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86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se\Työhakemistosta\H16039 (Maantieverkon seudullinen merkitys)\Taulukko\"/>
    </mc:Choice>
  </mc:AlternateContent>
  <bookViews>
    <workbookView xWindow="480" yWindow="600" windowWidth="11205" windowHeight="7545" xr2:uid="{00000000-000D-0000-FFFF-FFFF00000000}"/>
  </bookViews>
  <sheets>
    <sheet name="Original" sheetId="1" r:id="rId1"/>
    <sheet name="Jak KVL abs. &gt; 20 km" sheetId="3" r:id="rId2"/>
    <sheet name="Jak työmatkat &gt; 20 km" sheetId="4" r:id="rId3"/>
    <sheet name="mappiin_11_2017" sheetId="2" r:id="rId4"/>
  </sheets>
  <calcPr calcId="171027"/>
  <fileRecoveryPr autoRecover="0"/>
</workbook>
</file>

<file path=xl/calcChain.xml><?xml version="1.0" encoding="utf-8"?>
<calcChain xmlns="http://schemas.openxmlformats.org/spreadsheetml/2006/main">
  <c r="AS14" i="1" l="1"/>
  <c r="AS15" i="1"/>
  <c r="AS16" i="1"/>
  <c r="AS17" i="1"/>
  <c r="AS18" i="1"/>
  <c r="AS19" i="1"/>
  <c r="AS20" i="1"/>
  <c r="AS21" i="1"/>
  <c r="AS22" i="1"/>
  <c r="AS23" i="1"/>
  <c r="AS24" i="1"/>
  <c r="AS25" i="1"/>
  <c r="AS26" i="1"/>
  <c r="AS27" i="1"/>
  <c r="AS28" i="1"/>
  <c r="AS29" i="1"/>
  <c r="AS30" i="1"/>
  <c r="AS31" i="1"/>
  <c r="AS32" i="1"/>
  <c r="AS33" i="1"/>
  <c r="AS34" i="1"/>
  <c r="AS35" i="1"/>
  <c r="AS36" i="1"/>
  <c r="AS37" i="1"/>
  <c r="AS38" i="1"/>
  <c r="AS39" i="1"/>
  <c r="AS40" i="1"/>
  <c r="AS41" i="1"/>
  <c r="AS42" i="1"/>
  <c r="AS43" i="1"/>
  <c r="AS44" i="1"/>
  <c r="AS45" i="1"/>
  <c r="AS46" i="1"/>
  <c r="AS47" i="1"/>
  <c r="AS48" i="1"/>
  <c r="AS49" i="1"/>
  <c r="AS50" i="1"/>
  <c r="AS51" i="1"/>
  <c r="AS52" i="1"/>
  <c r="AS53" i="1"/>
  <c r="AS54" i="1"/>
  <c r="AS55" i="1"/>
  <c r="AS56" i="1"/>
  <c r="AS57" i="1"/>
  <c r="AS58" i="1"/>
  <c r="AS59" i="1"/>
  <c r="AS60" i="1"/>
  <c r="AS61" i="1"/>
  <c r="AS62" i="1"/>
  <c r="AS63" i="1"/>
  <c r="AS64" i="1"/>
  <c r="AS65" i="1"/>
  <c r="AS66" i="1"/>
  <c r="AS67" i="1"/>
  <c r="AS68" i="1"/>
  <c r="AS69" i="1"/>
  <c r="AS70" i="1"/>
  <c r="AS71" i="1"/>
  <c r="AS72" i="1"/>
  <c r="AS73" i="1"/>
  <c r="AS74" i="1"/>
  <c r="AS75" i="1"/>
  <c r="AS76" i="1"/>
  <c r="AS77" i="1"/>
  <c r="AS78" i="1"/>
  <c r="AS79" i="1"/>
  <c r="AS80" i="1"/>
  <c r="AS81" i="1"/>
  <c r="AS82" i="1"/>
  <c r="AS83" i="1"/>
  <c r="AS84" i="1"/>
  <c r="AS85" i="1"/>
  <c r="AS86" i="1"/>
  <c r="AS87" i="1"/>
  <c r="AS88" i="1"/>
  <c r="AS89" i="1"/>
  <c r="AS90" i="1"/>
  <c r="AS91" i="1"/>
  <c r="AS92" i="1"/>
  <c r="AS93" i="1"/>
  <c r="AS94" i="1"/>
  <c r="AS95" i="1"/>
  <c r="AS96" i="1"/>
  <c r="AS97" i="1"/>
  <c r="AS98" i="1"/>
  <c r="AS99" i="1"/>
  <c r="AS100" i="1"/>
  <c r="AS101" i="1"/>
  <c r="AS102" i="1"/>
  <c r="AS103" i="1"/>
  <c r="AS104" i="1"/>
  <c r="AS105" i="1"/>
  <c r="AS106" i="1"/>
  <c r="AS107" i="1"/>
  <c r="AS108" i="1"/>
  <c r="AS109" i="1"/>
  <c r="AS110" i="1"/>
  <c r="AS111" i="1"/>
  <c r="AS112" i="1"/>
  <c r="AS113" i="1"/>
  <c r="AS114" i="1"/>
  <c r="AS115" i="1"/>
  <c r="AS116" i="1"/>
  <c r="AS117" i="1"/>
  <c r="AS118" i="1"/>
  <c r="AS119" i="1"/>
  <c r="AS120" i="1"/>
  <c r="AS121" i="1"/>
  <c r="AS122" i="1"/>
  <c r="AS123" i="1"/>
  <c r="AS124" i="1"/>
  <c r="AS125" i="1"/>
  <c r="AS126" i="1"/>
  <c r="AS127" i="1"/>
  <c r="AS128" i="1"/>
  <c r="AS129" i="1"/>
  <c r="AS130" i="1"/>
  <c r="AS131" i="1"/>
  <c r="AS132" i="1"/>
  <c r="AS133" i="1"/>
  <c r="AS134" i="1"/>
  <c r="AS135" i="1"/>
  <c r="AS136" i="1"/>
  <c r="AS137" i="1"/>
  <c r="AS138" i="1"/>
  <c r="AS139" i="1"/>
  <c r="AS140" i="1"/>
  <c r="AS141" i="1"/>
  <c r="AS142" i="1"/>
  <c r="AS143" i="1"/>
  <c r="AS144" i="1"/>
  <c r="AS145" i="1"/>
  <c r="AS146" i="1"/>
  <c r="AS147" i="1"/>
  <c r="AS148" i="1"/>
  <c r="AS149" i="1"/>
  <c r="AS150" i="1"/>
  <c r="AS151" i="1"/>
  <c r="AS152" i="1"/>
  <c r="AS153" i="1"/>
  <c r="AS154" i="1"/>
  <c r="AS155" i="1"/>
  <c r="AS156" i="1"/>
  <c r="AS157" i="1"/>
  <c r="AS158" i="1"/>
  <c r="AS159" i="1"/>
  <c r="AS160" i="1"/>
  <c r="AS161" i="1"/>
  <c r="AS162" i="1"/>
  <c r="AS163" i="1"/>
  <c r="AS164" i="1"/>
  <c r="AS165" i="1"/>
  <c r="AS166" i="1"/>
  <c r="AS167" i="1"/>
  <c r="AS168" i="1"/>
  <c r="AS169" i="1"/>
  <c r="AS170" i="1"/>
  <c r="AS171" i="1"/>
  <c r="AS172" i="1"/>
  <c r="AS173" i="1"/>
  <c r="AS174" i="1"/>
  <c r="AS175" i="1"/>
  <c r="AS176" i="1"/>
  <c r="AS177" i="1"/>
  <c r="AS178" i="1"/>
  <c r="AS179" i="1"/>
  <c r="AS180" i="1"/>
  <c r="AS181" i="1"/>
  <c r="AS182" i="1"/>
  <c r="AS183" i="1"/>
  <c r="AS184" i="1"/>
  <c r="AS185" i="1"/>
  <c r="AS186" i="1"/>
  <c r="AS187" i="1"/>
  <c r="AS188" i="1"/>
  <c r="AS189" i="1"/>
  <c r="AS190" i="1"/>
  <c r="AS191" i="1"/>
  <c r="AS192" i="1"/>
  <c r="AS193" i="1"/>
  <c r="AS194" i="1"/>
  <c r="AS195" i="1"/>
  <c r="AS196" i="1"/>
  <c r="AS197" i="1"/>
  <c r="AS198" i="1"/>
  <c r="AS199" i="1"/>
  <c r="AS200" i="1"/>
  <c r="AS201" i="1"/>
  <c r="AS202" i="1"/>
  <c r="AS203" i="1"/>
  <c r="AS204" i="1"/>
  <c r="AS205" i="1"/>
  <c r="AS206" i="1"/>
  <c r="AS207" i="1"/>
  <c r="AS208" i="1"/>
  <c r="AS209" i="1"/>
  <c r="AS210" i="1"/>
  <c r="AS211" i="1"/>
  <c r="AS212" i="1"/>
  <c r="AS213" i="1"/>
  <c r="AS214" i="1"/>
  <c r="AS215" i="1"/>
  <c r="AS216" i="1"/>
  <c r="AS217" i="1"/>
  <c r="AS218" i="1"/>
  <c r="AS219" i="1"/>
  <c r="AS220" i="1"/>
  <c r="AS221" i="1"/>
  <c r="AS222" i="1"/>
  <c r="AS223" i="1"/>
  <c r="AS224" i="1"/>
  <c r="AS225" i="1"/>
  <c r="AS226" i="1"/>
  <c r="AS227" i="1"/>
  <c r="AS228" i="1"/>
  <c r="AS229" i="1"/>
  <c r="AS230" i="1"/>
  <c r="AS231" i="1"/>
  <c r="AS232" i="1"/>
  <c r="AS233" i="1"/>
  <c r="AS234" i="1"/>
  <c r="AS235" i="1"/>
  <c r="AS236" i="1"/>
  <c r="AS237" i="1"/>
  <c r="AS238" i="1"/>
  <c r="AS239" i="1"/>
  <c r="AS240" i="1"/>
  <c r="AS241" i="1"/>
  <c r="AS242" i="1"/>
  <c r="AS243" i="1"/>
  <c r="AS244" i="1"/>
  <c r="AS245" i="1"/>
  <c r="AS246" i="1"/>
  <c r="AS247" i="1"/>
  <c r="AS248" i="1"/>
  <c r="AS249" i="1"/>
  <c r="AS250" i="1"/>
  <c r="AS251" i="1"/>
  <c r="AS252" i="1"/>
  <c r="AS253" i="1"/>
  <c r="AS254" i="1"/>
  <c r="AS255" i="1"/>
  <c r="AS256" i="1"/>
  <c r="AS257" i="1"/>
  <c r="AS258" i="1"/>
  <c r="AS259" i="1"/>
  <c r="AS260" i="1"/>
  <c r="AS261" i="1"/>
  <c r="AS262" i="1"/>
  <c r="AS263" i="1"/>
  <c r="AS264" i="1"/>
  <c r="AS265" i="1"/>
  <c r="AS266" i="1"/>
  <c r="AS267" i="1"/>
  <c r="AS268" i="1"/>
  <c r="AS269" i="1"/>
  <c r="AS270" i="1"/>
  <c r="AS271" i="1"/>
  <c r="AS272" i="1"/>
  <c r="AS273" i="1"/>
  <c r="AS274" i="1"/>
  <c r="AS275" i="1"/>
  <c r="AS276" i="1"/>
  <c r="AS277" i="1"/>
  <c r="AS278" i="1"/>
  <c r="AS279" i="1"/>
  <c r="AS280" i="1"/>
  <c r="AS281" i="1"/>
  <c r="AS282" i="1"/>
  <c r="AS283" i="1"/>
  <c r="AS284" i="1"/>
  <c r="AS285" i="1"/>
  <c r="AS286" i="1"/>
  <c r="AS287" i="1"/>
  <c r="AS288" i="1"/>
  <c r="AS289" i="1"/>
  <c r="AS290" i="1"/>
  <c r="AS291" i="1"/>
  <c r="AS292" i="1"/>
  <c r="AS293" i="1"/>
  <c r="AS294" i="1"/>
  <c r="AS295" i="1"/>
  <c r="AS296" i="1"/>
  <c r="AS297" i="1"/>
  <c r="AS298" i="1"/>
  <c r="AS299" i="1"/>
  <c r="AS300" i="1"/>
  <c r="AS301" i="1"/>
  <c r="AS302" i="1"/>
  <c r="AS303" i="1"/>
  <c r="AS304" i="1"/>
  <c r="AS305" i="1"/>
  <c r="AS306" i="1"/>
  <c r="AS307" i="1"/>
  <c r="AS308" i="1"/>
  <c r="AS309" i="1"/>
  <c r="AS310" i="1"/>
  <c r="AS311" i="1"/>
  <c r="AS312" i="1"/>
  <c r="AS313" i="1"/>
  <c r="AS314" i="1"/>
  <c r="AS315" i="1"/>
  <c r="AS316" i="1"/>
  <c r="AS317" i="1"/>
  <c r="AS318" i="1"/>
  <c r="AS319" i="1"/>
  <c r="AS320" i="1"/>
  <c r="AS321" i="1"/>
  <c r="AS322" i="1"/>
  <c r="AS323" i="1"/>
  <c r="AS324" i="1"/>
  <c r="AS325" i="1"/>
  <c r="AS326" i="1"/>
  <c r="AS327" i="1"/>
  <c r="AS328" i="1"/>
  <c r="AS329" i="1"/>
  <c r="AS330" i="1"/>
  <c r="AS331" i="1"/>
  <c r="AS332" i="1"/>
  <c r="AS333" i="1"/>
  <c r="AS334" i="1"/>
  <c r="AS335" i="1"/>
  <c r="AS336" i="1"/>
  <c r="AS337" i="1"/>
  <c r="AS338" i="1"/>
  <c r="AS339" i="1"/>
  <c r="AS340" i="1"/>
  <c r="AS341" i="1"/>
  <c r="AS342" i="1"/>
  <c r="AS343" i="1"/>
  <c r="AS344" i="1"/>
  <c r="AS345" i="1"/>
  <c r="AS346" i="1"/>
  <c r="AS347" i="1"/>
  <c r="AS348" i="1"/>
  <c r="AS349" i="1"/>
  <c r="AS350" i="1"/>
  <c r="AS351" i="1"/>
  <c r="AS352" i="1"/>
  <c r="AS353" i="1"/>
  <c r="AS354" i="1"/>
  <c r="AS355" i="1"/>
  <c r="AS356" i="1"/>
  <c r="AS357" i="1"/>
  <c r="AS358" i="1"/>
  <c r="AS359" i="1"/>
  <c r="AS360" i="1"/>
  <c r="AS361" i="1"/>
  <c r="AS362" i="1"/>
  <c r="AS363" i="1"/>
  <c r="AS364" i="1"/>
  <c r="AS365" i="1"/>
  <c r="AS366" i="1"/>
  <c r="AS367" i="1"/>
  <c r="AS368" i="1"/>
  <c r="AS369" i="1"/>
  <c r="AS370" i="1"/>
  <c r="AS371" i="1"/>
  <c r="AS372" i="1"/>
  <c r="AS373" i="1"/>
  <c r="AS374" i="1"/>
  <c r="AS375" i="1"/>
  <c r="AS376" i="1"/>
  <c r="AS377" i="1"/>
  <c r="AS378" i="1"/>
  <c r="AS379" i="1"/>
  <c r="AS380" i="1"/>
  <c r="AS381" i="1"/>
  <c r="AS382" i="1"/>
  <c r="AS383" i="1"/>
  <c r="AS384" i="1"/>
  <c r="AS385" i="1"/>
  <c r="AS386" i="1"/>
  <c r="AS387" i="1"/>
  <c r="AS388" i="1"/>
  <c r="AS389" i="1"/>
  <c r="AS390" i="1"/>
  <c r="AS391" i="1"/>
  <c r="AS392" i="1"/>
  <c r="AS393" i="1"/>
  <c r="AS394" i="1"/>
  <c r="AS395" i="1"/>
  <c r="AS396" i="1"/>
  <c r="AS397" i="1"/>
  <c r="AS398" i="1"/>
  <c r="AS399" i="1"/>
  <c r="AS400" i="1"/>
  <c r="AS401" i="1"/>
  <c r="AS402" i="1"/>
  <c r="AS403" i="1"/>
  <c r="AS404" i="1"/>
  <c r="AS405" i="1"/>
  <c r="AS406" i="1"/>
  <c r="AS407" i="1"/>
  <c r="AS408" i="1"/>
  <c r="AS409" i="1"/>
  <c r="AS410" i="1"/>
  <c r="AS411" i="1"/>
  <c r="AS412" i="1"/>
  <c r="AS413" i="1"/>
  <c r="AS414" i="1"/>
  <c r="AS415" i="1"/>
  <c r="AS416" i="1"/>
  <c r="AS417" i="1"/>
  <c r="AS418" i="1"/>
  <c r="AS419" i="1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660" i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S783" i="1"/>
  <c r="AS784" i="1"/>
  <c r="AS785" i="1"/>
  <c r="AS786" i="1"/>
  <c r="AS787" i="1"/>
  <c r="AS788" i="1"/>
  <c r="AS789" i="1"/>
  <c r="AS790" i="1"/>
  <c r="AS791" i="1"/>
  <c r="AS792" i="1"/>
  <c r="AS793" i="1"/>
  <c r="AS794" i="1"/>
  <c r="AS795" i="1"/>
  <c r="AS796" i="1"/>
  <c r="AS797" i="1"/>
  <c r="AS798" i="1"/>
  <c r="AS799" i="1"/>
  <c r="AS800" i="1"/>
  <c r="AS801" i="1"/>
  <c r="AS802" i="1"/>
  <c r="AS803" i="1"/>
  <c r="AS804" i="1"/>
  <c r="AS805" i="1"/>
  <c r="AS806" i="1"/>
  <c r="AS807" i="1"/>
  <c r="AS808" i="1"/>
  <c r="AS809" i="1"/>
  <c r="AS810" i="1"/>
  <c r="AS811" i="1"/>
  <c r="AS812" i="1"/>
  <c r="AS813" i="1"/>
  <c r="AS814" i="1"/>
  <c r="AS815" i="1"/>
  <c r="AS816" i="1"/>
  <c r="AS817" i="1"/>
  <c r="AS818" i="1"/>
  <c r="AS819" i="1"/>
  <c r="AS820" i="1"/>
  <c r="AS821" i="1"/>
  <c r="AS822" i="1"/>
  <c r="AS823" i="1"/>
  <c r="AS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31" i="1"/>
  <c r="AS932" i="1"/>
  <c r="AS933" i="1"/>
  <c r="AS934" i="1"/>
  <c r="AS935" i="1"/>
  <c r="AS936" i="1"/>
  <c r="AS937" i="1"/>
  <c r="AS938" i="1"/>
  <c r="AS939" i="1"/>
  <c r="AS940" i="1"/>
  <c r="AS941" i="1"/>
  <c r="AS942" i="1"/>
  <c r="AS943" i="1"/>
  <c r="AS944" i="1"/>
  <c r="AS945" i="1"/>
  <c r="AS946" i="1"/>
  <c r="AS947" i="1"/>
  <c r="AS948" i="1"/>
  <c r="AS949" i="1"/>
  <c r="AS950" i="1"/>
  <c r="AS951" i="1"/>
  <c r="AS952" i="1"/>
  <c r="AS953" i="1"/>
  <c r="AS954" i="1"/>
  <c r="AS955" i="1"/>
  <c r="AS956" i="1"/>
  <c r="AS957" i="1"/>
  <c r="AS958" i="1"/>
  <c r="AS959" i="1"/>
  <c r="AS960" i="1"/>
  <c r="AS961" i="1"/>
  <c r="AS962" i="1"/>
  <c r="AS963" i="1"/>
  <c r="AS964" i="1"/>
  <c r="AS965" i="1"/>
  <c r="AS966" i="1"/>
  <c r="AS967" i="1"/>
  <c r="AS968" i="1"/>
  <c r="AS969" i="1"/>
  <c r="AS970" i="1"/>
  <c r="AS971" i="1"/>
  <c r="AS972" i="1"/>
  <c r="AS13" i="1"/>
  <c r="AS12" i="1"/>
  <c r="J3" i="2" l="1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7" i="2"/>
  <c r="J418" i="2"/>
  <c r="J419" i="2"/>
  <c r="J420" i="2"/>
  <c r="J421" i="2"/>
  <c r="J422" i="2"/>
  <c r="J423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3" i="2"/>
  <c r="J464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2" i="2"/>
  <c r="J483" i="2"/>
  <c r="J484" i="2"/>
  <c r="J485" i="2"/>
  <c r="J486" i="2"/>
  <c r="J487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J501" i="2"/>
  <c r="J502" i="2"/>
  <c r="J503" i="2"/>
  <c r="J504" i="2"/>
  <c r="J505" i="2"/>
  <c r="J506" i="2"/>
  <c r="J507" i="2"/>
  <c r="J508" i="2"/>
  <c r="J509" i="2"/>
  <c r="J510" i="2"/>
  <c r="J511" i="2"/>
  <c r="J512" i="2"/>
  <c r="J513" i="2"/>
  <c r="J514" i="2"/>
  <c r="J515" i="2"/>
  <c r="J516" i="2"/>
  <c r="J517" i="2"/>
  <c r="J518" i="2"/>
  <c r="J519" i="2"/>
  <c r="J520" i="2"/>
  <c r="J521" i="2"/>
  <c r="J522" i="2"/>
  <c r="J523" i="2"/>
  <c r="J524" i="2"/>
  <c r="J525" i="2"/>
  <c r="J526" i="2"/>
  <c r="J527" i="2"/>
  <c r="J528" i="2"/>
  <c r="J529" i="2"/>
  <c r="J530" i="2"/>
  <c r="J531" i="2"/>
  <c r="J532" i="2"/>
  <c r="J533" i="2"/>
  <c r="J534" i="2"/>
  <c r="J535" i="2"/>
  <c r="J536" i="2"/>
  <c r="J537" i="2"/>
  <c r="J538" i="2"/>
  <c r="J539" i="2"/>
  <c r="J540" i="2"/>
  <c r="J541" i="2"/>
  <c r="J542" i="2"/>
  <c r="J543" i="2"/>
  <c r="J544" i="2"/>
  <c r="J545" i="2"/>
  <c r="J546" i="2"/>
  <c r="J547" i="2"/>
  <c r="J548" i="2"/>
  <c r="J549" i="2"/>
  <c r="J550" i="2"/>
  <c r="J551" i="2"/>
  <c r="J552" i="2"/>
  <c r="J553" i="2"/>
  <c r="J554" i="2"/>
  <c r="J555" i="2"/>
  <c r="J556" i="2"/>
  <c r="J557" i="2"/>
  <c r="J558" i="2"/>
  <c r="J559" i="2"/>
  <c r="J560" i="2"/>
  <c r="J561" i="2"/>
  <c r="J562" i="2"/>
  <c r="J563" i="2"/>
  <c r="J564" i="2"/>
  <c r="J565" i="2"/>
  <c r="J566" i="2"/>
  <c r="J567" i="2"/>
  <c r="J568" i="2"/>
  <c r="J569" i="2"/>
  <c r="J570" i="2"/>
  <c r="J571" i="2"/>
  <c r="J572" i="2"/>
  <c r="J573" i="2"/>
  <c r="J574" i="2"/>
  <c r="J575" i="2"/>
  <c r="J576" i="2"/>
  <c r="J577" i="2"/>
  <c r="J578" i="2"/>
  <c r="J579" i="2"/>
  <c r="J580" i="2"/>
  <c r="J581" i="2"/>
  <c r="J582" i="2"/>
  <c r="J583" i="2"/>
  <c r="J584" i="2"/>
  <c r="J585" i="2"/>
  <c r="J586" i="2"/>
  <c r="J587" i="2"/>
  <c r="J588" i="2"/>
  <c r="J589" i="2"/>
  <c r="J590" i="2"/>
  <c r="J591" i="2"/>
  <c r="J592" i="2"/>
  <c r="J593" i="2"/>
  <c r="J594" i="2"/>
  <c r="J595" i="2"/>
  <c r="J596" i="2"/>
  <c r="J597" i="2"/>
  <c r="J598" i="2"/>
  <c r="J599" i="2"/>
  <c r="J600" i="2"/>
  <c r="J601" i="2"/>
  <c r="J602" i="2"/>
  <c r="J603" i="2"/>
  <c r="J604" i="2"/>
  <c r="J605" i="2"/>
  <c r="J606" i="2"/>
  <c r="J607" i="2"/>
  <c r="J608" i="2"/>
  <c r="J609" i="2"/>
  <c r="J610" i="2"/>
  <c r="J611" i="2"/>
  <c r="J612" i="2"/>
  <c r="J613" i="2"/>
  <c r="J614" i="2"/>
  <c r="J615" i="2"/>
  <c r="J616" i="2"/>
  <c r="J617" i="2"/>
  <c r="J618" i="2"/>
  <c r="J619" i="2"/>
  <c r="J620" i="2"/>
  <c r="J621" i="2"/>
  <c r="J622" i="2"/>
  <c r="J623" i="2"/>
  <c r="J624" i="2"/>
  <c r="J625" i="2"/>
  <c r="J626" i="2"/>
  <c r="J627" i="2"/>
  <c r="J628" i="2"/>
  <c r="J629" i="2"/>
  <c r="J630" i="2"/>
  <c r="J631" i="2"/>
  <c r="J632" i="2"/>
  <c r="J633" i="2"/>
  <c r="J634" i="2"/>
  <c r="J635" i="2"/>
  <c r="J636" i="2"/>
  <c r="J637" i="2"/>
  <c r="J638" i="2"/>
  <c r="J639" i="2"/>
  <c r="J640" i="2"/>
  <c r="J641" i="2"/>
  <c r="J642" i="2"/>
  <c r="J643" i="2"/>
  <c r="J644" i="2"/>
  <c r="J645" i="2"/>
  <c r="J646" i="2"/>
  <c r="J647" i="2"/>
  <c r="J648" i="2"/>
  <c r="J649" i="2"/>
  <c r="J650" i="2"/>
  <c r="J651" i="2"/>
  <c r="J652" i="2"/>
  <c r="J653" i="2"/>
  <c r="J654" i="2"/>
  <c r="J655" i="2"/>
  <c r="J656" i="2"/>
  <c r="J657" i="2"/>
  <c r="J658" i="2"/>
  <c r="J659" i="2"/>
  <c r="J660" i="2"/>
  <c r="J661" i="2"/>
  <c r="J662" i="2"/>
  <c r="J663" i="2"/>
  <c r="J664" i="2"/>
  <c r="J665" i="2"/>
  <c r="J666" i="2"/>
  <c r="J667" i="2"/>
  <c r="J668" i="2"/>
  <c r="J669" i="2"/>
  <c r="J670" i="2"/>
  <c r="J671" i="2"/>
  <c r="J672" i="2"/>
  <c r="J673" i="2"/>
  <c r="J674" i="2"/>
  <c r="J675" i="2"/>
  <c r="J676" i="2"/>
  <c r="J677" i="2"/>
  <c r="J678" i="2"/>
  <c r="J679" i="2"/>
  <c r="J680" i="2"/>
  <c r="J681" i="2"/>
  <c r="J682" i="2"/>
  <c r="J683" i="2"/>
  <c r="J684" i="2"/>
  <c r="J685" i="2"/>
  <c r="J686" i="2"/>
  <c r="J687" i="2"/>
  <c r="J688" i="2"/>
  <c r="J689" i="2"/>
  <c r="J690" i="2"/>
  <c r="J691" i="2"/>
  <c r="J692" i="2"/>
  <c r="J693" i="2"/>
  <c r="J694" i="2"/>
  <c r="J695" i="2"/>
  <c r="J696" i="2"/>
  <c r="J697" i="2"/>
  <c r="J698" i="2"/>
  <c r="J699" i="2"/>
  <c r="J700" i="2"/>
  <c r="J701" i="2"/>
  <c r="J702" i="2"/>
  <c r="J703" i="2"/>
  <c r="J704" i="2"/>
  <c r="J705" i="2"/>
  <c r="J706" i="2"/>
  <c r="J707" i="2"/>
  <c r="J708" i="2"/>
  <c r="J709" i="2"/>
  <c r="J710" i="2"/>
  <c r="J711" i="2"/>
  <c r="J712" i="2"/>
  <c r="J713" i="2"/>
  <c r="J714" i="2"/>
  <c r="J715" i="2"/>
  <c r="J716" i="2"/>
  <c r="J717" i="2"/>
  <c r="J718" i="2"/>
  <c r="J719" i="2"/>
  <c r="J720" i="2"/>
  <c r="J721" i="2"/>
  <c r="J722" i="2"/>
  <c r="J723" i="2"/>
  <c r="J724" i="2"/>
  <c r="J725" i="2"/>
  <c r="J726" i="2"/>
  <c r="J727" i="2"/>
  <c r="J728" i="2"/>
  <c r="J729" i="2"/>
  <c r="J730" i="2"/>
  <c r="J731" i="2"/>
  <c r="J732" i="2"/>
  <c r="J733" i="2"/>
  <c r="J734" i="2"/>
  <c r="J735" i="2"/>
  <c r="J736" i="2"/>
  <c r="J737" i="2"/>
  <c r="J738" i="2"/>
  <c r="J739" i="2"/>
  <c r="J740" i="2"/>
  <c r="J741" i="2"/>
  <c r="J742" i="2"/>
  <c r="J743" i="2"/>
  <c r="J744" i="2"/>
  <c r="J745" i="2"/>
  <c r="J746" i="2"/>
  <c r="J747" i="2"/>
  <c r="J748" i="2"/>
  <c r="J749" i="2"/>
  <c r="J750" i="2"/>
  <c r="J751" i="2"/>
  <c r="J752" i="2"/>
  <c r="J753" i="2"/>
  <c r="J754" i="2"/>
  <c r="J755" i="2"/>
  <c r="J756" i="2"/>
  <c r="J757" i="2"/>
  <c r="J758" i="2"/>
  <c r="J759" i="2"/>
  <c r="J760" i="2"/>
  <c r="J761" i="2"/>
  <c r="J762" i="2"/>
  <c r="J763" i="2"/>
  <c r="J764" i="2"/>
  <c r="J765" i="2"/>
  <c r="J766" i="2"/>
  <c r="J767" i="2"/>
  <c r="J768" i="2"/>
  <c r="J769" i="2"/>
  <c r="J770" i="2"/>
  <c r="J771" i="2"/>
  <c r="J772" i="2"/>
  <c r="J773" i="2"/>
  <c r="J774" i="2"/>
  <c r="J775" i="2"/>
  <c r="J776" i="2"/>
  <c r="J777" i="2"/>
  <c r="J778" i="2"/>
  <c r="J779" i="2"/>
  <c r="J780" i="2"/>
  <c r="J781" i="2"/>
  <c r="J782" i="2"/>
  <c r="J783" i="2"/>
  <c r="J784" i="2"/>
  <c r="J785" i="2"/>
  <c r="J786" i="2"/>
  <c r="J787" i="2"/>
  <c r="J788" i="2"/>
  <c r="J789" i="2"/>
  <c r="J790" i="2"/>
  <c r="J791" i="2"/>
  <c r="J792" i="2"/>
  <c r="J793" i="2"/>
  <c r="J794" i="2"/>
  <c r="J795" i="2"/>
  <c r="J796" i="2"/>
  <c r="J797" i="2"/>
  <c r="J798" i="2"/>
  <c r="J799" i="2"/>
  <c r="J800" i="2"/>
  <c r="J801" i="2"/>
  <c r="J802" i="2"/>
  <c r="J803" i="2"/>
  <c r="J804" i="2"/>
  <c r="J805" i="2"/>
  <c r="J806" i="2"/>
  <c r="J807" i="2"/>
  <c r="J808" i="2"/>
  <c r="J809" i="2"/>
  <c r="J810" i="2"/>
  <c r="J811" i="2"/>
  <c r="J812" i="2"/>
  <c r="J813" i="2"/>
  <c r="J814" i="2"/>
  <c r="J815" i="2"/>
  <c r="J816" i="2"/>
  <c r="J817" i="2"/>
  <c r="J818" i="2"/>
  <c r="J819" i="2"/>
  <c r="J820" i="2"/>
  <c r="J821" i="2"/>
  <c r="J822" i="2"/>
  <c r="J823" i="2"/>
  <c r="J824" i="2"/>
  <c r="J825" i="2"/>
  <c r="J826" i="2"/>
  <c r="J827" i="2"/>
  <c r="J828" i="2"/>
  <c r="J829" i="2"/>
  <c r="J830" i="2"/>
  <c r="J831" i="2"/>
  <c r="J832" i="2"/>
  <c r="J833" i="2"/>
  <c r="J834" i="2"/>
  <c r="J835" i="2"/>
  <c r="J836" i="2"/>
  <c r="J837" i="2"/>
  <c r="J838" i="2"/>
  <c r="J839" i="2"/>
  <c r="J840" i="2"/>
  <c r="J841" i="2"/>
  <c r="J842" i="2"/>
  <c r="J843" i="2"/>
  <c r="J844" i="2"/>
  <c r="J845" i="2"/>
  <c r="J846" i="2"/>
  <c r="J847" i="2"/>
  <c r="J848" i="2"/>
  <c r="J849" i="2"/>
  <c r="J850" i="2"/>
  <c r="J851" i="2"/>
  <c r="J852" i="2"/>
  <c r="J853" i="2"/>
  <c r="J854" i="2"/>
  <c r="J855" i="2"/>
  <c r="J856" i="2"/>
  <c r="J857" i="2"/>
  <c r="J858" i="2"/>
  <c r="J859" i="2"/>
  <c r="J860" i="2"/>
  <c r="J861" i="2"/>
  <c r="J862" i="2"/>
  <c r="J863" i="2"/>
  <c r="J864" i="2"/>
  <c r="J865" i="2"/>
  <c r="J866" i="2"/>
  <c r="J867" i="2"/>
  <c r="J868" i="2"/>
  <c r="J869" i="2"/>
  <c r="J870" i="2"/>
  <c r="J871" i="2"/>
  <c r="J872" i="2"/>
  <c r="J873" i="2"/>
  <c r="J874" i="2"/>
  <c r="J875" i="2"/>
  <c r="J876" i="2"/>
  <c r="J877" i="2"/>
  <c r="J878" i="2"/>
  <c r="J879" i="2"/>
  <c r="J880" i="2"/>
  <c r="J881" i="2"/>
  <c r="J882" i="2"/>
  <c r="J883" i="2"/>
  <c r="J884" i="2"/>
  <c r="J885" i="2"/>
  <c r="J886" i="2"/>
  <c r="J887" i="2"/>
  <c r="J888" i="2"/>
  <c r="J889" i="2"/>
  <c r="J890" i="2"/>
  <c r="J891" i="2"/>
  <c r="J892" i="2"/>
  <c r="J893" i="2"/>
  <c r="J894" i="2"/>
  <c r="J895" i="2"/>
  <c r="J896" i="2"/>
  <c r="J897" i="2"/>
  <c r="J898" i="2"/>
  <c r="J899" i="2"/>
  <c r="J900" i="2"/>
  <c r="J901" i="2"/>
  <c r="J902" i="2"/>
  <c r="J903" i="2"/>
  <c r="J904" i="2"/>
  <c r="J905" i="2"/>
  <c r="J906" i="2"/>
  <c r="J907" i="2"/>
  <c r="J908" i="2"/>
  <c r="J909" i="2"/>
  <c r="J910" i="2"/>
  <c r="J911" i="2"/>
  <c r="J912" i="2"/>
  <c r="J913" i="2"/>
  <c r="J914" i="2"/>
  <c r="J915" i="2"/>
  <c r="J916" i="2"/>
  <c r="J917" i="2"/>
  <c r="J918" i="2"/>
  <c r="J919" i="2"/>
  <c r="J920" i="2"/>
  <c r="J921" i="2"/>
  <c r="J922" i="2"/>
  <c r="J923" i="2"/>
  <c r="J924" i="2"/>
  <c r="J925" i="2"/>
  <c r="J926" i="2"/>
  <c r="J927" i="2"/>
  <c r="J928" i="2"/>
  <c r="J929" i="2"/>
  <c r="J930" i="2"/>
  <c r="J931" i="2"/>
  <c r="J932" i="2"/>
  <c r="J933" i="2"/>
  <c r="J934" i="2"/>
  <c r="J935" i="2"/>
  <c r="J936" i="2"/>
  <c r="J937" i="2"/>
  <c r="J938" i="2"/>
  <c r="J939" i="2"/>
  <c r="J940" i="2"/>
  <c r="J941" i="2"/>
  <c r="J942" i="2"/>
  <c r="J943" i="2"/>
  <c r="J944" i="2"/>
  <c r="J945" i="2"/>
  <c r="J946" i="2"/>
  <c r="J947" i="2"/>
  <c r="J948" i="2"/>
  <c r="J949" i="2"/>
  <c r="J950" i="2"/>
  <c r="J951" i="2"/>
  <c r="J952" i="2"/>
  <c r="J953" i="2"/>
  <c r="J954" i="2"/>
  <c r="J955" i="2"/>
  <c r="J956" i="2"/>
  <c r="J957" i="2"/>
  <c r="J958" i="2"/>
  <c r="J959" i="2"/>
  <c r="J960" i="2"/>
  <c r="J961" i="2"/>
  <c r="J962" i="2"/>
  <c r="J2" i="2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0" i="2"/>
  <c r="H381" i="2"/>
  <c r="H382" i="2"/>
  <c r="H383" i="2"/>
  <c r="H384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6" i="2"/>
  <c r="H487" i="2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H501" i="2"/>
  <c r="H502" i="2"/>
  <c r="H503" i="2"/>
  <c r="H504" i="2"/>
  <c r="H505" i="2"/>
  <c r="H506" i="2"/>
  <c r="H507" i="2"/>
  <c r="H508" i="2"/>
  <c r="H509" i="2"/>
  <c r="H510" i="2"/>
  <c r="H511" i="2"/>
  <c r="H512" i="2"/>
  <c r="H513" i="2"/>
  <c r="H514" i="2"/>
  <c r="H515" i="2"/>
  <c r="H516" i="2"/>
  <c r="H517" i="2"/>
  <c r="H518" i="2"/>
  <c r="H519" i="2"/>
  <c r="H520" i="2"/>
  <c r="H521" i="2"/>
  <c r="H522" i="2"/>
  <c r="H523" i="2"/>
  <c r="H524" i="2"/>
  <c r="H525" i="2"/>
  <c r="H526" i="2"/>
  <c r="H527" i="2"/>
  <c r="H528" i="2"/>
  <c r="H529" i="2"/>
  <c r="H530" i="2"/>
  <c r="H531" i="2"/>
  <c r="H532" i="2"/>
  <c r="H533" i="2"/>
  <c r="H534" i="2"/>
  <c r="H535" i="2"/>
  <c r="H536" i="2"/>
  <c r="H537" i="2"/>
  <c r="H538" i="2"/>
  <c r="H539" i="2"/>
  <c r="H540" i="2"/>
  <c r="H541" i="2"/>
  <c r="H542" i="2"/>
  <c r="H543" i="2"/>
  <c r="H544" i="2"/>
  <c r="H545" i="2"/>
  <c r="H546" i="2"/>
  <c r="H547" i="2"/>
  <c r="H548" i="2"/>
  <c r="H549" i="2"/>
  <c r="H550" i="2"/>
  <c r="H551" i="2"/>
  <c r="H552" i="2"/>
  <c r="H553" i="2"/>
  <c r="H554" i="2"/>
  <c r="H555" i="2"/>
  <c r="H556" i="2"/>
  <c r="H557" i="2"/>
  <c r="H558" i="2"/>
  <c r="H559" i="2"/>
  <c r="H560" i="2"/>
  <c r="H561" i="2"/>
  <c r="H562" i="2"/>
  <c r="H563" i="2"/>
  <c r="H564" i="2"/>
  <c r="H565" i="2"/>
  <c r="H566" i="2"/>
  <c r="H567" i="2"/>
  <c r="H568" i="2"/>
  <c r="H569" i="2"/>
  <c r="H570" i="2"/>
  <c r="H571" i="2"/>
  <c r="H572" i="2"/>
  <c r="H573" i="2"/>
  <c r="H574" i="2"/>
  <c r="H575" i="2"/>
  <c r="H576" i="2"/>
  <c r="H577" i="2"/>
  <c r="H578" i="2"/>
  <c r="H579" i="2"/>
  <c r="H580" i="2"/>
  <c r="H581" i="2"/>
  <c r="H582" i="2"/>
  <c r="H583" i="2"/>
  <c r="H584" i="2"/>
  <c r="H585" i="2"/>
  <c r="H586" i="2"/>
  <c r="H587" i="2"/>
  <c r="H588" i="2"/>
  <c r="H589" i="2"/>
  <c r="H590" i="2"/>
  <c r="H591" i="2"/>
  <c r="H592" i="2"/>
  <c r="H593" i="2"/>
  <c r="H594" i="2"/>
  <c r="H595" i="2"/>
  <c r="H596" i="2"/>
  <c r="H597" i="2"/>
  <c r="H598" i="2"/>
  <c r="H599" i="2"/>
  <c r="H600" i="2"/>
  <c r="H601" i="2"/>
  <c r="H602" i="2"/>
  <c r="H603" i="2"/>
  <c r="H604" i="2"/>
  <c r="H605" i="2"/>
  <c r="H606" i="2"/>
  <c r="H607" i="2"/>
  <c r="H608" i="2"/>
  <c r="H609" i="2"/>
  <c r="H610" i="2"/>
  <c r="H611" i="2"/>
  <c r="H612" i="2"/>
  <c r="H613" i="2"/>
  <c r="H614" i="2"/>
  <c r="H615" i="2"/>
  <c r="H616" i="2"/>
  <c r="H617" i="2"/>
  <c r="H618" i="2"/>
  <c r="H619" i="2"/>
  <c r="H620" i="2"/>
  <c r="H621" i="2"/>
  <c r="H622" i="2"/>
  <c r="H623" i="2"/>
  <c r="H624" i="2"/>
  <c r="H625" i="2"/>
  <c r="H626" i="2"/>
  <c r="H627" i="2"/>
  <c r="H628" i="2"/>
  <c r="H629" i="2"/>
  <c r="H630" i="2"/>
  <c r="H631" i="2"/>
  <c r="H632" i="2"/>
  <c r="H633" i="2"/>
  <c r="H634" i="2"/>
  <c r="H635" i="2"/>
  <c r="H636" i="2"/>
  <c r="H637" i="2"/>
  <c r="H638" i="2"/>
  <c r="H639" i="2"/>
  <c r="H640" i="2"/>
  <c r="H641" i="2"/>
  <c r="H642" i="2"/>
  <c r="H643" i="2"/>
  <c r="H644" i="2"/>
  <c r="H645" i="2"/>
  <c r="H646" i="2"/>
  <c r="H647" i="2"/>
  <c r="H648" i="2"/>
  <c r="H649" i="2"/>
  <c r="H650" i="2"/>
  <c r="H651" i="2"/>
  <c r="H652" i="2"/>
  <c r="H653" i="2"/>
  <c r="H654" i="2"/>
  <c r="H655" i="2"/>
  <c r="H656" i="2"/>
  <c r="H657" i="2"/>
  <c r="H658" i="2"/>
  <c r="H659" i="2"/>
  <c r="H660" i="2"/>
  <c r="H661" i="2"/>
  <c r="H662" i="2"/>
  <c r="H663" i="2"/>
  <c r="H664" i="2"/>
  <c r="H665" i="2"/>
  <c r="H666" i="2"/>
  <c r="H667" i="2"/>
  <c r="H668" i="2"/>
  <c r="H669" i="2"/>
  <c r="H670" i="2"/>
  <c r="H671" i="2"/>
  <c r="H672" i="2"/>
  <c r="H673" i="2"/>
  <c r="H674" i="2"/>
  <c r="H675" i="2"/>
  <c r="H676" i="2"/>
  <c r="H677" i="2"/>
  <c r="H678" i="2"/>
  <c r="H679" i="2"/>
  <c r="H680" i="2"/>
  <c r="H681" i="2"/>
  <c r="H682" i="2"/>
  <c r="H683" i="2"/>
  <c r="H684" i="2"/>
  <c r="H685" i="2"/>
  <c r="H686" i="2"/>
  <c r="H687" i="2"/>
  <c r="H688" i="2"/>
  <c r="H689" i="2"/>
  <c r="H690" i="2"/>
  <c r="H691" i="2"/>
  <c r="H692" i="2"/>
  <c r="H693" i="2"/>
  <c r="H694" i="2"/>
  <c r="H695" i="2"/>
  <c r="H696" i="2"/>
  <c r="H697" i="2"/>
  <c r="H698" i="2"/>
  <c r="H699" i="2"/>
  <c r="H700" i="2"/>
  <c r="H701" i="2"/>
  <c r="H702" i="2"/>
  <c r="H703" i="2"/>
  <c r="H704" i="2"/>
  <c r="H705" i="2"/>
  <c r="H706" i="2"/>
  <c r="H707" i="2"/>
  <c r="H708" i="2"/>
  <c r="H709" i="2"/>
  <c r="H710" i="2"/>
  <c r="H711" i="2"/>
  <c r="H712" i="2"/>
  <c r="H713" i="2"/>
  <c r="H714" i="2"/>
  <c r="H715" i="2"/>
  <c r="H716" i="2"/>
  <c r="H717" i="2"/>
  <c r="H718" i="2"/>
  <c r="H719" i="2"/>
  <c r="H720" i="2"/>
  <c r="H721" i="2"/>
  <c r="H722" i="2"/>
  <c r="H723" i="2"/>
  <c r="H724" i="2"/>
  <c r="H725" i="2"/>
  <c r="H726" i="2"/>
  <c r="H727" i="2"/>
  <c r="H728" i="2"/>
  <c r="H729" i="2"/>
  <c r="H730" i="2"/>
  <c r="H731" i="2"/>
  <c r="H732" i="2"/>
  <c r="H733" i="2"/>
  <c r="H734" i="2"/>
  <c r="H735" i="2"/>
  <c r="H736" i="2"/>
  <c r="H737" i="2"/>
  <c r="H738" i="2"/>
  <c r="H739" i="2"/>
  <c r="H740" i="2"/>
  <c r="H741" i="2"/>
  <c r="H742" i="2"/>
  <c r="H743" i="2"/>
  <c r="H744" i="2"/>
  <c r="H745" i="2"/>
  <c r="H746" i="2"/>
  <c r="H747" i="2"/>
  <c r="H748" i="2"/>
  <c r="H749" i="2"/>
  <c r="H750" i="2"/>
  <c r="H751" i="2"/>
  <c r="H752" i="2"/>
  <c r="H753" i="2"/>
  <c r="H754" i="2"/>
  <c r="H755" i="2"/>
  <c r="H756" i="2"/>
  <c r="H757" i="2"/>
  <c r="H758" i="2"/>
  <c r="H759" i="2"/>
  <c r="H760" i="2"/>
  <c r="H761" i="2"/>
  <c r="H762" i="2"/>
  <c r="H763" i="2"/>
  <c r="H764" i="2"/>
  <c r="H765" i="2"/>
  <c r="H766" i="2"/>
  <c r="H767" i="2"/>
  <c r="H768" i="2"/>
  <c r="H769" i="2"/>
  <c r="H770" i="2"/>
  <c r="H771" i="2"/>
  <c r="H772" i="2"/>
  <c r="H773" i="2"/>
  <c r="H774" i="2"/>
  <c r="H775" i="2"/>
  <c r="H776" i="2"/>
  <c r="H777" i="2"/>
  <c r="H778" i="2"/>
  <c r="H779" i="2"/>
  <c r="H780" i="2"/>
  <c r="H781" i="2"/>
  <c r="H782" i="2"/>
  <c r="H783" i="2"/>
  <c r="H784" i="2"/>
  <c r="H785" i="2"/>
  <c r="H786" i="2"/>
  <c r="H787" i="2"/>
  <c r="H788" i="2"/>
  <c r="H789" i="2"/>
  <c r="H790" i="2"/>
  <c r="H791" i="2"/>
  <c r="H792" i="2"/>
  <c r="H793" i="2"/>
  <c r="H794" i="2"/>
  <c r="H795" i="2"/>
  <c r="H796" i="2"/>
  <c r="H797" i="2"/>
  <c r="H798" i="2"/>
  <c r="H799" i="2"/>
  <c r="H800" i="2"/>
  <c r="H801" i="2"/>
  <c r="H802" i="2"/>
  <c r="H803" i="2"/>
  <c r="H804" i="2"/>
  <c r="H805" i="2"/>
  <c r="H806" i="2"/>
  <c r="H807" i="2"/>
  <c r="H808" i="2"/>
  <c r="H809" i="2"/>
  <c r="H810" i="2"/>
  <c r="H811" i="2"/>
  <c r="H812" i="2"/>
  <c r="H813" i="2"/>
  <c r="H814" i="2"/>
  <c r="H815" i="2"/>
  <c r="H816" i="2"/>
  <c r="H817" i="2"/>
  <c r="H818" i="2"/>
  <c r="H819" i="2"/>
  <c r="H820" i="2"/>
  <c r="H821" i="2"/>
  <c r="H822" i="2"/>
  <c r="H823" i="2"/>
  <c r="H824" i="2"/>
  <c r="H825" i="2"/>
  <c r="H826" i="2"/>
  <c r="H827" i="2"/>
  <c r="H828" i="2"/>
  <c r="H829" i="2"/>
  <c r="H830" i="2"/>
  <c r="H831" i="2"/>
  <c r="H832" i="2"/>
  <c r="H833" i="2"/>
  <c r="H834" i="2"/>
  <c r="H835" i="2"/>
  <c r="H836" i="2"/>
  <c r="H837" i="2"/>
  <c r="H838" i="2"/>
  <c r="H839" i="2"/>
  <c r="H840" i="2"/>
  <c r="H841" i="2"/>
  <c r="H842" i="2"/>
  <c r="H843" i="2"/>
  <c r="H844" i="2"/>
  <c r="H845" i="2"/>
  <c r="H846" i="2"/>
  <c r="H847" i="2"/>
  <c r="H848" i="2"/>
  <c r="H849" i="2"/>
  <c r="H850" i="2"/>
  <c r="H851" i="2"/>
  <c r="H852" i="2"/>
  <c r="H853" i="2"/>
  <c r="H854" i="2"/>
  <c r="H855" i="2"/>
  <c r="H856" i="2"/>
  <c r="H857" i="2"/>
  <c r="H858" i="2"/>
  <c r="H859" i="2"/>
  <c r="H860" i="2"/>
  <c r="H861" i="2"/>
  <c r="H862" i="2"/>
  <c r="H863" i="2"/>
  <c r="H864" i="2"/>
  <c r="H865" i="2"/>
  <c r="H866" i="2"/>
  <c r="H867" i="2"/>
  <c r="H868" i="2"/>
  <c r="H869" i="2"/>
  <c r="H870" i="2"/>
  <c r="H871" i="2"/>
  <c r="H872" i="2"/>
  <c r="H873" i="2"/>
  <c r="H874" i="2"/>
  <c r="H875" i="2"/>
  <c r="H876" i="2"/>
  <c r="H877" i="2"/>
  <c r="H878" i="2"/>
  <c r="H879" i="2"/>
  <c r="H880" i="2"/>
  <c r="H881" i="2"/>
  <c r="H882" i="2"/>
  <c r="H883" i="2"/>
  <c r="H884" i="2"/>
  <c r="H885" i="2"/>
  <c r="H886" i="2"/>
  <c r="H887" i="2"/>
  <c r="H888" i="2"/>
  <c r="H889" i="2"/>
  <c r="H890" i="2"/>
  <c r="H891" i="2"/>
  <c r="H892" i="2"/>
  <c r="H893" i="2"/>
  <c r="H894" i="2"/>
  <c r="H895" i="2"/>
  <c r="H896" i="2"/>
  <c r="H897" i="2"/>
  <c r="H898" i="2"/>
  <c r="H899" i="2"/>
  <c r="H900" i="2"/>
  <c r="H901" i="2"/>
  <c r="H902" i="2"/>
  <c r="H903" i="2"/>
  <c r="H904" i="2"/>
  <c r="H905" i="2"/>
  <c r="H906" i="2"/>
  <c r="H907" i="2"/>
  <c r="H908" i="2"/>
  <c r="H909" i="2"/>
  <c r="H910" i="2"/>
  <c r="H911" i="2"/>
  <c r="H912" i="2"/>
  <c r="H913" i="2"/>
  <c r="H914" i="2"/>
  <c r="H915" i="2"/>
  <c r="H916" i="2"/>
  <c r="H917" i="2"/>
  <c r="H918" i="2"/>
  <c r="H919" i="2"/>
  <c r="H920" i="2"/>
  <c r="H921" i="2"/>
  <c r="H922" i="2"/>
  <c r="H923" i="2"/>
  <c r="H924" i="2"/>
  <c r="H925" i="2"/>
  <c r="H926" i="2"/>
  <c r="H927" i="2"/>
  <c r="H928" i="2"/>
  <c r="H929" i="2"/>
  <c r="H930" i="2"/>
  <c r="H931" i="2"/>
  <c r="H932" i="2"/>
  <c r="H933" i="2"/>
  <c r="H934" i="2"/>
  <c r="H935" i="2"/>
  <c r="H936" i="2"/>
  <c r="H937" i="2"/>
  <c r="H938" i="2"/>
  <c r="H939" i="2"/>
  <c r="H940" i="2"/>
  <c r="H941" i="2"/>
  <c r="H942" i="2"/>
  <c r="H943" i="2"/>
  <c r="H944" i="2"/>
  <c r="H945" i="2"/>
  <c r="H946" i="2"/>
  <c r="H947" i="2"/>
  <c r="H948" i="2"/>
  <c r="H949" i="2"/>
  <c r="H950" i="2"/>
  <c r="H951" i="2"/>
  <c r="H952" i="2"/>
  <c r="H953" i="2"/>
  <c r="H954" i="2"/>
  <c r="H955" i="2"/>
  <c r="H956" i="2"/>
  <c r="H957" i="2"/>
  <c r="H958" i="2"/>
  <c r="H959" i="2"/>
  <c r="H960" i="2"/>
  <c r="H961" i="2"/>
  <c r="H962" i="2"/>
  <c r="H2" i="2"/>
  <c r="E3" i="2" l="1"/>
  <c r="F3" i="2"/>
  <c r="I3" i="2" s="1"/>
  <c r="G3" i="2"/>
  <c r="E4" i="2"/>
  <c r="F4" i="2"/>
  <c r="I4" i="2" s="1"/>
  <c r="G4" i="2"/>
  <c r="E5" i="2"/>
  <c r="F5" i="2"/>
  <c r="I5" i="2" s="1"/>
  <c r="G5" i="2"/>
  <c r="E6" i="2"/>
  <c r="F6" i="2"/>
  <c r="I6" i="2" s="1"/>
  <c r="G6" i="2"/>
  <c r="E7" i="2"/>
  <c r="F7" i="2"/>
  <c r="I7" i="2" s="1"/>
  <c r="G7" i="2"/>
  <c r="E8" i="2"/>
  <c r="F8" i="2"/>
  <c r="I8" i="2" s="1"/>
  <c r="G8" i="2"/>
  <c r="E9" i="2"/>
  <c r="F9" i="2"/>
  <c r="I9" i="2" s="1"/>
  <c r="G9" i="2"/>
  <c r="E10" i="2"/>
  <c r="F10" i="2"/>
  <c r="I10" i="2" s="1"/>
  <c r="G10" i="2"/>
  <c r="E11" i="2"/>
  <c r="F11" i="2"/>
  <c r="I11" i="2" s="1"/>
  <c r="G11" i="2"/>
  <c r="E12" i="2"/>
  <c r="F12" i="2"/>
  <c r="I12" i="2" s="1"/>
  <c r="G12" i="2"/>
  <c r="E13" i="2"/>
  <c r="F13" i="2"/>
  <c r="I13" i="2" s="1"/>
  <c r="G13" i="2"/>
  <c r="E14" i="2"/>
  <c r="F14" i="2"/>
  <c r="I14" i="2" s="1"/>
  <c r="G14" i="2"/>
  <c r="E15" i="2"/>
  <c r="F15" i="2"/>
  <c r="I15" i="2" s="1"/>
  <c r="G15" i="2"/>
  <c r="E16" i="2"/>
  <c r="F16" i="2"/>
  <c r="I16" i="2" s="1"/>
  <c r="G16" i="2"/>
  <c r="E17" i="2"/>
  <c r="F17" i="2"/>
  <c r="I17" i="2" s="1"/>
  <c r="G17" i="2"/>
  <c r="E18" i="2"/>
  <c r="F18" i="2"/>
  <c r="I18" i="2" s="1"/>
  <c r="G18" i="2"/>
  <c r="E19" i="2"/>
  <c r="F19" i="2"/>
  <c r="I19" i="2" s="1"/>
  <c r="G19" i="2"/>
  <c r="E20" i="2"/>
  <c r="F20" i="2"/>
  <c r="I20" i="2" s="1"/>
  <c r="G20" i="2"/>
  <c r="E21" i="2"/>
  <c r="F21" i="2"/>
  <c r="I21" i="2" s="1"/>
  <c r="G21" i="2"/>
  <c r="E22" i="2"/>
  <c r="F22" i="2"/>
  <c r="I22" i="2" s="1"/>
  <c r="G22" i="2"/>
  <c r="E23" i="2"/>
  <c r="F23" i="2"/>
  <c r="I23" i="2" s="1"/>
  <c r="G23" i="2"/>
  <c r="E24" i="2"/>
  <c r="F24" i="2"/>
  <c r="I24" i="2" s="1"/>
  <c r="G24" i="2"/>
  <c r="E25" i="2"/>
  <c r="F25" i="2"/>
  <c r="I25" i="2" s="1"/>
  <c r="G25" i="2"/>
  <c r="E26" i="2"/>
  <c r="F26" i="2"/>
  <c r="I26" i="2" s="1"/>
  <c r="G26" i="2"/>
  <c r="E27" i="2"/>
  <c r="F27" i="2"/>
  <c r="I27" i="2" s="1"/>
  <c r="G27" i="2"/>
  <c r="E28" i="2"/>
  <c r="F28" i="2"/>
  <c r="I28" i="2" s="1"/>
  <c r="G28" i="2"/>
  <c r="E29" i="2"/>
  <c r="F29" i="2"/>
  <c r="I29" i="2" s="1"/>
  <c r="G29" i="2"/>
  <c r="E30" i="2"/>
  <c r="F30" i="2"/>
  <c r="I30" i="2" s="1"/>
  <c r="G30" i="2"/>
  <c r="E31" i="2"/>
  <c r="F31" i="2"/>
  <c r="I31" i="2" s="1"/>
  <c r="G31" i="2"/>
  <c r="E32" i="2"/>
  <c r="F32" i="2"/>
  <c r="I32" i="2" s="1"/>
  <c r="G32" i="2"/>
  <c r="E33" i="2"/>
  <c r="F33" i="2"/>
  <c r="I33" i="2" s="1"/>
  <c r="G33" i="2"/>
  <c r="E34" i="2"/>
  <c r="F34" i="2"/>
  <c r="I34" i="2" s="1"/>
  <c r="G34" i="2"/>
  <c r="E35" i="2"/>
  <c r="F35" i="2"/>
  <c r="I35" i="2" s="1"/>
  <c r="G35" i="2"/>
  <c r="E36" i="2"/>
  <c r="F36" i="2"/>
  <c r="I36" i="2" s="1"/>
  <c r="G36" i="2"/>
  <c r="E37" i="2"/>
  <c r="F37" i="2"/>
  <c r="I37" i="2" s="1"/>
  <c r="G37" i="2"/>
  <c r="E38" i="2"/>
  <c r="F38" i="2"/>
  <c r="I38" i="2" s="1"/>
  <c r="G38" i="2"/>
  <c r="E39" i="2"/>
  <c r="F39" i="2"/>
  <c r="I39" i="2" s="1"/>
  <c r="G39" i="2"/>
  <c r="E40" i="2"/>
  <c r="F40" i="2"/>
  <c r="I40" i="2" s="1"/>
  <c r="G40" i="2"/>
  <c r="E41" i="2"/>
  <c r="F41" i="2"/>
  <c r="I41" i="2" s="1"/>
  <c r="G41" i="2"/>
  <c r="E42" i="2"/>
  <c r="F42" i="2"/>
  <c r="I42" i="2" s="1"/>
  <c r="G42" i="2"/>
  <c r="E43" i="2"/>
  <c r="F43" i="2"/>
  <c r="I43" i="2" s="1"/>
  <c r="G43" i="2"/>
  <c r="E44" i="2"/>
  <c r="F44" i="2"/>
  <c r="I44" i="2" s="1"/>
  <c r="G44" i="2"/>
  <c r="E45" i="2"/>
  <c r="F45" i="2"/>
  <c r="I45" i="2" s="1"/>
  <c r="G45" i="2"/>
  <c r="E46" i="2"/>
  <c r="F46" i="2"/>
  <c r="I46" i="2" s="1"/>
  <c r="G46" i="2"/>
  <c r="E47" i="2"/>
  <c r="F47" i="2"/>
  <c r="I47" i="2" s="1"/>
  <c r="G47" i="2"/>
  <c r="E48" i="2"/>
  <c r="F48" i="2"/>
  <c r="I48" i="2" s="1"/>
  <c r="G48" i="2"/>
  <c r="E49" i="2"/>
  <c r="F49" i="2"/>
  <c r="I49" i="2" s="1"/>
  <c r="G49" i="2"/>
  <c r="E50" i="2"/>
  <c r="F50" i="2"/>
  <c r="I50" i="2" s="1"/>
  <c r="G50" i="2"/>
  <c r="E51" i="2"/>
  <c r="F51" i="2"/>
  <c r="I51" i="2" s="1"/>
  <c r="G51" i="2"/>
  <c r="E52" i="2"/>
  <c r="F52" i="2"/>
  <c r="I52" i="2" s="1"/>
  <c r="G52" i="2"/>
  <c r="E53" i="2"/>
  <c r="F53" i="2"/>
  <c r="I53" i="2" s="1"/>
  <c r="G53" i="2"/>
  <c r="E54" i="2"/>
  <c r="F54" i="2"/>
  <c r="I54" i="2" s="1"/>
  <c r="G54" i="2"/>
  <c r="E55" i="2"/>
  <c r="F55" i="2"/>
  <c r="I55" i="2" s="1"/>
  <c r="G55" i="2"/>
  <c r="E56" i="2"/>
  <c r="F56" i="2"/>
  <c r="I56" i="2" s="1"/>
  <c r="G56" i="2"/>
  <c r="E57" i="2"/>
  <c r="F57" i="2"/>
  <c r="I57" i="2" s="1"/>
  <c r="G57" i="2"/>
  <c r="E58" i="2"/>
  <c r="F58" i="2"/>
  <c r="I58" i="2" s="1"/>
  <c r="G58" i="2"/>
  <c r="E59" i="2"/>
  <c r="F59" i="2"/>
  <c r="I59" i="2" s="1"/>
  <c r="G59" i="2"/>
  <c r="E60" i="2"/>
  <c r="F60" i="2"/>
  <c r="I60" i="2" s="1"/>
  <c r="G60" i="2"/>
  <c r="E61" i="2"/>
  <c r="F61" i="2"/>
  <c r="I61" i="2" s="1"/>
  <c r="G61" i="2"/>
  <c r="E62" i="2"/>
  <c r="F62" i="2"/>
  <c r="I62" i="2" s="1"/>
  <c r="G62" i="2"/>
  <c r="E63" i="2"/>
  <c r="F63" i="2"/>
  <c r="I63" i="2" s="1"/>
  <c r="G63" i="2"/>
  <c r="E64" i="2"/>
  <c r="F64" i="2"/>
  <c r="I64" i="2" s="1"/>
  <c r="G64" i="2"/>
  <c r="E65" i="2"/>
  <c r="F65" i="2"/>
  <c r="I65" i="2" s="1"/>
  <c r="G65" i="2"/>
  <c r="E66" i="2"/>
  <c r="F66" i="2"/>
  <c r="I66" i="2" s="1"/>
  <c r="G66" i="2"/>
  <c r="E67" i="2"/>
  <c r="F67" i="2"/>
  <c r="I67" i="2" s="1"/>
  <c r="G67" i="2"/>
  <c r="E68" i="2"/>
  <c r="F68" i="2"/>
  <c r="I68" i="2" s="1"/>
  <c r="G68" i="2"/>
  <c r="E69" i="2"/>
  <c r="F69" i="2"/>
  <c r="I69" i="2" s="1"/>
  <c r="G69" i="2"/>
  <c r="E70" i="2"/>
  <c r="F70" i="2"/>
  <c r="I70" i="2" s="1"/>
  <c r="G70" i="2"/>
  <c r="E71" i="2"/>
  <c r="F71" i="2"/>
  <c r="I71" i="2" s="1"/>
  <c r="G71" i="2"/>
  <c r="E72" i="2"/>
  <c r="F72" i="2"/>
  <c r="I72" i="2" s="1"/>
  <c r="G72" i="2"/>
  <c r="E73" i="2"/>
  <c r="F73" i="2"/>
  <c r="I73" i="2" s="1"/>
  <c r="G73" i="2"/>
  <c r="E74" i="2"/>
  <c r="F74" i="2"/>
  <c r="I74" i="2" s="1"/>
  <c r="G74" i="2"/>
  <c r="E75" i="2"/>
  <c r="F75" i="2"/>
  <c r="I75" i="2" s="1"/>
  <c r="G75" i="2"/>
  <c r="E76" i="2"/>
  <c r="F76" i="2"/>
  <c r="I76" i="2" s="1"/>
  <c r="G76" i="2"/>
  <c r="E77" i="2"/>
  <c r="F77" i="2"/>
  <c r="I77" i="2" s="1"/>
  <c r="G77" i="2"/>
  <c r="E78" i="2"/>
  <c r="F78" i="2"/>
  <c r="I78" i="2" s="1"/>
  <c r="G78" i="2"/>
  <c r="E79" i="2"/>
  <c r="F79" i="2"/>
  <c r="I79" i="2" s="1"/>
  <c r="G79" i="2"/>
  <c r="E80" i="2"/>
  <c r="F80" i="2"/>
  <c r="I80" i="2" s="1"/>
  <c r="G80" i="2"/>
  <c r="E81" i="2"/>
  <c r="F81" i="2"/>
  <c r="I81" i="2" s="1"/>
  <c r="G81" i="2"/>
  <c r="E82" i="2"/>
  <c r="F82" i="2"/>
  <c r="I82" i="2" s="1"/>
  <c r="G82" i="2"/>
  <c r="E83" i="2"/>
  <c r="F83" i="2"/>
  <c r="I83" i="2" s="1"/>
  <c r="G83" i="2"/>
  <c r="E84" i="2"/>
  <c r="F84" i="2"/>
  <c r="I84" i="2" s="1"/>
  <c r="G84" i="2"/>
  <c r="E85" i="2"/>
  <c r="F85" i="2"/>
  <c r="I85" i="2" s="1"/>
  <c r="G85" i="2"/>
  <c r="E86" i="2"/>
  <c r="F86" i="2"/>
  <c r="I86" i="2" s="1"/>
  <c r="G86" i="2"/>
  <c r="E87" i="2"/>
  <c r="F87" i="2"/>
  <c r="I87" i="2" s="1"/>
  <c r="G87" i="2"/>
  <c r="E88" i="2"/>
  <c r="F88" i="2"/>
  <c r="I88" i="2" s="1"/>
  <c r="G88" i="2"/>
  <c r="E89" i="2"/>
  <c r="F89" i="2"/>
  <c r="I89" i="2" s="1"/>
  <c r="G89" i="2"/>
  <c r="E90" i="2"/>
  <c r="F90" i="2"/>
  <c r="I90" i="2" s="1"/>
  <c r="G90" i="2"/>
  <c r="E91" i="2"/>
  <c r="F91" i="2"/>
  <c r="I91" i="2" s="1"/>
  <c r="G91" i="2"/>
  <c r="E92" i="2"/>
  <c r="F92" i="2"/>
  <c r="I92" i="2" s="1"/>
  <c r="G92" i="2"/>
  <c r="E93" i="2"/>
  <c r="F93" i="2"/>
  <c r="I93" i="2" s="1"/>
  <c r="G93" i="2"/>
  <c r="E94" i="2"/>
  <c r="F94" i="2"/>
  <c r="I94" i="2" s="1"/>
  <c r="G94" i="2"/>
  <c r="E95" i="2"/>
  <c r="F95" i="2"/>
  <c r="I95" i="2" s="1"/>
  <c r="G95" i="2"/>
  <c r="E96" i="2"/>
  <c r="F96" i="2"/>
  <c r="I96" i="2" s="1"/>
  <c r="G96" i="2"/>
  <c r="E97" i="2"/>
  <c r="F97" i="2"/>
  <c r="I97" i="2" s="1"/>
  <c r="G97" i="2"/>
  <c r="E98" i="2"/>
  <c r="F98" i="2"/>
  <c r="I98" i="2" s="1"/>
  <c r="G98" i="2"/>
  <c r="E99" i="2"/>
  <c r="F99" i="2"/>
  <c r="I99" i="2" s="1"/>
  <c r="G99" i="2"/>
  <c r="E100" i="2"/>
  <c r="F100" i="2"/>
  <c r="I100" i="2" s="1"/>
  <c r="G100" i="2"/>
  <c r="E101" i="2"/>
  <c r="F101" i="2"/>
  <c r="I101" i="2" s="1"/>
  <c r="G101" i="2"/>
  <c r="E102" i="2"/>
  <c r="F102" i="2"/>
  <c r="I102" i="2" s="1"/>
  <c r="G102" i="2"/>
  <c r="E103" i="2"/>
  <c r="F103" i="2"/>
  <c r="I103" i="2" s="1"/>
  <c r="G103" i="2"/>
  <c r="E104" i="2"/>
  <c r="F104" i="2"/>
  <c r="I104" i="2" s="1"/>
  <c r="G104" i="2"/>
  <c r="E105" i="2"/>
  <c r="F105" i="2"/>
  <c r="I105" i="2" s="1"/>
  <c r="G105" i="2"/>
  <c r="E106" i="2"/>
  <c r="F106" i="2"/>
  <c r="I106" i="2" s="1"/>
  <c r="G106" i="2"/>
  <c r="E107" i="2"/>
  <c r="F107" i="2"/>
  <c r="I107" i="2" s="1"/>
  <c r="G107" i="2"/>
  <c r="E108" i="2"/>
  <c r="F108" i="2"/>
  <c r="I108" i="2" s="1"/>
  <c r="G108" i="2"/>
  <c r="E109" i="2"/>
  <c r="F109" i="2"/>
  <c r="I109" i="2" s="1"/>
  <c r="G109" i="2"/>
  <c r="E110" i="2"/>
  <c r="F110" i="2"/>
  <c r="I110" i="2" s="1"/>
  <c r="G110" i="2"/>
  <c r="E111" i="2"/>
  <c r="F111" i="2"/>
  <c r="I111" i="2" s="1"/>
  <c r="G111" i="2"/>
  <c r="E112" i="2"/>
  <c r="F112" i="2"/>
  <c r="I112" i="2" s="1"/>
  <c r="G112" i="2"/>
  <c r="E113" i="2"/>
  <c r="F113" i="2"/>
  <c r="I113" i="2" s="1"/>
  <c r="G113" i="2"/>
  <c r="E114" i="2"/>
  <c r="F114" i="2"/>
  <c r="I114" i="2" s="1"/>
  <c r="G114" i="2"/>
  <c r="E115" i="2"/>
  <c r="F115" i="2"/>
  <c r="I115" i="2" s="1"/>
  <c r="G115" i="2"/>
  <c r="E116" i="2"/>
  <c r="F116" i="2"/>
  <c r="I116" i="2" s="1"/>
  <c r="G116" i="2"/>
  <c r="E117" i="2"/>
  <c r="F117" i="2"/>
  <c r="I117" i="2" s="1"/>
  <c r="G117" i="2"/>
  <c r="E118" i="2"/>
  <c r="F118" i="2"/>
  <c r="I118" i="2" s="1"/>
  <c r="G118" i="2"/>
  <c r="E119" i="2"/>
  <c r="F119" i="2"/>
  <c r="I119" i="2" s="1"/>
  <c r="G119" i="2"/>
  <c r="E120" i="2"/>
  <c r="F120" i="2"/>
  <c r="I120" i="2" s="1"/>
  <c r="G120" i="2"/>
  <c r="E121" i="2"/>
  <c r="F121" i="2"/>
  <c r="I121" i="2" s="1"/>
  <c r="G121" i="2"/>
  <c r="E122" i="2"/>
  <c r="F122" i="2"/>
  <c r="I122" i="2" s="1"/>
  <c r="G122" i="2"/>
  <c r="E123" i="2"/>
  <c r="F123" i="2"/>
  <c r="I123" i="2" s="1"/>
  <c r="G123" i="2"/>
  <c r="E124" i="2"/>
  <c r="F124" i="2"/>
  <c r="I124" i="2" s="1"/>
  <c r="G124" i="2"/>
  <c r="E125" i="2"/>
  <c r="F125" i="2"/>
  <c r="I125" i="2" s="1"/>
  <c r="G125" i="2"/>
  <c r="E126" i="2"/>
  <c r="F126" i="2"/>
  <c r="I126" i="2" s="1"/>
  <c r="G126" i="2"/>
  <c r="E127" i="2"/>
  <c r="F127" i="2"/>
  <c r="I127" i="2" s="1"/>
  <c r="G127" i="2"/>
  <c r="E128" i="2"/>
  <c r="F128" i="2"/>
  <c r="I128" i="2" s="1"/>
  <c r="G128" i="2"/>
  <c r="E129" i="2"/>
  <c r="F129" i="2"/>
  <c r="I129" i="2" s="1"/>
  <c r="G129" i="2"/>
  <c r="E130" i="2"/>
  <c r="F130" i="2"/>
  <c r="I130" i="2" s="1"/>
  <c r="G130" i="2"/>
  <c r="E131" i="2"/>
  <c r="F131" i="2"/>
  <c r="I131" i="2" s="1"/>
  <c r="G131" i="2"/>
  <c r="E132" i="2"/>
  <c r="F132" i="2"/>
  <c r="I132" i="2" s="1"/>
  <c r="G132" i="2"/>
  <c r="E133" i="2"/>
  <c r="F133" i="2"/>
  <c r="I133" i="2" s="1"/>
  <c r="G133" i="2"/>
  <c r="E134" i="2"/>
  <c r="F134" i="2"/>
  <c r="I134" i="2" s="1"/>
  <c r="G134" i="2"/>
  <c r="E135" i="2"/>
  <c r="F135" i="2"/>
  <c r="I135" i="2" s="1"/>
  <c r="G135" i="2"/>
  <c r="E136" i="2"/>
  <c r="F136" i="2"/>
  <c r="I136" i="2" s="1"/>
  <c r="G136" i="2"/>
  <c r="E137" i="2"/>
  <c r="F137" i="2"/>
  <c r="I137" i="2" s="1"/>
  <c r="G137" i="2"/>
  <c r="E138" i="2"/>
  <c r="F138" i="2"/>
  <c r="I138" i="2" s="1"/>
  <c r="G138" i="2"/>
  <c r="E139" i="2"/>
  <c r="F139" i="2"/>
  <c r="I139" i="2" s="1"/>
  <c r="G139" i="2"/>
  <c r="E140" i="2"/>
  <c r="F140" i="2"/>
  <c r="I140" i="2" s="1"/>
  <c r="G140" i="2"/>
  <c r="E141" i="2"/>
  <c r="F141" i="2"/>
  <c r="I141" i="2" s="1"/>
  <c r="G141" i="2"/>
  <c r="E142" i="2"/>
  <c r="F142" i="2"/>
  <c r="I142" i="2" s="1"/>
  <c r="G142" i="2"/>
  <c r="E143" i="2"/>
  <c r="F143" i="2"/>
  <c r="I143" i="2" s="1"/>
  <c r="G143" i="2"/>
  <c r="E144" i="2"/>
  <c r="F144" i="2"/>
  <c r="I144" i="2" s="1"/>
  <c r="G144" i="2"/>
  <c r="E145" i="2"/>
  <c r="F145" i="2"/>
  <c r="I145" i="2" s="1"/>
  <c r="G145" i="2"/>
  <c r="E146" i="2"/>
  <c r="F146" i="2"/>
  <c r="I146" i="2" s="1"/>
  <c r="G146" i="2"/>
  <c r="E147" i="2"/>
  <c r="F147" i="2"/>
  <c r="I147" i="2" s="1"/>
  <c r="G147" i="2"/>
  <c r="E148" i="2"/>
  <c r="F148" i="2"/>
  <c r="I148" i="2" s="1"/>
  <c r="G148" i="2"/>
  <c r="E149" i="2"/>
  <c r="F149" i="2"/>
  <c r="I149" i="2" s="1"/>
  <c r="G149" i="2"/>
  <c r="E150" i="2"/>
  <c r="F150" i="2"/>
  <c r="I150" i="2" s="1"/>
  <c r="G150" i="2"/>
  <c r="E151" i="2"/>
  <c r="F151" i="2"/>
  <c r="I151" i="2" s="1"/>
  <c r="G151" i="2"/>
  <c r="E152" i="2"/>
  <c r="F152" i="2"/>
  <c r="I152" i="2" s="1"/>
  <c r="G152" i="2"/>
  <c r="E153" i="2"/>
  <c r="F153" i="2"/>
  <c r="I153" i="2" s="1"/>
  <c r="G153" i="2"/>
  <c r="E154" i="2"/>
  <c r="F154" i="2"/>
  <c r="I154" i="2" s="1"/>
  <c r="G154" i="2"/>
  <c r="E155" i="2"/>
  <c r="F155" i="2"/>
  <c r="I155" i="2" s="1"/>
  <c r="G155" i="2"/>
  <c r="E156" i="2"/>
  <c r="F156" i="2"/>
  <c r="I156" i="2" s="1"/>
  <c r="G156" i="2"/>
  <c r="E157" i="2"/>
  <c r="F157" i="2"/>
  <c r="I157" i="2" s="1"/>
  <c r="G157" i="2"/>
  <c r="E158" i="2"/>
  <c r="F158" i="2"/>
  <c r="I158" i="2" s="1"/>
  <c r="G158" i="2"/>
  <c r="E159" i="2"/>
  <c r="F159" i="2"/>
  <c r="I159" i="2" s="1"/>
  <c r="G159" i="2"/>
  <c r="E160" i="2"/>
  <c r="F160" i="2"/>
  <c r="I160" i="2" s="1"/>
  <c r="G160" i="2"/>
  <c r="E161" i="2"/>
  <c r="F161" i="2"/>
  <c r="I161" i="2" s="1"/>
  <c r="G161" i="2"/>
  <c r="E162" i="2"/>
  <c r="F162" i="2"/>
  <c r="I162" i="2" s="1"/>
  <c r="G162" i="2"/>
  <c r="E163" i="2"/>
  <c r="F163" i="2"/>
  <c r="I163" i="2" s="1"/>
  <c r="G163" i="2"/>
  <c r="E164" i="2"/>
  <c r="F164" i="2"/>
  <c r="I164" i="2" s="1"/>
  <c r="G164" i="2"/>
  <c r="E165" i="2"/>
  <c r="F165" i="2"/>
  <c r="I165" i="2" s="1"/>
  <c r="G165" i="2"/>
  <c r="E166" i="2"/>
  <c r="F166" i="2"/>
  <c r="I166" i="2" s="1"/>
  <c r="G166" i="2"/>
  <c r="E167" i="2"/>
  <c r="F167" i="2"/>
  <c r="I167" i="2" s="1"/>
  <c r="G167" i="2"/>
  <c r="E168" i="2"/>
  <c r="F168" i="2"/>
  <c r="I168" i="2" s="1"/>
  <c r="G168" i="2"/>
  <c r="E169" i="2"/>
  <c r="F169" i="2"/>
  <c r="I169" i="2" s="1"/>
  <c r="G169" i="2"/>
  <c r="E170" i="2"/>
  <c r="F170" i="2"/>
  <c r="I170" i="2" s="1"/>
  <c r="G170" i="2"/>
  <c r="E171" i="2"/>
  <c r="F171" i="2"/>
  <c r="I171" i="2" s="1"/>
  <c r="G171" i="2"/>
  <c r="E172" i="2"/>
  <c r="F172" i="2"/>
  <c r="I172" i="2" s="1"/>
  <c r="G172" i="2"/>
  <c r="E173" i="2"/>
  <c r="F173" i="2"/>
  <c r="I173" i="2" s="1"/>
  <c r="G173" i="2"/>
  <c r="E174" i="2"/>
  <c r="F174" i="2"/>
  <c r="I174" i="2" s="1"/>
  <c r="G174" i="2"/>
  <c r="E175" i="2"/>
  <c r="F175" i="2"/>
  <c r="I175" i="2" s="1"/>
  <c r="G175" i="2"/>
  <c r="E176" i="2"/>
  <c r="F176" i="2"/>
  <c r="I176" i="2" s="1"/>
  <c r="G176" i="2"/>
  <c r="E177" i="2"/>
  <c r="F177" i="2"/>
  <c r="I177" i="2" s="1"/>
  <c r="G177" i="2"/>
  <c r="E178" i="2"/>
  <c r="F178" i="2"/>
  <c r="I178" i="2" s="1"/>
  <c r="G178" i="2"/>
  <c r="E179" i="2"/>
  <c r="F179" i="2"/>
  <c r="I179" i="2" s="1"/>
  <c r="G179" i="2"/>
  <c r="E180" i="2"/>
  <c r="F180" i="2"/>
  <c r="I180" i="2" s="1"/>
  <c r="G180" i="2"/>
  <c r="E181" i="2"/>
  <c r="F181" i="2"/>
  <c r="I181" i="2" s="1"/>
  <c r="G181" i="2"/>
  <c r="E182" i="2"/>
  <c r="F182" i="2"/>
  <c r="I182" i="2" s="1"/>
  <c r="G182" i="2"/>
  <c r="E183" i="2"/>
  <c r="F183" i="2"/>
  <c r="I183" i="2" s="1"/>
  <c r="G183" i="2"/>
  <c r="E184" i="2"/>
  <c r="F184" i="2"/>
  <c r="I184" i="2" s="1"/>
  <c r="G184" i="2"/>
  <c r="E185" i="2"/>
  <c r="F185" i="2"/>
  <c r="I185" i="2" s="1"/>
  <c r="G185" i="2"/>
  <c r="E186" i="2"/>
  <c r="F186" i="2"/>
  <c r="I186" i="2" s="1"/>
  <c r="G186" i="2"/>
  <c r="E187" i="2"/>
  <c r="F187" i="2"/>
  <c r="I187" i="2" s="1"/>
  <c r="G187" i="2"/>
  <c r="E188" i="2"/>
  <c r="F188" i="2"/>
  <c r="I188" i="2" s="1"/>
  <c r="G188" i="2"/>
  <c r="E189" i="2"/>
  <c r="F189" i="2"/>
  <c r="I189" i="2" s="1"/>
  <c r="G189" i="2"/>
  <c r="E190" i="2"/>
  <c r="F190" i="2"/>
  <c r="I190" i="2" s="1"/>
  <c r="G190" i="2"/>
  <c r="E191" i="2"/>
  <c r="F191" i="2"/>
  <c r="I191" i="2" s="1"/>
  <c r="G191" i="2"/>
  <c r="E192" i="2"/>
  <c r="F192" i="2"/>
  <c r="I192" i="2" s="1"/>
  <c r="G192" i="2"/>
  <c r="E193" i="2"/>
  <c r="F193" i="2"/>
  <c r="I193" i="2" s="1"/>
  <c r="G193" i="2"/>
  <c r="E194" i="2"/>
  <c r="F194" i="2"/>
  <c r="I194" i="2" s="1"/>
  <c r="G194" i="2"/>
  <c r="E195" i="2"/>
  <c r="F195" i="2"/>
  <c r="I195" i="2" s="1"/>
  <c r="G195" i="2"/>
  <c r="E196" i="2"/>
  <c r="F196" i="2"/>
  <c r="I196" i="2" s="1"/>
  <c r="G196" i="2"/>
  <c r="E197" i="2"/>
  <c r="F197" i="2"/>
  <c r="I197" i="2" s="1"/>
  <c r="G197" i="2"/>
  <c r="E198" i="2"/>
  <c r="F198" i="2"/>
  <c r="I198" i="2" s="1"/>
  <c r="G198" i="2"/>
  <c r="E199" i="2"/>
  <c r="F199" i="2"/>
  <c r="I199" i="2" s="1"/>
  <c r="G199" i="2"/>
  <c r="E200" i="2"/>
  <c r="F200" i="2"/>
  <c r="I200" i="2" s="1"/>
  <c r="G200" i="2"/>
  <c r="E201" i="2"/>
  <c r="F201" i="2"/>
  <c r="I201" i="2" s="1"/>
  <c r="G201" i="2"/>
  <c r="E202" i="2"/>
  <c r="F202" i="2"/>
  <c r="I202" i="2" s="1"/>
  <c r="G202" i="2"/>
  <c r="E203" i="2"/>
  <c r="F203" i="2"/>
  <c r="I203" i="2" s="1"/>
  <c r="G203" i="2"/>
  <c r="E204" i="2"/>
  <c r="F204" i="2"/>
  <c r="I204" i="2" s="1"/>
  <c r="G204" i="2"/>
  <c r="E205" i="2"/>
  <c r="F205" i="2"/>
  <c r="I205" i="2" s="1"/>
  <c r="G205" i="2"/>
  <c r="E206" i="2"/>
  <c r="F206" i="2"/>
  <c r="I206" i="2" s="1"/>
  <c r="G206" i="2"/>
  <c r="E207" i="2"/>
  <c r="F207" i="2"/>
  <c r="I207" i="2" s="1"/>
  <c r="G207" i="2"/>
  <c r="E208" i="2"/>
  <c r="F208" i="2"/>
  <c r="I208" i="2" s="1"/>
  <c r="G208" i="2"/>
  <c r="E209" i="2"/>
  <c r="F209" i="2"/>
  <c r="I209" i="2" s="1"/>
  <c r="G209" i="2"/>
  <c r="E210" i="2"/>
  <c r="F210" i="2"/>
  <c r="I210" i="2" s="1"/>
  <c r="G210" i="2"/>
  <c r="E211" i="2"/>
  <c r="F211" i="2"/>
  <c r="I211" i="2" s="1"/>
  <c r="G211" i="2"/>
  <c r="E212" i="2"/>
  <c r="F212" i="2"/>
  <c r="I212" i="2" s="1"/>
  <c r="G212" i="2"/>
  <c r="E213" i="2"/>
  <c r="F213" i="2"/>
  <c r="I213" i="2" s="1"/>
  <c r="G213" i="2"/>
  <c r="E214" i="2"/>
  <c r="F214" i="2"/>
  <c r="I214" i="2" s="1"/>
  <c r="G214" i="2"/>
  <c r="E215" i="2"/>
  <c r="F215" i="2"/>
  <c r="I215" i="2" s="1"/>
  <c r="G215" i="2"/>
  <c r="E216" i="2"/>
  <c r="F216" i="2"/>
  <c r="I216" i="2" s="1"/>
  <c r="G216" i="2"/>
  <c r="E217" i="2"/>
  <c r="F217" i="2"/>
  <c r="I217" i="2" s="1"/>
  <c r="G217" i="2"/>
  <c r="E218" i="2"/>
  <c r="F218" i="2"/>
  <c r="I218" i="2" s="1"/>
  <c r="G218" i="2"/>
  <c r="E219" i="2"/>
  <c r="F219" i="2"/>
  <c r="I219" i="2" s="1"/>
  <c r="G219" i="2"/>
  <c r="E220" i="2"/>
  <c r="F220" i="2"/>
  <c r="I220" i="2" s="1"/>
  <c r="G220" i="2"/>
  <c r="E221" i="2"/>
  <c r="F221" i="2"/>
  <c r="I221" i="2" s="1"/>
  <c r="G221" i="2"/>
  <c r="E222" i="2"/>
  <c r="F222" i="2"/>
  <c r="I222" i="2" s="1"/>
  <c r="G222" i="2"/>
  <c r="E223" i="2"/>
  <c r="F223" i="2"/>
  <c r="I223" i="2" s="1"/>
  <c r="G223" i="2"/>
  <c r="E224" i="2"/>
  <c r="F224" i="2"/>
  <c r="I224" i="2" s="1"/>
  <c r="G224" i="2"/>
  <c r="E225" i="2"/>
  <c r="F225" i="2"/>
  <c r="I225" i="2" s="1"/>
  <c r="G225" i="2"/>
  <c r="E226" i="2"/>
  <c r="F226" i="2"/>
  <c r="I226" i="2" s="1"/>
  <c r="G226" i="2"/>
  <c r="E227" i="2"/>
  <c r="F227" i="2"/>
  <c r="I227" i="2" s="1"/>
  <c r="G227" i="2"/>
  <c r="E228" i="2"/>
  <c r="F228" i="2"/>
  <c r="I228" i="2" s="1"/>
  <c r="G228" i="2"/>
  <c r="E229" i="2"/>
  <c r="F229" i="2"/>
  <c r="I229" i="2" s="1"/>
  <c r="G229" i="2"/>
  <c r="E230" i="2"/>
  <c r="F230" i="2"/>
  <c r="I230" i="2" s="1"/>
  <c r="G230" i="2"/>
  <c r="E231" i="2"/>
  <c r="F231" i="2"/>
  <c r="I231" i="2" s="1"/>
  <c r="G231" i="2"/>
  <c r="E232" i="2"/>
  <c r="F232" i="2"/>
  <c r="I232" i="2" s="1"/>
  <c r="G232" i="2"/>
  <c r="E233" i="2"/>
  <c r="F233" i="2"/>
  <c r="I233" i="2" s="1"/>
  <c r="G233" i="2"/>
  <c r="E234" i="2"/>
  <c r="F234" i="2"/>
  <c r="I234" i="2" s="1"/>
  <c r="G234" i="2"/>
  <c r="E235" i="2"/>
  <c r="F235" i="2"/>
  <c r="I235" i="2" s="1"/>
  <c r="G235" i="2"/>
  <c r="E236" i="2"/>
  <c r="F236" i="2"/>
  <c r="I236" i="2" s="1"/>
  <c r="G236" i="2"/>
  <c r="E237" i="2"/>
  <c r="F237" i="2"/>
  <c r="I237" i="2" s="1"/>
  <c r="G237" i="2"/>
  <c r="E238" i="2"/>
  <c r="F238" i="2"/>
  <c r="I238" i="2" s="1"/>
  <c r="G238" i="2"/>
  <c r="E239" i="2"/>
  <c r="F239" i="2"/>
  <c r="I239" i="2" s="1"/>
  <c r="G239" i="2"/>
  <c r="E240" i="2"/>
  <c r="F240" i="2"/>
  <c r="I240" i="2" s="1"/>
  <c r="G240" i="2"/>
  <c r="E241" i="2"/>
  <c r="F241" i="2"/>
  <c r="I241" i="2" s="1"/>
  <c r="G241" i="2"/>
  <c r="E242" i="2"/>
  <c r="F242" i="2"/>
  <c r="I242" i="2" s="1"/>
  <c r="G242" i="2"/>
  <c r="E243" i="2"/>
  <c r="F243" i="2"/>
  <c r="I243" i="2" s="1"/>
  <c r="G243" i="2"/>
  <c r="E244" i="2"/>
  <c r="F244" i="2"/>
  <c r="I244" i="2" s="1"/>
  <c r="G244" i="2"/>
  <c r="E245" i="2"/>
  <c r="F245" i="2"/>
  <c r="I245" i="2" s="1"/>
  <c r="G245" i="2"/>
  <c r="E246" i="2"/>
  <c r="F246" i="2"/>
  <c r="I246" i="2" s="1"/>
  <c r="G246" i="2"/>
  <c r="E247" i="2"/>
  <c r="F247" i="2"/>
  <c r="I247" i="2" s="1"/>
  <c r="G247" i="2"/>
  <c r="E248" i="2"/>
  <c r="F248" i="2"/>
  <c r="I248" i="2" s="1"/>
  <c r="G248" i="2"/>
  <c r="E249" i="2"/>
  <c r="F249" i="2"/>
  <c r="I249" i="2" s="1"/>
  <c r="G249" i="2"/>
  <c r="E250" i="2"/>
  <c r="F250" i="2"/>
  <c r="I250" i="2" s="1"/>
  <c r="G250" i="2"/>
  <c r="E251" i="2"/>
  <c r="F251" i="2"/>
  <c r="I251" i="2" s="1"/>
  <c r="G251" i="2"/>
  <c r="E252" i="2"/>
  <c r="F252" i="2"/>
  <c r="I252" i="2" s="1"/>
  <c r="G252" i="2"/>
  <c r="E253" i="2"/>
  <c r="F253" i="2"/>
  <c r="I253" i="2" s="1"/>
  <c r="G253" i="2"/>
  <c r="E254" i="2"/>
  <c r="F254" i="2"/>
  <c r="I254" i="2" s="1"/>
  <c r="G254" i="2"/>
  <c r="E255" i="2"/>
  <c r="F255" i="2"/>
  <c r="I255" i="2" s="1"/>
  <c r="G255" i="2"/>
  <c r="E256" i="2"/>
  <c r="F256" i="2"/>
  <c r="I256" i="2" s="1"/>
  <c r="G256" i="2"/>
  <c r="E257" i="2"/>
  <c r="F257" i="2"/>
  <c r="I257" i="2" s="1"/>
  <c r="G257" i="2"/>
  <c r="E258" i="2"/>
  <c r="F258" i="2"/>
  <c r="I258" i="2" s="1"/>
  <c r="G258" i="2"/>
  <c r="E259" i="2"/>
  <c r="F259" i="2"/>
  <c r="I259" i="2" s="1"/>
  <c r="G259" i="2"/>
  <c r="E260" i="2"/>
  <c r="F260" i="2"/>
  <c r="I260" i="2" s="1"/>
  <c r="G260" i="2"/>
  <c r="E261" i="2"/>
  <c r="F261" i="2"/>
  <c r="I261" i="2" s="1"/>
  <c r="G261" i="2"/>
  <c r="E262" i="2"/>
  <c r="F262" i="2"/>
  <c r="I262" i="2" s="1"/>
  <c r="G262" i="2"/>
  <c r="E263" i="2"/>
  <c r="F263" i="2"/>
  <c r="I263" i="2" s="1"/>
  <c r="G263" i="2"/>
  <c r="E264" i="2"/>
  <c r="F264" i="2"/>
  <c r="I264" i="2" s="1"/>
  <c r="G264" i="2"/>
  <c r="E265" i="2"/>
  <c r="F265" i="2"/>
  <c r="I265" i="2" s="1"/>
  <c r="G265" i="2"/>
  <c r="E266" i="2"/>
  <c r="F266" i="2"/>
  <c r="I266" i="2" s="1"/>
  <c r="G266" i="2"/>
  <c r="E267" i="2"/>
  <c r="F267" i="2"/>
  <c r="I267" i="2" s="1"/>
  <c r="G267" i="2"/>
  <c r="E268" i="2"/>
  <c r="F268" i="2"/>
  <c r="I268" i="2" s="1"/>
  <c r="G268" i="2"/>
  <c r="E269" i="2"/>
  <c r="F269" i="2"/>
  <c r="I269" i="2" s="1"/>
  <c r="G269" i="2"/>
  <c r="E270" i="2"/>
  <c r="F270" i="2"/>
  <c r="I270" i="2" s="1"/>
  <c r="G270" i="2"/>
  <c r="E271" i="2"/>
  <c r="F271" i="2"/>
  <c r="I271" i="2" s="1"/>
  <c r="G271" i="2"/>
  <c r="E272" i="2"/>
  <c r="F272" i="2"/>
  <c r="I272" i="2" s="1"/>
  <c r="G272" i="2"/>
  <c r="E273" i="2"/>
  <c r="F273" i="2"/>
  <c r="I273" i="2" s="1"/>
  <c r="G273" i="2"/>
  <c r="E274" i="2"/>
  <c r="F274" i="2"/>
  <c r="I274" i="2" s="1"/>
  <c r="G274" i="2"/>
  <c r="E275" i="2"/>
  <c r="F275" i="2"/>
  <c r="I275" i="2" s="1"/>
  <c r="G275" i="2"/>
  <c r="E276" i="2"/>
  <c r="F276" i="2"/>
  <c r="I276" i="2" s="1"/>
  <c r="G276" i="2"/>
  <c r="E277" i="2"/>
  <c r="F277" i="2"/>
  <c r="I277" i="2" s="1"/>
  <c r="G277" i="2"/>
  <c r="E278" i="2"/>
  <c r="F278" i="2"/>
  <c r="I278" i="2" s="1"/>
  <c r="G278" i="2"/>
  <c r="E279" i="2"/>
  <c r="F279" i="2"/>
  <c r="I279" i="2" s="1"/>
  <c r="G279" i="2"/>
  <c r="E280" i="2"/>
  <c r="F280" i="2"/>
  <c r="I280" i="2" s="1"/>
  <c r="G280" i="2"/>
  <c r="E281" i="2"/>
  <c r="F281" i="2"/>
  <c r="I281" i="2" s="1"/>
  <c r="G281" i="2"/>
  <c r="E282" i="2"/>
  <c r="F282" i="2"/>
  <c r="I282" i="2" s="1"/>
  <c r="G282" i="2"/>
  <c r="E283" i="2"/>
  <c r="F283" i="2"/>
  <c r="I283" i="2" s="1"/>
  <c r="G283" i="2"/>
  <c r="E284" i="2"/>
  <c r="F284" i="2"/>
  <c r="I284" i="2" s="1"/>
  <c r="G284" i="2"/>
  <c r="E285" i="2"/>
  <c r="F285" i="2"/>
  <c r="I285" i="2" s="1"/>
  <c r="G285" i="2"/>
  <c r="E286" i="2"/>
  <c r="F286" i="2"/>
  <c r="I286" i="2" s="1"/>
  <c r="G286" i="2"/>
  <c r="E287" i="2"/>
  <c r="F287" i="2"/>
  <c r="I287" i="2" s="1"/>
  <c r="G287" i="2"/>
  <c r="E288" i="2"/>
  <c r="F288" i="2"/>
  <c r="I288" i="2" s="1"/>
  <c r="G288" i="2"/>
  <c r="E289" i="2"/>
  <c r="F289" i="2"/>
  <c r="I289" i="2" s="1"/>
  <c r="G289" i="2"/>
  <c r="E290" i="2"/>
  <c r="F290" i="2"/>
  <c r="I290" i="2" s="1"/>
  <c r="G290" i="2"/>
  <c r="E291" i="2"/>
  <c r="F291" i="2"/>
  <c r="I291" i="2" s="1"/>
  <c r="G291" i="2"/>
  <c r="E292" i="2"/>
  <c r="F292" i="2"/>
  <c r="I292" i="2" s="1"/>
  <c r="G292" i="2"/>
  <c r="E293" i="2"/>
  <c r="F293" i="2"/>
  <c r="I293" i="2" s="1"/>
  <c r="G293" i="2"/>
  <c r="E294" i="2"/>
  <c r="F294" i="2"/>
  <c r="I294" i="2" s="1"/>
  <c r="G294" i="2"/>
  <c r="E295" i="2"/>
  <c r="F295" i="2"/>
  <c r="I295" i="2" s="1"/>
  <c r="G295" i="2"/>
  <c r="E296" i="2"/>
  <c r="F296" i="2"/>
  <c r="I296" i="2" s="1"/>
  <c r="G296" i="2"/>
  <c r="E297" i="2"/>
  <c r="F297" i="2"/>
  <c r="I297" i="2" s="1"/>
  <c r="G297" i="2"/>
  <c r="E298" i="2"/>
  <c r="F298" i="2"/>
  <c r="I298" i="2" s="1"/>
  <c r="G298" i="2"/>
  <c r="E299" i="2"/>
  <c r="F299" i="2"/>
  <c r="I299" i="2" s="1"/>
  <c r="G299" i="2"/>
  <c r="E300" i="2"/>
  <c r="F300" i="2"/>
  <c r="I300" i="2" s="1"/>
  <c r="G300" i="2"/>
  <c r="E301" i="2"/>
  <c r="F301" i="2"/>
  <c r="I301" i="2" s="1"/>
  <c r="G301" i="2"/>
  <c r="E302" i="2"/>
  <c r="F302" i="2"/>
  <c r="I302" i="2" s="1"/>
  <c r="G302" i="2"/>
  <c r="E303" i="2"/>
  <c r="F303" i="2"/>
  <c r="I303" i="2" s="1"/>
  <c r="G303" i="2"/>
  <c r="E304" i="2"/>
  <c r="F304" i="2"/>
  <c r="I304" i="2" s="1"/>
  <c r="G304" i="2"/>
  <c r="E305" i="2"/>
  <c r="F305" i="2"/>
  <c r="I305" i="2" s="1"/>
  <c r="G305" i="2"/>
  <c r="E306" i="2"/>
  <c r="F306" i="2"/>
  <c r="I306" i="2" s="1"/>
  <c r="G306" i="2"/>
  <c r="E307" i="2"/>
  <c r="F307" i="2"/>
  <c r="I307" i="2" s="1"/>
  <c r="G307" i="2"/>
  <c r="E308" i="2"/>
  <c r="F308" i="2"/>
  <c r="I308" i="2" s="1"/>
  <c r="G308" i="2"/>
  <c r="E309" i="2"/>
  <c r="F309" i="2"/>
  <c r="I309" i="2" s="1"/>
  <c r="G309" i="2"/>
  <c r="E310" i="2"/>
  <c r="F310" i="2"/>
  <c r="I310" i="2" s="1"/>
  <c r="G310" i="2"/>
  <c r="E311" i="2"/>
  <c r="F311" i="2"/>
  <c r="I311" i="2" s="1"/>
  <c r="G311" i="2"/>
  <c r="E312" i="2"/>
  <c r="F312" i="2"/>
  <c r="I312" i="2" s="1"/>
  <c r="G312" i="2"/>
  <c r="E313" i="2"/>
  <c r="F313" i="2"/>
  <c r="I313" i="2" s="1"/>
  <c r="G313" i="2"/>
  <c r="E314" i="2"/>
  <c r="F314" i="2"/>
  <c r="I314" i="2" s="1"/>
  <c r="G314" i="2"/>
  <c r="E315" i="2"/>
  <c r="F315" i="2"/>
  <c r="I315" i="2" s="1"/>
  <c r="G315" i="2"/>
  <c r="E316" i="2"/>
  <c r="F316" i="2"/>
  <c r="I316" i="2" s="1"/>
  <c r="G316" i="2"/>
  <c r="E317" i="2"/>
  <c r="F317" i="2"/>
  <c r="I317" i="2" s="1"/>
  <c r="G317" i="2"/>
  <c r="E318" i="2"/>
  <c r="F318" i="2"/>
  <c r="I318" i="2" s="1"/>
  <c r="G318" i="2"/>
  <c r="E319" i="2"/>
  <c r="F319" i="2"/>
  <c r="I319" i="2" s="1"/>
  <c r="G319" i="2"/>
  <c r="E320" i="2"/>
  <c r="F320" i="2"/>
  <c r="I320" i="2" s="1"/>
  <c r="G320" i="2"/>
  <c r="E321" i="2"/>
  <c r="F321" i="2"/>
  <c r="I321" i="2" s="1"/>
  <c r="G321" i="2"/>
  <c r="E322" i="2"/>
  <c r="F322" i="2"/>
  <c r="I322" i="2" s="1"/>
  <c r="G322" i="2"/>
  <c r="E323" i="2"/>
  <c r="F323" i="2"/>
  <c r="I323" i="2" s="1"/>
  <c r="G323" i="2"/>
  <c r="E324" i="2"/>
  <c r="F324" i="2"/>
  <c r="I324" i="2" s="1"/>
  <c r="G324" i="2"/>
  <c r="E325" i="2"/>
  <c r="F325" i="2"/>
  <c r="I325" i="2" s="1"/>
  <c r="G325" i="2"/>
  <c r="E326" i="2"/>
  <c r="F326" i="2"/>
  <c r="I326" i="2" s="1"/>
  <c r="G326" i="2"/>
  <c r="E327" i="2"/>
  <c r="F327" i="2"/>
  <c r="I327" i="2" s="1"/>
  <c r="G327" i="2"/>
  <c r="E328" i="2"/>
  <c r="F328" i="2"/>
  <c r="I328" i="2" s="1"/>
  <c r="G328" i="2"/>
  <c r="E329" i="2"/>
  <c r="F329" i="2"/>
  <c r="I329" i="2" s="1"/>
  <c r="G329" i="2"/>
  <c r="E330" i="2"/>
  <c r="F330" i="2"/>
  <c r="I330" i="2" s="1"/>
  <c r="G330" i="2"/>
  <c r="E331" i="2"/>
  <c r="F331" i="2"/>
  <c r="I331" i="2" s="1"/>
  <c r="G331" i="2"/>
  <c r="E332" i="2"/>
  <c r="F332" i="2"/>
  <c r="I332" i="2" s="1"/>
  <c r="G332" i="2"/>
  <c r="E333" i="2"/>
  <c r="F333" i="2"/>
  <c r="I333" i="2" s="1"/>
  <c r="G333" i="2"/>
  <c r="E334" i="2"/>
  <c r="F334" i="2"/>
  <c r="I334" i="2" s="1"/>
  <c r="G334" i="2"/>
  <c r="E335" i="2"/>
  <c r="F335" i="2"/>
  <c r="I335" i="2" s="1"/>
  <c r="G335" i="2"/>
  <c r="E336" i="2"/>
  <c r="F336" i="2"/>
  <c r="I336" i="2" s="1"/>
  <c r="G336" i="2"/>
  <c r="E337" i="2"/>
  <c r="F337" i="2"/>
  <c r="I337" i="2" s="1"/>
  <c r="G337" i="2"/>
  <c r="E338" i="2"/>
  <c r="F338" i="2"/>
  <c r="I338" i="2" s="1"/>
  <c r="G338" i="2"/>
  <c r="E339" i="2"/>
  <c r="F339" i="2"/>
  <c r="I339" i="2" s="1"/>
  <c r="G339" i="2"/>
  <c r="E340" i="2"/>
  <c r="F340" i="2"/>
  <c r="I340" i="2" s="1"/>
  <c r="G340" i="2"/>
  <c r="E341" i="2"/>
  <c r="F341" i="2"/>
  <c r="I341" i="2" s="1"/>
  <c r="G341" i="2"/>
  <c r="E342" i="2"/>
  <c r="F342" i="2"/>
  <c r="I342" i="2" s="1"/>
  <c r="G342" i="2"/>
  <c r="E343" i="2"/>
  <c r="F343" i="2"/>
  <c r="I343" i="2" s="1"/>
  <c r="G343" i="2"/>
  <c r="E344" i="2"/>
  <c r="F344" i="2"/>
  <c r="I344" i="2" s="1"/>
  <c r="G344" i="2"/>
  <c r="E345" i="2"/>
  <c r="F345" i="2"/>
  <c r="I345" i="2" s="1"/>
  <c r="G345" i="2"/>
  <c r="E346" i="2"/>
  <c r="F346" i="2"/>
  <c r="I346" i="2" s="1"/>
  <c r="G346" i="2"/>
  <c r="E347" i="2"/>
  <c r="F347" i="2"/>
  <c r="I347" i="2" s="1"/>
  <c r="G347" i="2"/>
  <c r="E348" i="2"/>
  <c r="F348" i="2"/>
  <c r="I348" i="2" s="1"/>
  <c r="G348" i="2"/>
  <c r="E349" i="2"/>
  <c r="F349" i="2"/>
  <c r="I349" i="2" s="1"/>
  <c r="G349" i="2"/>
  <c r="E350" i="2"/>
  <c r="F350" i="2"/>
  <c r="I350" i="2" s="1"/>
  <c r="G350" i="2"/>
  <c r="E351" i="2"/>
  <c r="F351" i="2"/>
  <c r="I351" i="2" s="1"/>
  <c r="G351" i="2"/>
  <c r="E352" i="2"/>
  <c r="F352" i="2"/>
  <c r="I352" i="2" s="1"/>
  <c r="G352" i="2"/>
  <c r="E353" i="2"/>
  <c r="F353" i="2"/>
  <c r="I353" i="2" s="1"/>
  <c r="G353" i="2"/>
  <c r="E354" i="2"/>
  <c r="F354" i="2"/>
  <c r="I354" i="2" s="1"/>
  <c r="G354" i="2"/>
  <c r="E355" i="2"/>
  <c r="F355" i="2"/>
  <c r="I355" i="2" s="1"/>
  <c r="G355" i="2"/>
  <c r="E356" i="2"/>
  <c r="F356" i="2"/>
  <c r="I356" i="2" s="1"/>
  <c r="G356" i="2"/>
  <c r="E357" i="2"/>
  <c r="F357" i="2"/>
  <c r="I357" i="2" s="1"/>
  <c r="G357" i="2"/>
  <c r="E358" i="2"/>
  <c r="F358" i="2"/>
  <c r="I358" i="2" s="1"/>
  <c r="G358" i="2"/>
  <c r="E359" i="2"/>
  <c r="F359" i="2"/>
  <c r="I359" i="2" s="1"/>
  <c r="G359" i="2"/>
  <c r="E360" i="2"/>
  <c r="F360" i="2"/>
  <c r="I360" i="2" s="1"/>
  <c r="G360" i="2"/>
  <c r="E361" i="2"/>
  <c r="F361" i="2"/>
  <c r="I361" i="2" s="1"/>
  <c r="G361" i="2"/>
  <c r="E362" i="2"/>
  <c r="F362" i="2"/>
  <c r="I362" i="2" s="1"/>
  <c r="G362" i="2"/>
  <c r="E363" i="2"/>
  <c r="F363" i="2"/>
  <c r="I363" i="2" s="1"/>
  <c r="G363" i="2"/>
  <c r="E364" i="2"/>
  <c r="F364" i="2"/>
  <c r="I364" i="2" s="1"/>
  <c r="G364" i="2"/>
  <c r="E365" i="2"/>
  <c r="F365" i="2"/>
  <c r="I365" i="2" s="1"/>
  <c r="G365" i="2"/>
  <c r="E366" i="2"/>
  <c r="F366" i="2"/>
  <c r="I366" i="2" s="1"/>
  <c r="G366" i="2"/>
  <c r="E367" i="2"/>
  <c r="F367" i="2"/>
  <c r="I367" i="2" s="1"/>
  <c r="G367" i="2"/>
  <c r="E368" i="2"/>
  <c r="F368" i="2"/>
  <c r="I368" i="2" s="1"/>
  <c r="G368" i="2"/>
  <c r="E369" i="2"/>
  <c r="F369" i="2"/>
  <c r="I369" i="2" s="1"/>
  <c r="G369" i="2"/>
  <c r="E370" i="2"/>
  <c r="F370" i="2"/>
  <c r="I370" i="2" s="1"/>
  <c r="G370" i="2"/>
  <c r="E371" i="2"/>
  <c r="F371" i="2"/>
  <c r="I371" i="2" s="1"/>
  <c r="G371" i="2"/>
  <c r="E372" i="2"/>
  <c r="F372" i="2"/>
  <c r="I372" i="2" s="1"/>
  <c r="G372" i="2"/>
  <c r="E373" i="2"/>
  <c r="F373" i="2"/>
  <c r="I373" i="2" s="1"/>
  <c r="G373" i="2"/>
  <c r="E374" i="2"/>
  <c r="F374" i="2"/>
  <c r="I374" i="2" s="1"/>
  <c r="G374" i="2"/>
  <c r="E375" i="2"/>
  <c r="F375" i="2"/>
  <c r="I375" i="2" s="1"/>
  <c r="G375" i="2"/>
  <c r="E376" i="2"/>
  <c r="F376" i="2"/>
  <c r="I376" i="2" s="1"/>
  <c r="G376" i="2"/>
  <c r="E377" i="2"/>
  <c r="F377" i="2"/>
  <c r="I377" i="2" s="1"/>
  <c r="G377" i="2"/>
  <c r="E378" i="2"/>
  <c r="F378" i="2"/>
  <c r="I378" i="2" s="1"/>
  <c r="G378" i="2"/>
  <c r="E379" i="2"/>
  <c r="F379" i="2"/>
  <c r="I379" i="2" s="1"/>
  <c r="G379" i="2"/>
  <c r="E380" i="2"/>
  <c r="F380" i="2"/>
  <c r="I380" i="2" s="1"/>
  <c r="G380" i="2"/>
  <c r="E381" i="2"/>
  <c r="F381" i="2"/>
  <c r="I381" i="2" s="1"/>
  <c r="G381" i="2"/>
  <c r="E382" i="2"/>
  <c r="F382" i="2"/>
  <c r="I382" i="2" s="1"/>
  <c r="G382" i="2"/>
  <c r="E383" i="2"/>
  <c r="F383" i="2"/>
  <c r="I383" i="2" s="1"/>
  <c r="G383" i="2"/>
  <c r="E384" i="2"/>
  <c r="F384" i="2"/>
  <c r="I384" i="2" s="1"/>
  <c r="G384" i="2"/>
  <c r="E385" i="2"/>
  <c r="F385" i="2"/>
  <c r="I385" i="2" s="1"/>
  <c r="G385" i="2"/>
  <c r="E386" i="2"/>
  <c r="F386" i="2"/>
  <c r="I386" i="2" s="1"/>
  <c r="G386" i="2"/>
  <c r="E387" i="2"/>
  <c r="F387" i="2"/>
  <c r="I387" i="2" s="1"/>
  <c r="G387" i="2"/>
  <c r="E388" i="2"/>
  <c r="F388" i="2"/>
  <c r="I388" i="2" s="1"/>
  <c r="G388" i="2"/>
  <c r="E389" i="2"/>
  <c r="F389" i="2"/>
  <c r="I389" i="2" s="1"/>
  <c r="G389" i="2"/>
  <c r="E390" i="2"/>
  <c r="F390" i="2"/>
  <c r="I390" i="2" s="1"/>
  <c r="G390" i="2"/>
  <c r="E391" i="2"/>
  <c r="F391" i="2"/>
  <c r="I391" i="2" s="1"/>
  <c r="G391" i="2"/>
  <c r="E392" i="2"/>
  <c r="F392" i="2"/>
  <c r="I392" i="2" s="1"/>
  <c r="G392" i="2"/>
  <c r="E393" i="2"/>
  <c r="F393" i="2"/>
  <c r="I393" i="2" s="1"/>
  <c r="G393" i="2"/>
  <c r="E394" i="2"/>
  <c r="F394" i="2"/>
  <c r="I394" i="2" s="1"/>
  <c r="G394" i="2"/>
  <c r="E395" i="2"/>
  <c r="F395" i="2"/>
  <c r="I395" i="2" s="1"/>
  <c r="G395" i="2"/>
  <c r="E396" i="2"/>
  <c r="F396" i="2"/>
  <c r="I396" i="2" s="1"/>
  <c r="G396" i="2"/>
  <c r="E397" i="2"/>
  <c r="F397" i="2"/>
  <c r="I397" i="2" s="1"/>
  <c r="G397" i="2"/>
  <c r="E398" i="2"/>
  <c r="F398" i="2"/>
  <c r="I398" i="2" s="1"/>
  <c r="G398" i="2"/>
  <c r="E399" i="2"/>
  <c r="F399" i="2"/>
  <c r="I399" i="2" s="1"/>
  <c r="G399" i="2"/>
  <c r="E400" i="2"/>
  <c r="F400" i="2"/>
  <c r="I400" i="2" s="1"/>
  <c r="G400" i="2"/>
  <c r="E401" i="2"/>
  <c r="F401" i="2"/>
  <c r="I401" i="2" s="1"/>
  <c r="G401" i="2"/>
  <c r="E402" i="2"/>
  <c r="F402" i="2"/>
  <c r="I402" i="2" s="1"/>
  <c r="G402" i="2"/>
  <c r="E403" i="2"/>
  <c r="F403" i="2"/>
  <c r="I403" i="2" s="1"/>
  <c r="G403" i="2"/>
  <c r="E404" i="2"/>
  <c r="F404" i="2"/>
  <c r="I404" i="2" s="1"/>
  <c r="G404" i="2"/>
  <c r="E405" i="2"/>
  <c r="F405" i="2"/>
  <c r="I405" i="2" s="1"/>
  <c r="G405" i="2"/>
  <c r="E406" i="2"/>
  <c r="F406" i="2"/>
  <c r="I406" i="2" s="1"/>
  <c r="G406" i="2"/>
  <c r="E407" i="2"/>
  <c r="F407" i="2"/>
  <c r="I407" i="2" s="1"/>
  <c r="G407" i="2"/>
  <c r="E408" i="2"/>
  <c r="F408" i="2"/>
  <c r="I408" i="2" s="1"/>
  <c r="G408" i="2"/>
  <c r="E409" i="2"/>
  <c r="F409" i="2"/>
  <c r="I409" i="2" s="1"/>
  <c r="G409" i="2"/>
  <c r="E410" i="2"/>
  <c r="F410" i="2"/>
  <c r="I410" i="2" s="1"/>
  <c r="G410" i="2"/>
  <c r="E411" i="2"/>
  <c r="F411" i="2"/>
  <c r="I411" i="2" s="1"/>
  <c r="G411" i="2"/>
  <c r="E412" i="2"/>
  <c r="F412" i="2"/>
  <c r="I412" i="2" s="1"/>
  <c r="G412" i="2"/>
  <c r="E413" i="2"/>
  <c r="F413" i="2"/>
  <c r="I413" i="2" s="1"/>
  <c r="G413" i="2"/>
  <c r="E414" i="2"/>
  <c r="F414" i="2"/>
  <c r="I414" i="2" s="1"/>
  <c r="G414" i="2"/>
  <c r="E415" i="2"/>
  <c r="F415" i="2"/>
  <c r="I415" i="2" s="1"/>
  <c r="G415" i="2"/>
  <c r="E416" i="2"/>
  <c r="F416" i="2"/>
  <c r="I416" i="2" s="1"/>
  <c r="G416" i="2"/>
  <c r="E417" i="2"/>
  <c r="F417" i="2"/>
  <c r="I417" i="2" s="1"/>
  <c r="G417" i="2"/>
  <c r="E418" i="2"/>
  <c r="F418" i="2"/>
  <c r="I418" i="2" s="1"/>
  <c r="G418" i="2"/>
  <c r="E419" i="2"/>
  <c r="F419" i="2"/>
  <c r="I419" i="2" s="1"/>
  <c r="G419" i="2"/>
  <c r="E420" i="2"/>
  <c r="F420" i="2"/>
  <c r="I420" i="2" s="1"/>
  <c r="G420" i="2"/>
  <c r="E421" i="2"/>
  <c r="F421" i="2"/>
  <c r="I421" i="2" s="1"/>
  <c r="G421" i="2"/>
  <c r="E422" i="2"/>
  <c r="F422" i="2"/>
  <c r="I422" i="2" s="1"/>
  <c r="G422" i="2"/>
  <c r="E423" i="2"/>
  <c r="F423" i="2"/>
  <c r="I423" i="2" s="1"/>
  <c r="G423" i="2"/>
  <c r="E424" i="2"/>
  <c r="F424" i="2"/>
  <c r="I424" i="2" s="1"/>
  <c r="G424" i="2"/>
  <c r="E425" i="2"/>
  <c r="F425" i="2"/>
  <c r="I425" i="2" s="1"/>
  <c r="G425" i="2"/>
  <c r="E426" i="2"/>
  <c r="F426" i="2"/>
  <c r="I426" i="2" s="1"/>
  <c r="G426" i="2"/>
  <c r="E427" i="2"/>
  <c r="F427" i="2"/>
  <c r="I427" i="2" s="1"/>
  <c r="G427" i="2"/>
  <c r="E428" i="2"/>
  <c r="F428" i="2"/>
  <c r="I428" i="2" s="1"/>
  <c r="G428" i="2"/>
  <c r="E429" i="2"/>
  <c r="F429" i="2"/>
  <c r="I429" i="2" s="1"/>
  <c r="G429" i="2"/>
  <c r="E430" i="2"/>
  <c r="F430" i="2"/>
  <c r="I430" i="2" s="1"/>
  <c r="G430" i="2"/>
  <c r="E431" i="2"/>
  <c r="F431" i="2"/>
  <c r="I431" i="2" s="1"/>
  <c r="G431" i="2"/>
  <c r="E432" i="2"/>
  <c r="F432" i="2"/>
  <c r="I432" i="2" s="1"/>
  <c r="G432" i="2"/>
  <c r="E433" i="2"/>
  <c r="F433" i="2"/>
  <c r="I433" i="2" s="1"/>
  <c r="G433" i="2"/>
  <c r="E434" i="2"/>
  <c r="F434" i="2"/>
  <c r="I434" i="2" s="1"/>
  <c r="G434" i="2"/>
  <c r="E435" i="2"/>
  <c r="F435" i="2"/>
  <c r="I435" i="2" s="1"/>
  <c r="G435" i="2"/>
  <c r="E436" i="2"/>
  <c r="F436" i="2"/>
  <c r="I436" i="2" s="1"/>
  <c r="G436" i="2"/>
  <c r="E437" i="2"/>
  <c r="F437" i="2"/>
  <c r="I437" i="2" s="1"/>
  <c r="G437" i="2"/>
  <c r="E438" i="2"/>
  <c r="F438" i="2"/>
  <c r="I438" i="2" s="1"/>
  <c r="G438" i="2"/>
  <c r="E439" i="2"/>
  <c r="F439" i="2"/>
  <c r="I439" i="2" s="1"/>
  <c r="G439" i="2"/>
  <c r="E440" i="2"/>
  <c r="F440" i="2"/>
  <c r="I440" i="2" s="1"/>
  <c r="G440" i="2"/>
  <c r="E441" i="2"/>
  <c r="F441" i="2"/>
  <c r="I441" i="2" s="1"/>
  <c r="G441" i="2"/>
  <c r="E442" i="2"/>
  <c r="F442" i="2"/>
  <c r="I442" i="2" s="1"/>
  <c r="G442" i="2"/>
  <c r="E443" i="2"/>
  <c r="F443" i="2"/>
  <c r="I443" i="2" s="1"/>
  <c r="G443" i="2"/>
  <c r="E444" i="2"/>
  <c r="F444" i="2"/>
  <c r="I444" i="2" s="1"/>
  <c r="G444" i="2"/>
  <c r="E445" i="2"/>
  <c r="F445" i="2"/>
  <c r="I445" i="2" s="1"/>
  <c r="G445" i="2"/>
  <c r="E446" i="2"/>
  <c r="F446" i="2"/>
  <c r="I446" i="2" s="1"/>
  <c r="G446" i="2"/>
  <c r="E447" i="2"/>
  <c r="F447" i="2"/>
  <c r="I447" i="2" s="1"/>
  <c r="G447" i="2"/>
  <c r="E448" i="2"/>
  <c r="F448" i="2"/>
  <c r="I448" i="2" s="1"/>
  <c r="G448" i="2"/>
  <c r="E449" i="2"/>
  <c r="F449" i="2"/>
  <c r="I449" i="2" s="1"/>
  <c r="G449" i="2"/>
  <c r="E450" i="2"/>
  <c r="F450" i="2"/>
  <c r="I450" i="2" s="1"/>
  <c r="G450" i="2"/>
  <c r="E451" i="2"/>
  <c r="F451" i="2"/>
  <c r="I451" i="2" s="1"/>
  <c r="G451" i="2"/>
  <c r="E452" i="2"/>
  <c r="F452" i="2"/>
  <c r="I452" i="2" s="1"/>
  <c r="G452" i="2"/>
  <c r="E453" i="2"/>
  <c r="F453" i="2"/>
  <c r="I453" i="2" s="1"/>
  <c r="G453" i="2"/>
  <c r="E454" i="2"/>
  <c r="F454" i="2"/>
  <c r="I454" i="2" s="1"/>
  <c r="G454" i="2"/>
  <c r="E455" i="2"/>
  <c r="F455" i="2"/>
  <c r="I455" i="2" s="1"/>
  <c r="G455" i="2"/>
  <c r="E456" i="2"/>
  <c r="F456" i="2"/>
  <c r="I456" i="2" s="1"/>
  <c r="G456" i="2"/>
  <c r="E457" i="2"/>
  <c r="F457" i="2"/>
  <c r="I457" i="2" s="1"/>
  <c r="G457" i="2"/>
  <c r="E458" i="2"/>
  <c r="F458" i="2"/>
  <c r="I458" i="2" s="1"/>
  <c r="G458" i="2"/>
  <c r="E459" i="2"/>
  <c r="F459" i="2"/>
  <c r="I459" i="2" s="1"/>
  <c r="G459" i="2"/>
  <c r="E460" i="2"/>
  <c r="F460" i="2"/>
  <c r="I460" i="2" s="1"/>
  <c r="G460" i="2"/>
  <c r="E461" i="2"/>
  <c r="F461" i="2"/>
  <c r="I461" i="2" s="1"/>
  <c r="G461" i="2"/>
  <c r="E462" i="2"/>
  <c r="F462" i="2"/>
  <c r="I462" i="2" s="1"/>
  <c r="G462" i="2"/>
  <c r="E463" i="2"/>
  <c r="F463" i="2"/>
  <c r="I463" i="2" s="1"/>
  <c r="G463" i="2"/>
  <c r="E464" i="2"/>
  <c r="F464" i="2"/>
  <c r="I464" i="2" s="1"/>
  <c r="G464" i="2"/>
  <c r="E465" i="2"/>
  <c r="F465" i="2"/>
  <c r="I465" i="2" s="1"/>
  <c r="G465" i="2"/>
  <c r="E466" i="2"/>
  <c r="F466" i="2"/>
  <c r="I466" i="2" s="1"/>
  <c r="G466" i="2"/>
  <c r="E467" i="2"/>
  <c r="F467" i="2"/>
  <c r="I467" i="2" s="1"/>
  <c r="G467" i="2"/>
  <c r="E468" i="2"/>
  <c r="F468" i="2"/>
  <c r="I468" i="2" s="1"/>
  <c r="G468" i="2"/>
  <c r="E469" i="2"/>
  <c r="F469" i="2"/>
  <c r="I469" i="2" s="1"/>
  <c r="G469" i="2"/>
  <c r="E470" i="2"/>
  <c r="F470" i="2"/>
  <c r="I470" i="2" s="1"/>
  <c r="G470" i="2"/>
  <c r="E471" i="2"/>
  <c r="F471" i="2"/>
  <c r="I471" i="2" s="1"/>
  <c r="G471" i="2"/>
  <c r="E472" i="2"/>
  <c r="F472" i="2"/>
  <c r="I472" i="2" s="1"/>
  <c r="G472" i="2"/>
  <c r="E473" i="2"/>
  <c r="F473" i="2"/>
  <c r="I473" i="2" s="1"/>
  <c r="G473" i="2"/>
  <c r="E474" i="2"/>
  <c r="F474" i="2"/>
  <c r="I474" i="2" s="1"/>
  <c r="G474" i="2"/>
  <c r="E475" i="2"/>
  <c r="F475" i="2"/>
  <c r="I475" i="2" s="1"/>
  <c r="G475" i="2"/>
  <c r="E476" i="2"/>
  <c r="F476" i="2"/>
  <c r="I476" i="2" s="1"/>
  <c r="G476" i="2"/>
  <c r="E477" i="2"/>
  <c r="F477" i="2"/>
  <c r="I477" i="2" s="1"/>
  <c r="G477" i="2"/>
  <c r="E478" i="2"/>
  <c r="F478" i="2"/>
  <c r="I478" i="2" s="1"/>
  <c r="G478" i="2"/>
  <c r="E479" i="2"/>
  <c r="F479" i="2"/>
  <c r="I479" i="2" s="1"/>
  <c r="G479" i="2"/>
  <c r="E480" i="2"/>
  <c r="F480" i="2"/>
  <c r="I480" i="2" s="1"/>
  <c r="G480" i="2"/>
  <c r="E481" i="2"/>
  <c r="F481" i="2"/>
  <c r="I481" i="2" s="1"/>
  <c r="G481" i="2"/>
  <c r="E482" i="2"/>
  <c r="F482" i="2"/>
  <c r="I482" i="2" s="1"/>
  <c r="G482" i="2"/>
  <c r="E483" i="2"/>
  <c r="F483" i="2"/>
  <c r="I483" i="2" s="1"/>
  <c r="G483" i="2"/>
  <c r="E484" i="2"/>
  <c r="F484" i="2"/>
  <c r="I484" i="2" s="1"/>
  <c r="G484" i="2"/>
  <c r="E485" i="2"/>
  <c r="F485" i="2"/>
  <c r="I485" i="2" s="1"/>
  <c r="G485" i="2"/>
  <c r="E486" i="2"/>
  <c r="F486" i="2"/>
  <c r="I486" i="2" s="1"/>
  <c r="G486" i="2"/>
  <c r="E487" i="2"/>
  <c r="F487" i="2"/>
  <c r="I487" i="2" s="1"/>
  <c r="G487" i="2"/>
  <c r="E488" i="2"/>
  <c r="F488" i="2"/>
  <c r="I488" i="2" s="1"/>
  <c r="G488" i="2"/>
  <c r="E489" i="2"/>
  <c r="F489" i="2"/>
  <c r="I489" i="2" s="1"/>
  <c r="G489" i="2"/>
  <c r="E490" i="2"/>
  <c r="F490" i="2"/>
  <c r="I490" i="2" s="1"/>
  <c r="G490" i="2"/>
  <c r="E491" i="2"/>
  <c r="F491" i="2"/>
  <c r="I491" i="2" s="1"/>
  <c r="G491" i="2"/>
  <c r="E492" i="2"/>
  <c r="F492" i="2"/>
  <c r="I492" i="2" s="1"/>
  <c r="G492" i="2"/>
  <c r="E493" i="2"/>
  <c r="F493" i="2"/>
  <c r="I493" i="2" s="1"/>
  <c r="G493" i="2"/>
  <c r="E494" i="2"/>
  <c r="F494" i="2"/>
  <c r="I494" i="2" s="1"/>
  <c r="G494" i="2"/>
  <c r="E495" i="2"/>
  <c r="F495" i="2"/>
  <c r="I495" i="2" s="1"/>
  <c r="G495" i="2"/>
  <c r="E496" i="2"/>
  <c r="F496" i="2"/>
  <c r="I496" i="2" s="1"/>
  <c r="G496" i="2"/>
  <c r="E497" i="2"/>
  <c r="F497" i="2"/>
  <c r="I497" i="2" s="1"/>
  <c r="G497" i="2"/>
  <c r="E498" i="2"/>
  <c r="F498" i="2"/>
  <c r="I498" i="2" s="1"/>
  <c r="G498" i="2"/>
  <c r="E499" i="2"/>
  <c r="F499" i="2"/>
  <c r="I499" i="2" s="1"/>
  <c r="G499" i="2"/>
  <c r="E500" i="2"/>
  <c r="F500" i="2"/>
  <c r="I500" i="2" s="1"/>
  <c r="G500" i="2"/>
  <c r="E501" i="2"/>
  <c r="F501" i="2"/>
  <c r="I501" i="2" s="1"/>
  <c r="G501" i="2"/>
  <c r="E502" i="2"/>
  <c r="F502" i="2"/>
  <c r="I502" i="2" s="1"/>
  <c r="G502" i="2"/>
  <c r="E503" i="2"/>
  <c r="F503" i="2"/>
  <c r="I503" i="2" s="1"/>
  <c r="G503" i="2"/>
  <c r="E504" i="2"/>
  <c r="F504" i="2"/>
  <c r="I504" i="2" s="1"/>
  <c r="G504" i="2"/>
  <c r="E505" i="2"/>
  <c r="F505" i="2"/>
  <c r="I505" i="2" s="1"/>
  <c r="G505" i="2"/>
  <c r="E506" i="2"/>
  <c r="F506" i="2"/>
  <c r="I506" i="2" s="1"/>
  <c r="G506" i="2"/>
  <c r="E507" i="2"/>
  <c r="F507" i="2"/>
  <c r="I507" i="2" s="1"/>
  <c r="G507" i="2"/>
  <c r="E508" i="2"/>
  <c r="F508" i="2"/>
  <c r="I508" i="2" s="1"/>
  <c r="G508" i="2"/>
  <c r="E509" i="2"/>
  <c r="F509" i="2"/>
  <c r="I509" i="2" s="1"/>
  <c r="G509" i="2"/>
  <c r="E510" i="2"/>
  <c r="F510" i="2"/>
  <c r="I510" i="2" s="1"/>
  <c r="G510" i="2"/>
  <c r="E511" i="2"/>
  <c r="F511" i="2"/>
  <c r="I511" i="2" s="1"/>
  <c r="G511" i="2"/>
  <c r="E512" i="2"/>
  <c r="F512" i="2"/>
  <c r="I512" i="2" s="1"/>
  <c r="G512" i="2"/>
  <c r="E513" i="2"/>
  <c r="F513" i="2"/>
  <c r="I513" i="2" s="1"/>
  <c r="G513" i="2"/>
  <c r="E514" i="2"/>
  <c r="F514" i="2"/>
  <c r="I514" i="2" s="1"/>
  <c r="G514" i="2"/>
  <c r="E515" i="2"/>
  <c r="F515" i="2"/>
  <c r="I515" i="2" s="1"/>
  <c r="G515" i="2"/>
  <c r="E516" i="2"/>
  <c r="F516" i="2"/>
  <c r="I516" i="2" s="1"/>
  <c r="G516" i="2"/>
  <c r="E517" i="2"/>
  <c r="F517" i="2"/>
  <c r="I517" i="2" s="1"/>
  <c r="G517" i="2"/>
  <c r="E518" i="2"/>
  <c r="F518" i="2"/>
  <c r="I518" i="2" s="1"/>
  <c r="G518" i="2"/>
  <c r="E519" i="2"/>
  <c r="F519" i="2"/>
  <c r="I519" i="2" s="1"/>
  <c r="G519" i="2"/>
  <c r="E520" i="2"/>
  <c r="F520" i="2"/>
  <c r="I520" i="2" s="1"/>
  <c r="G520" i="2"/>
  <c r="E521" i="2"/>
  <c r="F521" i="2"/>
  <c r="I521" i="2" s="1"/>
  <c r="G521" i="2"/>
  <c r="E522" i="2"/>
  <c r="F522" i="2"/>
  <c r="I522" i="2" s="1"/>
  <c r="G522" i="2"/>
  <c r="E523" i="2"/>
  <c r="F523" i="2"/>
  <c r="I523" i="2" s="1"/>
  <c r="G523" i="2"/>
  <c r="E524" i="2"/>
  <c r="F524" i="2"/>
  <c r="I524" i="2" s="1"/>
  <c r="G524" i="2"/>
  <c r="E525" i="2"/>
  <c r="F525" i="2"/>
  <c r="I525" i="2" s="1"/>
  <c r="G525" i="2"/>
  <c r="E526" i="2"/>
  <c r="F526" i="2"/>
  <c r="I526" i="2" s="1"/>
  <c r="G526" i="2"/>
  <c r="E527" i="2"/>
  <c r="F527" i="2"/>
  <c r="I527" i="2" s="1"/>
  <c r="G527" i="2"/>
  <c r="E528" i="2"/>
  <c r="F528" i="2"/>
  <c r="I528" i="2" s="1"/>
  <c r="G528" i="2"/>
  <c r="E529" i="2"/>
  <c r="F529" i="2"/>
  <c r="I529" i="2" s="1"/>
  <c r="G529" i="2"/>
  <c r="E530" i="2"/>
  <c r="F530" i="2"/>
  <c r="I530" i="2" s="1"/>
  <c r="G530" i="2"/>
  <c r="E531" i="2"/>
  <c r="F531" i="2"/>
  <c r="I531" i="2" s="1"/>
  <c r="G531" i="2"/>
  <c r="E532" i="2"/>
  <c r="F532" i="2"/>
  <c r="I532" i="2" s="1"/>
  <c r="G532" i="2"/>
  <c r="E533" i="2"/>
  <c r="F533" i="2"/>
  <c r="I533" i="2" s="1"/>
  <c r="G533" i="2"/>
  <c r="E534" i="2"/>
  <c r="F534" i="2"/>
  <c r="I534" i="2" s="1"/>
  <c r="G534" i="2"/>
  <c r="E535" i="2"/>
  <c r="F535" i="2"/>
  <c r="I535" i="2" s="1"/>
  <c r="G535" i="2"/>
  <c r="E536" i="2"/>
  <c r="F536" i="2"/>
  <c r="I536" i="2" s="1"/>
  <c r="G536" i="2"/>
  <c r="E537" i="2"/>
  <c r="F537" i="2"/>
  <c r="I537" i="2" s="1"/>
  <c r="G537" i="2"/>
  <c r="E538" i="2"/>
  <c r="F538" i="2"/>
  <c r="I538" i="2" s="1"/>
  <c r="G538" i="2"/>
  <c r="E539" i="2"/>
  <c r="F539" i="2"/>
  <c r="I539" i="2" s="1"/>
  <c r="G539" i="2"/>
  <c r="E540" i="2"/>
  <c r="F540" i="2"/>
  <c r="I540" i="2" s="1"/>
  <c r="G540" i="2"/>
  <c r="E541" i="2"/>
  <c r="F541" i="2"/>
  <c r="I541" i="2" s="1"/>
  <c r="G541" i="2"/>
  <c r="E542" i="2"/>
  <c r="F542" i="2"/>
  <c r="I542" i="2" s="1"/>
  <c r="G542" i="2"/>
  <c r="E543" i="2"/>
  <c r="F543" i="2"/>
  <c r="I543" i="2" s="1"/>
  <c r="G543" i="2"/>
  <c r="E544" i="2"/>
  <c r="F544" i="2"/>
  <c r="I544" i="2" s="1"/>
  <c r="G544" i="2"/>
  <c r="E545" i="2"/>
  <c r="F545" i="2"/>
  <c r="I545" i="2" s="1"/>
  <c r="G545" i="2"/>
  <c r="E546" i="2"/>
  <c r="F546" i="2"/>
  <c r="I546" i="2" s="1"/>
  <c r="G546" i="2"/>
  <c r="E547" i="2"/>
  <c r="F547" i="2"/>
  <c r="I547" i="2" s="1"/>
  <c r="G547" i="2"/>
  <c r="E548" i="2"/>
  <c r="F548" i="2"/>
  <c r="I548" i="2" s="1"/>
  <c r="G548" i="2"/>
  <c r="E549" i="2"/>
  <c r="F549" i="2"/>
  <c r="I549" i="2" s="1"/>
  <c r="G549" i="2"/>
  <c r="E550" i="2"/>
  <c r="F550" i="2"/>
  <c r="I550" i="2" s="1"/>
  <c r="G550" i="2"/>
  <c r="E551" i="2"/>
  <c r="F551" i="2"/>
  <c r="I551" i="2" s="1"/>
  <c r="G551" i="2"/>
  <c r="E552" i="2"/>
  <c r="F552" i="2"/>
  <c r="I552" i="2" s="1"/>
  <c r="G552" i="2"/>
  <c r="E553" i="2"/>
  <c r="F553" i="2"/>
  <c r="I553" i="2" s="1"/>
  <c r="G553" i="2"/>
  <c r="E554" i="2"/>
  <c r="F554" i="2"/>
  <c r="I554" i="2" s="1"/>
  <c r="G554" i="2"/>
  <c r="E555" i="2"/>
  <c r="F555" i="2"/>
  <c r="I555" i="2" s="1"/>
  <c r="G555" i="2"/>
  <c r="E556" i="2"/>
  <c r="F556" i="2"/>
  <c r="I556" i="2" s="1"/>
  <c r="G556" i="2"/>
  <c r="E557" i="2"/>
  <c r="F557" i="2"/>
  <c r="I557" i="2" s="1"/>
  <c r="G557" i="2"/>
  <c r="E558" i="2"/>
  <c r="F558" i="2"/>
  <c r="I558" i="2" s="1"/>
  <c r="G558" i="2"/>
  <c r="E559" i="2"/>
  <c r="F559" i="2"/>
  <c r="I559" i="2" s="1"/>
  <c r="G559" i="2"/>
  <c r="E560" i="2"/>
  <c r="F560" i="2"/>
  <c r="I560" i="2" s="1"/>
  <c r="G560" i="2"/>
  <c r="E561" i="2"/>
  <c r="F561" i="2"/>
  <c r="I561" i="2" s="1"/>
  <c r="G561" i="2"/>
  <c r="E562" i="2"/>
  <c r="F562" i="2"/>
  <c r="I562" i="2" s="1"/>
  <c r="G562" i="2"/>
  <c r="E563" i="2"/>
  <c r="F563" i="2"/>
  <c r="I563" i="2" s="1"/>
  <c r="G563" i="2"/>
  <c r="E564" i="2"/>
  <c r="F564" i="2"/>
  <c r="I564" i="2" s="1"/>
  <c r="G564" i="2"/>
  <c r="E565" i="2"/>
  <c r="F565" i="2"/>
  <c r="I565" i="2" s="1"/>
  <c r="G565" i="2"/>
  <c r="E566" i="2"/>
  <c r="F566" i="2"/>
  <c r="I566" i="2" s="1"/>
  <c r="G566" i="2"/>
  <c r="E567" i="2"/>
  <c r="F567" i="2"/>
  <c r="I567" i="2" s="1"/>
  <c r="G567" i="2"/>
  <c r="E568" i="2"/>
  <c r="F568" i="2"/>
  <c r="I568" i="2" s="1"/>
  <c r="G568" i="2"/>
  <c r="E569" i="2"/>
  <c r="F569" i="2"/>
  <c r="I569" i="2" s="1"/>
  <c r="G569" i="2"/>
  <c r="E570" i="2"/>
  <c r="F570" i="2"/>
  <c r="I570" i="2" s="1"/>
  <c r="G570" i="2"/>
  <c r="E571" i="2"/>
  <c r="F571" i="2"/>
  <c r="I571" i="2" s="1"/>
  <c r="G571" i="2"/>
  <c r="E572" i="2"/>
  <c r="F572" i="2"/>
  <c r="I572" i="2" s="1"/>
  <c r="G572" i="2"/>
  <c r="E573" i="2"/>
  <c r="F573" i="2"/>
  <c r="I573" i="2" s="1"/>
  <c r="G573" i="2"/>
  <c r="E574" i="2"/>
  <c r="F574" i="2"/>
  <c r="I574" i="2" s="1"/>
  <c r="G574" i="2"/>
  <c r="E575" i="2"/>
  <c r="F575" i="2"/>
  <c r="I575" i="2" s="1"/>
  <c r="G575" i="2"/>
  <c r="E576" i="2"/>
  <c r="F576" i="2"/>
  <c r="I576" i="2" s="1"/>
  <c r="G576" i="2"/>
  <c r="E577" i="2"/>
  <c r="F577" i="2"/>
  <c r="I577" i="2" s="1"/>
  <c r="G577" i="2"/>
  <c r="E578" i="2"/>
  <c r="F578" i="2"/>
  <c r="I578" i="2" s="1"/>
  <c r="G578" i="2"/>
  <c r="E579" i="2"/>
  <c r="F579" i="2"/>
  <c r="I579" i="2" s="1"/>
  <c r="G579" i="2"/>
  <c r="E580" i="2"/>
  <c r="F580" i="2"/>
  <c r="I580" i="2" s="1"/>
  <c r="G580" i="2"/>
  <c r="E581" i="2"/>
  <c r="F581" i="2"/>
  <c r="I581" i="2" s="1"/>
  <c r="G581" i="2"/>
  <c r="E582" i="2"/>
  <c r="F582" i="2"/>
  <c r="I582" i="2" s="1"/>
  <c r="G582" i="2"/>
  <c r="E583" i="2"/>
  <c r="F583" i="2"/>
  <c r="I583" i="2" s="1"/>
  <c r="G583" i="2"/>
  <c r="E584" i="2"/>
  <c r="F584" i="2"/>
  <c r="I584" i="2" s="1"/>
  <c r="G584" i="2"/>
  <c r="E585" i="2"/>
  <c r="F585" i="2"/>
  <c r="I585" i="2" s="1"/>
  <c r="G585" i="2"/>
  <c r="E586" i="2"/>
  <c r="F586" i="2"/>
  <c r="I586" i="2" s="1"/>
  <c r="G586" i="2"/>
  <c r="E587" i="2"/>
  <c r="F587" i="2"/>
  <c r="I587" i="2" s="1"/>
  <c r="G587" i="2"/>
  <c r="E588" i="2"/>
  <c r="F588" i="2"/>
  <c r="I588" i="2" s="1"/>
  <c r="G588" i="2"/>
  <c r="E589" i="2"/>
  <c r="F589" i="2"/>
  <c r="I589" i="2" s="1"/>
  <c r="G589" i="2"/>
  <c r="E590" i="2"/>
  <c r="F590" i="2"/>
  <c r="I590" i="2" s="1"/>
  <c r="G590" i="2"/>
  <c r="E591" i="2"/>
  <c r="F591" i="2"/>
  <c r="I591" i="2" s="1"/>
  <c r="G591" i="2"/>
  <c r="E592" i="2"/>
  <c r="F592" i="2"/>
  <c r="I592" i="2" s="1"/>
  <c r="G592" i="2"/>
  <c r="E593" i="2"/>
  <c r="F593" i="2"/>
  <c r="I593" i="2" s="1"/>
  <c r="G593" i="2"/>
  <c r="E594" i="2"/>
  <c r="F594" i="2"/>
  <c r="I594" i="2" s="1"/>
  <c r="G594" i="2"/>
  <c r="E595" i="2"/>
  <c r="F595" i="2"/>
  <c r="I595" i="2" s="1"/>
  <c r="G595" i="2"/>
  <c r="E596" i="2"/>
  <c r="F596" i="2"/>
  <c r="I596" i="2" s="1"/>
  <c r="G596" i="2"/>
  <c r="E597" i="2"/>
  <c r="F597" i="2"/>
  <c r="I597" i="2" s="1"/>
  <c r="G597" i="2"/>
  <c r="E598" i="2"/>
  <c r="F598" i="2"/>
  <c r="I598" i="2" s="1"/>
  <c r="G598" i="2"/>
  <c r="E599" i="2"/>
  <c r="F599" i="2"/>
  <c r="I599" i="2" s="1"/>
  <c r="G599" i="2"/>
  <c r="E600" i="2"/>
  <c r="F600" i="2"/>
  <c r="I600" i="2" s="1"/>
  <c r="G600" i="2"/>
  <c r="E601" i="2"/>
  <c r="F601" i="2"/>
  <c r="I601" i="2" s="1"/>
  <c r="G601" i="2"/>
  <c r="E602" i="2"/>
  <c r="F602" i="2"/>
  <c r="I602" i="2" s="1"/>
  <c r="G602" i="2"/>
  <c r="E603" i="2"/>
  <c r="F603" i="2"/>
  <c r="I603" i="2" s="1"/>
  <c r="G603" i="2"/>
  <c r="E604" i="2"/>
  <c r="F604" i="2"/>
  <c r="I604" i="2" s="1"/>
  <c r="G604" i="2"/>
  <c r="E605" i="2"/>
  <c r="F605" i="2"/>
  <c r="I605" i="2" s="1"/>
  <c r="G605" i="2"/>
  <c r="E606" i="2"/>
  <c r="F606" i="2"/>
  <c r="I606" i="2" s="1"/>
  <c r="G606" i="2"/>
  <c r="E607" i="2"/>
  <c r="F607" i="2"/>
  <c r="I607" i="2" s="1"/>
  <c r="G607" i="2"/>
  <c r="E608" i="2"/>
  <c r="F608" i="2"/>
  <c r="I608" i="2" s="1"/>
  <c r="G608" i="2"/>
  <c r="E609" i="2"/>
  <c r="F609" i="2"/>
  <c r="I609" i="2" s="1"/>
  <c r="G609" i="2"/>
  <c r="E610" i="2"/>
  <c r="F610" i="2"/>
  <c r="I610" i="2" s="1"/>
  <c r="G610" i="2"/>
  <c r="E611" i="2"/>
  <c r="F611" i="2"/>
  <c r="I611" i="2" s="1"/>
  <c r="G611" i="2"/>
  <c r="E612" i="2"/>
  <c r="F612" i="2"/>
  <c r="I612" i="2" s="1"/>
  <c r="G612" i="2"/>
  <c r="E613" i="2"/>
  <c r="F613" i="2"/>
  <c r="I613" i="2" s="1"/>
  <c r="G613" i="2"/>
  <c r="E614" i="2"/>
  <c r="F614" i="2"/>
  <c r="I614" i="2" s="1"/>
  <c r="G614" i="2"/>
  <c r="E615" i="2"/>
  <c r="F615" i="2"/>
  <c r="I615" i="2" s="1"/>
  <c r="G615" i="2"/>
  <c r="E616" i="2"/>
  <c r="F616" i="2"/>
  <c r="I616" i="2" s="1"/>
  <c r="G616" i="2"/>
  <c r="E617" i="2"/>
  <c r="F617" i="2"/>
  <c r="I617" i="2" s="1"/>
  <c r="G617" i="2"/>
  <c r="E618" i="2"/>
  <c r="F618" i="2"/>
  <c r="I618" i="2" s="1"/>
  <c r="G618" i="2"/>
  <c r="E619" i="2"/>
  <c r="F619" i="2"/>
  <c r="I619" i="2" s="1"/>
  <c r="G619" i="2"/>
  <c r="E620" i="2"/>
  <c r="F620" i="2"/>
  <c r="I620" i="2" s="1"/>
  <c r="G620" i="2"/>
  <c r="E621" i="2"/>
  <c r="F621" i="2"/>
  <c r="I621" i="2" s="1"/>
  <c r="G621" i="2"/>
  <c r="E622" i="2"/>
  <c r="F622" i="2"/>
  <c r="I622" i="2" s="1"/>
  <c r="G622" i="2"/>
  <c r="E623" i="2"/>
  <c r="F623" i="2"/>
  <c r="I623" i="2" s="1"/>
  <c r="G623" i="2"/>
  <c r="E624" i="2"/>
  <c r="F624" i="2"/>
  <c r="I624" i="2" s="1"/>
  <c r="G624" i="2"/>
  <c r="E625" i="2"/>
  <c r="F625" i="2"/>
  <c r="I625" i="2" s="1"/>
  <c r="G625" i="2"/>
  <c r="E626" i="2"/>
  <c r="F626" i="2"/>
  <c r="I626" i="2" s="1"/>
  <c r="G626" i="2"/>
  <c r="E627" i="2"/>
  <c r="F627" i="2"/>
  <c r="I627" i="2" s="1"/>
  <c r="G627" i="2"/>
  <c r="E628" i="2"/>
  <c r="F628" i="2"/>
  <c r="I628" i="2" s="1"/>
  <c r="G628" i="2"/>
  <c r="E629" i="2"/>
  <c r="F629" i="2"/>
  <c r="I629" i="2" s="1"/>
  <c r="G629" i="2"/>
  <c r="E630" i="2"/>
  <c r="F630" i="2"/>
  <c r="I630" i="2" s="1"/>
  <c r="G630" i="2"/>
  <c r="E631" i="2"/>
  <c r="F631" i="2"/>
  <c r="I631" i="2" s="1"/>
  <c r="G631" i="2"/>
  <c r="E632" i="2"/>
  <c r="F632" i="2"/>
  <c r="I632" i="2" s="1"/>
  <c r="G632" i="2"/>
  <c r="E633" i="2"/>
  <c r="F633" i="2"/>
  <c r="I633" i="2" s="1"/>
  <c r="G633" i="2"/>
  <c r="E634" i="2"/>
  <c r="F634" i="2"/>
  <c r="I634" i="2" s="1"/>
  <c r="G634" i="2"/>
  <c r="E635" i="2"/>
  <c r="F635" i="2"/>
  <c r="I635" i="2" s="1"/>
  <c r="G635" i="2"/>
  <c r="E636" i="2"/>
  <c r="F636" i="2"/>
  <c r="I636" i="2" s="1"/>
  <c r="G636" i="2"/>
  <c r="E637" i="2"/>
  <c r="F637" i="2"/>
  <c r="I637" i="2" s="1"/>
  <c r="G637" i="2"/>
  <c r="E638" i="2"/>
  <c r="F638" i="2"/>
  <c r="I638" i="2" s="1"/>
  <c r="G638" i="2"/>
  <c r="E639" i="2"/>
  <c r="F639" i="2"/>
  <c r="I639" i="2" s="1"/>
  <c r="G639" i="2"/>
  <c r="E640" i="2"/>
  <c r="F640" i="2"/>
  <c r="I640" i="2" s="1"/>
  <c r="G640" i="2"/>
  <c r="E641" i="2"/>
  <c r="F641" i="2"/>
  <c r="I641" i="2" s="1"/>
  <c r="G641" i="2"/>
  <c r="E642" i="2"/>
  <c r="F642" i="2"/>
  <c r="I642" i="2" s="1"/>
  <c r="G642" i="2"/>
  <c r="E643" i="2"/>
  <c r="F643" i="2"/>
  <c r="I643" i="2" s="1"/>
  <c r="G643" i="2"/>
  <c r="E644" i="2"/>
  <c r="F644" i="2"/>
  <c r="I644" i="2" s="1"/>
  <c r="G644" i="2"/>
  <c r="E645" i="2"/>
  <c r="F645" i="2"/>
  <c r="I645" i="2" s="1"/>
  <c r="G645" i="2"/>
  <c r="E646" i="2"/>
  <c r="F646" i="2"/>
  <c r="I646" i="2" s="1"/>
  <c r="G646" i="2"/>
  <c r="E647" i="2"/>
  <c r="F647" i="2"/>
  <c r="I647" i="2" s="1"/>
  <c r="G647" i="2"/>
  <c r="E648" i="2"/>
  <c r="F648" i="2"/>
  <c r="I648" i="2" s="1"/>
  <c r="G648" i="2"/>
  <c r="E649" i="2"/>
  <c r="F649" i="2"/>
  <c r="I649" i="2" s="1"/>
  <c r="G649" i="2"/>
  <c r="E650" i="2"/>
  <c r="F650" i="2"/>
  <c r="I650" i="2" s="1"/>
  <c r="G650" i="2"/>
  <c r="E651" i="2"/>
  <c r="F651" i="2"/>
  <c r="I651" i="2" s="1"/>
  <c r="G651" i="2"/>
  <c r="E652" i="2"/>
  <c r="F652" i="2"/>
  <c r="I652" i="2" s="1"/>
  <c r="G652" i="2"/>
  <c r="E653" i="2"/>
  <c r="F653" i="2"/>
  <c r="I653" i="2" s="1"/>
  <c r="G653" i="2"/>
  <c r="E654" i="2"/>
  <c r="F654" i="2"/>
  <c r="I654" i="2" s="1"/>
  <c r="G654" i="2"/>
  <c r="E655" i="2"/>
  <c r="F655" i="2"/>
  <c r="I655" i="2" s="1"/>
  <c r="G655" i="2"/>
  <c r="E656" i="2"/>
  <c r="F656" i="2"/>
  <c r="I656" i="2" s="1"/>
  <c r="G656" i="2"/>
  <c r="E657" i="2"/>
  <c r="F657" i="2"/>
  <c r="I657" i="2" s="1"/>
  <c r="G657" i="2"/>
  <c r="E658" i="2"/>
  <c r="F658" i="2"/>
  <c r="I658" i="2" s="1"/>
  <c r="G658" i="2"/>
  <c r="E659" i="2"/>
  <c r="F659" i="2"/>
  <c r="I659" i="2" s="1"/>
  <c r="G659" i="2"/>
  <c r="E660" i="2"/>
  <c r="F660" i="2"/>
  <c r="I660" i="2" s="1"/>
  <c r="G660" i="2"/>
  <c r="E661" i="2"/>
  <c r="F661" i="2"/>
  <c r="I661" i="2" s="1"/>
  <c r="G661" i="2"/>
  <c r="E662" i="2"/>
  <c r="F662" i="2"/>
  <c r="I662" i="2" s="1"/>
  <c r="G662" i="2"/>
  <c r="E663" i="2"/>
  <c r="F663" i="2"/>
  <c r="I663" i="2" s="1"/>
  <c r="G663" i="2"/>
  <c r="E664" i="2"/>
  <c r="F664" i="2"/>
  <c r="I664" i="2" s="1"/>
  <c r="G664" i="2"/>
  <c r="E665" i="2"/>
  <c r="F665" i="2"/>
  <c r="I665" i="2" s="1"/>
  <c r="G665" i="2"/>
  <c r="E666" i="2"/>
  <c r="F666" i="2"/>
  <c r="I666" i="2" s="1"/>
  <c r="G666" i="2"/>
  <c r="E667" i="2"/>
  <c r="F667" i="2"/>
  <c r="I667" i="2" s="1"/>
  <c r="G667" i="2"/>
  <c r="E668" i="2"/>
  <c r="F668" i="2"/>
  <c r="I668" i="2" s="1"/>
  <c r="G668" i="2"/>
  <c r="E669" i="2"/>
  <c r="F669" i="2"/>
  <c r="I669" i="2" s="1"/>
  <c r="G669" i="2"/>
  <c r="E670" i="2"/>
  <c r="F670" i="2"/>
  <c r="I670" i="2" s="1"/>
  <c r="G670" i="2"/>
  <c r="E671" i="2"/>
  <c r="F671" i="2"/>
  <c r="I671" i="2" s="1"/>
  <c r="G671" i="2"/>
  <c r="E672" i="2"/>
  <c r="F672" i="2"/>
  <c r="I672" i="2" s="1"/>
  <c r="G672" i="2"/>
  <c r="E673" i="2"/>
  <c r="F673" i="2"/>
  <c r="I673" i="2" s="1"/>
  <c r="G673" i="2"/>
  <c r="E674" i="2"/>
  <c r="F674" i="2"/>
  <c r="I674" i="2" s="1"/>
  <c r="G674" i="2"/>
  <c r="E675" i="2"/>
  <c r="F675" i="2"/>
  <c r="I675" i="2" s="1"/>
  <c r="G675" i="2"/>
  <c r="E676" i="2"/>
  <c r="F676" i="2"/>
  <c r="I676" i="2" s="1"/>
  <c r="G676" i="2"/>
  <c r="E677" i="2"/>
  <c r="F677" i="2"/>
  <c r="I677" i="2" s="1"/>
  <c r="G677" i="2"/>
  <c r="E678" i="2"/>
  <c r="F678" i="2"/>
  <c r="I678" i="2" s="1"/>
  <c r="G678" i="2"/>
  <c r="E679" i="2"/>
  <c r="F679" i="2"/>
  <c r="I679" i="2" s="1"/>
  <c r="G679" i="2"/>
  <c r="E680" i="2"/>
  <c r="F680" i="2"/>
  <c r="I680" i="2" s="1"/>
  <c r="G680" i="2"/>
  <c r="E681" i="2"/>
  <c r="F681" i="2"/>
  <c r="I681" i="2" s="1"/>
  <c r="G681" i="2"/>
  <c r="E682" i="2"/>
  <c r="F682" i="2"/>
  <c r="I682" i="2" s="1"/>
  <c r="G682" i="2"/>
  <c r="E683" i="2"/>
  <c r="F683" i="2"/>
  <c r="I683" i="2" s="1"/>
  <c r="G683" i="2"/>
  <c r="E684" i="2"/>
  <c r="F684" i="2"/>
  <c r="I684" i="2" s="1"/>
  <c r="G684" i="2"/>
  <c r="E685" i="2"/>
  <c r="F685" i="2"/>
  <c r="I685" i="2" s="1"/>
  <c r="G685" i="2"/>
  <c r="E686" i="2"/>
  <c r="F686" i="2"/>
  <c r="I686" i="2" s="1"/>
  <c r="G686" i="2"/>
  <c r="E687" i="2"/>
  <c r="F687" i="2"/>
  <c r="I687" i="2" s="1"/>
  <c r="G687" i="2"/>
  <c r="E688" i="2"/>
  <c r="F688" i="2"/>
  <c r="I688" i="2" s="1"/>
  <c r="G688" i="2"/>
  <c r="E689" i="2"/>
  <c r="F689" i="2"/>
  <c r="I689" i="2" s="1"/>
  <c r="G689" i="2"/>
  <c r="E690" i="2"/>
  <c r="F690" i="2"/>
  <c r="I690" i="2" s="1"/>
  <c r="G690" i="2"/>
  <c r="E691" i="2"/>
  <c r="F691" i="2"/>
  <c r="I691" i="2" s="1"/>
  <c r="G691" i="2"/>
  <c r="E692" i="2"/>
  <c r="F692" i="2"/>
  <c r="I692" i="2" s="1"/>
  <c r="G692" i="2"/>
  <c r="E693" i="2"/>
  <c r="F693" i="2"/>
  <c r="I693" i="2" s="1"/>
  <c r="G693" i="2"/>
  <c r="E694" i="2"/>
  <c r="F694" i="2"/>
  <c r="I694" i="2" s="1"/>
  <c r="G694" i="2"/>
  <c r="E695" i="2"/>
  <c r="F695" i="2"/>
  <c r="I695" i="2" s="1"/>
  <c r="G695" i="2"/>
  <c r="E696" i="2"/>
  <c r="F696" i="2"/>
  <c r="I696" i="2" s="1"/>
  <c r="G696" i="2"/>
  <c r="E697" i="2"/>
  <c r="F697" i="2"/>
  <c r="I697" i="2" s="1"/>
  <c r="G697" i="2"/>
  <c r="E698" i="2"/>
  <c r="F698" i="2"/>
  <c r="I698" i="2" s="1"/>
  <c r="G698" i="2"/>
  <c r="E699" i="2"/>
  <c r="F699" i="2"/>
  <c r="I699" i="2" s="1"/>
  <c r="G699" i="2"/>
  <c r="E700" i="2"/>
  <c r="F700" i="2"/>
  <c r="I700" i="2" s="1"/>
  <c r="G700" i="2"/>
  <c r="E701" i="2"/>
  <c r="F701" i="2"/>
  <c r="I701" i="2" s="1"/>
  <c r="G701" i="2"/>
  <c r="E702" i="2"/>
  <c r="F702" i="2"/>
  <c r="I702" i="2" s="1"/>
  <c r="G702" i="2"/>
  <c r="E703" i="2"/>
  <c r="F703" i="2"/>
  <c r="I703" i="2" s="1"/>
  <c r="G703" i="2"/>
  <c r="E704" i="2"/>
  <c r="F704" i="2"/>
  <c r="I704" i="2" s="1"/>
  <c r="G704" i="2"/>
  <c r="E705" i="2"/>
  <c r="F705" i="2"/>
  <c r="I705" i="2" s="1"/>
  <c r="G705" i="2"/>
  <c r="E706" i="2"/>
  <c r="F706" i="2"/>
  <c r="I706" i="2" s="1"/>
  <c r="G706" i="2"/>
  <c r="E707" i="2"/>
  <c r="F707" i="2"/>
  <c r="I707" i="2" s="1"/>
  <c r="G707" i="2"/>
  <c r="E708" i="2"/>
  <c r="F708" i="2"/>
  <c r="I708" i="2" s="1"/>
  <c r="G708" i="2"/>
  <c r="E709" i="2"/>
  <c r="F709" i="2"/>
  <c r="I709" i="2" s="1"/>
  <c r="G709" i="2"/>
  <c r="E710" i="2"/>
  <c r="F710" i="2"/>
  <c r="I710" i="2" s="1"/>
  <c r="G710" i="2"/>
  <c r="E711" i="2"/>
  <c r="F711" i="2"/>
  <c r="I711" i="2" s="1"/>
  <c r="G711" i="2"/>
  <c r="E712" i="2"/>
  <c r="F712" i="2"/>
  <c r="I712" i="2" s="1"/>
  <c r="G712" i="2"/>
  <c r="E713" i="2"/>
  <c r="F713" i="2"/>
  <c r="I713" i="2" s="1"/>
  <c r="G713" i="2"/>
  <c r="E714" i="2"/>
  <c r="F714" i="2"/>
  <c r="I714" i="2" s="1"/>
  <c r="G714" i="2"/>
  <c r="E715" i="2"/>
  <c r="F715" i="2"/>
  <c r="I715" i="2" s="1"/>
  <c r="G715" i="2"/>
  <c r="E716" i="2"/>
  <c r="F716" i="2"/>
  <c r="I716" i="2" s="1"/>
  <c r="G716" i="2"/>
  <c r="E717" i="2"/>
  <c r="F717" i="2"/>
  <c r="I717" i="2" s="1"/>
  <c r="G717" i="2"/>
  <c r="E718" i="2"/>
  <c r="F718" i="2"/>
  <c r="I718" i="2" s="1"/>
  <c r="G718" i="2"/>
  <c r="E719" i="2"/>
  <c r="F719" i="2"/>
  <c r="I719" i="2" s="1"/>
  <c r="G719" i="2"/>
  <c r="E720" i="2"/>
  <c r="F720" i="2"/>
  <c r="I720" i="2" s="1"/>
  <c r="G720" i="2"/>
  <c r="E721" i="2"/>
  <c r="F721" i="2"/>
  <c r="I721" i="2" s="1"/>
  <c r="G721" i="2"/>
  <c r="E722" i="2"/>
  <c r="F722" i="2"/>
  <c r="I722" i="2" s="1"/>
  <c r="G722" i="2"/>
  <c r="E723" i="2"/>
  <c r="F723" i="2"/>
  <c r="I723" i="2" s="1"/>
  <c r="G723" i="2"/>
  <c r="E724" i="2"/>
  <c r="F724" i="2"/>
  <c r="I724" i="2" s="1"/>
  <c r="G724" i="2"/>
  <c r="E725" i="2"/>
  <c r="F725" i="2"/>
  <c r="I725" i="2" s="1"/>
  <c r="G725" i="2"/>
  <c r="E726" i="2"/>
  <c r="F726" i="2"/>
  <c r="I726" i="2" s="1"/>
  <c r="G726" i="2"/>
  <c r="E727" i="2"/>
  <c r="F727" i="2"/>
  <c r="I727" i="2" s="1"/>
  <c r="G727" i="2"/>
  <c r="E728" i="2"/>
  <c r="F728" i="2"/>
  <c r="I728" i="2" s="1"/>
  <c r="G728" i="2"/>
  <c r="E729" i="2"/>
  <c r="F729" i="2"/>
  <c r="I729" i="2" s="1"/>
  <c r="G729" i="2"/>
  <c r="E730" i="2"/>
  <c r="F730" i="2"/>
  <c r="I730" i="2" s="1"/>
  <c r="G730" i="2"/>
  <c r="E731" i="2"/>
  <c r="F731" i="2"/>
  <c r="I731" i="2" s="1"/>
  <c r="G731" i="2"/>
  <c r="E732" i="2"/>
  <c r="F732" i="2"/>
  <c r="I732" i="2" s="1"/>
  <c r="G732" i="2"/>
  <c r="E733" i="2"/>
  <c r="F733" i="2"/>
  <c r="I733" i="2" s="1"/>
  <c r="G733" i="2"/>
  <c r="E734" i="2"/>
  <c r="F734" i="2"/>
  <c r="I734" i="2" s="1"/>
  <c r="G734" i="2"/>
  <c r="E735" i="2"/>
  <c r="F735" i="2"/>
  <c r="I735" i="2" s="1"/>
  <c r="G735" i="2"/>
  <c r="E736" i="2"/>
  <c r="F736" i="2"/>
  <c r="I736" i="2" s="1"/>
  <c r="G736" i="2"/>
  <c r="E737" i="2"/>
  <c r="F737" i="2"/>
  <c r="I737" i="2" s="1"/>
  <c r="G737" i="2"/>
  <c r="E738" i="2"/>
  <c r="F738" i="2"/>
  <c r="I738" i="2" s="1"/>
  <c r="G738" i="2"/>
  <c r="E739" i="2"/>
  <c r="F739" i="2"/>
  <c r="I739" i="2" s="1"/>
  <c r="G739" i="2"/>
  <c r="E740" i="2"/>
  <c r="F740" i="2"/>
  <c r="I740" i="2" s="1"/>
  <c r="G740" i="2"/>
  <c r="E741" i="2"/>
  <c r="F741" i="2"/>
  <c r="I741" i="2" s="1"/>
  <c r="G741" i="2"/>
  <c r="E742" i="2"/>
  <c r="F742" i="2"/>
  <c r="I742" i="2" s="1"/>
  <c r="G742" i="2"/>
  <c r="E743" i="2"/>
  <c r="F743" i="2"/>
  <c r="I743" i="2" s="1"/>
  <c r="G743" i="2"/>
  <c r="E744" i="2"/>
  <c r="F744" i="2"/>
  <c r="I744" i="2" s="1"/>
  <c r="G744" i="2"/>
  <c r="E745" i="2"/>
  <c r="F745" i="2"/>
  <c r="I745" i="2" s="1"/>
  <c r="G745" i="2"/>
  <c r="E746" i="2"/>
  <c r="F746" i="2"/>
  <c r="I746" i="2" s="1"/>
  <c r="G746" i="2"/>
  <c r="E747" i="2"/>
  <c r="F747" i="2"/>
  <c r="I747" i="2" s="1"/>
  <c r="G747" i="2"/>
  <c r="E748" i="2"/>
  <c r="F748" i="2"/>
  <c r="I748" i="2" s="1"/>
  <c r="G748" i="2"/>
  <c r="E749" i="2"/>
  <c r="F749" i="2"/>
  <c r="I749" i="2" s="1"/>
  <c r="G749" i="2"/>
  <c r="E750" i="2"/>
  <c r="F750" i="2"/>
  <c r="I750" i="2" s="1"/>
  <c r="G750" i="2"/>
  <c r="E751" i="2"/>
  <c r="F751" i="2"/>
  <c r="I751" i="2" s="1"/>
  <c r="G751" i="2"/>
  <c r="E752" i="2"/>
  <c r="F752" i="2"/>
  <c r="I752" i="2" s="1"/>
  <c r="G752" i="2"/>
  <c r="E753" i="2"/>
  <c r="F753" i="2"/>
  <c r="I753" i="2" s="1"/>
  <c r="G753" i="2"/>
  <c r="E754" i="2"/>
  <c r="F754" i="2"/>
  <c r="I754" i="2" s="1"/>
  <c r="G754" i="2"/>
  <c r="E755" i="2"/>
  <c r="F755" i="2"/>
  <c r="I755" i="2" s="1"/>
  <c r="G755" i="2"/>
  <c r="E756" i="2"/>
  <c r="F756" i="2"/>
  <c r="I756" i="2" s="1"/>
  <c r="G756" i="2"/>
  <c r="E757" i="2"/>
  <c r="F757" i="2"/>
  <c r="I757" i="2" s="1"/>
  <c r="G757" i="2"/>
  <c r="E758" i="2"/>
  <c r="F758" i="2"/>
  <c r="I758" i="2" s="1"/>
  <c r="G758" i="2"/>
  <c r="E759" i="2"/>
  <c r="F759" i="2"/>
  <c r="I759" i="2" s="1"/>
  <c r="G759" i="2"/>
  <c r="E760" i="2"/>
  <c r="F760" i="2"/>
  <c r="I760" i="2" s="1"/>
  <c r="G760" i="2"/>
  <c r="E761" i="2"/>
  <c r="F761" i="2"/>
  <c r="I761" i="2" s="1"/>
  <c r="G761" i="2"/>
  <c r="E762" i="2"/>
  <c r="F762" i="2"/>
  <c r="I762" i="2" s="1"/>
  <c r="G762" i="2"/>
  <c r="E763" i="2"/>
  <c r="F763" i="2"/>
  <c r="I763" i="2" s="1"/>
  <c r="G763" i="2"/>
  <c r="E764" i="2"/>
  <c r="F764" i="2"/>
  <c r="I764" i="2" s="1"/>
  <c r="G764" i="2"/>
  <c r="E765" i="2"/>
  <c r="F765" i="2"/>
  <c r="I765" i="2" s="1"/>
  <c r="G765" i="2"/>
  <c r="E766" i="2"/>
  <c r="F766" i="2"/>
  <c r="I766" i="2" s="1"/>
  <c r="G766" i="2"/>
  <c r="E767" i="2"/>
  <c r="F767" i="2"/>
  <c r="I767" i="2" s="1"/>
  <c r="G767" i="2"/>
  <c r="E768" i="2"/>
  <c r="F768" i="2"/>
  <c r="I768" i="2" s="1"/>
  <c r="G768" i="2"/>
  <c r="E769" i="2"/>
  <c r="F769" i="2"/>
  <c r="I769" i="2" s="1"/>
  <c r="G769" i="2"/>
  <c r="E770" i="2"/>
  <c r="F770" i="2"/>
  <c r="I770" i="2" s="1"/>
  <c r="G770" i="2"/>
  <c r="E771" i="2"/>
  <c r="F771" i="2"/>
  <c r="I771" i="2" s="1"/>
  <c r="G771" i="2"/>
  <c r="E772" i="2"/>
  <c r="F772" i="2"/>
  <c r="I772" i="2" s="1"/>
  <c r="G772" i="2"/>
  <c r="E773" i="2"/>
  <c r="F773" i="2"/>
  <c r="I773" i="2" s="1"/>
  <c r="G773" i="2"/>
  <c r="E774" i="2"/>
  <c r="F774" i="2"/>
  <c r="I774" i="2" s="1"/>
  <c r="G774" i="2"/>
  <c r="E775" i="2"/>
  <c r="F775" i="2"/>
  <c r="I775" i="2" s="1"/>
  <c r="G775" i="2"/>
  <c r="E776" i="2"/>
  <c r="F776" i="2"/>
  <c r="I776" i="2" s="1"/>
  <c r="G776" i="2"/>
  <c r="E777" i="2"/>
  <c r="F777" i="2"/>
  <c r="I777" i="2" s="1"/>
  <c r="G777" i="2"/>
  <c r="E778" i="2"/>
  <c r="F778" i="2"/>
  <c r="I778" i="2" s="1"/>
  <c r="G778" i="2"/>
  <c r="E779" i="2"/>
  <c r="F779" i="2"/>
  <c r="I779" i="2" s="1"/>
  <c r="G779" i="2"/>
  <c r="E780" i="2"/>
  <c r="F780" i="2"/>
  <c r="I780" i="2" s="1"/>
  <c r="G780" i="2"/>
  <c r="E781" i="2"/>
  <c r="F781" i="2"/>
  <c r="I781" i="2" s="1"/>
  <c r="G781" i="2"/>
  <c r="E782" i="2"/>
  <c r="F782" i="2"/>
  <c r="I782" i="2" s="1"/>
  <c r="G782" i="2"/>
  <c r="E783" i="2"/>
  <c r="F783" i="2"/>
  <c r="I783" i="2" s="1"/>
  <c r="G783" i="2"/>
  <c r="E784" i="2"/>
  <c r="F784" i="2"/>
  <c r="I784" i="2" s="1"/>
  <c r="G784" i="2"/>
  <c r="E785" i="2"/>
  <c r="F785" i="2"/>
  <c r="I785" i="2" s="1"/>
  <c r="G785" i="2"/>
  <c r="E786" i="2"/>
  <c r="F786" i="2"/>
  <c r="I786" i="2" s="1"/>
  <c r="G786" i="2"/>
  <c r="E787" i="2"/>
  <c r="F787" i="2"/>
  <c r="I787" i="2" s="1"/>
  <c r="G787" i="2"/>
  <c r="E788" i="2"/>
  <c r="F788" i="2"/>
  <c r="I788" i="2" s="1"/>
  <c r="G788" i="2"/>
  <c r="E789" i="2"/>
  <c r="F789" i="2"/>
  <c r="I789" i="2" s="1"/>
  <c r="G789" i="2"/>
  <c r="E790" i="2"/>
  <c r="F790" i="2"/>
  <c r="I790" i="2" s="1"/>
  <c r="G790" i="2"/>
  <c r="E791" i="2"/>
  <c r="F791" i="2"/>
  <c r="I791" i="2" s="1"/>
  <c r="G791" i="2"/>
  <c r="E792" i="2"/>
  <c r="F792" i="2"/>
  <c r="I792" i="2" s="1"/>
  <c r="G792" i="2"/>
  <c r="E793" i="2"/>
  <c r="F793" i="2"/>
  <c r="I793" i="2" s="1"/>
  <c r="G793" i="2"/>
  <c r="E794" i="2"/>
  <c r="F794" i="2"/>
  <c r="I794" i="2" s="1"/>
  <c r="G794" i="2"/>
  <c r="E795" i="2"/>
  <c r="F795" i="2"/>
  <c r="I795" i="2" s="1"/>
  <c r="G795" i="2"/>
  <c r="E796" i="2"/>
  <c r="F796" i="2"/>
  <c r="I796" i="2" s="1"/>
  <c r="G796" i="2"/>
  <c r="E797" i="2"/>
  <c r="F797" i="2"/>
  <c r="I797" i="2" s="1"/>
  <c r="G797" i="2"/>
  <c r="E798" i="2"/>
  <c r="F798" i="2"/>
  <c r="I798" i="2" s="1"/>
  <c r="G798" i="2"/>
  <c r="E799" i="2"/>
  <c r="F799" i="2"/>
  <c r="I799" i="2" s="1"/>
  <c r="G799" i="2"/>
  <c r="E800" i="2"/>
  <c r="F800" i="2"/>
  <c r="I800" i="2" s="1"/>
  <c r="G800" i="2"/>
  <c r="E801" i="2"/>
  <c r="F801" i="2"/>
  <c r="I801" i="2" s="1"/>
  <c r="G801" i="2"/>
  <c r="E802" i="2"/>
  <c r="F802" i="2"/>
  <c r="I802" i="2" s="1"/>
  <c r="G802" i="2"/>
  <c r="E803" i="2"/>
  <c r="F803" i="2"/>
  <c r="I803" i="2" s="1"/>
  <c r="G803" i="2"/>
  <c r="E804" i="2"/>
  <c r="F804" i="2"/>
  <c r="I804" i="2" s="1"/>
  <c r="G804" i="2"/>
  <c r="E805" i="2"/>
  <c r="F805" i="2"/>
  <c r="I805" i="2" s="1"/>
  <c r="G805" i="2"/>
  <c r="E806" i="2"/>
  <c r="F806" i="2"/>
  <c r="I806" i="2" s="1"/>
  <c r="G806" i="2"/>
  <c r="E807" i="2"/>
  <c r="F807" i="2"/>
  <c r="I807" i="2" s="1"/>
  <c r="G807" i="2"/>
  <c r="E808" i="2"/>
  <c r="F808" i="2"/>
  <c r="I808" i="2" s="1"/>
  <c r="G808" i="2"/>
  <c r="E809" i="2"/>
  <c r="F809" i="2"/>
  <c r="I809" i="2" s="1"/>
  <c r="G809" i="2"/>
  <c r="E810" i="2"/>
  <c r="F810" i="2"/>
  <c r="I810" i="2" s="1"/>
  <c r="G810" i="2"/>
  <c r="E811" i="2"/>
  <c r="F811" i="2"/>
  <c r="I811" i="2" s="1"/>
  <c r="G811" i="2"/>
  <c r="E812" i="2"/>
  <c r="F812" i="2"/>
  <c r="I812" i="2" s="1"/>
  <c r="G812" i="2"/>
  <c r="E813" i="2"/>
  <c r="F813" i="2"/>
  <c r="I813" i="2" s="1"/>
  <c r="G813" i="2"/>
  <c r="E814" i="2"/>
  <c r="F814" i="2"/>
  <c r="I814" i="2" s="1"/>
  <c r="G814" i="2"/>
  <c r="E815" i="2"/>
  <c r="F815" i="2"/>
  <c r="I815" i="2" s="1"/>
  <c r="G815" i="2"/>
  <c r="E816" i="2"/>
  <c r="F816" i="2"/>
  <c r="I816" i="2" s="1"/>
  <c r="G816" i="2"/>
  <c r="E817" i="2"/>
  <c r="F817" i="2"/>
  <c r="I817" i="2" s="1"/>
  <c r="G817" i="2"/>
  <c r="E818" i="2"/>
  <c r="F818" i="2"/>
  <c r="I818" i="2" s="1"/>
  <c r="G818" i="2"/>
  <c r="E819" i="2"/>
  <c r="F819" i="2"/>
  <c r="I819" i="2" s="1"/>
  <c r="G819" i="2"/>
  <c r="E820" i="2"/>
  <c r="F820" i="2"/>
  <c r="I820" i="2" s="1"/>
  <c r="G820" i="2"/>
  <c r="E821" i="2"/>
  <c r="F821" i="2"/>
  <c r="I821" i="2" s="1"/>
  <c r="G821" i="2"/>
  <c r="E822" i="2"/>
  <c r="F822" i="2"/>
  <c r="I822" i="2" s="1"/>
  <c r="G822" i="2"/>
  <c r="E823" i="2"/>
  <c r="F823" i="2"/>
  <c r="I823" i="2" s="1"/>
  <c r="G823" i="2"/>
  <c r="E824" i="2"/>
  <c r="F824" i="2"/>
  <c r="I824" i="2" s="1"/>
  <c r="G824" i="2"/>
  <c r="E825" i="2"/>
  <c r="F825" i="2"/>
  <c r="I825" i="2" s="1"/>
  <c r="G825" i="2"/>
  <c r="E826" i="2"/>
  <c r="F826" i="2"/>
  <c r="I826" i="2" s="1"/>
  <c r="G826" i="2"/>
  <c r="E827" i="2"/>
  <c r="F827" i="2"/>
  <c r="I827" i="2" s="1"/>
  <c r="G827" i="2"/>
  <c r="E828" i="2"/>
  <c r="F828" i="2"/>
  <c r="I828" i="2" s="1"/>
  <c r="G828" i="2"/>
  <c r="E829" i="2"/>
  <c r="F829" i="2"/>
  <c r="I829" i="2" s="1"/>
  <c r="G829" i="2"/>
  <c r="E830" i="2"/>
  <c r="F830" i="2"/>
  <c r="I830" i="2" s="1"/>
  <c r="G830" i="2"/>
  <c r="E831" i="2"/>
  <c r="F831" i="2"/>
  <c r="I831" i="2" s="1"/>
  <c r="G831" i="2"/>
  <c r="E832" i="2"/>
  <c r="F832" i="2"/>
  <c r="I832" i="2" s="1"/>
  <c r="G832" i="2"/>
  <c r="E833" i="2"/>
  <c r="F833" i="2"/>
  <c r="I833" i="2" s="1"/>
  <c r="G833" i="2"/>
  <c r="E834" i="2"/>
  <c r="F834" i="2"/>
  <c r="I834" i="2" s="1"/>
  <c r="G834" i="2"/>
  <c r="E835" i="2"/>
  <c r="F835" i="2"/>
  <c r="I835" i="2" s="1"/>
  <c r="G835" i="2"/>
  <c r="E836" i="2"/>
  <c r="F836" i="2"/>
  <c r="I836" i="2" s="1"/>
  <c r="G836" i="2"/>
  <c r="E837" i="2"/>
  <c r="F837" i="2"/>
  <c r="I837" i="2" s="1"/>
  <c r="G837" i="2"/>
  <c r="E838" i="2"/>
  <c r="F838" i="2"/>
  <c r="I838" i="2" s="1"/>
  <c r="G838" i="2"/>
  <c r="E839" i="2"/>
  <c r="F839" i="2"/>
  <c r="I839" i="2" s="1"/>
  <c r="G839" i="2"/>
  <c r="E840" i="2"/>
  <c r="F840" i="2"/>
  <c r="I840" i="2" s="1"/>
  <c r="G840" i="2"/>
  <c r="E841" i="2"/>
  <c r="F841" i="2"/>
  <c r="I841" i="2" s="1"/>
  <c r="G841" i="2"/>
  <c r="E842" i="2"/>
  <c r="F842" i="2"/>
  <c r="I842" i="2" s="1"/>
  <c r="G842" i="2"/>
  <c r="E843" i="2"/>
  <c r="F843" i="2"/>
  <c r="I843" i="2" s="1"/>
  <c r="G843" i="2"/>
  <c r="E844" i="2"/>
  <c r="F844" i="2"/>
  <c r="I844" i="2" s="1"/>
  <c r="G844" i="2"/>
  <c r="E845" i="2"/>
  <c r="F845" i="2"/>
  <c r="I845" i="2" s="1"/>
  <c r="G845" i="2"/>
  <c r="E846" i="2"/>
  <c r="F846" i="2"/>
  <c r="I846" i="2" s="1"/>
  <c r="G846" i="2"/>
  <c r="E847" i="2"/>
  <c r="F847" i="2"/>
  <c r="I847" i="2" s="1"/>
  <c r="G847" i="2"/>
  <c r="E848" i="2"/>
  <c r="F848" i="2"/>
  <c r="I848" i="2" s="1"/>
  <c r="G848" i="2"/>
  <c r="E849" i="2"/>
  <c r="F849" i="2"/>
  <c r="I849" i="2" s="1"/>
  <c r="G849" i="2"/>
  <c r="E850" i="2"/>
  <c r="F850" i="2"/>
  <c r="I850" i="2" s="1"/>
  <c r="G850" i="2"/>
  <c r="E851" i="2"/>
  <c r="F851" i="2"/>
  <c r="I851" i="2" s="1"/>
  <c r="G851" i="2"/>
  <c r="E852" i="2"/>
  <c r="F852" i="2"/>
  <c r="I852" i="2" s="1"/>
  <c r="G852" i="2"/>
  <c r="E853" i="2"/>
  <c r="F853" i="2"/>
  <c r="I853" i="2" s="1"/>
  <c r="G853" i="2"/>
  <c r="E854" i="2"/>
  <c r="F854" i="2"/>
  <c r="I854" i="2" s="1"/>
  <c r="G854" i="2"/>
  <c r="E855" i="2"/>
  <c r="F855" i="2"/>
  <c r="I855" i="2" s="1"/>
  <c r="G855" i="2"/>
  <c r="E856" i="2"/>
  <c r="F856" i="2"/>
  <c r="I856" i="2" s="1"/>
  <c r="G856" i="2"/>
  <c r="E857" i="2"/>
  <c r="F857" i="2"/>
  <c r="I857" i="2" s="1"/>
  <c r="G857" i="2"/>
  <c r="E858" i="2"/>
  <c r="F858" i="2"/>
  <c r="I858" i="2" s="1"/>
  <c r="G858" i="2"/>
  <c r="E859" i="2"/>
  <c r="F859" i="2"/>
  <c r="I859" i="2" s="1"/>
  <c r="G859" i="2"/>
  <c r="E860" i="2"/>
  <c r="F860" i="2"/>
  <c r="I860" i="2" s="1"/>
  <c r="G860" i="2"/>
  <c r="E861" i="2"/>
  <c r="F861" i="2"/>
  <c r="I861" i="2" s="1"/>
  <c r="G861" i="2"/>
  <c r="E862" i="2"/>
  <c r="F862" i="2"/>
  <c r="I862" i="2" s="1"/>
  <c r="G862" i="2"/>
  <c r="E863" i="2"/>
  <c r="F863" i="2"/>
  <c r="I863" i="2" s="1"/>
  <c r="G863" i="2"/>
  <c r="E864" i="2"/>
  <c r="F864" i="2"/>
  <c r="I864" i="2" s="1"/>
  <c r="G864" i="2"/>
  <c r="E865" i="2"/>
  <c r="F865" i="2"/>
  <c r="I865" i="2" s="1"/>
  <c r="G865" i="2"/>
  <c r="E866" i="2"/>
  <c r="F866" i="2"/>
  <c r="I866" i="2" s="1"/>
  <c r="G866" i="2"/>
  <c r="E867" i="2"/>
  <c r="F867" i="2"/>
  <c r="I867" i="2" s="1"/>
  <c r="G867" i="2"/>
  <c r="E868" i="2"/>
  <c r="F868" i="2"/>
  <c r="I868" i="2" s="1"/>
  <c r="G868" i="2"/>
  <c r="E869" i="2"/>
  <c r="F869" i="2"/>
  <c r="I869" i="2" s="1"/>
  <c r="G869" i="2"/>
  <c r="E870" i="2"/>
  <c r="F870" i="2"/>
  <c r="I870" i="2" s="1"/>
  <c r="G870" i="2"/>
  <c r="E871" i="2"/>
  <c r="F871" i="2"/>
  <c r="I871" i="2" s="1"/>
  <c r="G871" i="2"/>
  <c r="E872" i="2"/>
  <c r="F872" i="2"/>
  <c r="I872" i="2" s="1"/>
  <c r="G872" i="2"/>
  <c r="E873" i="2"/>
  <c r="F873" i="2"/>
  <c r="I873" i="2" s="1"/>
  <c r="G873" i="2"/>
  <c r="E874" i="2"/>
  <c r="F874" i="2"/>
  <c r="I874" i="2" s="1"/>
  <c r="G874" i="2"/>
  <c r="E875" i="2"/>
  <c r="F875" i="2"/>
  <c r="I875" i="2" s="1"/>
  <c r="G875" i="2"/>
  <c r="E876" i="2"/>
  <c r="F876" i="2"/>
  <c r="I876" i="2" s="1"/>
  <c r="G876" i="2"/>
  <c r="E877" i="2"/>
  <c r="F877" i="2"/>
  <c r="I877" i="2" s="1"/>
  <c r="G877" i="2"/>
  <c r="E878" i="2"/>
  <c r="F878" i="2"/>
  <c r="I878" i="2" s="1"/>
  <c r="G878" i="2"/>
  <c r="E879" i="2"/>
  <c r="F879" i="2"/>
  <c r="I879" i="2" s="1"/>
  <c r="G879" i="2"/>
  <c r="E880" i="2"/>
  <c r="F880" i="2"/>
  <c r="I880" i="2" s="1"/>
  <c r="G880" i="2"/>
  <c r="E881" i="2"/>
  <c r="F881" i="2"/>
  <c r="I881" i="2" s="1"/>
  <c r="G881" i="2"/>
  <c r="E882" i="2"/>
  <c r="F882" i="2"/>
  <c r="I882" i="2" s="1"/>
  <c r="G882" i="2"/>
  <c r="E883" i="2"/>
  <c r="F883" i="2"/>
  <c r="I883" i="2" s="1"/>
  <c r="G883" i="2"/>
  <c r="E884" i="2"/>
  <c r="F884" i="2"/>
  <c r="I884" i="2" s="1"/>
  <c r="G884" i="2"/>
  <c r="E885" i="2"/>
  <c r="F885" i="2"/>
  <c r="I885" i="2" s="1"/>
  <c r="G885" i="2"/>
  <c r="E886" i="2"/>
  <c r="F886" i="2"/>
  <c r="I886" i="2" s="1"/>
  <c r="G886" i="2"/>
  <c r="E887" i="2"/>
  <c r="F887" i="2"/>
  <c r="I887" i="2" s="1"/>
  <c r="G887" i="2"/>
  <c r="E888" i="2"/>
  <c r="F888" i="2"/>
  <c r="I888" i="2" s="1"/>
  <c r="G888" i="2"/>
  <c r="E889" i="2"/>
  <c r="F889" i="2"/>
  <c r="I889" i="2" s="1"/>
  <c r="G889" i="2"/>
  <c r="E890" i="2"/>
  <c r="F890" i="2"/>
  <c r="I890" i="2" s="1"/>
  <c r="G890" i="2"/>
  <c r="E891" i="2"/>
  <c r="F891" i="2"/>
  <c r="I891" i="2" s="1"/>
  <c r="G891" i="2"/>
  <c r="E892" i="2"/>
  <c r="F892" i="2"/>
  <c r="I892" i="2" s="1"/>
  <c r="G892" i="2"/>
  <c r="E893" i="2"/>
  <c r="F893" i="2"/>
  <c r="I893" i="2" s="1"/>
  <c r="G893" i="2"/>
  <c r="E894" i="2"/>
  <c r="F894" i="2"/>
  <c r="I894" i="2" s="1"/>
  <c r="G894" i="2"/>
  <c r="E895" i="2"/>
  <c r="F895" i="2"/>
  <c r="I895" i="2" s="1"/>
  <c r="G895" i="2"/>
  <c r="E896" i="2"/>
  <c r="F896" i="2"/>
  <c r="I896" i="2" s="1"/>
  <c r="G896" i="2"/>
  <c r="E897" i="2"/>
  <c r="F897" i="2"/>
  <c r="I897" i="2" s="1"/>
  <c r="G897" i="2"/>
  <c r="E898" i="2"/>
  <c r="F898" i="2"/>
  <c r="I898" i="2" s="1"/>
  <c r="G898" i="2"/>
  <c r="E899" i="2"/>
  <c r="F899" i="2"/>
  <c r="I899" i="2" s="1"/>
  <c r="G899" i="2"/>
  <c r="E900" i="2"/>
  <c r="F900" i="2"/>
  <c r="I900" i="2" s="1"/>
  <c r="G900" i="2"/>
  <c r="E901" i="2"/>
  <c r="F901" i="2"/>
  <c r="I901" i="2" s="1"/>
  <c r="G901" i="2"/>
  <c r="E902" i="2"/>
  <c r="F902" i="2"/>
  <c r="I902" i="2" s="1"/>
  <c r="G902" i="2"/>
  <c r="E903" i="2"/>
  <c r="F903" i="2"/>
  <c r="I903" i="2" s="1"/>
  <c r="G903" i="2"/>
  <c r="E904" i="2"/>
  <c r="F904" i="2"/>
  <c r="I904" i="2" s="1"/>
  <c r="G904" i="2"/>
  <c r="E905" i="2"/>
  <c r="F905" i="2"/>
  <c r="I905" i="2" s="1"/>
  <c r="G905" i="2"/>
  <c r="E906" i="2"/>
  <c r="F906" i="2"/>
  <c r="I906" i="2" s="1"/>
  <c r="G906" i="2"/>
  <c r="E907" i="2"/>
  <c r="F907" i="2"/>
  <c r="I907" i="2" s="1"/>
  <c r="G907" i="2"/>
  <c r="E908" i="2"/>
  <c r="F908" i="2"/>
  <c r="I908" i="2" s="1"/>
  <c r="G908" i="2"/>
  <c r="E909" i="2"/>
  <c r="F909" i="2"/>
  <c r="I909" i="2" s="1"/>
  <c r="G909" i="2"/>
  <c r="E910" i="2"/>
  <c r="F910" i="2"/>
  <c r="I910" i="2" s="1"/>
  <c r="G910" i="2"/>
  <c r="E911" i="2"/>
  <c r="F911" i="2"/>
  <c r="I911" i="2" s="1"/>
  <c r="G911" i="2"/>
  <c r="E912" i="2"/>
  <c r="F912" i="2"/>
  <c r="I912" i="2" s="1"/>
  <c r="G912" i="2"/>
  <c r="E913" i="2"/>
  <c r="F913" i="2"/>
  <c r="I913" i="2" s="1"/>
  <c r="G913" i="2"/>
  <c r="E914" i="2"/>
  <c r="F914" i="2"/>
  <c r="I914" i="2" s="1"/>
  <c r="G914" i="2"/>
  <c r="E915" i="2"/>
  <c r="F915" i="2"/>
  <c r="I915" i="2" s="1"/>
  <c r="G915" i="2"/>
  <c r="E916" i="2"/>
  <c r="F916" i="2"/>
  <c r="I916" i="2" s="1"/>
  <c r="G916" i="2"/>
  <c r="E917" i="2"/>
  <c r="F917" i="2"/>
  <c r="I917" i="2" s="1"/>
  <c r="G917" i="2"/>
  <c r="E918" i="2"/>
  <c r="F918" i="2"/>
  <c r="I918" i="2" s="1"/>
  <c r="G918" i="2"/>
  <c r="E919" i="2"/>
  <c r="F919" i="2"/>
  <c r="I919" i="2" s="1"/>
  <c r="G919" i="2"/>
  <c r="E920" i="2"/>
  <c r="F920" i="2"/>
  <c r="I920" i="2" s="1"/>
  <c r="G920" i="2"/>
  <c r="E921" i="2"/>
  <c r="F921" i="2"/>
  <c r="I921" i="2" s="1"/>
  <c r="G921" i="2"/>
  <c r="E922" i="2"/>
  <c r="F922" i="2"/>
  <c r="I922" i="2" s="1"/>
  <c r="G922" i="2"/>
  <c r="E923" i="2"/>
  <c r="F923" i="2"/>
  <c r="I923" i="2" s="1"/>
  <c r="G923" i="2"/>
  <c r="E924" i="2"/>
  <c r="F924" i="2"/>
  <c r="I924" i="2" s="1"/>
  <c r="G924" i="2"/>
  <c r="E925" i="2"/>
  <c r="F925" i="2"/>
  <c r="I925" i="2" s="1"/>
  <c r="G925" i="2"/>
  <c r="E926" i="2"/>
  <c r="F926" i="2"/>
  <c r="I926" i="2" s="1"/>
  <c r="G926" i="2"/>
  <c r="E927" i="2"/>
  <c r="F927" i="2"/>
  <c r="I927" i="2" s="1"/>
  <c r="G927" i="2"/>
  <c r="E928" i="2"/>
  <c r="F928" i="2"/>
  <c r="I928" i="2" s="1"/>
  <c r="G928" i="2"/>
  <c r="E929" i="2"/>
  <c r="F929" i="2"/>
  <c r="I929" i="2" s="1"/>
  <c r="G929" i="2"/>
  <c r="E930" i="2"/>
  <c r="F930" i="2"/>
  <c r="I930" i="2" s="1"/>
  <c r="G930" i="2"/>
  <c r="E931" i="2"/>
  <c r="F931" i="2"/>
  <c r="I931" i="2" s="1"/>
  <c r="G931" i="2"/>
  <c r="E932" i="2"/>
  <c r="F932" i="2"/>
  <c r="I932" i="2" s="1"/>
  <c r="G932" i="2"/>
  <c r="E933" i="2"/>
  <c r="F933" i="2"/>
  <c r="I933" i="2" s="1"/>
  <c r="G933" i="2"/>
  <c r="E934" i="2"/>
  <c r="F934" i="2"/>
  <c r="I934" i="2" s="1"/>
  <c r="G934" i="2"/>
  <c r="E935" i="2"/>
  <c r="F935" i="2"/>
  <c r="I935" i="2" s="1"/>
  <c r="G935" i="2"/>
  <c r="E936" i="2"/>
  <c r="F936" i="2"/>
  <c r="I936" i="2" s="1"/>
  <c r="G936" i="2"/>
  <c r="E937" i="2"/>
  <c r="F937" i="2"/>
  <c r="I937" i="2" s="1"/>
  <c r="G937" i="2"/>
  <c r="E938" i="2"/>
  <c r="F938" i="2"/>
  <c r="I938" i="2" s="1"/>
  <c r="G938" i="2"/>
  <c r="E939" i="2"/>
  <c r="F939" i="2"/>
  <c r="I939" i="2" s="1"/>
  <c r="G939" i="2"/>
  <c r="E940" i="2"/>
  <c r="F940" i="2"/>
  <c r="I940" i="2" s="1"/>
  <c r="G940" i="2"/>
  <c r="E941" i="2"/>
  <c r="F941" i="2"/>
  <c r="I941" i="2" s="1"/>
  <c r="G941" i="2"/>
  <c r="E942" i="2"/>
  <c r="F942" i="2"/>
  <c r="I942" i="2" s="1"/>
  <c r="G942" i="2"/>
  <c r="E943" i="2"/>
  <c r="F943" i="2"/>
  <c r="I943" i="2" s="1"/>
  <c r="G943" i="2"/>
  <c r="E944" i="2"/>
  <c r="F944" i="2"/>
  <c r="I944" i="2" s="1"/>
  <c r="G944" i="2"/>
  <c r="E945" i="2"/>
  <c r="F945" i="2"/>
  <c r="I945" i="2" s="1"/>
  <c r="G945" i="2"/>
  <c r="E946" i="2"/>
  <c r="F946" i="2"/>
  <c r="I946" i="2" s="1"/>
  <c r="G946" i="2"/>
  <c r="E947" i="2"/>
  <c r="F947" i="2"/>
  <c r="I947" i="2" s="1"/>
  <c r="G947" i="2"/>
  <c r="E948" i="2"/>
  <c r="F948" i="2"/>
  <c r="I948" i="2" s="1"/>
  <c r="G948" i="2"/>
  <c r="E949" i="2"/>
  <c r="F949" i="2"/>
  <c r="I949" i="2" s="1"/>
  <c r="G949" i="2"/>
  <c r="E950" i="2"/>
  <c r="F950" i="2"/>
  <c r="I950" i="2" s="1"/>
  <c r="G950" i="2"/>
  <c r="E951" i="2"/>
  <c r="F951" i="2"/>
  <c r="I951" i="2" s="1"/>
  <c r="G951" i="2"/>
  <c r="E952" i="2"/>
  <c r="F952" i="2"/>
  <c r="I952" i="2" s="1"/>
  <c r="G952" i="2"/>
  <c r="E953" i="2"/>
  <c r="F953" i="2"/>
  <c r="I953" i="2" s="1"/>
  <c r="G953" i="2"/>
  <c r="E954" i="2"/>
  <c r="F954" i="2"/>
  <c r="I954" i="2" s="1"/>
  <c r="G954" i="2"/>
  <c r="E955" i="2"/>
  <c r="F955" i="2"/>
  <c r="I955" i="2" s="1"/>
  <c r="G955" i="2"/>
  <c r="E956" i="2"/>
  <c r="F956" i="2"/>
  <c r="I956" i="2" s="1"/>
  <c r="G956" i="2"/>
  <c r="E957" i="2"/>
  <c r="F957" i="2"/>
  <c r="I957" i="2" s="1"/>
  <c r="G957" i="2"/>
  <c r="E958" i="2"/>
  <c r="F958" i="2"/>
  <c r="I958" i="2" s="1"/>
  <c r="G958" i="2"/>
  <c r="E959" i="2"/>
  <c r="F959" i="2"/>
  <c r="I959" i="2" s="1"/>
  <c r="G959" i="2"/>
  <c r="E960" i="2"/>
  <c r="F960" i="2"/>
  <c r="I960" i="2" s="1"/>
  <c r="G960" i="2"/>
  <c r="E961" i="2"/>
  <c r="F961" i="2"/>
  <c r="I961" i="2" s="1"/>
  <c r="G961" i="2"/>
  <c r="E962" i="2"/>
  <c r="F962" i="2"/>
  <c r="I962" i="2" s="1"/>
  <c r="G962" i="2"/>
  <c r="G2" i="2"/>
  <c r="F2" i="2"/>
  <c r="I2" i="2" s="1"/>
  <c r="E2" i="2"/>
  <c r="AI14" i="1" l="1"/>
  <c r="AI12" i="1" l="1"/>
  <c r="AT14" i="1"/>
  <c r="AT15" i="1"/>
  <c r="AT16" i="1"/>
  <c r="AT17" i="1"/>
  <c r="AT18" i="1"/>
  <c r="AT19" i="1"/>
  <c r="AT20" i="1"/>
  <c r="AT21" i="1"/>
  <c r="AT22" i="1"/>
  <c r="AT23" i="1"/>
  <c r="AT24" i="1"/>
  <c r="AT25" i="1"/>
  <c r="AT26" i="1"/>
  <c r="AT27" i="1"/>
  <c r="AT28" i="1"/>
  <c r="AT29" i="1"/>
  <c r="AT30" i="1"/>
  <c r="AT31" i="1"/>
  <c r="AT32" i="1"/>
  <c r="AT33" i="1"/>
  <c r="AT34" i="1"/>
  <c r="AT35" i="1"/>
  <c r="AT36" i="1"/>
  <c r="AT37" i="1"/>
  <c r="AT38" i="1"/>
  <c r="AT39" i="1"/>
  <c r="AT40" i="1"/>
  <c r="AT41" i="1"/>
  <c r="AT42" i="1"/>
  <c r="AT43" i="1"/>
  <c r="AT44" i="1"/>
  <c r="AT45" i="1"/>
  <c r="AT46" i="1"/>
  <c r="AT47" i="1"/>
  <c r="AT48" i="1"/>
  <c r="AT49" i="1"/>
  <c r="AT50" i="1"/>
  <c r="AT51" i="1"/>
  <c r="AT52" i="1"/>
  <c r="AT53" i="1"/>
  <c r="AT54" i="1"/>
  <c r="AT55" i="1"/>
  <c r="AT56" i="1"/>
  <c r="AT57" i="1"/>
  <c r="AT58" i="1"/>
  <c r="AT59" i="1"/>
  <c r="AT60" i="1"/>
  <c r="AT61" i="1"/>
  <c r="AT62" i="1"/>
  <c r="AT63" i="1"/>
  <c r="AT64" i="1"/>
  <c r="AT65" i="1"/>
  <c r="AT66" i="1"/>
  <c r="AT67" i="1"/>
  <c r="AT68" i="1"/>
  <c r="AT69" i="1"/>
  <c r="AT70" i="1"/>
  <c r="AT71" i="1"/>
  <c r="AT72" i="1"/>
  <c r="AT73" i="1"/>
  <c r="AT74" i="1"/>
  <c r="AT75" i="1"/>
  <c r="AT76" i="1"/>
  <c r="AT77" i="1"/>
  <c r="AT78" i="1"/>
  <c r="AT79" i="1"/>
  <c r="AT80" i="1"/>
  <c r="AT81" i="1"/>
  <c r="AT82" i="1"/>
  <c r="AT83" i="1"/>
  <c r="AT84" i="1"/>
  <c r="AT85" i="1"/>
  <c r="AT86" i="1"/>
  <c r="AT87" i="1"/>
  <c r="AT88" i="1"/>
  <c r="AT89" i="1"/>
  <c r="AT90" i="1"/>
  <c r="AT91" i="1"/>
  <c r="AT92" i="1"/>
  <c r="AT93" i="1"/>
  <c r="AT94" i="1"/>
  <c r="AT95" i="1"/>
  <c r="AT96" i="1"/>
  <c r="AT97" i="1"/>
  <c r="AT98" i="1"/>
  <c r="AT99" i="1"/>
  <c r="AT100" i="1"/>
  <c r="AT101" i="1"/>
  <c r="AT102" i="1"/>
  <c r="AT103" i="1"/>
  <c r="AT104" i="1"/>
  <c r="AT105" i="1"/>
  <c r="AT106" i="1"/>
  <c r="AT107" i="1"/>
  <c r="AT108" i="1"/>
  <c r="AT109" i="1"/>
  <c r="AT110" i="1"/>
  <c r="AT111" i="1"/>
  <c r="AT112" i="1"/>
  <c r="AT113" i="1"/>
  <c r="AT114" i="1"/>
  <c r="AT115" i="1"/>
  <c r="AT116" i="1"/>
  <c r="AT117" i="1"/>
  <c r="AT118" i="1"/>
  <c r="AT119" i="1"/>
  <c r="AT120" i="1"/>
  <c r="AT121" i="1"/>
  <c r="AT122" i="1"/>
  <c r="AT123" i="1"/>
  <c r="AT124" i="1"/>
  <c r="AT125" i="1"/>
  <c r="AT126" i="1"/>
  <c r="AT127" i="1"/>
  <c r="AT128" i="1"/>
  <c r="AT129" i="1"/>
  <c r="AT130" i="1"/>
  <c r="AT131" i="1"/>
  <c r="AT132" i="1"/>
  <c r="AT133" i="1"/>
  <c r="AT134" i="1"/>
  <c r="AT135" i="1"/>
  <c r="AT136" i="1"/>
  <c r="AT137" i="1"/>
  <c r="AT138" i="1"/>
  <c r="AT139" i="1"/>
  <c r="AT140" i="1"/>
  <c r="AT141" i="1"/>
  <c r="AT142" i="1"/>
  <c r="AT143" i="1"/>
  <c r="AT144" i="1"/>
  <c r="AT145" i="1"/>
  <c r="AT146" i="1"/>
  <c r="AT147" i="1"/>
  <c r="AT148" i="1"/>
  <c r="AT149" i="1"/>
  <c r="AT150" i="1"/>
  <c r="AT151" i="1"/>
  <c r="AT152" i="1"/>
  <c r="AT153" i="1"/>
  <c r="AT154" i="1"/>
  <c r="AT155" i="1"/>
  <c r="AT156" i="1"/>
  <c r="AT157" i="1"/>
  <c r="AT158" i="1"/>
  <c r="AT159" i="1"/>
  <c r="AT160" i="1"/>
  <c r="AT161" i="1"/>
  <c r="AT162" i="1"/>
  <c r="AT163" i="1"/>
  <c r="AT164" i="1"/>
  <c r="AT165" i="1"/>
  <c r="AT166" i="1"/>
  <c r="AT167" i="1"/>
  <c r="AT168" i="1"/>
  <c r="AT169" i="1"/>
  <c r="AT170" i="1"/>
  <c r="AT171" i="1"/>
  <c r="AT172" i="1"/>
  <c r="AT173" i="1"/>
  <c r="AT174" i="1"/>
  <c r="AT175" i="1"/>
  <c r="AT176" i="1"/>
  <c r="AT177" i="1"/>
  <c r="AT178" i="1"/>
  <c r="AT179" i="1"/>
  <c r="AT180" i="1"/>
  <c r="AT181" i="1"/>
  <c r="AT182" i="1"/>
  <c r="AT183" i="1"/>
  <c r="AT184" i="1"/>
  <c r="AT185" i="1"/>
  <c r="AT186" i="1"/>
  <c r="AT187" i="1"/>
  <c r="AT188" i="1"/>
  <c r="AT189" i="1"/>
  <c r="AT190" i="1"/>
  <c r="AT191" i="1"/>
  <c r="AT192" i="1"/>
  <c r="AT193" i="1"/>
  <c r="AT194" i="1"/>
  <c r="AT195" i="1"/>
  <c r="AT196" i="1"/>
  <c r="AT197" i="1"/>
  <c r="AT198" i="1"/>
  <c r="AT199" i="1"/>
  <c r="AT200" i="1"/>
  <c r="AT201" i="1"/>
  <c r="AT202" i="1"/>
  <c r="AT203" i="1"/>
  <c r="AT204" i="1"/>
  <c r="AT205" i="1"/>
  <c r="AT206" i="1"/>
  <c r="AT207" i="1"/>
  <c r="AT208" i="1"/>
  <c r="AT209" i="1"/>
  <c r="AT210" i="1"/>
  <c r="AT211" i="1"/>
  <c r="AT212" i="1"/>
  <c r="AT213" i="1"/>
  <c r="AT214" i="1"/>
  <c r="AT215" i="1"/>
  <c r="AT216" i="1"/>
  <c r="AT217" i="1"/>
  <c r="AT218" i="1"/>
  <c r="AT219" i="1"/>
  <c r="AT220" i="1"/>
  <c r="AT221" i="1"/>
  <c r="AT222" i="1"/>
  <c r="AT223" i="1"/>
  <c r="AT224" i="1"/>
  <c r="AT225" i="1"/>
  <c r="AT226" i="1"/>
  <c r="AT227" i="1"/>
  <c r="AT228" i="1"/>
  <c r="AT229" i="1"/>
  <c r="AT230" i="1"/>
  <c r="AT231" i="1"/>
  <c r="AT232" i="1"/>
  <c r="AT233" i="1"/>
  <c r="AT234" i="1"/>
  <c r="AT235" i="1"/>
  <c r="AT236" i="1"/>
  <c r="AT237" i="1"/>
  <c r="AT238" i="1"/>
  <c r="AT239" i="1"/>
  <c r="AT240" i="1"/>
  <c r="AT241" i="1"/>
  <c r="AT242" i="1"/>
  <c r="AT243" i="1"/>
  <c r="AT244" i="1"/>
  <c r="AT245" i="1"/>
  <c r="AT246" i="1"/>
  <c r="AT247" i="1"/>
  <c r="AT248" i="1"/>
  <c r="AT249" i="1"/>
  <c r="AT250" i="1"/>
  <c r="AT251" i="1"/>
  <c r="AT252" i="1"/>
  <c r="AT253" i="1"/>
  <c r="AT254" i="1"/>
  <c r="AT255" i="1"/>
  <c r="AT256" i="1"/>
  <c r="AT257" i="1"/>
  <c r="AT258" i="1"/>
  <c r="AT259" i="1"/>
  <c r="AT260" i="1"/>
  <c r="AT261" i="1"/>
  <c r="AT262" i="1"/>
  <c r="AT263" i="1"/>
  <c r="AT264" i="1"/>
  <c r="AT265" i="1"/>
  <c r="AT266" i="1"/>
  <c r="AT267" i="1"/>
  <c r="AT268" i="1"/>
  <c r="AT269" i="1"/>
  <c r="AT270" i="1"/>
  <c r="AT271" i="1"/>
  <c r="AT272" i="1"/>
  <c r="AT273" i="1"/>
  <c r="AT274" i="1"/>
  <c r="AT275" i="1"/>
  <c r="AT276" i="1"/>
  <c r="AT277" i="1"/>
  <c r="AT278" i="1"/>
  <c r="AT279" i="1"/>
  <c r="AT280" i="1"/>
  <c r="AT281" i="1"/>
  <c r="AT282" i="1"/>
  <c r="AT283" i="1"/>
  <c r="AT284" i="1"/>
  <c r="AT285" i="1"/>
  <c r="AT286" i="1"/>
  <c r="AT287" i="1"/>
  <c r="AT288" i="1"/>
  <c r="AT289" i="1"/>
  <c r="AT290" i="1"/>
  <c r="AT291" i="1"/>
  <c r="AT292" i="1"/>
  <c r="AT293" i="1"/>
  <c r="AT294" i="1"/>
  <c r="AT295" i="1"/>
  <c r="AT296" i="1"/>
  <c r="AT297" i="1"/>
  <c r="AT298" i="1"/>
  <c r="AT299" i="1"/>
  <c r="AT300" i="1"/>
  <c r="AT301" i="1"/>
  <c r="AT302" i="1"/>
  <c r="AT303" i="1"/>
  <c r="AT304" i="1"/>
  <c r="AT305" i="1"/>
  <c r="AT306" i="1"/>
  <c r="AT307" i="1"/>
  <c r="AT308" i="1"/>
  <c r="AT309" i="1"/>
  <c r="AT310" i="1"/>
  <c r="AT311" i="1"/>
  <c r="AT312" i="1"/>
  <c r="AT313" i="1"/>
  <c r="AT314" i="1"/>
  <c r="AT315" i="1"/>
  <c r="AT316" i="1"/>
  <c r="AT317" i="1"/>
  <c r="AT318" i="1"/>
  <c r="AT319" i="1"/>
  <c r="AT320" i="1"/>
  <c r="AT321" i="1"/>
  <c r="AT322" i="1"/>
  <c r="AT323" i="1"/>
  <c r="AT324" i="1"/>
  <c r="AT325" i="1"/>
  <c r="AT326" i="1"/>
  <c r="AT327" i="1"/>
  <c r="AT328" i="1"/>
  <c r="AT329" i="1"/>
  <c r="AT330" i="1"/>
  <c r="AT331" i="1"/>
  <c r="AT332" i="1"/>
  <c r="AT333" i="1"/>
  <c r="AT334" i="1"/>
  <c r="AT335" i="1"/>
  <c r="AT336" i="1"/>
  <c r="AT337" i="1"/>
  <c r="AT338" i="1"/>
  <c r="AT339" i="1"/>
  <c r="AT340" i="1"/>
  <c r="AT341" i="1"/>
  <c r="AT342" i="1"/>
  <c r="AT343" i="1"/>
  <c r="AT344" i="1"/>
  <c r="AT345" i="1"/>
  <c r="AT346" i="1"/>
  <c r="AT347" i="1"/>
  <c r="AT348" i="1"/>
  <c r="AT349" i="1"/>
  <c r="AT350" i="1"/>
  <c r="AT351" i="1"/>
  <c r="AT352" i="1"/>
  <c r="AT353" i="1"/>
  <c r="AT354" i="1"/>
  <c r="AT355" i="1"/>
  <c r="AT356" i="1"/>
  <c r="AT357" i="1"/>
  <c r="AT358" i="1"/>
  <c r="AT359" i="1"/>
  <c r="AT360" i="1"/>
  <c r="AT361" i="1"/>
  <c r="AT362" i="1"/>
  <c r="AT363" i="1"/>
  <c r="AT364" i="1"/>
  <c r="AT365" i="1"/>
  <c r="AT366" i="1"/>
  <c r="AT367" i="1"/>
  <c r="AT368" i="1"/>
  <c r="AT369" i="1"/>
  <c r="AT370" i="1"/>
  <c r="AT371" i="1"/>
  <c r="AT372" i="1"/>
  <c r="AT373" i="1"/>
  <c r="AT374" i="1"/>
  <c r="AT375" i="1"/>
  <c r="AT376" i="1"/>
  <c r="AT377" i="1"/>
  <c r="AT378" i="1"/>
  <c r="AT379" i="1"/>
  <c r="AT380" i="1"/>
  <c r="AT381" i="1"/>
  <c r="AT382" i="1"/>
  <c r="AT383" i="1"/>
  <c r="AT384" i="1"/>
  <c r="AT385" i="1"/>
  <c r="AT386" i="1"/>
  <c r="AT387" i="1"/>
  <c r="AT388" i="1"/>
  <c r="AT389" i="1"/>
  <c r="AT390" i="1"/>
  <c r="AT391" i="1"/>
  <c r="AT392" i="1"/>
  <c r="AT393" i="1"/>
  <c r="AT394" i="1"/>
  <c r="AT395" i="1"/>
  <c r="AT396" i="1"/>
  <c r="AT397" i="1"/>
  <c r="AT398" i="1"/>
  <c r="AT399" i="1"/>
  <c r="AT400" i="1"/>
  <c r="AT401" i="1"/>
  <c r="AT402" i="1"/>
  <c r="AT403" i="1"/>
  <c r="AT404" i="1"/>
  <c r="AT405" i="1"/>
  <c r="AT406" i="1"/>
  <c r="AT407" i="1"/>
  <c r="AT408" i="1"/>
  <c r="AT409" i="1"/>
  <c r="AT410" i="1"/>
  <c r="AT411" i="1"/>
  <c r="AT412" i="1"/>
  <c r="AT413" i="1"/>
  <c r="AT414" i="1"/>
  <c r="AT415" i="1"/>
  <c r="AT416" i="1"/>
  <c r="AT417" i="1"/>
  <c r="AT418" i="1"/>
  <c r="AT419" i="1"/>
  <c r="AT420" i="1"/>
  <c r="AT421" i="1"/>
  <c r="AT422" i="1"/>
  <c r="AT423" i="1"/>
  <c r="AT424" i="1"/>
  <c r="AT425" i="1"/>
  <c r="AT426" i="1"/>
  <c r="AT427" i="1"/>
  <c r="AT428" i="1"/>
  <c r="AT429" i="1"/>
  <c r="AT430" i="1"/>
  <c r="AT431" i="1"/>
  <c r="AT432" i="1"/>
  <c r="AT433" i="1"/>
  <c r="AT434" i="1"/>
  <c r="AT435" i="1"/>
  <c r="AT436" i="1"/>
  <c r="AT437" i="1"/>
  <c r="AT438" i="1"/>
  <c r="AT439" i="1"/>
  <c r="AT440" i="1"/>
  <c r="AT441" i="1"/>
  <c r="AT442" i="1"/>
  <c r="AT443" i="1"/>
  <c r="AT444" i="1"/>
  <c r="AT445" i="1"/>
  <c r="AT446" i="1"/>
  <c r="AT447" i="1"/>
  <c r="AT448" i="1"/>
  <c r="AT449" i="1"/>
  <c r="AT450" i="1"/>
  <c r="AT451" i="1"/>
  <c r="AT452" i="1"/>
  <c r="AT453" i="1"/>
  <c r="AT454" i="1"/>
  <c r="AT455" i="1"/>
  <c r="AT456" i="1"/>
  <c r="AT457" i="1"/>
  <c r="AT458" i="1"/>
  <c r="AT459" i="1"/>
  <c r="AT460" i="1"/>
  <c r="AT461" i="1"/>
  <c r="AT462" i="1"/>
  <c r="AT463" i="1"/>
  <c r="AT464" i="1"/>
  <c r="AT465" i="1"/>
  <c r="AT466" i="1"/>
  <c r="AT467" i="1"/>
  <c r="AT468" i="1"/>
  <c r="AT469" i="1"/>
  <c r="AT470" i="1"/>
  <c r="AT471" i="1"/>
  <c r="AT472" i="1"/>
  <c r="AT473" i="1"/>
  <c r="AT474" i="1"/>
  <c r="AT475" i="1"/>
  <c r="AT476" i="1"/>
  <c r="AT477" i="1"/>
  <c r="AT478" i="1"/>
  <c r="AT479" i="1"/>
  <c r="AT480" i="1"/>
  <c r="AT481" i="1"/>
  <c r="AT482" i="1"/>
  <c r="AT483" i="1"/>
  <c r="AT484" i="1"/>
  <c r="AT485" i="1"/>
  <c r="AT486" i="1"/>
  <c r="AT487" i="1"/>
  <c r="AT488" i="1"/>
  <c r="AT489" i="1"/>
  <c r="AT490" i="1"/>
  <c r="AT491" i="1"/>
  <c r="AT492" i="1"/>
  <c r="AT493" i="1"/>
  <c r="AT494" i="1"/>
  <c r="AT495" i="1"/>
  <c r="AT496" i="1"/>
  <c r="AT497" i="1"/>
  <c r="AT498" i="1"/>
  <c r="AT499" i="1"/>
  <c r="AT500" i="1"/>
  <c r="AT501" i="1"/>
  <c r="AT502" i="1"/>
  <c r="AT503" i="1"/>
  <c r="AT504" i="1"/>
  <c r="AT505" i="1"/>
  <c r="AT506" i="1"/>
  <c r="AT507" i="1"/>
  <c r="AT508" i="1"/>
  <c r="AT509" i="1"/>
  <c r="AT510" i="1"/>
  <c r="AT511" i="1"/>
  <c r="AT512" i="1"/>
  <c r="AT513" i="1"/>
  <c r="AT514" i="1"/>
  <c r="AT515" i="1"/>
  <c r="AT516" i="1"/>
  <c r="AT517" i="1"/>
  <c r="AT518" i="1"/>
  <c r="AT519" i="1"/>
  <c r="AT520" i="1"/>
  <c r="AT521" i="1"/>
  <c r="AT522" i="1"/>
  <c r="AT523" i="1"/>
  <c r="AT524" i="1"/>
  <c r="AT525" i="1"/>
  <c r="AT526" i="1"/>
  <c r="AT527" i="1"/>
  <c r="AT528" i="1"/>
  <c r="AT529" i="1"/>
  <c r="AT530" i="1"/>
  <c r="AT531" i="1"/>
  <c r="AT532" i="1"/>
  <c r="AT533" i="1"/>
  <c r="AT534" i="1"/>
  <c r="AT535" i="1"/>
  <c r="AT536" i="1"/>
  <c r="AT537" i="1"/>
  <c r="AT538" i="1"/>
  <c r="AT539" i="1"/>
  <c r="AT540" i="1"/>
  <c r="AT541" i="1"/>
  <c r="AT542" i="1"/>
  <c r="AT543" i="1"/>
  <c r="AT544" i="1"/>
  <c r="AT545" i="1"/>
  <c r="AT546" i="1"/>
  <c r="AT547" i="1"/>
  <c r="AT548" i="1"/>
  <c r="AT549" i="1"/>
  <c r="AT550" i="1"/>
  <c r="AT551" i="1"/>
  <c r="AT552" i="1"/>
  <c r="AT553" i="1"/>
  <c r="AT554" i="1"/>
  <c r="AT555" i="1"/>
  <c r="AT556" i="1"/>
  <c r="AT557" i="1"/>
  <c r="AT558" i="1"/>
  <c r="AT559" i="1"/>
  <c r="AT560" i="1"/>
  <c r="AT561" i="1"/>
  <c r="AT562" i="1"/>
  <c r="AT563" i="1"/>
  <c r="AT564" i="1"/>
  <c r="AT565" i="1"/>
  <c r="AT566" i="1"/>
  <c r="AT567" i="1"/>
  <c r="AT568" i="1"/>
  <c r="AT569" i="1"/>
  <c r="AT570" i="1"/>
  <c r="AT571" i="1"/>
  <c r="AT572" i="1"/>
  <c r="AT573" i="1"/>
  <c r="AT574" i="1"/>
  <c r="AT575" i="1"/>
  <c r="AT576" i="1"/>
  <c r="AT577" i="1"/>
  <c r="AT578" i="1"/>
  <c r="AT579" i="1"/>
  <c r="AT580" i="1"/>
  <c r="AT581" i="1"/>
  <c r="AT582" i="1"/>
  <c r="AT583" i="1"/>
  <c r="AT584" i="1"/>
  <c r="AT585" i="1"/>
  <c r="AT586" i="1"/>
  <c r="AT587" i="1"/>
  <c r="AT588" i="1"/>
  <c r="AT589" i="1"/>
  <c r="AT590" i="1"/>
  <c r="AT591" i="1"/>
  <c r="AT592" i="1"/>
  <c r="AT593" i="1"/>
  <c r="AT594" i="1"/>
  <c r="AT595" i="1"/>
  <c r="AT596" i="1"/>
  <c r="AT597" i="1"/>
  <c r="AT598" i="1"/>
  <c r="AT599" i="1"/>
  <c r="AT600" i="1"/>
  <c r="AT601" i="1"/>
  <c r="AT602" i="1"/>
  <c r="AT603" i="1"/>
  <c r="AT604" i="1"/>
  <c r="AT605" i="1"/>
  <c r="AT606" i="1"/>
  <c r="AT607" i="1"/>
  <c r="AT608" i="1"/>
  <c r="AT609" i="1"/>
  <c r="AT610" i="1"/>
  <c r="AT611" i="1"/>
  <c r="AT612" i="1"/>
  <c r="AT613" i="1"/>
  <c r="AT614" i="1"/>
  <c r="AT615" i="1"/>
  <c r="AT616" i="1"/>
  <c r="AT617" i="1"/>
  <c r="AT618" i="1"/>
  <c r="AT619" i="1"/>
  <c r="AT620" i="1"/>
  <c r="AT621" i="1"/>
  <c r="AT622" i="1"/>
  <c r="AT623" i="1"/>
  <c r="AT624" i="1"/>
  <c r="AT625" i="1"/>
  <c r="AT626" i="1"/>
  <c r="AT627" i="1"/>
  <c r="AT628" i="1"/>
  <c r="AT629" i="1"/>
  <c r="AT630" i="1"/>
  <c r="AT631" i="1"/>
  <c r="AT632" i="1"/>
  <c r="AT633" i="1"/>
  <c r="AT634" i="1"/>
  <c r="AT635" i="1"/>
  <c r="AT636" i="1"/>
  <c r="AT637" i="1"/>
  <c r="AT638" i="1"/>
  <c r="AT639" i="1"/>
  <c r="AT640" i="1"/>
  <c r="AT641" i="1"/>
  <c r="AT642" i="1"/>
  <c r="AT643" i="1"/>
  <c r="AT644" i="1"/>
  <c r="AT645" i="1"/>
  <c r="AT646" i="1"/>
  <c r="AT647" i="1"/>
  <c r="AT648" i="1"/>
  <c r="AT649" i="1"/>
  <c r="AT650" i="1"/>
  <c r="AT651" i="1"/>
  <c r="AT652" i="1"/>
  <c r="AT653" i="1"/>
  <c r="AT654" i="1"/>
  <c r="AT655" i="1"/>
  <c r="AT656" i="1"/>
  <c r="AT657" i="1"/>
  <c r="AT658" i="1"/>
  <c r="AT659" i="1"/>
  <c r="AT660" i="1"/>
  <c r="AT661" i="1"/>
  <c r="AT662" i="1"/>
  <c r="AT663" i="1"/>
  <c r="AT664" i="1"/>
  <c r="AT665" i="1"/>
  <c r="AT666" i="1"/>
  <c r="AT667" i="1"/>
  <c r="AT668" i="1"/>
  <c r="AT669" i="1"/>
  <c r="AT670" i="1"/>
  <c r="AT671" i="1"/>
  <c r="AT672" i="1"/>
  <c r="AT673" i="1"/>
  <c r="AT674" i="1"/>
  <c r="AT675" i="1"/>
  <c r="AT676" i="1"/>
  <c r="AT677" i="1"/>
  <c r="AT678" i="1"/>
  <c r="AT679" i="1"/>
  <c r="AT680" i="1"/>
  <c r="AT681" i="1"/>
  <c r="AT682" i="1"/>
  <c r="AT683" i="1"/>
  <c r="AT684" i="1"/>
  <c r="AT685" i="1"/>
  <c r="AT686" i="1"/>
  <c r="AT687" i="1"/>
  <c r="AT688" i="1"/>
  <c r="AT689" i="1"/>
  <c r="AT690" i="1"/>
  <c r="AT691" i="1"/>
  <c r="AT692" i="1"/>
  <c r="AT693" i="1"/>
  <c r="AT694" i="1"/>
  <c r="AT695" i="1"/>
  <c r="AT696" i="1"/>
  <c r="AT697" i="1"/>
  <c r="AT698" i="1"/>
  <c r="AT699" i="1"/>
  <c r="AT700" i="1"/>
  <c r="AT701" i="1"/>
  <c r="AT702" i="1"/>
  <c r="AT703" i="1"/>
  <c r="AT704" i="1"/>
  <c r="AT705" i="1"/>
  <c r="AT706" i="1"/>
  <c r="AT707" i="1"/>
  <c r="AT708" i="1"/>
  <c r="AT709" i="1"/>
  <c r="AT710" i="1"/>
  <c r="AT711" i="1"/>
  <c r="AT712" i="1"/>
  <c r="AT713" i="1"/>
  <c r="AT714" i="1"/>
  <c r="AT715" i="1"/>
  <c r="AT716" i="1"/>
  <c r="AT717" i="1"/>
  <c r="AT718" i="1"/>
  <c r="AT719" i="1"/>
  <c r="AT720" i="1"/>
  <c r="AT721" i="1"/>
  <c r="AT722" i="1"/>
  <c r="AT723" i="1"/>
  <c r="AT724" i="1"/>
  <c r="AT725" i="1"/>
  <c r="AT726" i="1"/>
  <c r="AT727" i="1"/>
  <c r="AT728" i="1"/>
  <c r="AT729" i="1"/>
  <c r="AT730" i="1"/>
  <c r="AT731" i="1"/>
  <c r="AT732" i="1"/>
  <c r="AT733" i="1"/>
  <c r="AT734" i="1"/>
  <c r="AT735" i="1"/>
  <c r="AT736" i="1"/>
  <c r="AT737" i="1"/>
  <c r="AT738" i="1"/>
  <c r="AT739" i="1"/>
  <c r="AT740" i="1"/>
  <c r="AT741" i="1"/>
  <c r="AT742" i="1"/>
  <c r="AT743" i="1"/>
  <c r="AT744" i="1"/>
  <c r="AT745" i="1"/>
  <c r="AT746" i="1"/>
  <c r="AT747" i="1"/>
  <c r="AT748" i="1"/>
  <c r="AT749" i="1"/>
  <c r="AT750" i="1"/>
  <c r="AT751" i="1"/>
  <c r="AT752" i="1"/>
  <c r="AT753" i="1"/>
  <c r="AT754" i="1"/>
  <c r="AT755" i="1"/>
  <c r="AT756" i="1"/>
  <c r="AT757" i="1"/>
  <c r="AT758" i="1"/>
  <c r="AT759" i="1"/>
  <c r="AT760" i="1"/>
  <c r="AT761" i="1"/>
  <c r="AT762" i="1"/>
  <c r="AT763" i="1"/>
  <c r="AT764" i="1"/>
  <c r="AT765" i="1"/>
  <c r="AT766" i="1"/>
  <c r="AT767" i="1"/>
  <c r="AT768" i="1"/>
  <c r="AT769" i="1"/>
  <c r="AT770" i="1"/>
  <c r="AT771" i="1"/>
  <c r="AT772" i="1"/>
  <c r="AT773" i="1"/>
  <c r="AT774" i="1"/>
  <c r="AT775" i="1"/>
  <c r="AT776" i="1"/>
  <c r="AT777" i="1"/>
  <c r="AT778" i="1"/>
  <c r="AT779" i="1"/>
  <c r="AT780" i="1"/>
  <c r="AT781" i="1"/>
  <c r="AT782" i="1"/>
  <c r="AT783" i="1"/>
  <c r="AT784" i="1"/>
  <c r="AT785" i="1"/>
  <c r="AT786" i="1"/>
  <c r="AT787" i="1"/>
  <c r="AT788" i="1"/>
  <c r="AT789" i="1"/>
  <c r="AT790" i="1"/>
  <c r="AT791" i="1"/>
  <c r="AT792" i="1"/>
  <c r="AT793" i="1"/>
  <c r="AT794" i="1"/>
  <c r="AT795" i="1"/>
  <c r="AT796" i="1"/>
  <c r="AT797" i="1"/>
  <c r="AT798" i="1"/>
  <c r="AT799" i="1"/>
  <c r="AT800" i="1"/>
  <c r="AT801" i="1"/>
  <c r="AT802" i="1"/>
  <c r="AT803" i="1"/>
  <c r="AT804" i="1"/>
  <c r="AT805" i="1"/>
  <c r="AT806" i="1"/>
  <c r="AT807" i="1"/>
  <c r="AT808" i="1"/>
  <c r="AT809" i="1"/>
  <c r="AT810" i="1"/>
  <c r="AT811" i="1"/>
  <c r="AT812" i="1"/>
  <c r="AT813" i="1"/>
  <c r="AT814" i="1"/>
  <c r="AT815" i="1"/>
  <c r="AT816" i="1"/>
  <c r="AT817" i="1"/>
  <c r="AT818" i="1"/>
  <c r="AT819" i="1"/>
  <c r="AT820" i="1"/>
  <c r="AT821" i="1"/>
  <c r="AT822" i="1"/>
  <c r="AT823" i="1"/>
  <c r="AT824" i="1"/>
  <c r="AT825" i="1"/>
  <c r="AT826" i="1"/>
  <c r="AT827" i="1"/>
  <c r="AT828" i="1"/>
  <c r="AT829" i="1"/>
  <c r="AT830" i="1"/>
  <c r="AT831" i="1"/>
  <c r="AT832" i="1"/>
  <c r="AT833" i="1"/>
  <c r="AT834" i="1"/>
  <c r="AT835" i="1"/>
  <c r="AT836" i="1"/>
  <c r="AT837" i="1"/>
  <c r="AT838" i="1"/>
  <c r="AT839" i="1"/>
  <c r="AT840" i="1"/>
  <c r="AT841" i="1"/>
  <c r="AT842" i="1"/>
  <c r="AT843" i="1"/>
  <c r="AT844" i="1"/>
  <c r="AT845" i="1"/>
  <c r="AT846" i="1"/>
  <c r="AT847" i="1"/>
  <c r="AT848" i="1"/>
  <c r="AT849" i="1"/>
  <c r="AT850" i="1"/>
  <c r="AT851" i="1"/>
  <c r="AT852" i="1"/>
  <c r="AT853" i="1"/>
  <c r="AT854" i="1"/>
  <c r="AT855" i="1"/>
  <c r="AT856" i="1"/>
  <c r="AT857" i="1"/>
  <c r="AT858" i="1"/>
  <c r="AT859" i="1"/>
  <c r="AT860" i="1"/>
  <c r="AT861" i="1"/>
  <c r="AT862" i="1"/>
  <c r="AT863" i="1"/>
  <c r="AT864" i="1"/>
  <c r="AT865" i="1"/>
  <c r="AT866" i="1"/>
  <c r="AT867" i="1"/>
  <c r="AT868" i="1"/>
  <c r="AT869" i="1"/>
  <c r="AT870" i="1"/>
  <c r="AT871" i="1"/>
  <c r="AT872" i="1"/>
  <c r="AT873" i="1"/>
  <c r="AT874" i="1"/>
  <c r="AT875" i="1"/>
  <c r="AT876" i="1"/>
  <c r="AT877" i="1"/>
  <c r="AT878" i="1"/>
  <c r="AT879" i="1"/>
  <c r="AT880" i="1"/>
  <c r="AT881" i="1"/>
  <c r="AT882" i="1"/>
  <c r="AT883" i="1"/>
  <c r="AT884" i="1"/>
  <c r="AT885" i="1"/>
  <c r="AT886" i="1"/>
  <c r="AT887" i="1"/>
  <c r="AT888" i="1"/>
  <c r="AT889" i="1"/>
  <c r="AT890" i="1"/>
  <c r="AT891" i="1"/>
  <c r="AT892" i="1"/>
  <c r="AT893" i="1"/>
  <c r="AT894" i="1"/>
  <c r="AT895" i="1"/>
  <c r="AT896" i="1"/>
  <c r="AT897" i="1"/>
  <c r="AT898" i="1"/>
  <c r="AT899" i="1"/>
  <c r="AT900" i="1"/>
  <c r="AT901" i="1"/>
  <c r="AT902" i="1"/>
  <c r="AT903" i="1"/>
  <c r="AT904" i="1"/>
  <c r="AT905" i="1"/>
  <c r="AT906" i="1"/>
  <c r="AT907" i="1"/>
  <c r="AT908" i="1"/>
  <c r="AT909" i="1"/>
  <c r="AT910" i="1"/>
  <c r="AT911" i="1"/>
  <c r="AT912" i="1"/>
  <c r="AT913" i="1"/>
  <c r="AT914" i="1"/>
  <c r="AT915" i="1"/>
  <c r="AT916" i="1"/>
  <c r="AT917" i="1"/>
  <c r="AT918" i="1"/>
  <c r="AT919" i="1"/>
  <c r="AT920" i="1"/>
  <c r="AT921" i="1"/>
  <c r="AT922" i="1"/>
  <c r="AT923" i="1"/>
  <c r="AT924" i="1"/>
  <c r="AT925" i="1"/>
  <c r="AT926" i="1"/>
  <c r="AT927" i="1"/>
  <c r="AT928" i="1"/>
  <c r="AT929" i="1"/>
  <c r="AT930" i="1"/>
  <c r="AT931" i="1"/>
  <c r="AT932" i="1"/>
  <c r="AT933" i="1"/>
  <c r="AT934" i="1"/>
  <c r="AT935" i="1"/>
  <c r="AT936" i="1"/>
  <c r="AT937" i="1"/>
  <c r="AT938" i="1"/>
  <c r="AT939" i="1"/>
  <c r="AT940" i="1"/>
  <c r="AT941" i="1"/>
  <c r="AT942" i="1"/>
  <c r="AT943" i="1"/>
  <c r="AT944" i="1"/>
  <c r="AT945" i="1"/>
  <c r="AT946" i="1"/>
  <c r="AT947" i="1"/>
  <c r="AT948" i="1"/>
  <c r="AT949" i="1"/>
  <c r="AT950" i="1"/>
  <c r="AT951" i="1"/>
  <c r="AT952" i="1"/>
  <c r="AT953" i="1"/>
  <c r="AT954" i="1"/>
  <c r="AT955" i="1"/>
  <c r="AT956" i="1"/>
  <c r="AT957" i="1"/>
  <c r="AT958" i="1"/>
  <c r="AT959" i="1"/>
  <c r="AT960" i="1"/>
  <c r="AT961" i="1"/>
  <c r="AT962" i="1"/>
  <c r="AT963" i="1"/>
  <c r="AT964" i="1"/>
  <c r="AT965" i="1"/>
  <c r="AT966" i="1"/>
  <c r="AT967" i="1"/>
  <c r="AT968" i="1"/>
  <c r="AT969" i="1"/>
  <c r="AT970" i="1"/>
  <c r="AT971" i="1"/>
  <c r="AT972" i="1"/>
  <c r="AV13" i="1"/>
  <c r="AW13" i="1"/>
  <c r="AX13" i="1"/>
  <c r="AY13" i="1"/>
  <c r="AV14" i="1"/>
  <c r="AW14" i="1"/>
  <c r="AX14" i="1"/>
  <c r="AY14" i="1"/>
  <c r="AV15" i="1"/>
  <c r="AW15" i="1"/>
  <c r="AX15" i="1"/>
  <c r="AY15" i="1"/>
  <c r="AV16" i="1"/>
  <c r="AW16" i="1"/>
  <c r="AX16" i="1"/>
  <c r="AY16" i="1"/>
  <c r="AV17" i="1"/>
  <c r="AW17" i="1"/>
  <c r="AX17" i="1"/>
  <c r="AY17" i="1"/>
  <c r="AV18" i="1"/>
  <c r="AW18" i="1"/>
  <c r="AX18" i="1"/>
  <c r="AY18" i="1"/>
  <c r="AV19" i="1"/>
  <c r="AW19" i="1"/>
  <c r="AX19" i="1"/>
  <c r="AY19" i="1"/>
  <c r="AV20" i="1"/>
  <c r="AW20" i="1"/>
  <c r="AX20" i="1"/>
  <c r="AY20" i="1"/>
  <c r="AV21" i="1"/>
  <c r="AW21" i="1"/>
  <c r="AX21" i="1"/>
  <c r="AY21" i="1"/>
  <c r="AV22" i="1"/>
  <c r="AW22" i="1"/>
  <c r="AX22" i="1"/>
  <c r="AY22" i="1"/>
  <c r="AV23" i="1"/>
  <c r="AW23" i="1"/>
  <c r="AX23" i="1"/>
  <c r="AY23" i="1"/>
  <c r="AV24" i="1"/>
  <c r="AW24" i="1"/>
  <c r="AX24" i="1"/>
  <c r="AY24" i="1"/>
  <c r="AV25" i="1"/>
  <c r="AW25" i="1"/>
  <c r="AX25" i="1"/>
  <c r="AY25" i="1"/>
  <c r="AV26" i="1"/>
  <c r="AW26" i="1"/>
  <c r="AX26" i="1"/>
  <c r="AY26" i="1"/>
  <c r="AV27" i="1"/>
  <c r="AW27" i="1"/>
  <c r="AU27" i="1" s="1"/>
  <c r="AX27" i="1"/>
  <c r="AY27" i="1"/>
  <c r="AV28" i="1"/>
  <c r="AW28" i="1"/>
  <c r="AU28" i="1" s="1"/>
  <c r="AX28" i="1"/>
  <c r="AY28" i="1"/>
  <c r="AV29" i="1"/>
  <c r="AW29" i="1"/>
  <c r="AX29" i="1"/>
  <c r="AY29" i="1"/>
  <c r="AV30" i="1"/>
  <c r="AW30" i="1"/>
  <c r="AX30" i="1"/>
  <c r="AY30" i="1"/>
  <c r="AV31" i="1"/>
  <c r="AW31" i="1"/>
  <c r="AX31" i="1"/>
  <c r="AY31" i="1"/>
  <c r="AV32" i="1"/>
  <c r="AW32" i="1"/>
  <c r="AX32" i="1"/>
  <c r="AY32" i="1"/>
  <c r="AV33" i="1"/>
  <c r="AW33" i="1"/>
  <c r="AX33" i="1"/>
  <c r="AY33" i="1"/>
  <c r="AV34" i="1"/>
  <c r="AW34" i="1"/>
  <c r="AX34" i="1"/>
  <c r="AY34" i="1"/>
  <c r="AV35" i="1"/>
  <c r="AW35" i="1"/>
  <c r="AX35" i="1"/>
  <c r="AY35" i="1"/>
  <c r="AV36" i="1"/>
  <c r="AW36" i="1"/>
  <c r="AX36" i="1"/>
  <c r="AY36" i="1"/>
  <c r="AV37" i="1"/>
  <c r="AW37" i="1"/>
  <c r="AX37" i="1"/>
  <c r="AY37" i="1"/>
  <c r="AV38" i="1"/>
  <c r="AW38" i="1"/>
  <c r="AX38" i="1"/>
  <c r="AY38" i="1"/>
  <c r="AV39" i="1"/>
  <c r="AW39" i="1"/>
  <c r="AX39" i="1"/>
  <c r="AY39" i="1"/>
  <c r="AV40" i="1"/>
  <c r="AW40" i="1"/>
  <c r="AU40" i="1" s="1"/>
  <c r="AX40" i="1"/>
  <c r="AY40" i="1"/>
  <c r="AV41" i="1"/>
  <c r="AW41" i="1"/>
  <c r="AX41" i="1"/>
  <c r="AY41" i="1"/>
  <c r="AV42" i="1"/>
  <c r="AW42" i="1"/>
  <c r="AX42" i="1"/>
  <c r="AY42" i="1"/>
  <c r="AV43" i="1"/>
  <c r="AW43" i="1"/>
  <c r="AX43" i="1"/>
  <c r="AY43" i="1"/>
  <c r="AV44" i="1"/>
  <c r="AW44" i="1"/>
  <c r="AX44" i="1"/>
  <c r="AY44" i="1"/>
  <c r="AV45" i="1"/>
  <c r="AW45" i="1"/>
  <c r="AX45" i="1"/>
  <c r="AY45" i="1"/>
  <c r="AV46" i="1"/>
  <c r="AW46" i="1"/>
  <c r="AX46" i="1"/>
  <c r="AY46" i="1"/>
  <c r="AV47" i="1"/>
  <c r="AW47" i="1"/>
  <c r="AX47" i="1"/>
  <c r="AY47" i="1"/>
  <c r="AV48" i="1"/>
  <c r="AW48" i="1"/>
  <c r="AX48" i="1"/>
  <c r="AY48" i="1"/>
  <c r="AV49" i="1"/>
  <c r="AW49" i="1"/>
  <c r="AX49" i="1"/>
  <c r="AY49" i="1"/>
  <c r="AV50" i="1"/>
  <c r="AW50" i="1"/>
  <c r="AX50" i="1"/>
  <c r="AY50" i="1"/>
  <c r="AV51" i="1"/>
  <c r="AW51" i="1"/>
  <c r="AX51" i="1"/>
  <c r="AY51" i="1"/>
  <c r="AV52" i="1"/>
  <c r="AW52" i="1"/>
  <c r="AX52" i="1"/>
  <c r="AY52" i="1"/>
  <c r="AV53" i="1"/>
  <c r="AW53" i="1"/>
  <c r="AX53" i="1"/>
  <c r="AY53" i="1"/>
  <c r="AV54" i="1"/>
  <c r="AW54" i="1"/>
  <c r="AX54" i="1"/>
  <c r="AY54" i="1"/>
  <c r="AV55" i="1"/>
  <c r="AW55" i="1"/>
  <c r="AU55" i="1" s="1"/>
  <c r="AX55" i="1"/>
  <c r="AY55" i="1"/>
  <c r="AV56" i="1"/>
  <c r="AW56" i="1"/>
  <c r="AU56" i="1" s="1"/>
  <c r="AX56" i="1"/>
  <c r="AY56" i="1"/>
  <c r="AV57" i="1"/>
  <c r="AW57" i="1"/>
  <c r="AX57" i="1"/>
  <c r="AY57" i="1"/>
  <c r="AV58" i="1"/>
  <c r="AW58" i="1"/>
  <c r="AX58" i="1"/>
  <c r="AY58" i="1"/>
  <c r="AV59" i="1"/>
  <c r="AW59" i="1"/>
  <c r="AX59" i="1"/>
  <c r="AY59" i="1"/>
  <c r="AV60" i="1"/>
  <c r="AW60" i="1"/>
  <c r="AX60" i="1"/>
  <c r="AY60" i="1"/>
  <c r="AV61" i="1"/>
  <c r="AW61" i="1"/>
  <c r="AX61" i="1"/>
  <c r="AY61" i="1"/>
  <c r="AV62" i="1"/>
  <c r="AW62" i="1"/>
  <c r="AX62" i="1"/>
  <c r="AY62" i="1"/>
  <c r="AV63" i="1"/>
  <c r="AW63" i="1"/>
  <c r="AX63" i="1"/>
  <c r="AY63" i="1"/>
  <c r="AV64" i="1"/>
  <c r="AW64" i="1"/>
  <c r="AX64" i="1"/>
  <c r="AY64" i="1"/>
  <c r="AV65" i="1"/>
  <c r="AW65" i="1"/>
  <c r="AX65" i="1"/>
  <c r="AY65" i="1"/>
  <c r="AV66" i="1"/>
  <c r="AW66" i="1"/>
  <c r="AX66" i="1"/>
  <c r="AY66" i="1"/>
  <c r="AV67" i="1"/>
  <c r="AW67" i="1"/>
  <c r="AX67" i="1"/>
  <c r="AY67" i="1"/>
  <c r="AV68" i="1"/>
  <c r="AW68" i="1"/>
  <c r="AX68" i="1"/>
  <c r="AY68" i="1"/>
  <c r="AV69" i="1"/>
  <c r="AW69" i="1"/>
  <c r="AU69" i="1" s="1"/>
  <c r="AX69" i="1"/>
  <c r="AY69" i="1"/>
  <c r="AV70" i="1"/>
  <c r="AW70" i="1"/>
  <c r="AX70" i="1"/>
  <c r="AY70" i="1"/>
  <c r="AV71" i="1"/>
  <c r="AW71" i="1"/>
  <c r="AX71" i="1"/>
  <c r="AY71" i="1"/>
  <c r="AV72" i="1"/>
  <c r="AW72" i="1"/>
  <c r="AX72" i="1"/>
  <c r="AY72" i="1"/>
  <c r="AV73" i="1"/>
  <c r="AW73" i="1"/>
  <c r="AX73" i="1"/>
  <c r="AY73" i="1"/>
  <c r="AV74" i="1"/>
  <c r="AW74" i="1"/>
  <c r="AX74" i="1"/>
  <c r="AY74" i="1"/>
  <c r="AV75" i="1"/>
  <c r="AW75" i="1"/>
  <c r="AX75" i="1"/>
  <c r="AY75" i="1"/>
  <c r="AV76" i="1"/>
  <c r="AW76" i="1"/>
  <c r="AX76" i="1"/>
  <c r="AY76" i="1"/>
  <c r="AV77" i="1"/>
  <c r="AW77" i="1"/>
  <c r="AX77" i="1"/>
  <c r="AY77" i="1"/>
  <c r="AV78" i="1"/>
  <c r="AW78" i="1"/>
  <c r="AX78" i="1"/>
  <c r="AY78" i="1"/>
  <c r="AV79" i="1"/>
  <c r="AW79" i="1"/>
  <c r="AX79" i="1"/>
  <c r="AY79" i="1"/>
  <c r="AV80" i="1"/>
  <c r="AW80" i="1"/>
  <c r="AX80" i="1"/>
  <c r="AY80" i="1"/>
  <c r="AV81" i="1"/>
  <c r="AW81" i="1"/>
  <c r="AX81" i="1"/>
  <c r="AY81" i="1"/>
  <c r="AV82" i="1"/>
  <c r="AW82" i="1"/>
  <c r="AX82" i="1"/>
  <c r="AY82" i="1"/>
  <c r="AV83" i="1"/>
  <c r="AW83" i="1"/>
  <c r="AU83" i="1" s="1"/>
  <c r="AX83" i="1"/>
  <c r="AY83" i="1"/>
  <c r="AV84" i="1"/>
  <c r="AW84" i="1"/>
  <c r="AX84" i="1"/>
  <c r="AY84" i="1"/>
  <c r="AV85" i="1"/>
  <c r="AW85" i="1"/>
  <c r="AU85" i="1" s="1"/>
  <c r="AX85" i="1"/>
  <c r="AY85" i="1"/>
  <c r="AV86" i="1"/>
  <c r="AW86" i="1"/>
  <c r="AX86" i="1"/>
  <c r="AY86" i="1"/>
  <c r="AV87" i="1"/>
  <c r="AW87" i="1"/>
  <c r="AX87" i="1"/>
  <c r="AY87" i="1"/>
  <c r="AV88" i="1"/>
  <c r="AW88" i="1"/>
  <c r="AX88" i="1"/>
  <c r="AY88" i="1"/>
  <c r="AV89" i="1"/>
  <c r="AW89" i="1"/>
  <c r="AX89" i="1"/>
  <c r="AY89" i="1"/>
  <c r="AV90" i="1"/>
  <c r="AW90" i="1"/>
  <c r="AX90" i="1"/>
  <c r="AY90" i="1"/>
  <c r="AV91" i="1"/>
  <c r="AW91" i="1"/>
  <c r="AX91" i="1"/>
  <c r="AY91" i="1"/>
  <c r="AV92" i="1"/>
  <c r="AW92" i="1"/>
  <c r="AX92" i="1"/>
  <c r="AY92" i="1"/>
  <c r="AV93" i="1"/>
  <c r="AW93" i="1"/>
  <c r="AX93" i="1"/>
  <c r="AY93" i="1"/>
  <c r="AV94" i="1"/>
  <c r="AW94" i="1"/>
  <c r="AX94" i="1"/>
  <c r="AY94" i="1"/>
  <c r="AV95" i="1"/>
  <c r="AW95" i="1"/>
  <c r="AX95" i="1"/>
  <c r="AY95" i="1"/>
  <c r="AV96" i="1"/>
  <c r="AW96" i="1"/>
  <c r="AX96" i="1"/>
  <c r="AY96" i="1"/>
  <c r="AV97" i="1"/>
  <c r="AW97" i="1"/>
  <c r="AU97" i="1" s="1"/>
  <c r="AX97" i="1"/>
  <c r="AY97" i="1"/>
  <c r="AV98" i="1"/>
  <c r="AW98" i="1"/>
  <c r="AX98" i="1"/>
  <c r="AY98" i="1"/>
  <c r="AV99" i="1"/>
  <c r="AW99" i="1"/>
  <c r="AX99" i="1"/>
  <c r="AY99" i="1"/>
  <c r="AV100" i="1"/>
  <c r="AW100" i="1"/>
  <c r="AX100" i="1"/>
  <c r="AY100" i="1"/>
  <c r="AV101" i="1"/>
  <c r="AW101" i="1"/>
  <c r="AX101" i="1"/>
  <c r="AY101" i="1"/>
  <c r="AV102" i="1"/>
  <c r="AW102" i="1"/>
  <c r="AX102" i="1"/>
  <c r="AY102" i="1"/>
  <c r="AV103" i="1"/>
  <c r="AW103" i="1"/>
  <c r="AX103" i="1"/>
  <c r="AY103" i="1"/>
  <c r="AV104" i="1"/>
  <c r="AW104" i="1"/>
  <c r="AX104" i="1"/>
  <c r="AY104" i="1"/>
  <c r="AV105" i="1"/>
  <c r="AW105" i="1"/>
  <c r="AX105" i="1"/>
  <c r="AY105" i="1"/>
  <c r="AV106" i="1"/>
  <c r="AW106" i="1"/>
  <c r="AX106" i="1"/>
  <c r="AY106" i="1"/>
  <c r="AV107" i="1"/>
  <c r="AW107" i="1"/>
  <c r="AX107" i="1"/>
  <c r="AY107" i="1"/>
  <c r="AV108" i="1"/>
  <c r="AW108" i="1"/>
  <c r="AX108" i="1"/>
  <c r="AY108" i="1"/>
  <c r="AV109" i="1"/>
  <c r="AW109" i="1"/>
  <c r="AX109" i="1"/>
  <c r="AY109" i="1"/>
  <c r="AV110" i="1"/>
  <c r="AW110" i="1"/>
  <c r="AX110" i="1"/>
  <c r="AY110" i="1"/>
  <c r="AV111" i="1"/>
  <c r="AW111" i="1"/>
  <c r="AX111" i="1"/>
  <c r="AY111" i="1"/>
  <c r="AV112" i="1"/>
  <c r="AW112" i="1"/>
  <c r="AU112" i="1" s="1"/>
  <c r="AX112" i="1"/>
  <c r="AY112" i="1"/>
  <c r="AV113" i="1"/>
  <c r="AW113" i="1"/>
  <c r="AU113" i="1" s="1"/>
  <c r="AX113" i="1"/>
  <c r="AY113" i="1"/>
  <c r="AV114" i="1"/>
  <c r="AW114" i="1"/>
  <c r="AX114" i="1"/>
  <c r="AY114" i="1"/>
  <c r="AV115" i="1"/>
  <c r="AW115" i="1"/>
  <c r="AX115" i="1"/>
  <c r="AY115" i="1"/>
  <c r="AV116" i="1"/>
  <c r="AW116" i="1"/>
  <c r="AX116" i="1"/>
  <c r="AY116" i="1"/>
  <c r="AV117" i="1"/>
  <c r="AW117" i="1"/>
  <c r="AX117" i="1"/>
  <c r="AY117" i="1"/>
  <c r="AV118" i="1"/>
  <c r="AW118" i="1"/>
  <c r="AX118" i="1"/>
  <c r="AY118" i="1"/>
  <c r="AV119" i="1"/>
  <c r="AW119" i="1"/>
  <c r="AX119" i="1"/>
  <c r="AY119" i="1"/>
  <c r="AV120" i="1"/>
  <c r="AW120" i="1"/>
  <c r="AX120" i="1"/>
  <c r="AY120" i="1"/>
  <c r="AV121" i="1"/>
  <c r="AW121" i="1"/>
  <c r="AX121" i="1"/>
  <c r="AY121" i="1"/>
  <c r="AV122" i="1"/>
  <c r="AW122" i="1"/>
  <c r="AX122" i="1"/>
  <c r="AY122" i="1"/>
  <c r="AV123" i="1"/>
  <c r="AW123" i="1"/>
  <c r="AX123" i="1"/>
  <c r="AY123" i="1"/>
  <c r="AV124" i="1"/>
  <c r="AW124" i="1"/>
  <c r="AX124" i="1"/>
  <c r="AY124" i="1"/>
  <c r="AV125" i="1"/>
  <c r="AW125" i="1"/>
  <c r="AU125" i="1" s="1"/>
  <c r="AX125" i="1"/>
  <c r="AY125" i="1"/>
  <c r="AV126" i="1"/>
  <c r="AW126" i="1"/>
  <c r="AX126" i="1"/>
  <c r="AY126" i="1"/>
  <c r="AV127" i="1"/>
  <c r="AW127" i="1"/>
  <c r="AX127" i="1"/>
  <c r="AY127" i="1"/>
  <c r="AV128" i="1"/>
  <c r="AW128" i="1"/>
  <c r="AX128" i="1"/>
  <c r="AY128" i="1"/>
  <c r="AV129" i="1"/>
  <c r="AW129" i="1"/>
  <c r="AX129" i="1"/>
  <c r="AY129" i="1"/>
  <c r="AV130" i="1"/>
  <c r="AW130" i="1"/>
  <c r="AX130" i="1"/>
  <c r="AY130" i="1"/>
  <c r="AV131" i="1"/>
  <c r="AW131" i="1"/>
  <c r="AX131" i="1"/>
  <c r="AY131" i="1"/>
  <c r="AV132" i="1"/>
  <c r="AW132" i="1"/>
  <c r="AX132" i="1"/>
  <c r="AY132" i="1"/>
  <c r="AV133" i="1"/>
  <c r="AW133" i="1"/>
  <c r="AX133" i="1"/>
  <c r="AY133" i="1"/>
  <c r="AV134" i="1"/>
  <c r="AW134" i="1"/>
  <c r="AX134" i="1"/>
  <c r="AY134" i="1"/>
  <c r="AV135" i="1"/>
  <c r="AW135" i="1"/>
  <c r="AX135" i="1"/>
  <c r="AY135" i="1"/>
  <c r="AV136" i="1"/>
  <c r="AW136" i="1"/>
  <c r="AX136" i="1"/>
  <c r="AY136" i="1"/>
  <c r="AV137" i="1"/>
  <c r="AW137" i="1"/>
  <c r="AX137" i="1"/>
  <c r="AY137" i="1"/>
  <c r="AV138" i="1"/>
  <c r="AW138" i="1"/>
  <c r="AX138" i="1"/>
  <c r="AY138" i="1"/>
  <c r="AV139" i="1"/>
  <c r="AW139" i="1"/>
  <c r="AX139" i="1"/>
  <c r="AY139" i="1"/>
  <c r="AV140" i="1"/>
  <c r="AW140" i="1"/>
  <c r="AU140" i="1" s="1"/>
  <c r="AX140" i="1"/>
  <c r="AY140" i="1"/>
  <c r="AV141" i="1"/>
  <c r="AW141" i="1"/>
  <c r="AU141" i="1" s="1"/>
  <c r="AX141" i="1"/>
  <c r="AY141" i="1"/>
  <c r="AV142" i="1"/>
  <c r="AW142" i="1"/>
  <c r="AX142" i="1"/>
  <c r="AY142" i="1"/>
  <c r="AV143" i="1"/>
  <c r="AW143" i="1"/>
  <c r="AX143" i="1"/>
  <c r="AY143" i="1"/>
  <c r="AV144" i="1"/>
  <c r="AW144" i="1"/>
  <c r="AX144" i="1"/>
  <c r="AY144" i="1"/>
  <c r="AV145" i="1"/>
  <c r="AW145" i="1"/>
  <c r="AX145" i="1"/>
  <c r="AY145" i="1"/>
  <c r="AV146" i="1"/>
  <c r="AW146" i="1"/>
  <c r="AX146" i="1"/>
  <c r="AY146" i="1"/>
  <c r="AV147" i="1"/>
  <c r="AW147" i="1"/>
  <c r="AX147" i="1"/>
  <c r="AY147" i="1"/>
  <c r="AV148" i="1"/>
  <c r="AW148" i="1"/>
  <c r="AX148" i="1"/>
  <c r="AY148" i="1"/>
  <c r="AV149" i="1"/>
  <c r="AW149" i="1"/>
  <c r="AX149" i="1"/>
  <c r="AY149" i="1"/>
  <c r="AV150" i="1"/>
  <c r="AW150" i="1"/>
  <c r="AX150" i="1"/>
  <c r="AY150" i="1"/>
  <c r="AV151" i="1"/>
  <c r="AW151" i="1"/>
  <c r="AX151" i="1"/>
  <c r="AY151" i="1"/>
  <c r="AV152" i="1"/>
  <c r="AW152" i="1"/>
  <c r="AX152" i="1"/>
  <c r="AY152" i="1"/>
  <c r="AV153" i="1"/>
  <c r="AW153" i="1"/>
  <c r="AX153" i="1"/>
  <c r="AY153" i="1"/>
  <c r="AV154" i="1"/>
  <c r="AW154" i="1"/>
  <c r="AX154" i="1"/>
  <c r="AY154" i="1"/>
  <c r="AV155" i="1"/>
  <c r="AW155" i="1"/>
  <c r="AU155" i="1" s="1"/>
  <c r="AX155" i="1"/>
  <c r="AY155" i="1"/>
  <c r="AV156" i="1"/>
  <c r="AW156" i="1"/>
  <c r="AX156" i="1"/>
  <c r="AY156" i="1"/>
  <c r="AV157" i="1"/>
  <c r="AW157" i="1"/>
  <c r="AX157" i="1"/>
  <c r="AY157" i="1"/>
  <c r="AV158" i="1"/>
  <c r="AW158" i="1"/>
  <c r="AX158" i="1"/>
  <c r="AY158" i="1"/>
  <c r="AV159" i="1"/>
  <c r="AW159" i="1"/>
  <c r="AX159" i="1"/>
  <c r="AY159" i="1"/>
  <c r="AV160" i="1"/>
  <c r="AW160" i="1"/>
  <c r="AX160" i="1"/>
  <c r="AY160" i="1"/>
  <c r="AV161" i="1"/>
  <c r="AW161" i="1"/>
  <c r="AX161" i="1"/>
  <c r="AY161" i="1"/>
  <c r="AV162" i="1"/>
  <c r="AW162" i="1"/>
  <c r="AX162" i="1"/>
  <c r="AY162" i="1"/>
  <c r="AV163" i="1"/>
  <c r="AW163" i="1"/>
  <c r="AX163" i="1"/>
  <c r="AY163" i="1"/>
  <c r="AV164" i="1"/>
  <c r="AW164" i="1"/>
  <c r="AX164" i="1"/>
  <c r="AY164" i="1"/>
  <c r="AV165" i="1"/>
  <c r="AW165" i="1"/>
  <c r="AX165" i="1"/>
  <c r="AY165" i="1"/>
  <c r="AV166" i="1"/>
  <c r="AW166" i="1"/>
  <c r="AX166" i="1"/>
  <c r="AY166" i="1"/>
  <c r="AV167" i="1"/>
  <c r="AW167" i="1"/>
  <c r="AX167" i="1"/>
  <c r="AY167" i="1"/>
  <c r="AV168" i="1"/>
  <c r="AW168" i="1"/>
  <c r="AU168" i="1" s="1"/>
  <c r="AX168" i="1"/>
  <c r="AY168" i="1"/>
  <c r="AV169" i="1"/>
  <c r="AW169" i="1"/>
  <c r="AX169" i="1"/>
  <c r="AY169" i="1"/>
  <c r="AV170" i="1"/>
  <c r="AW170" i="1"/>
  <c r="AX170" i="1"/>
  <c r="AY170" i="1"/>
  <c r="AV171" i="1"/>
  <c r="AW171" i="1"/>
  <c r="AU171" i="1" s="1"/>
  <c r="AX171" i="1"/>
  <c r="AY171" i="1"/>
  <c r="AV172" i="1"/>
  <c r="AW172" i="1"/>
  <c r="AX172" i="1"/>
  <c r="AY172" i="1"/>
  <c r="AV173" i="1"/>
  <c r="AW173" i="1"/>
  <c r="AX173" i="1"/>
  <c r="AY173" i="1"/>
  <c r="AV174" i="1"/>
  <c r="AW174" i="1"/>
  <c r="AX174" i="1"/>
  <c r="AY174" i="1"/>
  <c r="AV175" i="1"/>
  <c r="AW175" i="1"/>
  <c r="AX175" i="1"/>
  <c r="AY175" i="1"/>
  <c r="AV176" i="1"/>
  <c r="AW176" i="1"/>
  <c r="AX176" i="1"/>
  <c r="AY176" i="1"/>
  <c r="AV177" i="1"/>
  <c r="AW177" i="1"/>
  <c r="AX177" i="1"/>
  <c r="AY177" i="1"/>
  <c r="AV178" i="1"/>
  <c r="AW178" i="1"/>
  <c r="AX178" i="1"/>
  <c r="AY178" i="1"/>
  <c r="AV179" i="1"/>
  <c r="AW179" i="1"/>
  <c r="AX179" i="1"/>
  <c r="AY179" i="1"/>
  <c r="AV180" i="1"/>
  <c r="AW180" i="1"/>
  <c r="AX180" i="1"/>
  <c r="AY180" i="1"/>
  <c r="AV181" i="1"/>
  <c r="AW181" i="1"/>
  <c r="AX181" i="1"/>
  <c r="AY181" i="1"/>
  <c r="AV182" i="1"/>
  <c r="AW182" i="1"/>
  <c r="AX182" i="1"/>
  <c r="AY182" i="1"/>
  <c r="AV183" i="1"/>
  <c r="AW183" i="1"/>
  <c r="AU183" i="1" s="1"/>
  <c r="AX183" i="1"/>
  <c r="AY183" i="1"/>
  <c r="AV184" i="1"/>
  <c r="AW184" i="1"/>
  <c r="AX184" i="1"/>
  <c r="AY184" i="1"/>
  <c r="AV185" i="1"/>
  <c r="AW185" i="1"/>
  <c r="AX185" i="1"/>
  <c r="AY185" i="1"/>
  <c r="AV186" i="1"/>
  <c r="AW186" i="1"/>
  <c r="AX186" i="1"/>
  <c r="AY186" i="1"/>
  <c r="AV187" i="1"/>
  <c r="AW187" i="1"/>
  <c r="AX187" i="1"/>
  <c r="AY187" i="1"/>
  <c r="AV188" i="1"/>
  <c r="AW188" i="1"/>
  <c r="AX188" i="1"/>
  <c r="AY188" i="1"/>
  <c r="AV189" i="1"/>
  <c r="AW189" i="1"/>
  <c r="AX189" i="1"/>
  <c r="AY189" i="1"/>
  <c r="AV190" i="1"/>
  <c r="AW190" i="1"/>
  <c r="AX190" i="1"/>
  <c r="AY190" i="1"/>
  <c r="AV191" i="1"/>
  <c r="AW191" i="1"/>
  <c r="AX191" i="1"/>
  <c r="AY191" i="1"/>
  <c r="AV192" i="1"/>
  <c r="AW192" i="1"/>
  <c r="AX192" i="1"/>
  <c r="AY192" i="1"/>
  <c r="AV193" i="1"/>
  <c r="AW193" i="1"/>
  <c r="AX193" i="1"/>
  <c r="AY193" i="1"/>
  <c r="AV194" i="1"/>
  <c r="AW194" i="1"/>
  <c r="AX194" i="1"/>
  <c r="AY194" i="1"/>
  <c r="AV195" i="1"/>
  <c r="AW195" i="1"/>
  <c r="AX195" i="1"/>
  <c r="AY195" i="1"/>
  <c r="AV196" i="1"/>
  <c r="AW196" i="1"/>
  <c r="AX196" i="1"/>
  <c r="AY196" i="1"/>
  <c r="AV197" i="1"/>
  <c r="AW197" i="1"/>
  <c r="AU197" i="1" s="1"/>
  <c r="AX197" i="1"/>
  <c r="AY197" i="1"/>
  <c r="AV198" i="1"/>
  <c r="AW198" i="1"/>
  <c r="AX198" i="1"/>
  <c r="AY198" i="1"/>
  <c r="AV199" i="1"/>
  <c r="AW199" i="1"/>
  <c r="AU199" i="1" s="1"/>
  <c r="AX199" i="1"/>
  <c r="AY199" i="1"/>
  <c r="AV200" i="1"/>
  <c r="AW200" i="1"/>
  <c r="AX200" i="1"/>
  <c r="AY200" i="1"/>
  <c r="AV201" i="1"/>
  <c r="AW201" i="1"/>
  <c r="AX201" i="1"/>
  <c r="AY201" i="1"/>
  <c r="AV202" i="1"/>
  <c r="AW202" i="1"/>
  <c r="AX202" i="1"/>
  <c r="AY202" i="1"/>
  <c r="AV203" i="1"/>
  <c r="AW203" i="1"/>
  <c r="AX203" i="1"/>
  <c r="AY203" i="1"/>
  <c r="AV204" i="1"/>
  <c r="AW204" i="1"/>
  <c r="AX204" i="1"/>
  <c r="AY204" i="1"/>
  <c r="AV205" i="1"/>
  <c r="AW205" i="1"/>
  <c r="AX205" i="1"/>
  <c r="AY205" i="1"/>
  <c r="AV206" i="1"/>
  <c r="AW206" i="1"/>
  <c r="AX206" i="1"/>
  <c r="AY206" i="1"/>
  <c r="AV207" i="1"/>
  <c r="AW207" i="1"/>
  <c r="AX207" i="1"/>
  <c r="AY207" i="1"/>
  <c r="AV208" i="1"/>
  <c r="AW208" i="1"/>
  <c r="AX208" i="1"/>
  <c r="AY208" i="1"/>
  <c r="AV209" i="1"/>
  <c r="AW209" i="1"/>
  <c r="AX209" i="1"/>
  <c r="AY209" i="1"/>
  <c r="AV210" i="1"/>
  <c r="AW210" i="1"/>
  <c r="AX210" i="1"/>
  <c r="AY210" i="1"/>
  <c r="AV211" i="1"/>
  <c r="AW211" i="1"/>
  <c r="AU211" i="1" s="1"/>
  <c r="AX211" i="1"/>
  <c r="AY211" i="1"/>
  <c r="AV212" i="1"/>
  <c r="AW212" i="1"/>
  <c r="AX212" i="1"/>
  <c r="AY212" i="1"/>
  <c r="AV213" i="1"/>
  <c r="AW213" i="1"/>
  <c r="AX213" i="1"/>
  <c r="AY213" i="1"/>
  <c r="AV214" i="1"/>
  <c r="AW214" i="1"/>
  <c r="AX214" i="1"/>
  <c r="AY214" i="1"/>
  <c r="AV215" i="1"/>
  <c r="AW215" i="1"/>
  <c r="AX215" i="1"/>
  <c r="AY215" i="1"/>
  <c r="AV216" i="1"/>
  <c r="AW216" i="1"/>
  <c r="AX216" i="1"/>
  <c r="AY216" i="1"/>
  <c r="AV217" i="1"/>
  <c r="AW217" i="1"/>
  <c r="AX217" i="1"/>
  <c r="AY217" i="1"/>
  <c r="AV218" i="1"/>
  <c r="AW218" i="1"/>
  <c r="AX218" i="1"/>
  <c r="AY218" i="1"/>
  <c r="AV219" i="1"/>
  <c r="AW219" i="1"/>
  <c r="AX219" i="1"/>
  <c r="AY219" i="1"/>
  <c r="AV220" i="1"/>
  <c r="AW220" i="1"/>
  <c r="AX220" i="1"/>
  <c r="AY220" i="1"/>
  <c r="AV221" i="1"/>
  <c r="AW221" i="1"/>
  <c r="AX221" i="1"/>
  <c r="AY221" i="1"/>
  <c r="AV222" i="1"/>
  <c r="AW222" i="1"/>
  <c r="AX222" i="1"/>
  <c r="AY222" i="1"/>
  <c r="AV223" i="1"/>
  <c r="AW223" i="1"/>
  <c r="AX223" i="1"/>
  <c r="AY223" i="1"/>
  <c r="AV224" i="1"/>
  <c r="AW224" i="1"/>
  <c r="AX224" i="1"/>
  <c r="AY224" i="1"/>
  <c r="AV225" i="1"/>
  <c r="AW225" i="1"/>
  <c r="AU225" i="1" s="1"/>
  <c r="AX225" i="1"/>
  <c r="AY225" i="1"/>
  <c r="AV226" i="1"/>
  <c r="AW226" i="1"/>
  <c r="AX226" i="1"/>
  <c r="AY226" i="1"/>
  <c r="AV227" i="1"/>
  <c r="AW227" i="1"/>
  <c r="AU227" i="1" s="1"/>
  <c r="AX227" i="1"/>
  <c r="AY227" i="1"/>
  <c r="AV228" i="1"/>
  <c r="AW228" i="1"/>
  <c r="AX228" i="1"/>
  <c r="AY228" i="1"/>
  <c r="AV229" i="1"/>
  <c r="AW229" i="1"/>
  <c r="AX229" i="1"/>
  <c r="AY229" i="1"/>
  <c r="AV230" i="1"/>
  <c r="AW230" i="1"/>
  <c r="AX230" i="1"/>
  <c r="AY230" i="1"/>
  <c r="AV231" i="1"/>
  <c r="AW231" i="1"/>
  <c r="AX231" i="1"/>
  <c r="AY231" i="1"/>
  <c r="AV232" i="1"/>
  <c r="AW232" i="1"/>
  <c r="AX232" i="1"/>
  <c r="AY232" i="1"/>
  <c r="AV233" i="1"/>
  <c r="AW233" i="1"/>
  <c r="AX233" i="1"/>
  <c r="AY233" i="1"/>
  <c r="AV234" i="1"/>
  <c r="AW234" i="1"/>
  <c r="AX234" i="1"/>
  <c r="AY234" i="1"/>
  <c r="AV235" i="1"/>
  <c r="AW235" i="1"/>
  <c r="AX235" i="1"/>
  <c r="AY235" i="1"/>
  <c r="AV236" i="1"/>
  <c r="AW236" i="1"/>
  <c r="AX236" i="1"/>
  <c r="AY236" i="1"/>
  <c r="AV237" i="1"/>
  <c r="AW237" i="1"/>
  <c r="AX237" i="1"/>
  <c r="AY237" i="1"/>
  <c r="AV238" i="1"/>
  <c r="AW238" i="1"/>
  <c r="AX238" i="1"/>
  <c r="AY238" i="1"/>
  <c r="AV239" i="1"/>
  <c r="AW239" i="1"/>
  <c r="AX239" i="1"/>
  <c r="AY239" i="1"/>
  <c r="AV240" i="1"/>
  <c r="AW240" i="1"/>
  <c r="AU240" i="1" s="1"/>
  <c r="AX240" i="1"/>
  <c r="AY240" i="1"/>
  <c r="AV241" i="1"/>
  <c r="AW241" i="1"/>
  <c r="AX241" i="1"/>
  <c r="AY241" i="1"/>
  <c r="AV242" i="1"/>
  <c r="AW242" i="1"/>
  <c r="AX242" i="1"/>
  <c r="AY242" i="1"/>
  <c r="AV243" i="1"/>
  <c r="AW243" i="1"/>
  <c r="AX243" i="1"/>
  <c r="AY243" i="1"/>
  <c r="AV244" i="1"/>
  <c r="AW244" i="1"/>
  <c r="AX244" i="1"/>
  <c r="AY244" i="1"/>
  <c r="AV245" i="1"/>
  <c r="AW245" i="1"/>
  <c r="AX245" i="1"/>
  <c r="AY245" i="1"/>
  <c r="AV246" i="1"/>
  <c r="AW246" i="1"/>
  <c r="AX246" i="1"/>
  <c r="AY246" i="1"/>
  <c r="AV247" i="1"/>
  <c r="AW247" i="1"/>
  <c r="AX247" i="1"/>
  <c r="AY247" i="1"/>
  <c r="AV248" i="1"/>
  <c r="AW248" i="1"/>
  <c r="AX248" i="1"/>
  <c r="AY248" i="1"/>
  <c r="AV249" i="1"/>
  <c r="AW249" i="1"/>
  <c r="AX249" i="1"/>
  <c r="AY249" i="1"/>
  <c r="AV250" i="1"/>
  <c r="AW250" i="1"/>
  <c r="AX250" i="1"/>
  <c r="AY250" i="1"/>
  <c r="AV251" i="1"/>
  <c r="AW251" i="1"/>
  <c r="AX251" i="1"/>
  <c r="AY251" i="1"/>
  <c r="AV252" i="1"/>
  <c r="AW252" i="1"/>
  <c r="AX252" i="1"/>
  <c r="AY252" i="1"/>
  <c r="AV253" i="1"/>
  <c r="AW253" i="1"/>
  <c r="AU253" i="1" s="1"/>
  <c r="AX253" i="1"/>
  <c r="AY253" i="1"/>
  <c r="AV254" i="1"/>
  <c r="AW254" i="1"/>
  <c r="AX254" i="1"/>
  <c r="AY254" i="1"/>
  <c r="AV255" i="1"/>
  <c r="AW255" i="1"/>
  <c r="AX255" i="1"/>
  <c r="AY255" i="1"/>
  <c r="AV256" i="1"/>
  <c r="AW256" i="1"/>
  <c r="AU256" i="1" s="1"/>
  <c r="AX256" i="1"/>
  <c r="AY256" i="1"/>
  <c r="AV257" i="1"/>
  <c r="AW257" i="1"/>
  <c r="AX257" i="1"/>
  <c r="AY257" i="1"/>
  <c r="AV258" i="1"/>
  <c r="AW258" i="1"/>
  <c r="AX258" i="1"/>
  <c r="AY258" i="1"/>
  <c r="AV259" i="1"/>
  <c r="AW259" i="1"/>
  <c r="AX259" i="1"/>
  <c r="AY259" i="1"/>
  <c r="AV260" i="1"/>
  <c r="AW260" i="1"/>
  <c r="AX260" i="1"/>
  <c r="AY260" i="1"/>
  <c r="AV261" i="1"/>
  <c r="AW261" i="1"/>
  <c r="AX261" i="1"/>
  <c r="AY261" i="1"/>
  <c r="AV262" i="1"/>
  <c r="AW262" i="1"/>
  <c r="AX262" i="1"/>
  <c r="AY262" i="1"/>
  <c r="AV263" i="1"/>
  <c r="AW263" i="1"/>
  <c r="AX263" i="1"/>
  <c r="AY263" i="1"/>
  <c r="AV264" i="1"/>
  <c r="AW264" i="1"/>
  <c r="AX264" i="1"/>
  <c r="AY264" i="1"/>
  <c r="AV265" i="1"/>
  <c r="AW265" i="1"/>
  <c r="AX265" i="1"/>
  <c r="AY265" i="1"/>
  <c r="AV266" i="1"/>
  <c r="AW266" i="1"/>
  <c r="AX266" i="1"/>
  <c r="AY266" i="1"/>
  <c r="AV267" i="1"/>
  <c r="AW267" i="1"/>
  <c r="AX267" i="1"/>
  <c r="AY267" i="1"/>
  <c r="AV268" i="1"/>
  <c r="AW268" i="1"/>
  <c r="AU268" i="1" s="1"/>
  <c r="AX268" i="1"/>
  <c r="AY268" i="1"/>
  <c r="AV269" i="1"/>
  <c r="AW269" i="1"/>
  <c r="AX269" i="1"/>
  <c r="AY269" i="1"/>
  <c r="AV270" i="1"/>
  <c r="AW270" i="1"/>
  <c r="AX270" i="1"/>
  <c r="AY270" i="1"/>
  <c r="AV271" i="1"/>
  <c r="AW271" i="1"/>
  <c r="AX271" i="1"/>
  <c r="AY271" i="1"/>
  <c r="AV272" i="1"/>
  <c r="AW272" i="1"/>
  <c r="AX272" i="1"/>
  <c r="AY272" i="1"/>
  <c r="AV273" i="1"/>
  <c r="AW273" i="1"/>
  <c r="AX273" i="1"/>
  <c r="AY273" i="1"/>
  <c r="AV274" i="1"/>
  <c r="AW274" i="1"/>
  <c r="AX274" i="1"/>
  <c r="AY274" i="1"/>
  <c r="AV275" i="1"/>
  <c r="AW275" i="1"/>
  <c r="AX275" i="1"/>
  <c r="AY275" i="1"/>
  <c r="AV276" i="1"/>
  <c r="AW276" i="1"/>
  <c r="AX276" i="1"/>
  <c r="AY276" i="1"/>
  <c r="AV277" i="1"/>
  <c r="AW277" i="1"/>
  <c r="AX277" i="1"/>
  <c r="AY277" i="1"/>
  <c r="AV278" i="1"/>
  <c r="AW278" i="1"/>
  <c r="AX278" i="1"/>
  <c r="AY278" i="1"/>
  <c r="AV279" i="1"/>
  <c r="AW279" i="1"/>
  <c r="AX279" i="1"/>
  <c r="AY279" i="1"/>
  <c r="AV280" i="1"/>
  <c r="AW280" i="1"/>
  <c r="AX280" i="1"/>
  <c r="AY280" i="1"/>
  <c r="AV281" i="1"/>
  <c r="AW281" i="1"/>
  <c r="AX281" i="1"/>
  <c r="AY281" i="1"/>
  <c r="AV282" i="1"/>
  <c r="AW282" i="1"/>
  <c r="AX282" i="1"/>
  <c r="AY282" i="1"/>
  <c r="AV283" i="1"/>
  <c r="AW283" i="1"/>
  <c r="AU283" i="1" s="1"/>
  <c r="AX283" i="1"/>
  <c r="AY283" i="1"/>
  <c r="AV284" i="1"/>
  <c r="AW284" i="1"/>
  <c r="AU284" i="1" s="1"/>
  <c r="AX284" i="1"/>
  <c r="AY284" i="1"/>
  <c r="AV285" i="1"/>
  <c r="AW285" i="1"/>
  <c r="AX285" i="1"/>
  <c r="AY285" i="1"/>
  <c r="AV286" i="1"/>
  <c r="AW286" i="1"/>
  <c r="AX286" i="1"/>
  <c r="AY286" i="1"/>
  <c r="AV287" i="1"/>
  <c r="AW287" i="1"/>
  <c r="AX287" i="1"/>
  <c r="AY287" i="1"/>
  <c r="AV288" i="1"/>
  <c r="AW288" i="1"/>
  <c r="AX288" i="1"/>
  <c r="AY288" i="1"/>
  <c r="AV289" i="1"/>
  <c r="AW289" i="1"/>
  <c r="AX289" i="1"/>
  <c r="AY289" i="1"/>
  <c r="AV290" i="1"/>
  <c r="AW290" i="1"/>
  <c r="AX290" i="1"/>
  <c r="AY290" i="1"/>
  <c r="AV291" i="1"/>
  <c r="AW291" i="1"/>
  <c r="AX291" i="1"/>
  <c r="AY291" i="1"/>
  <c r="AV292" i="1"/>
  <c r="AW292" i="1"/>
  <c r="AX292" i="1"/>
  <c r="AY292" i="1"/>
  <c r="AV293" i="1"/>
  <c r="AW293" i="1"/>
  <c r="AX293" i="1"/>
  <c r="AY293" i="1"/>
  <c r="AV294" i="1"/>
  <c r="AW294" i="1"/>
  <c r="AX294" i="1"/>
  <c r="AY294" i="1"/>
  <c r="AV295" i="1"/>
  <c r="AW295" i="1"/>
  <c r="AX295" i="1"/>
  <c r="AY295" i="1"/>
  <c r="AV296" i="1"/>
  <c r="AW296" i="1"/>
  <c r="AU296" i="1" s="1"/>
  <c r="AX296" i="1"/>
  <c r="AY296" i="1"/>
  <c r="AV297" i="1"/>
  <c r="AW297" i="1"/>
  <c r="AX297" i="1"/>
  <c r="AY297" i="1"/>
  <c r="AV298" i="1"/>
  <c r="AW298" i="1"/>
  <c r="AX298" i="1"/>
  <c r="AY298" i="1"/>
  <c r="AV299" i="1"/>
  <c r="AW299" i="1"/>
  <c r="AX299" i="1"/>
  <c r="AY299" i="1"/>
  <c r="AV300" i="1"/>
  <c r="AW300" i="1"/>
  <c r="AX300" i="1"/>
  <c r="AY300" i="1"/>
  <c r="AV301" i="1"/>
  <c r="AW301" i="1"/>
  <c r="AX301" i="1"/>
  <c r="AY301" i="1"/>
  <c r="AV302" i="1"/>
  <c r="AW302" i="1"/>
  <c r="AX302" i="1"/>
  <c r="AY302" i="1"/>
  <c r="AV303" i="1"/>
  <c r="AW303" i="1"/>
  <c r="AX303" i="1"/>
  <c r="AY303" i="1"/>
  <c r="AV304" i="1"/>
  <c r="AW304" i="1"/>
  <c r="AX304" i="1"/>
  <c r="AY304" i="1"/>
  <c r="AV305" i="1"/>
  <c r="AW305" i="1"/>
  <c r="AX305" i="1"/>
  <c r="AY305" i="1"/>
  <c r="AV306" i="1"/>
  <c r="AW306" i="1"/>
  <c r="AX306" i="1"/>
  <c r="AY306" i="1"/>
  <c r="AV307" i="1"/>
  <c r="AW307" i="1"/>
  <c r="AX307" i="1"/>
  <c r="AY307" i="1"/>
  <c r="AV308" i="1"/>
  <c r="AW308" i="1"/>
  <c r="AX308" i="1"/>
  <c r="AY308" i="1"/>
  <c r="AV309" i="1"/>
  <c r="AW309" i="1"/>
  <c r="AX309" i="1"/>
  <c r="AY309" i="1"/>
  <c r="AV310" i="1"/>
  <c r="AW310" i="1"/>
  <c r="AX310" i="1"/>
  <c r="AY310" i="1"/>
  <c r="AV311" i="1"/>
  <c r="AW311" i="1"/>
  <c r="AU311" i="1" s="1"/>
  <c r="AX311" i="1"/>
  <c r="AY311" i="1"/>
  <c r="AV312" i="1"/>
  <c r="AW312" i="1"/>
  <c r="AU312" i="1" s="1"/>
  <c r="AX312" i="1"/>
  <c r="AY312" i="1"/>
  <c r="AV313" i="1"/>
  <c r="AW313" i="1"/>
  <c r="AX313" i="1"/>
  <c r="AY313" i="1"/>
  <c r="AV314" i="1"/>
  <c r="AW314" i="1"/>
  <c r="AX314" i="1"/>
  <c r="AY314" i="1"/>
  <c r="AV315" i="1"/>
  <c r="AW315" i="1"/>
  <c r="AX315" i="1"/>
  <c r="AY315" i="1"/>
  <c r="AV316" i="1"/>
  <c r="AW316" i="1"/>
  <c r="AX316" i="1"/>
  <c r="AY316" i="1"/>
  <c r="AV317" i="1"/>
  <c r="AW317" i="1"/>
  <c r="AX317" i="1"/>
  <c r="AY317" i="1"/>
  <c r="AV318" i="1"/>
  <c r="AW318" i="1"/>
  <c r="AX318" i="1"/>
  <c r="AY318" i="1"/>
  <c r="AV319" i="1"/>
  <c r="AW319" i="1"/>
  <c r="AX319" i="1"/>
  <c r="AY319" i="1"/>
  <c r="AV320" i="1"/>
  <c r="AW320" i="1"/>
  <c r="AX320" i="1"/>
  <c r="AY320" i="1"/>
  <c r="AV321" i="1"/>
  <c r="AW321" i="1"/>
  <c r="AX321" i="1"/>
  <c r="AY321" i="1"/>
  <c r="AV322" i="1"/>
  <c r="AW322" i="1"/>
  <c r="AX322" i="1"/>
  <c r="AY322" i="1"/>
  <c r="AV323" i="1"/>
  <c r="AW323" i="1"/>
  <c r="AX323" i="1"/>
  <c r="AY323" i="1"/>
  <c r="AV324" i="1"/>
  <c r="AW324" i="1"/>
  <c r="AX324" i="1"/>
  <c r="AY324" i="1"/>
  <c r="AV325" i="1"/>
  <c r="AW325" i="1"/>
  <c r="AU325" i="1" s="1"/>
  <c r="AX325" i="1"/>
  <c r="AY325" i="1"/>
  <c r="AV326" i="1"/>
  <c r="AW326" i="1"/>
  <c r="AX326" i="1"/>
  <c r="AY326" i="1"/>
  <c r="AV327" i="1"/>
  <c r="AW327" i="1"/>
  <c r="AX327" i="1"/>
  <c r="AY327" i="1"/>
  <c r="AV328" i="1"/>
  <c r="AW328" i="1"/>
  <c r="AX328" i="1"/>
  <c r="AY328" i="1"/>
  <c r="AV329" i="1"/>
  <c r="AW329" i="1"/>
  <c r="AX329" i="1"/>
  <c r="AY329" i="1"/>
  <c r="AV330" i="1"/>
  <c r="AW330" i="1"/>
  <c r="AX330" i="1"/>
  <c r="AY330" i="1"/>
  <c r="AV331" i="1"/>
  <c r="AW331" i="1"/>
  <c r="AX331" i="1"/>
  <c r="AY331" i="1"/>
  <c r="AV332" i="1"/>
  <c r="AW332" i="1"/>
  <c r="AX332" i="1"/>
  <c r="AY332" i="1"/>
  <c r="AV333" i="1"/>
  <c r="AW333" i="1"/>
  <c r="AX333" i="1"/>
  <c r="AY333" i="1"/>
  <c r="AV334" i="1"/>
  <c r="AW334" i="1"/>
  <c r="AX334" i="1"/>
  <c r="AY334" i="1"/>
  <c r="AV335" i="1"/>
  <c r="AW335" i="1"/>
  <c r="AX335" i="1"/>
  <c r="AY335" i="1"/>
  <c r="AV336" i="1"/>
  <c r="AW336" i="1"/>
  <c r="AX336" i="1"/>
  <c r="AY336" i="1"/>
  <c r="AV337" i="1"/>
  <c r="AW337" i="1"/>
  <c r="AX337" i="1"/>
  <c r="AY337" i="1"/>
  <c r="AV338" i="1"/>
  <c r="AW338" i="1"/>
  <c r="AX338" i="1"/>
  <c r="AY338" i="1"/>
  <c r="AV339" i="1"/>
  <c r="AW339" i="1"/>
  <c r="AU339" i="1" s="1"/>
  <c r="AX339" i="1"/>
  <c r="AY339" i="1"/>
  <c r="AV340" i="1"/>
  <c r="AW340" i="1"/>
  <c r="AX340" i="1"/>
  <c r="AY340" i="1"/>
  <c r="AV341" i="1"/>
  <c r="AW341" i="1"/>
  <c r="AU341" i="1" s="1"/>
  <c r="AX341" i="1"/>
  <c r="AY341" i="1"/>
  <c r="AV342" i="1"/>
  <c r="AW342" i="1"/>
  <c r="AX342" i="1"/>
  <c r="AY342" i="1"/>
  <c r="AV343" i="1"/>
  <c r="AW343" i="1"/>
  <c r="AX343" i="1"/>
  <c r="AY343" i="1"/>
  <c r="AV344" i="1"/>
  <c r="AW344" i="1"/>
  <c r="AX344" i="1"/>
  <c r="AY344" i="1"/>
  <c r="AV345" i="1"/>
  <c r="AW345" i="1"/>
  <c r="AX345" i="1"/>
  <c r="AY345" i="1"/>
  <c r="AV346" i="1"/>
  <c r="AW346" i="1"/>
  <c r="AX346" i="1"/>
  <c r="AY346" i="1"/>
  <c r="AV347" i="1"/>
  <c r="AW347" i="1"/>
  <c r="AX347" i="1"/>
  <c r="AY347" i="1"/>
  <c r="AV348" i="1"/>
  <c r="AW348" i="1"/>
  <c r="AX348" i="1"/>
  <c r="AY348" i="1"/>
  <c r="AV349" i="1"/>
  <c r="AW349" i="1"/>
  <c r="AX349" i="1"/>
  <c r="AY349" i="1"/>
  <c r="AV350" i="1"/>
  <c r="AW350" i="1"/>
  <c r="AX350" i="1"/>
  <c r="AY350" i="1"/>
  <c r="AV351" i="1"/>
  <c r="AW351" i="1"/>
  <c r="AX351" i="1"/>
  <c r="AY351" i="1"/>
  <c r="AV352" i="1"/>
  <c r="AW352" i="1"/>
  <c r="AX352" i="1"/>
  <c r="AY352" i="1"/>
  <c r="AV353" i="1"/>
  <c r="AW353" i="1"/>
  <c r="AU353" i="1" s="1"/>
  <c r="AX353" i="1"/>
  <c r="AY353" i="1"/>
  <c r="AV354" i="1"/>
  <c r="AW354" i="1"/>
  <c r="AX354" i="1"/>
  <c r="AY354" i="1"/>
  <c r="AV355" i="1"/>
  <c r="AW355" i="1"/>
  <c r="AX355" i="1"/>
  <c r="AY355" i="1"/>
  <c r="AV356" i="1"/>
  <c r="AW356" i="1"/>
  <c r="AX356" i="1"/>
  <c r="AY356" i="1"/>
  <c r="AV357" i="1"/>
  <c r="AW357" i="1"/>
  <c r="AX357" i="1"/>
  <c r="AY357" i="1"/>
  <c r="AV358" i="1"/>
  <c r="AW358" i="1"/>
  <c r="AX358" i="1"/>
  <c r="AY358" i="1"/>
  <c r="AV359" i="1"/>
  <c r="AW359" i="1"/>
  <c r="AX359" i="1"/>
  <c r="AY359" i="1"/>
  <c r="AV360" i="1"/>
  <c r="AW360" i="1"/>
  <c r="AX360" i="1"/>
  <c r="AY360" i="1"/>
  <c r="AV361" i="1"/>
  <c r="AW361" i="1"/>
  <c r="AX361" i="1"/>
  <c r="AY361" i="1"/>
  <c r="AV362" i="1"/>
  <c r="AW362" i="1"/>
  <c r="AX362" i="1"/>
  <c r="AY362" i="1"/>
  <c r="AV363" i="1"/>
  <c r="AW363" i="1"/>
  <c r="AX363" i="1"/>
  <c r="AY363" i="1"/>
  <c r="AV364" i="1"/>
  <c r="AW364" i="1"/>
  <c r="AU364" i="1" s="1"/>
  <c r="AX364" i="1"/>
  <c r="AY364" i="1"/>
  <c r="AV365" i="1"/>
  <c r="AW365" i="1"/>
  <c r="AU365" i="1" s="1"/>
  <c r="AX365" i="1"/>
  <c r="AY365" i="1"/>
  <c r="AV366" i="1"/>
  <c r="AW366" i="1"/>
  <c r="AX366" i="1"/>
  <c r="AY366" i="1"/>
  <c r="AV367" i="1"/>
  <c r="AW367" i="1"/>
  <c r="AX367" i="1"/>
  <c r="AY367" i="1"/>
  <c r="AV368" i="1"/>
  <c r="AW368" i="1"/>
  <c r="AX368" i="1"/>
  <c r="AY368" i="1"/>
  <c r="AV369" i="1"/>
  <c r="AW369" i="1"/>
  <c r="AX369" i="1"/>
  <c r="AY369" i="1"/>
  <c r="AV370" i="1"/>
  <c r="AW370" i="1"/>
  <c r="AX370" i="1"/>
  <c r="AY370" i="1"/>
  <c r="AV371" i="1"/>
  <c r="AW371" i="1"/>
  <c r="AX371" i="1"/>
  <c r="AY371" i="1"/>
  <c r="AV372" i="1"/>
  <c r="AW372" i="1"/>
  <c r="AX372" i="1"/>
  <c r="AY372" i="1"/>
  <c r="AV373" i="1"/>
  <c r="AW373" i="1"/>
  <c r="AX373" i="1"/>
  <c r="AY373" i="1"/>
  <c r="AV374" i="1"/>
  <c r="AW374" i="1"/>
  <c r="AU374" i="1" s="1"/>
  <c r="AX374" i="1"/>
  <c r="AY374" i="1"/>
  <c r="AV375" i="1"/>
  <c r="AW375" i="1"/>
  <c r="AX375" i="1"/>
  <c r="AY375" i="1"/>
  <c r="AV376" i="1"/>
  <c r="AW376" i="1"/>
  <c r="AX376" i="1"/>
  <c r="AY376" i="1"/>
  <c r="AV377" i="1"/>
  <c r="AW377" i="1"/>
  <c r="AX377" i="1"/>
  <c r="AY377" i="1"/>
  <c r="AV378" i="1"/>
  <c r="AW378" i="1"/>
  <c r="AX378" i="1"/>
  <c r="AY378" i="1"/>
  <c r="AV379" i="1"/>
  <c r="AW379" i="1"/>
  <c r="AX379" i="1"/>
  <c r="AY379" i="1"/>
  <c r="AV380" i="1"/>
  <c r="AW380" i="1"/>
  <c r="AX380" i="1"/>
  <c r="AY380" i="1"/>
  <c r="AV381" i="1"/>
  <c r="AW381" i="1"/>
  <c r="AX381" i="1"/>
  <c r="AY381" i="1"/>
  <c r="AV382" i="1"/>
  <c r="AW382" i="1"/>
  <c r="AX382" i="1"/>
  <c r="AY382" i="1"/>
  <c r="AV383" i="1"/>
  <c r="AW383" i="1"/>
  <c r="AX383" i="1"/>
  <c r="AY383" i="1"/>
  <c r="AV384" i="1"/>
  <c r="AW384" i="1"/>
  <c r="AX384" i="1"/>
  <c r="AY384" i="1"/>
  <c r="AV385" i="1"/>
  <c r="AW385" i="1"/>
  <c r="AU385" i="1" s="1"/>
  <c r="AX385" i="1"/>
  <c r="AY385" i="1"/>
  <c r="AV386" i="1"/>
  <c r="AW386" i="1"/>
  <c r="AU386" i="1" s="1"/>
  <c r="AX386" i="1"/>
  <c r="AY386" i="1"/>
  <c r="AV387" i="1"/>
  <c r="AW387" i="1"/>
  <c r="AX387" i="1"/>
  <c r="AY387" i="1"/>
  <c r="AV388" i="1"/>
  <c r="AW388" i="1"/>
  <c r="AX388" i="1"/>
  <c r="AY388" i="1"/>
  <c r="AV389" i="1"/>
  <c r="AW389" i="1"/>
  <c r="AX389" i="1"/>
  <c r="AY389" i="1"/>
  <c r="AV390" i="1"/>
  <c r="AW390" i="1"/>
  <c r="AX390" i="1"/>
  <c r="AY390" i="1"/>
  <c r="AV391" i="1"/>
  <c r="AW391" i="1"/>
  <c r="AX391" i="1"/>
  <c r="AY391" i="1"/>
  <c r="AV392" i="1"/>
  <c r="AW392" i="1"/>
  <c r="AX392" i="1"/>
  <c r="AY392" i="1"/>
  <c r="AV393" i="1"/>
  <c r="AW393" i="1"/>
  <c r="AX393" i="1"/>
  <c r="AY393" i="1"/>
  <c r="AV394" i="1"/>
  <c r="AW394" i="1"/>
  <c r="AX394" i="1"/>
  <c r="AY394" i="1"/>
  <c r="AV395" i="1"/>
  <c r="AW395" i="1"/>
  <c r="AX395" i="1"/>
  <c r="AY395" i="1"/>
  <c r="AV396" i="1"/>
  <c r="AW396" i="1"/>
  <c r="AU396" i="1" s="1"/>
  <c r="AX396" i="1"/>
  <c r="AY396" i="1"/>
  <c r="AV397" i="1"/>
  <c r="AW397" i="1"/>
  <c r="AX397" i="1"/>
  <c r="AY397" i="1"/>
  <c r="AV398" i="1"/>
  <c r="AW398" i="1"/>
  <c r="AX398" i="1"/>
  <c r="AY398" i="1"/>
  <c r="AV399" i="1"/>
  <c r="AW399" i="1"/>
  <c r="AX399" i="1"/>
  <c r="AY399" i="1"/>
  <c r="AV400" i="1"/>
  <c r="AW400" i="1"/>
  <c r="AX400" i="1"/>
  <c r="AY400" i="1"/>
  <c r="AV401" i="1"/>
  <c r="AW401" i="1"/>
  <c r="AX401" i="1"/>
  <c r="AY401" i="1"/>
  <c r="AV402" i="1"/>
  <c r="AW402" i="1"/>
  <c r="AX402" i="1"/>
  <c r="AY402" i="1"/>
  <c r="AV403" i="1"/>
  <c r="AW403" i="1"/>
  <c r="AX403" i="1"/>
  <c r="AY403" i="1"/>
  <c r="AV404" i="1"/>
  <c r="AW404" i="1"/>
  <c r="AX404" i="1"/>
  <c r="AY404" i="1"/>
  <c r="AV405" i="1"/>
  <c r="AW405" i="1"/>
  <c r="AX405" i="1"/>
  <c r="AY405" i="1"/>
  <c r="AV406" i="1"/>
  <c r="AW406" i="1"/>
  <c r="AU406" i="1" s="1"/>
  <c r="AX406" i="1"/>
  <c r="AY406" i="1"/>
  <c r="AV407" i="1"/>
  <c r="AW407" i="1"/>
  <c r="AX407" i="1"/>
  <c r="AY407" i="1"/>
  <c r="AV408" i="1"/>
  <c r="AW408" i="1"/>
  <c r="AU408" i="1" s="1"/>
  <c r="AX408" i="1"/>
  <c r="AY408" i="1"/>
  <c r="AV409" i="1"/>
  <c r="AW409" i="1"/>
  <c r="AX409" i="1"/>
  <c r="AY409" i="1"/>
  <c r="AV410" i="1"/>
  <c r="AW410" i="1"/>
  <c r="AX410" i="1"/>
  <c r="AY410" i="1"/>
  <c r="AV411" i="1"/>
  <c r="AW411" i="1"/>
  <c r="AX411" i="1"/>
  <c r="AY411" i="1"/>
  <c r="AV412" i="1"/>
  <c r="AW412" i="1"/>
  <c r="AX412" i="1"/>
  <c r="AY412" i="1"/>
  <c r="AV413" i="1"/>
  <c r="AW413" i="1"/>
  <c r="AX413" i="1"/>
  <c r="AY413" i="1"/>
  <c r="AV414" i="1"/>
  <c r="AW414" i="1"/>
  <c r="AX414" i="1"/>
  <c r="AY414" i="1"/>
  <c r="AV415" i="1"/>
  <c r="AW415" i="1"/>
  <c r="AX415" i="1"/>
  <c r="AY415" i="1"/>
  <c r="AV416" i="1"/>
  <c r="AW416" i="1"/>
  <c r="AX416" i="1"/>
  <c r="AY416" i="1"/>
  <c r="AV417" i="1"/>
  <c r="AW417" i="1"/>
  <c r="AU417" i="1" s="1"/>
  <c r="AX417" i="1"/>
  <c r="AY417" i="1"/>
  <c r="AV418" i="1"/>
  <c r="AW418" i="1"/>
  <c r="AX418" i="1"/>
  <c r="AY418" i="1"/>
  <c r="AV419" i="1"/>
  <c r="AW419" i="1"/>
  <c r="AX419" i="1"/>
  <c r="AY419" i="1"/>
  <c r="AV420" i="1"/>
  <c r="AW420" i="1"/>
  <c r="AX420" i="1"/>
  <c r="AY420" i="1"/>
  <c r="AV421" i="1"/>
  <c r="AW421" i="1"/>
  <c r="AX421" i="1"/>
  <c r="AY421" i="1"/>
  <c r="AV422" i="1"/>
  <c r="AW422" i="1"/>
  <c r="AX422" i="1"/>
  <c r="AY422" i="1"/>
  <c r="AV423" i="1"/>
  <c r="AW423" i="1"/>
  <c r="AX423" i="1"/>
  <c r="AY423" i="1"/>
  <c r="AV424" i="1"/>
  <c r="AW424" i="1"/>
  <c r="AX424" i="1"/>
  <c r="AY424" i="1"/>
  <c r="AV425" i="1"/>
  <c r="AW425" i="1"/>
  <c r="AX425" i="1"/>
  <c r="AY425" i="1"/>
  <c r="AV426" i="1"/>
  <c r="AW426" i="1"/>
  <c r="AX426" i="1"/>
  <c r="AY426" i="1"/>
  <c r="AV427" i="1"/>
  <c r="AW427" i="1"/>
  <c r="AX427" i="1"/>
  <c r="AY427" i="1"/>
  <c r="AV428" i="1"/>
  <c r="AW428" i="1"/>
  <c r="AU428" i="1" s="1"/>
  <c r="AX428" i="1"/>
  <c r="AY428" i="1"/>
  <c r="AV429" i="1"/>
  <c r="AW429" i="1"/>
  <c r="AU429" i="1" s="1"/>
  <c r="AX429" i="1"/>
  <c r="AY429" i="1"/>
  <c r="AV430" i="1"/>
  <c r="AW430" i="1"/>
  <c r="AX430" i="1"/>
  <c r="AY430" i="1"/>
  <c r="AV431" i="1"/>
  <c r="AW431" i="1"/>
  <c r="AX431" i="1"/>
  <c r="AY431" i="1"/>
  <c r="AV432" i="1"/>
  <c r="AW432" i="1"/>
  <c r="AX432" i="1"/>
  <c r="AY432" i="1"/>
  <c r="AV433" i="1"/>
  <c r="AW433" i="1"/>
  <c r="AX433" i="1"/>
  <c r="AY433" i="1"/>
  <c r="AV434" i="1"/>
  <c r="AW434" i="1"/>
  <c r="AX434" i="1"/>
  <c r="AY434" i="1"/>
  <c r="AV435" i="1"/>
  <c r="AW435" i="1"/>
  <c r="AX435" i="1"/>
  <c r="AY435" i="1"/>
  <c r="AV436" i="1"/>
  <c r="AW436" i="1"/>
  <c r="AX436" i="1"/>
  <c r="AY436" i="1"/>
  <c r="AV437" i="1"/>
  <c r="AW437" i="1"/>
  <c r="AX437" i="1"/>
  <c r="AY437" i="1"/>
  <c r="AV438" i="1"/>
  <c r="AW438" i="1"/>
  <c r="AU438" i="1" s="1"/>
  <c r="AX438" i="1"/>
  <c r="AY438" i="1"/>
  <c r="AV439" i="1"/>
  <c r="AW439" i="1"/>
  <c r="AX439" i="1"/>
  <c r="AY439" i="1"/>
  <c r="AV440" i="1"/>
  <c r="AW440" i="1"/>
  <c r="AX440" i="1"/>
  <c r="AY440" i="1"/>
  <c r="AV441" i="1"/>
  <c r="AW441" i="1"/>
  <c r="AX441" i="1"/>
  <c r="AY441" i="1"/>
  <c r="AV442" i="1"/>
  <c r="AW442" i="1"/>
  <c r="AX442" i="1"/>
  <c r="AY442" i="1"/>
  <c r="AV443" i="1"/>
  <c r="AW443" i="1"/>
  <c r="AX443" i="1"/>
  <c r="AY443" i="1"/>
  <c r="AV444" i="1"/>
  <c r="AW444" i="1"/>
  <c r="AX444" i="1"/>
  <c r="AY444" i="1"/>
  <c r="AV445" i="1"/>
  <c r="AW445" i="1"/>
  <c r="AX445" i="1"/>
  <c r="AY445" i="1"/>
  <c r="AV446" i="1"/>
  <c r="AW446" i="1"/>
  <c r="AX446" i="1"/>
  <c r="AY446" i="1"/>
  <c r="AV447" i="1"/>
  <c r="AW447" i="1"/>
  <c r="AX447" i="1"/>
  <c r="AY447" i="1"/>
  <c r="AV448" i="1"/>
  <c r="AW448" i="1"/>
  <c r="AX448" i="1"/>
  <c r="AY448" i="1"/>
  <c r="AV449" i="1"/>
  <c r="AW449" i="1"/>
  <c r="AU449" i="1" s="1"/>
  <c r="AX449" i="1"/>
  <c r="AY449" i="1"/>
  <c r="AV450" i="1"/>
  <c r="AW450" i="1"/>
  <c r="AU450" i="1" s="1"/>
  <c r="AX450" i="1"/>
  <c r="AY450" i="1"/>
  <c r="AV451" i="1"/>
  <c r="AW451" i="1"/>
  <c r="AX451" i="1"/>
  <c r="AY451" i="1"/>
  <c r="AV452" i="1"/>
  <c r="AW452" i="1"/>
  <c r="AX452" i="1"/>
  <c r="AY452" i="1"/>
  <c r="AV453" i="1"/>
  <c r="AW453" i="1"/>
  <c r="AX453" i="1"/>
  <c r="AY453" i="1"/>
  <c r="AV454" i="1"/>
  <c r="AW454" i="1"/>
  <c r="AX454" i="1"/>
  <c r="AY454" i="1"/>
  <c r="AV455" i="1"/>
  <c r="AW455" i="1"/>
  <c r="AX455" i="1"/>
  <c r="AY455" i="1"/>
  <c r="AV456" i="1"/>
  <c r="AW456" i="1"/>
  <c r="AX456" i="1"/>
  <c r="AY456" i="1"/>
  <c r="AV457" i="1"/>
  <c r="AW457" i="1"/>
  <c r="AX457" i="1"/>
  <c r="AY457" i="1"/>
  <c r="AV458" i="1"/>
  <c r="AW458" i="1"/>
  <c r="AX458" i="1"/>
  <c r="AY458" i="1"/>
  <c r="AV459" i="1"/>
  <c r="AW459" i="1"/>
  <c r="AX459" i="1"/>
  <c r="AY459" i="1"/>
  <c r="AV460" i="1"/>
  <c r="AW460" i="1"/>
  <c r="AU460" i="1" s="1"/>
  <c r="AX460" i="1"/>
  <c r="AY460" i="1"/>
  <c r="AV461" i="1"/>
  <c r="AW461" i="1"/>
  <c r="AX461" i="1"/>
  <c r="AY461" i="1"/>
  <c r="AV462" i="1"/>
  <c r="AW462" i="1"/>
  <c r="AX462" i="1"/>
  <c r="AY462" i="1"/>
  <c r="AV463" i="1"/>
  <c r="AW463" i="1"/>
  <c r="AX463" i="1"/>
  <c r="AY463" i="1"/>
  <c r="AV464" i="1"/>
  <c r="AW464" i="1"/>
  <c r="AX464" i="1"/>
  <c r="AY464" i="1"/>
  <c r="AV465" i="1"/>
  <c r="AW465" i="1"/>
  <c r="AX465" i="1"/>
  <c r="AY465" i="1"/>
  <c r="AV466" i="1"/>
  <c r="AW466" i="1"/>
  <c r="AX466" i="1"/>
  <c r="AY466" i="1"/>
  <c r="AV467" i="1"/>
  <c r="AW467" i="1"/>
  <c r="AX467" i="1"/>
  <c r="AY467" i="1"/>
  <c r="AV468" i="1"/>
  <c r="AW468" i="1"/>
  <c r="AX468" i="1"/>
  <c r="AY468" i="1"/>
  <c r="AV469" i="1"/>
  <c r="AW469" i="1"/>
  <c r="AX469" i="1"/>
  <c r="AY469" i="1"/>
  <c r="AV470" i="1"/>
  <c r="AW470" i="1"/>
  <c r="AU470" i="1" s="1"/>
  <c r="AX470" i="1"/>
  <c r="AY470" i="1"/>
  <c r="AV471" i="1"/>
  <c r="AW471" i="1"/>
  <c r="AX471" i="1"/>
  <c r="AY471" i="1"/>
  <c r="AV472" i="1"/>
  <c r="AW472" i="1"/>
  <c r="AU472" i="1" s="1"/>
  <c r="AX472" i="1"/>
  <c r="AY472" i="1"/>
  <c r="AV473" i="1"/>
  <c r="AW473" i="1"/>
  <c r="AX473" i="1"/>
  <c r="AY473" i="1"/>
  <c r="AV474" i="1"/>
  <c r="AW474" i="1"/>
  <c r="AX474" i="1"/>
  <c r="AY474" i="1"/>
  <c r="AV475" i="1"/>
  <c r="AW475" i="1"/>
  <c r="AX475" i="1"/>
  <c r="AY475" i="1"/>
  <c r="AV476" i="1"/>
  <c r="AW476" i="1"/>
  <c r="AX476" i="1"/>
  <c r="AY476" i="1"/>
  <c r="AV477" i="1"/>
  <c r="AW477" i="1"/>
  <c r="AX477" i="1"/>
  <c r="AY477" i="1"/>
  <c r="AV478" i="1"/>
  <c r="AW478" i="1"/>
  <c r="AX478" i="1"/>
  <c r="AY478" i="1"/>
  <c r="AV479" i="1"/>
  <c r="AW479" i="1"/>
  <c r="AX479" i="1"/>
  <c r="AY479" i="1"/>
  <c r="AV480" i="1"/>
  <c r="AW480" i="1"/>
  <c r="AX480" i="1"/>
  <c r="AY480" i="1"/>
  <c r="AV481" i="1"/>
  <c r="AW481" i="1"/>
  <c r="AU481" i="1" s="1"/>
  <c r="AX481" i="1"/>
  <c r="AY481" i="1"/>
  <c r="AV482" i="1"/>
  <c r="AW482" i="1"/>
  <c r="AX482" i="1"/>
  <c r="AY482" i="1"/>
  <c r="AV483" i="1"/>
  <c r="AW483" i="1"/>
  <c r="AX483" i="1"/>
  <c r="AY483" i="1"/>
  <c r="AV484" i="1"/>
  <c r="AW484" i="1"/>
  <c r="AX484" i="1"/>
  <c r="AY484" i="1"/>
  <c r="AV485" i="1"/>
  <c r="AW485" i="1"/>
  <c r="AX485" i="1"/>
  <c r="AY485" i="1"/>
  <c r="AV486" i="1"/>
  <c r="AW486" i="1"/>
  <c r="AX486" i="1"/>
  <c r="AY486" i="1"/>
  <c r="AV487" i="1"/>
  <c r="AW487" i="1"/>
  <c r="AX487" i="1"/>
  <c r="AY487" i="1"/>
  <c r="AV488" i="1"/>
  <c r="AW488" i="1"/>
  <c r="AX488" i="1"/>
  <c r="AY488" i="1"/>
  <c r="AV489" i="1"/>
  <c r="AW489" i="1"/>
  <c r="AX489" i="1"/>
  <c r="AY489" i="1"/>
  <c r="AV490" i="1"/>
  <c r="AW490" i="1"/>
  <c r="AX490" i="1"/>
  <c r="AY490" i="1"/>
  <c r="AV491" i="1"/>
  <c r="AW491" i="1"/>
  <c r="AX491" i="1"/>
  <c r="AY491" i="1"/>
  <c r="AV492" i="1"/>
  <c r="AW492" i="1"/>
  <c r="AU492" i="1" s="1"/>
  <c r="AX492" i="1"/>
  <c r="AY492" i="1"/>
  <c r="AV493" i="1"/>
  <c r="AW493" i="1"/>
  <c r="AU493" i="1" s="1"/>
  <c r="AX493" i="1"/>
  <c r="AY493" i="1"/>
  <c r="AV494" i="1"/>
  <c r="AW494" i="1"/>
  <c r="AX494" i="1"/>
  <c r="AY494" i="1"/>
  <c r="AV495" i="1"/>
  <c r="AW495" i="1"/>
  <c r="AX495" i="1"/>
  <c r="AY495" i="1"/>
  <c r="AV496" i="1"/>
  <c r="AW496" i="1"/>
  <c r="AX496" i="1"/>
  <c r="AY496" i="1"/>
  <c r="AV497" i="1"/>
  <c r="AW497" i="1"/>
  <c r="AX497" i="1"/>
  <c r="AY497" i="1"/>
  <c r="AV498" i="1"/>
  <c r="AW498" i="1"/>
  <c r="AX498" i="1"/>
  <c r="AY498" i="1"/>
  <c r="AV499" i="1"/>
  <c r="AW499" i="1"/>
  <c r="AX499" i="1"/>
  <c r="AY499" i="1"/>
  <c r="AV500" i="1"/>
  <c r="AW500" i="1"/>
  <c r="AX500" i="1"/>
  <c r="AY500" i="1"/>
  <c r="AV501" i="1"/>
  <c r="AW501" i="1"/>
  <c r="AX501" i="1"/>
  <c r="AY501" i="1"/>
  <c r="AV502" i="1"/>
  <c r="AW502" i="1"/>
  <c r="AU502" i="1" s="1"/>
  <c r="AX502" i="1"/>
  <c r="AY502" i="1"/>
  <c r="AV503" i="1"/>
  <c r="AW503" i="1"/>
  <c r="AX503" i="1"/>
  <c r="AY503" i="1"/>
  <c r="AV504" i="1"/>
  <c r="AW504" i="1"/>
  <c r="AX504" i="1"/>
  <c r="AY504" i="1"/>
  <c r="AV505" i="1"/>
  <c r="AW505" i="1"/>
  <c r="AX505" i="1"/>
  <c r="AY505" i="1"/>
  <c r="AV506" i="1"/>
  <c r="AW506" i="1"/>
  <c r="AX506" i="1"/>
  <c r="AY506" i="1"/>
  <c r="AV507" i="1"/>
  <c r="AW507" i="1"/>
  <c r="AX507" i="1"/>
  <c r="AY507" i="1"/>
  <c r="AV508" i="1"/>
  <c r="AW508" i="1"/>
  <c r="AX508" i="1"/>
  <c r="AY508" i="1"/>
  <c r="AV509" i="1"/>
  <c r="AW509" i="1"/>
  <c r="AX509" i="1"/>
  <c r="AY509" i="1"/>
  <c r="AV510" i="1"/>
  <c r="AW510" i="1"/>
  <c r="AX510" i="1"/>
  <c r="AY510" i="1"/>
  <c r="AV511" i="1"/>
  <c r="AW511" i="1"/>
  <c r="AX511" i="1"/>
  <c r="AY511" i="1"/>
  <c r="AV512" i="1"/>
  <c r="AW512" i="1"/>
  <c r="AX512" i="1"/>
  <c r="AY512" i="1"/>
  <c r="AV513" i="1"/>
  <c r="AW513" i="1"/>
  <c r="AU513" i="1" s="1"/>
  <c r="AX513" i="1"/>
  <c r="AY513" i="1"/>
  <c r="AV514" i="1"/>
  <c r="AW514" i="1"/>
  <c r="AU514" i="1" s="1"/>
  <c r="AX514" i="1"/>
  <c r="AY514" i="1"/>
  <c r="AV515" i="1"/>
  <c r="AW515" i="1"/>
  <c r="AX515" i="1"/>
  <c r="AY515" i="1"/>
  <c r="AV516" i="1"/>
  <c r="AW516" i="1"/>
  <c r="AX516" i="1"/>
  <c r="AY516" i="1"/>
  <c r="AV517" i="1"/>
  <c r="AW517" i="1"/>
  <c r="AX517" i="1"/>
  <c r="AY517" i="1"/>
  <c r="AV518" i="1"/>
  <c r="AW518" i="1"/>
  <c r="AX518" i="1"/>
  <c r="AY518" i="1"/>
  <c r="AV519" i="1"/>
  <c r="AW519" i="1"/>
  <c r="AX519" i="1"/>
  <c r="AY519" i="1"/>
  <c r="AV520" i="1"/>
  <c r="AW520" i="1"/>
  <c r="AX520" i="1"/>
  <c r="AY520" i="1"/>
  <c r="AV521" i="1"/>
  <c r="AW521" i="1"/>
  <c r="AX521" i="1"/>
  <c r="AY521" i="1"/>
  <c r="AV522" i="1"/>
  <c r="AW522" i="1"/>
  <c r="AX522" i="1"/>
  <c r="AY522" i="1"/>
  <c r="AV523" i="1"/>
  <c r="AW523" i="1"/>
  <c r="AX523" i="1"/>
  <c r="AY523" i="1"/>
  <c r="AV524" i="1"/>
  <c r="AW524" i="1"/>
  <c r="AU524" i="1" s="1"/>
  <c r="AX524" i="1"/>
  <c r="AY524" i="1"/>
  <c r="AV525" i="1"/>
  <c r="AW525" i="1"/>
  <c r="AX525" i="1"/>
  <c r="AY525" i="1"/>
  <c r="AV526" i="1"/>
  <c r="AW526" i="1"/>
  <c r="AX526" i="1"/>
  <c r="AY526" i="1"/>
  <c r="AV527" i="1"/>
  <c r="AW527" i="1"/>
  <c r="AX527" i="1"/>
  <c r="AY527" i="1"/>
  <c r="AV528" i="1"/>
  <c r="AW528" i="1"/>
  <c r="AX528" i="1"/>
  <c r="AY528" i="1"/>
  <c r="AV529" i="1"/>
  <c r="AW529" i="1"/>
  <c r="AX529" i="1"/>
  <c r="AY529" i="1"/>
  <c r="AV530" i="1"/>
  <c r="AW530" i="1"/>
  <c r="AX530" i="1"/>
  <c r="AY530" i="1"/>
  <c r="AV531" i="1"/>
  <c r="AW531" i="1"/>
  <c r="AX531" i="1"/>
  <c r="AY531" i="1"/>
  <c r="AV532" i="1"/>
  <c r="AW532" i="1"/>
  <c r="AX532" i="1"/>
  <c r="AY532" i="1"/>
  <c r="AV533" i="1"/>
  <c r="AW533" i="1"/>
  <c r="AX533" i="1"/>
  <c r="AY533" i="1"/>
  <c r="AV534" i="1"/>
  <c r="AW534" i="1"/>
  <c r="AU534" i="1" s="1"/>
  <c r="AX534" i="1"/>
  <c r="AY534" i="1"/>
  <c r="AV535" i="1"/>
  <c r="AW535" i="1"/>
  <c r="AX535" i="1"/>
  <c r="AY535" i="1"/>
  <c r="AV536" i="1"/>
  <c r="AW536" i="1"/>
  <c r="AU536" i="1" s="1"/>
  <c r="AX536" i="1"/>
  <c r="AY536" i="1"/>
  <c r="AV537" i="1"/>
  <c r="AW537" i="1"/>
  <c r="AX537" i="1"/>
  <c r="AY537" i="1"/>
  <c r="AV538" i="1"/>
  <c r="AW538" i="1"/>
  <c r="AX538" i="1"/>
  <c r="AY538" i="1"/>
  <c r="AV539" i="1"/>
  <c r="AW539" i="1"/>
  <c r="AX539" i="1"/>
  <c r="AY539" i="1"/>
  <c r="AV540" i="1"/>
  <c r="AW540" i="1"/>
  <c r="AX540" i="1"/>
  <c r="AY540" i="1"/>
  <c r="AV541" i="1"/>
  <c r="AW541" i="1"/>
  <c r="AX541" i="1"/>
  <c r="AY541" i="1"/>
  <c r="AV542" i="1"/>
  <c r="AW542" i="1"/>
  <c r="AX542" i="1"/>
  <c r="AY542" i="1"/>
  <c r="AV543" i="1"/>
  <c r="AW543" i="1"/>
  <c r="AX543" i="1"/>
  <c r="AY543" i="1"/>
  <c r="AV544" i="1"/>
  <c r="AW544" i="1"/>
  <c r="AX544" i="1"/>
  <c r="AY544" i="1"/>
  <c r="AV545" i="1"/>
  <c r="AW545" i="1"/>
  <c r="AU545" i="1" s="1"/>
  <c r="AX545" i="1"/>
  <c r="AY545" i="1"/>
  <c r="AV546" i="1"/>
  <c r="AW546" i="1"/>
  <c r="AX546" i="1"/>
  <c r="AY546" i="1"/>
  <c r="AV547" i="1"/>
  <c r="AW547" i="1"/>
  <c r="AX547" i="1"/>
  <c r="AY547" i="1"/>
  <c r="AV548" i="1"/>
  <c r="AW548" i="1"/>
  <c r="AX548" i="1"/>
  <c r="AY548" i="1"/>
  <c r="AV549" i="1"/>
  <c r="AW549" i="1"/>
  <c r="AX549" i="1"/>
  <c r="AY549" i="1"/>
  <c r="AV550" i="1"/>
  <c r="AW550" i="1"/>
  <c r="AX550" i="1"/>
  <c r="AY550" i="1"/>
  <c r="AV551" i="1"/>
  <c r="AW551" i="1"/>
  <c r="AX551" i="1"/>
  <c r="AY551" i="1"/>
  <c r="AV552" i="1"/>
  <c r="AW552" i="1"/>
  <c r="AX552" i="1"/>
  <c r="AY552" i="1"/>
  <c r="AV553" i="1"/>
  <c r="AW553" i="1"/>
  <c r="AX553" i="1"/>
  <c r="AY553" i="1"/>
  <c r="AV554" i="1"/>
  <c r="AW554" i="1"/>
  <c r="AX554" i="1"/>
  <c r="AY554" i="1"/>
  <c r="AV555" i="1"/>
  <c r="AW555" i="1"/>
  <c r="AX555" i="1"/>
  <c r="AY555" i="1"/>
  <c r="AV556" i="1"/>
  <c r="AW556" i="1"/>
  <c r="AU556" i="1" s="1"/>
  <c r="AX556" i="1"/>
  <c r="AY556" i="1"/>
  <c r="AV557" i="1"/>
  <c r="AW557" i="1"/>
  <c r="AU557" i="1" s="1"/>
  <c r="AX557" i="1"/>
  <c r="AY557" i="1"/>
  <c r="AV558" i="1"/>
  <c r="AW558" i="1"/>
  <c r="AX558" i="1"/>
  <c r="AY558" i="1"/>
  <c r="AV559" i="1"/>
  <c r="AW559" i="1"/>
  <c r="AX559" i="1"/>
  <c r="AY559" i="1"/>
  <c r="AV560" i="1"/>
  <c r="AW560" i="1"/>
  <c r="AX560" i="1"/>
  <c r="AY560" i="1"/>
  <c r="AV561" i="1"/>
  <c r="AW561" i="1"/>
  <c r="AX561" i="1"/>
  <c r="AY561" i="1"/>
  <c r="AV562" i="1"/>
  <c r="AW562" i="1"/>
  <c r="AX562" i="1"/>
  <c r="AY562" i="1"/>
  <c r="AV563" i="1"/>
  <c r="AW563" i="1"/>
  <c r="AX563" i="1"/>
  <c r="AY563" i="1"/>
  <c r="AV564" i="1"/>
  <c r="AW564" i="1"/>
  <c r="AX564" i="1"/>
  <c r="AY564" i="1"/>
  <c r="AV565" i="1"/>
  <c r="AW565" i="1"/>
  <c r="AX565" i="1"/>
  <c r="AY565" i="1"/>
  <c r="AV566" i="1"/>
  <c r="AW566" i="1"/>
  <c r="AU566" i="1" s="1"/>
  <c r="AX566" i="1"/>
  <c r="AY566" i="1"/>
  <c r="AV567" i="1"/>
  <c r="AW567" i="1"/>
  <c r="AX567" i="1"/>
  <c r="AY567" i="1"/>
  <c r="AV568" i="1"/>
  <c r="AW568" i="1"/>
  <c r="AX568" i="1"/>
  <c r="AY568" i="1"/>
  <c r="AV569" i="1"/>
  <c r="AW569" i="1"/>
  <c r="AX569" i="1"/>
  <c r="AY569" i="1"/>
  <c r="AV570" i="1"/>
  <c r="AW570" i="1"/>
  <c r="AX570" i="1"/>
  <c r="AY570" i="1"/>
  <c r="AV571" i="1"/>
  <c r="AW571" i="1"/>
  <c r="AX571" i="1"/>
  <c r="AY571" i="1"/>
  <c r="AV572" i="1"/>
  <c r="AW572" i="1"/>
  <c r="AX572" i="1"/>
  <c r="AY572" i="1"/>
  <c r="AV573" i="1"/>
  <c r="AW573" i="1"/>
  <c r="AX573" i="1"/>
  <c r="AY573" i="1"/>
  <c r="AV574" i="1"/>
  <c r="AW574" i="1"/>
  <c r="AX574" i="1"/>
  <c r="AY574" i="1"/>
  <c r="AV575" i="1"/>
  <c r="AW575" i="1"/>
  <c r="AX575" i="1"/>
  <c r="AY575" i="1"/>
  <c r="AV576" i="1"/>
  <c r="AW576" i="1"/>
  <c r="AX576" i="1"/>
  <c r="AY576" i="1"/>
  <c r="AV577" i="1"/>
  <c r="AW577" i="1"/>
  <c r="AU577" i="1" s="1"/>
  <c r="AX577" i="1"/>
  <c r="AY577" i="1"/>
  <c r="AV578" i="1"/>
  <c r="AW578" i="1"/>
  <c r="AU578" i="1" s="1"/>
  <c r="AX578" i="1"/>
  <c r="AY578" i="1"/>
  <c r="AV579" i="1"/>
  <c r="AW579" i="1"/>
  <c r="AX579" i="1"/>
  <c r="AY579" i="1"/>
  <c r="AV580" i="1"/>
  <c r="AW580" i="1"/>
  <c r="AX580" i="1"/>
  <c r="AY580" i="1"/>
  <c r="AV581" i="1"/>
  <c r="AW581" i="1"/>
  <c r="AX581" i="1"/>
  <c r="AY581" i="1"/>
  <c r="AV582" i="1"/>
  <c r="AW582" i="1"/>
  <c r="AX582" i="1"/>
  <c r="AY582" i="1"/>
  <c r="AV583" i="1"/>
  <c r="AW583" i="1"/>
  <c r="AX583" i="1"/>
  <c r="AY583" i="1"/>
  <c r="AV584" i="1"/>
  <c r="AW584" i="1"/>
  <c r="AX584" i="1"/>
  <c r="AY584" i="1"/>
  <c r="AV585" i="1"/>
  <c r="AW585" i="1"/>
  <c r="AX585" i="1"/>
  <c r="AY585" i="1"/>
  <c r="AV586" i="1"/>
  <c r="AW586" i="1"/>
  <c r="AX586" i="1"/>
  <c r="AY586" i="1"/>
  <c r="AV587" i="1"/>
  <c r="AW587" i="1"/>
  <c r="AX587" i="1"/>
  <c r="AY587" i="1"/>
  <c r="AV588" i="1"/>
  <c r="AW588" i="1"/>
  <c r="AU588" i="1" s="1"/>
  <c r="AX588" i="1"/>
  <c r="AY588" i="1"/>
  <c r="AV589" i="1"/>
  <c r="AW589" i="1"/>
  <c r="AX589" i="1"/>
  <c r="AY589" i="1"/>
  <c r="AV590" i="1"/>
  <c r="AW590" i="1"/>
  <c r="AX590" i="1"/>
  <c r="AY590" i="1"/>
  <c r="AV591" i="1"/>
  <c r="AW591" i="1"/>
  <c r="AX591" i="1"/>
  <c r="AY591" i="1"/>
  <c r="AV592" i="1"/>
  <c r="AW592" i="1"/>
  <c r="AX592" i="1"/>
  <c r="AY592" i="1"/>
  <c r="AV593" i="1"/>
  <c r="AW593" i="1"/>
  <c r="AX593" i="1"/>
  <c r="AY593" i="1"/>
  <c r="AV594" i="1"/>
  <c r="AW594" i="1"/>
  <c r="AX594" i="1"/>
  <c r="AY594" i="1"/>
  <c r="AV595" i="1"/>
  <c r="AW595" i="1"/>
  <c r="AX595" i="1"/>
  <c r="AY595" i="1"/>
  <c r="AV596" i="1"/>
  <c r="AW596" i="1"/>
  <c r="AX596" i="1"/>
  <c r="AY596" i="1"/>
  <c r="AV597" i="1"/>
  <c r="AW597" i="1"/>
  <c r="AX597" i="1"/>
  <c r="AY597" i="1"/>
  <c r="AV598" i="1"/>
  <c r="AW598" i="1"/>
  <c r="AU598" i="1" s="1"/>
  <c r="AX598" i="1"/>
  <c r="AY598" i="1"/>
  <c r="AV599" i="1"/>
  <c r="AW599" i="1"/>
  <c r="AX599" i="1"/>
  <c r="AY599" i="1"/>
  <c r="AV600" i="1"/>
  <c r="AW600" i="1"/>
  <c r="AU600" i="1" s="1"/>
  <c r="AX600" i="1"/>
  <c r="AY600" i="1"/>
  <c r="AV601" i="1"/>
  <c r="AW601" i="1"/>
  <c r="AX601" i="1"/>
  <c r="AY601" i="1"/>
  <c r="AV602" i="1"/>
  <c r="AW602" i="1"/>
  <c r="AX602" i="1"/>
  <c r="AY602" i="1"/>
  <c r="AV603" i="1"/>
  <c r="AW603" i="1"/>
  <c r="AX603" i="1"/>
  <c r="AY603" i="1"/>
  <c r="AV604" i="1"/>
  <c r="AW604" i="1"/>
  <c r="AX604" i="1"/>
  <c r="AY604" i="1"/>
  <c r="AV605" i="1"/>
  <c r="AW605" i="1"/>
  <c r="AX605" i="1"/>
  <c r="AY605" i="1"/>
  <c r="AV606" i="1"/>
  <c r="AW606" i="1"/>
  <c r="AX606" i="1"/>
  <c r="AY606" i="1"/>
  <c r="AV607" i="1"/>
  <c r="AW607" i="1"/>
  <c r="AX607" i="1"/>
  <c r="AY607" i="1"/>
  <c r="AV608" i="1"/>
  <c r="AW608" i="1"/>
  <c r="AX608" i="1"/>
  <c r="AY608" i="1"/>
  <c r="AV609" i="1"/>
  <c r="AW609" i="1"/>
  <c r="AU609" i="1" s="1"/>
  <c r="AX609" i="1"/>
  <c r="AY609" i="1"/>
  <c r="AV610" i="1"/>
  <c r="AW610" i="1"/>
  <c r="AX610" i="1"/>
  <c r="AY610" i="1"/>
  <c r="AV611" i="1"/>
  <c r="AW611" i="1"/>
  <c r="AX611" i="1"/>
  <c r="AY611" i="1"/>
  <c r="AV612" i="1"/>
  <c r="AW612" i="1"/>
  <c r="AX612" i="1"/>
  <c r="AY612" i="1"/>
  <c r="AV613" i="1"/>
  <c r="AW613" i="1"/>
  <c r="AX613" i="1"/>
  <c r="AY613" i="1"/>
  <c r="AV614" i="1"/>
  <c r="AW614" i="1"/>
  <c r="AX614" i="1"/>
  <c r="AY614" i="1"/>
  <c r="AV615" i="1"/>
  <c r="AW615" i="1"/>
  <c r="AX615" i="1"/>
  <c r="AY615" i="1"/>
  <c r="AV616" i="1"/>
  <c r="AW616" i="1"/>
  <c r="AX616" i="1"/>
  <c r="AY616" i="1"/>
  <c r="AV617" i="1"/>
  <c r="AW617" i="1"/>
  <c r="AX617" i="1"/>
  <c r="AY617" i="1"/>
  <c r="AV618" i="1"/>
  <c r="AW618" i="1"/>
  <c r="AX618" i="1"/>
  <c r="AY618" i="1"/>
  <c r="AV619" i="1"/>
  <c r="AW619" i="1"/>
  <c r="AX619" i="1"/>
  <c r="AY619" i="1"/>
  <c r="AV620" i="1"/>
  <c r="AW620" i="1"/>
  <c r="AU620" i="1" s="1"/>
  <c r="AX620" i="1"/>
  <c r="AY620" i="1"/>
  <c r="AV621" i="1"/>
  <c r="AW621" i="1"/>
  <c r="AU621" i="1" s="1"/>
  <c r="AX621" i="1"/>
  <c r="AY621" i="1"/>
  <c r="AV622" i="1"/>
  <c r="AW622" i="1"/>
  <c r="AX622" i="1"/>
  <c r="AY622" i="1"/>
  <c r="AV623" i="1"/>
  <c r="AW623" i="1"/>
  <c r="AX623" i="1"/>
  <c r="AY623" i="1"/>
  <c r="AV624" i="1"/>
  <c r="AW624" i="1"/>
  <c r="AX624" i="1"/>
  <c r="AY624" i="1"/>
  <c r="AV625" i="1"/>
  <c r="AW625" i="1"/>
  <c r="AX625" i="1"/>
  <c r="AY625" i="1"/>
  <c r="AV626" i="1"/>
  <c r="AW626" i="1"/>
  <c r="AX626" i="1"/>
  <c r="AY626" i="1"/>
  <c r="AV627" i="1"/>
  <c r="AW627" i="1"/>
  <c r="AX627" i="1"/>
  <c r="AY627" i="1"/>
  <c r="AV628" i="1"/>
  <c r="AW628" i="1"/>
  <c r="AX628" i="1"/>
  <c r="AY628" i="1"/>
  <c r="AV629" i="1"/>
  <c r="AW629" i="1"/>
  <c r="AX629" i="1"/>
  <c r="AY629" i="1"/>
  <c r="AV630" i="1"/>
  <c r="AW630" i="1"/>
  <c r="AU630" i="1" s="1"/>
  <c r="AX630" i="1"/>
  <c r="AY630" i="1"/>
  <c r="AV631" i="1"/>
  <c r="AW631" i="1"/>
  <c r="AX631" i="1"/>
  <c r="AY631" i="1"/>
  <c r="AV632" i="1"/>
  <c r="AW632" i="1"/>
  <c r="AX632" i="1"/>
  <c r="AY632" i="1"/>
  <c r="AV633" i="1"/>
  <c r="AW633" i="1"/>
  <c r="AX633" i="1"/>
  <c r="AY633" i="1"/>
  <c r="AV634" i="1"/>
  <c r="AW634" i="1"/>
  <c r="AX634" i="1"/>
  <c r="AY634" i="1"/>
  <c r="AV635" i="1"/>
  <c r="AW635" i="1"/>
  <c r="AX635" i="1"/>
  <c r="AY635" i="1"/>
  <c r="AV636" i="1"/>
  <c r="AW636" i="1"/>
  <c r="AX636" i="1"/>
  <c r="AY636" i="1"/>
  <c r="AV637" i="1"/>
  <c r="AW637" i="1"/>
  <c r="AX637" i="1"/>
  <c r="AY637" i="1"/>
  <c r="AV638" i="1"/>
  <c r="AW638" i="1"/>
  <c r="AX638" i="1"/>
  <c r="AY638" i="1"/>
  <c r="AV639" i="1"/>
  <c r="AW639" i="1"/>
  <c r="AX639" i="1"/>
  <c r="AY639" i="1"/>
  <c r="AV640" i="1"/>
  <c r="AW640" i="1"/>
  <c r="AX640" i="1"/>
  <c r="AY640" i="1"/>
  <c r="AV641" i="1"/>
  <c r="AW641" i="1"/>
  <c r="AU641" i="1" s="1"/>
  <c r="AX641" i="1"/>
  <c r="AY641" i="1"/>
  <c r="AV642" i="1"/>
  <c r="AW642" i="1"/>
  <c r="AU642" i="1" s="1"/>
  <c r="AX642" i="1"/>
  <c r="AY642" i="1"/>
  <c r="AV643" i="1"/>
  <c r="AW643" i="1"/>
  <c r="AX643" i="1"/>
  <c r="AY643" i="1"/>
  <c r="AV644" i="1"/>
  <c r="AW644" i="1"/>
  <c r="AX644" i="1"/>
  <c r="AY644" i="1"/>
  <c r="AV645" i="1"/>
  <c r="AW645" i="1"/>
  <c r="AX645" i="1"/>
  <c r="AY645" i="1"/>
  <c r="AV646" i="1"/>
  <c r="AW646" i="1"/>
  <c r="AX646" i="1"/>
  <c r="AY646" i="1"/>
  <c r="AV647" i="1"/>
  <c r="AW647" i="1"/>
  <c r="AX647" i="1"/>
  <c r="AY647" i="1"/>
  <c r="AV648" i="1"/>
  <c r="AW648" i="1"/>
  <c r="AX648" i="1"/>
  <c r="AY648" i="1"/>
  <c r="AV649" i="1"/>
  <c r="AW649" i="1"/>
  <c r="AX649" i="1"/>
  <c r="AY649" i="1"/>
  <c r="AV650" i="1"/>
  <c r="AW650" i="1"/>
  <c r="AX650" i="1"/>
  <c r="AY650" i="1"/>
  <c r="AV651" i="1"/>
  <c r="AW651" i="1"/>
  <c r="AX651" i="1"/>
  <c r="AY651" i="1"/>
  <c r="AV652" i="1"/>
  <c r="AW652" i="1"/>
  <c r="AU652" i="1" s="1"/>
  <c r="AX652" i="1"/>
  <c r="AY652" i="1"/>
  <c r="AV653" i="1"/>
  <c r="AW653" i="1"/>
  <c r="AX653" i="1"/>
  <c r="AY653" i="1"/>
  <c r="AV654" i="1"/>
  <c r="AW654" i="1"/>
  <c r="AX654" i="1"/>
  <c r="AY654" i="1"/>
  <c r="AV655" i="1"/>
  <c r="AW655" i="1"/>
  <c r="AX655" i="1"/>
  <c r="AY655" i="1"/>
  <c r="AV656" i="1"/>
  <c r="AW656" i="1"/>
  <c r="AX656" i="1"/>
  <c r="AY656" i="1"/>
  <c r="AV657" i="1"/>
  <c r="AW657" i="1"/>
  <c r="AX657" i="1"/>
  <c r="AY657" i="1"/>
  <c r="AV658" i="1"/>
  <c r="AW658" i="1"/>
  <c r="AX658" i="1"/>
  <c r="AY658" i="1"/>
  <c r="AV659" i="1"/>
  <c r="AW659" i="1"/>
  <c r="AX659" i="1"/>
  <c r="AY659" i="1"/>
  <c r="AV660" i="1"/>
  <c r="AW660" i="1"/>
  <c r="AX660" i="1"/>
  <c r="AY660" i="1"/>
  <c r="AV661" i="1"/>
  <c r="AW661" i="1"/>
  <c r="AX661" i="1"/>
  <c r="AY661" i="1"/>
  <c r="AV662" i="1"/>
  <c r="AW662" i="1"/>
  <c r="AU662" i="1" s="1"/>
  <c r="AX662" i="1"/>
  <c r="AY662" i="1"/>
  <c r="AV663" i="1"/>
  <c r="AW663" i="1"/>
  <c r="AX663" i="1"/>
  <c r="AY663" i="1"/>
  <c r="AV664" i="1"/>
  <c r="AW664" i="1"/>
  <c r="AU664" i="1" s="1"/>
  <c r="AX664" i="1"/>
  <c r="AY664" i="1"/>
  <c r="AV665" i="1"/>
  <c r="AW665" i="1"/>
  <c r="AX665" i="1"/>
  <c r="AY665" i="1"/>
  <c r="AV666" i="1"/>
  <c r="AW666" i="1"/>
  <c r="AX666" i="1"/>
  <c r="AY666" i="1"/>
  <c r="AV667" i="1"/>
  <c r="AW667" i="1"/>
  <c r="AX667" i="1"/>
  <c r="AY667" i="1"/>
  <c r="AV668" i="1"/>
  <c r="AW668" i="1"/>
  <c r="AX668" i="1"/>
  <c r="AY668" i="1"/>
  <c r="AV669" i="1"/>
  <c r="AW669" i="1"/>
  <c r="AX669" i="1"/>
  <c r="AY669" i="1"/>
  <c r="AV670" i="1"/>
  <c r="AW670" i="1"/>
  <c r="AX670" i="1"/>
  <c r="AY670" i="1"/>
  <c r="AV671" i="1"/>
  <c r="AW671" i="1"/>
  <c r="AX671" i="1"/>
  <c r="AY671" i="1"/>
  <c r="AV672" i="1"/>
  <c r="AW672" i="1"/>
  <c r="AX672" i="1"/>
  <c r="AY672" i="1"/>
  <c r="AV673" i="1"/>
  <c r="AW673" i="1"/>
  <c r="AU673" i="1" s="1"/>
  <c r="AX673" i="1"/>
  <c r="AY673" i="1"/>
  <c r="AV674" i="1"/>
  <c r="AW674" i="1"/>
  <c r="AX674" i="1"/>
  <c r="AY674" i="1"/>
  <c r="AV675" i="1"/>
  <c r="AW675" i="1"/>
  <c r="AX675" i="1"/>
  <c r="AY675" i="1"/>
  <c r="AV676" i="1"/>
  <c r="AW676" i="1"/>
  <c r="AX676" i="1"/>
  <c r="AY676" i="1"/>
  <c r="AV677" i="1"/>
  <c r="AW677" i="1"/>
  <c r="AX677" i="1"/>
  <c r="AY677" i="1"/>
  <c r="AV678" i="1"/>
  <c r="AW678" i="1"/>
  <c r="AX678" i="1"/>
  <c r="AY678" i="1"/>
  <c r="AV679" i="1"/>
  <c r="AW679" i="1"/>
  <c r="AX679" i="1"/>
  <c r="AY679" i="1"/>
  <c r="AV680" i="1"/>
  <c r="AW680" i="1"/>
  <c r="AX680" i="1"/>
  <c r="AY680" i="1"/>
  <c r="AV681" i="1"/>
  <c r="AW681" i="1"/>
  <c r="AX681" i="1"/>
  <c r="AY681" i="1"/>
  <c r="AV682" i="1"/>
  <c r="AW682" i="1"/>
  <c r="AX682" i="1"/>
  <c r="AY682" i="1"/>
  <c r="AV683" i="1"/>
  <c r="AW683" i="1"/>
  <c r="AX683" i="1"/>
  <c r="AY683" i="1"/>
  <c r="AV684" i="1"/>
  <c r="AW684" i="1"/>
  <c r="AU684" i="1" s="1"/>
  <c r="AX684" i="1"/>
  <c r="AY684" i="1"/>
  <c r="AV685" i="1"/>
  <c r="AW685" i="1"/>
  <c r="AU685" i="1" s="1"/>
  <c r="AX685" i="1"/>
  <c r="AY685" i="1"/>
  <c r="AV686" i="1"/>
  <c r="AW686" i="1"/>
  <c r="AX686" i="1"/>
  <c r="AY686" i="1"/>
  <c r="AV687" i="1"/>
  <c r="AW687" i="1"/>
  <c r="AX687" i="1"/>
  <c r="AY687" i="1"/>
  <c r="AV688" i="1"/>
  <c r="AW688" i="1"/>
  <c r="AX688" i="1"/>
  <c r="AY688" i="1"/>
  <c r="AV689" i="1"/>
  <c r="AW689" i="1"/>
  <c r="AX689" i="1"/>
  <c r="AY689" i="1"/>
  <c r="AV690" i="1"/>
  <c r="AW690" i="1"/>
  <c r="AX690" i="1"/>
  <c r="AY690" i="1"/>
  <c r="AV691" i="1"/>
  <c r="AW691" i="1"/>
  <c r="AX691" i="1"/>
  <c r="AY691" i="1"/>
  <c r="AV692" i="1"/>
  <c r="AW692" i="1"/>
  <c r="AX692" i="1"/>
  <c r="AY692" i="1"/>
  <c r="AV693" i="1"/>
  <c r="AW693" i="1"/>
  <c r="AX693" i="1"/>
  <c r="AY693" i="1"/>
  <c r="AV694" i="1"/>
  <c r="AW694" i="1"/>
  <c r="AU694" i="1" s="1"/>
  <c r="AX694" i="1"/>
  <c r="AY694" i="1"/>
  <c r="AV695" i="1"/>
  <c r="AW695" i="1"/>
  <c r="AX695" i="1"/>
  <c r="AY695" i="1"/>
  <c r="AV696" i="1"/>
  <c r="AW696" i="1"/>
  <c r="AX696" i="1"/>
  <c r="AY696" i="1"/>
  <c r="AV697" i="1"/>
  <c r="AW697" i="1"/>
  <c r="AX697" i="1"/>
  <c r="AY697" i="1"/>
  <c r="AV698" i="1"/>
  <c r="AW698" i="1"/>
  <c r="AX698" i="1"/>
  <c r="AY698" i="1"/>
  <c r="AV699" i="1"/>
  <c r="AW699" i="1"/>
  <c r="AX699" i="1"/>
  <c r="AY699" i="1"/>
  <c r="AV700" i="1"/>
  <c r="AW700" i="1"/>
  <c r="AX700" i="1"/>
  <c r="AY700" i="1"/>
  <c r="AV701" i="1"/>
  <c r="AW701" i="1"/>
  <c r="AX701" i="1"/>
  <c r="AY701" i="1"/>
  <c r="AV702" i="1"/>
  <c r="AW702" i="1"/>
  <c r="AX702" i="1"/>
  <c r="AY702" i="1"/>
  <c r="AV703" i="1"/>
  <c r="AW703" i="1"/>
  <c r="AX703" i="1"/>
  <c r="AY703" i="1"/>
  <c r="AV704" i="1"/>
  <c r="AW704" i="1"/>
  <c r="AX704" i="1"/>
  <c r="AY704" i="1"/>
  <c r="AV705" i="1"/>
  <c r="AW705" i="1"/>
  <c r="AU705" i="1" s="1"/>
  <c r="AX705" i="1"/>
  <c r="AY705" i="1"/>
  <c r="AV706" i="1"/>
  <c r="AW706" i="1"/>
  <c r="AU706" i="1" s="1"/>
  <c r="AX706" i="1"/>
  <c r="AY706" i="1"/>
  <c r="AV707" i="1"/>
  <c r="AW707" i="1"/>
  <c r="AX707" i="1"/>
  <c r="AY707" i="1"/>
  <c r="AV708" i="1"/>
  <c r="AW708" i="1"/>
  <c r="AX708" i="1"/>
  <c r="AY708" i="1"/>
  <c r="AV709" i="1"/>
  <c r="AW709" i="1"/>
  <c r="AX709" i="1"/>
  <c r="AY709" i="1"/>
  <c r="AV710" i="1"/>
  <c r="AW710" i="1"/>
  <c r="AX710" i="1"/>
  <c r="AY710" i="1"/>
  <c r="AV711" i="1"/>
  <c r="AW711" i="1"/>
  <c r="AX711" i="1"/>
  <c r="AY711" i="1"/>
  <c r="AV712" i="1"/>
  <c r="AW712" i="1"/>
  <c r="AX712" i="1"/>
  <c r="AY712" i="1"/>
  <c r="AV713" i="1"/>
  <c r="AW713" i="1"/>
  <c r="AX713" i="1"/>
  <c r="AY713" i="1"/>
  <c r="AV714" i="1"/>
  <c r="AW714" i="1"/>
  <c r="AX714" i="1"/>
  <c r="AY714" i="1"/>
  <c r="AV715" i="1"/>
  <c r="AW715" i="1"/>
  <c r="AX715" i="1"/>
  <c r="AY715" i="1"/>
  <c r="AV716" i="1"/>
  <c r="AW716" i="1"/>
  <c r="AU716" i="1" s="1"/>
  <c r="AX716" i="1"/>
  <c r="AY716" i="1"/>
  <c r="AV717" i="1"/>
  <c r="AW717" i="1"/>
  <c r="AX717" i="1"/>
  <c r="AY717" i="1"/>
  <c r="AV718" i="1"/>
  <c r="AW718" i="1"/>
  <c r="AX718" i="1"/>
  <c r="AY718" i="1"/>
  <c r="AV719" i="1"/>
  <c r="AW719" i="1"/>
  <c r="AX719" i="1"/>
  <c r="AY719" i="1"/>
  <c r="AV720" i="1"/>
  <c r="AW720" i="1"/>
  <c r="AX720" i="1"/>
  <c r="AY720" i="1"/>
  <c r="AV721" i="1"/>
  <c r="AW721" i="1"/>
  <c r="AX721" i="1"/>
  <c r="AY721" i="1"/>
  <c r="AV722" i="1"/>
  <c r="AW722" i="1"/>
  <c r="AX722" i="1"/>
  <c r="AY722" i="1"/>
  <c r="AV723" i="1"/>
  <c r="AW723" i="1"/>
  <c r="AX723" i="1"/>
  <c r="AY723" i="1"/>
  <c r="AV724" i="1"/>
  <c r="AW724" i="1"/>
  <c r="AX724" i="1"/>
  <c r="AY724" i="1"/>
  <c r="AV725" i="1"/>
  <c r="AW725" i="1"/>
  <c r="AX725" i="1"/>
  <c r="AY725" i="1"/>
  <c r="AV726" i="1"/>
  <c r="AW726" i="1"/>
  <c r="AU726" i="1" s="1"/>
  <c r="AX726" i="1"/>
  <c r="AY726" i="1"/>
  <c r="AV727" i="1"/>
  <c r="AW727" i="1"/>
  <c r="AX727" i="1"/>
  <c r="AY727" i="1"/>
  <c r="AV728" i="1"/>
  <c r="AW728" i="1"/>
  <c r="AU728" i="1" s="1"/>
  <c r="AX728" i="1"/>
  <c r="AY728" i="1"/>
  <c r="AV729" i="1"/>
  <c r="AW729" i="1"/>
  <c r="AX729" i="1"/>
  <c r="AY729" i="1"/>
  <c r="AV730" i="1"/>
  <c r="AW730" i="1"/>
  <c r="AX730" i="1"/>
  <c r="AY730" i="1"/>
  <c r="AV731" i="1"/>
  <c r="AW731" i="1"/>
  <c r="AX731" i="1"/>
  <c r="AY731" i="1"/>
  <c r="AV732" i="1"/>
  <c r="AW732" i="1"/>
  <c r="AX732" i="1"/>
  <c r="AY732" i="1"/>
  <c r="AV733" i="1"/>
  <c r="AW733" i="1"/>
  <c r="AX733" i="1"/>
  <c r="AY733" i="1"/>
  <c r="AV734" i="1"/>
  <c r="AW734" i="1"/>
  <c r="AX734" i="1"/>
  <c r="AY734" i="1"/>
  <c r="AV735" i="1"/>
  <c r="AW735" i="1"/>
  <c r="AX735" i="1"/>
  <c r="AY735" i="1"/>
  <c r="AV736" i="1"/>
  <c r="AW736" i="1"/>
  <c r="AX736" i="1"/>
  <c r="AY736" i="1"/>
  <c r="AV737" i="1"/>
  <c r="AW737" i="1"/>
  <c r="AU737" i="1" s="1"/>
  <c r="AX737" i="1"/>
  <c r="AY737" i="1"/>
  <c r="AV738" i="1"/>
  <c r="AW738" i="1"/>
  <c r="AX738" i="1"/>
  <c r="AY738" i="1"/>
  <c r="AV739" i="1"/>
  <c r="AW739" i="1"/>
  <c r="AX739" i="1"/>
  <c r="AY739" i="1"/>
  <c r="AV740" i="1"/>
  <c r="AW740" i="1"/>
  <c r="AX740" i="1"/>
  <c r="AY740" i="1"/>
  <c r="AV741" i="1"/>
  <c r="AW741" i="1"/>
  <c r="AX741" i="1"/>
  <c r="AY741" i="1"/>
  <c r="AV742" i="1"/>
  <c r="AW742" i="1"/>
  <c r="AX742" i="1"/>
  <c r="AY742" i="1"/>
  <c r="AV743" i="1"/>
  <c r="AW743" i="1"/>
  <c r="AX743" i="1"/>
  <c r="AY743" i="1"/>
  <c r="AV744" i="1"/>
  <c r="AW744" i="1"/>
  <c r="AX744" i="1"/>
  <c r="AY744" i="1"/>
  <c r="AV745" i="1"/>
  <c r="AW745" i="1"/>
  <c r="AX745" i="1"/>
  <c r="AY745" i="1"/>
  <c r="AV746" i="1"/>
  <c r="AW746" i="1"/>
  <c r="AX746" i="1"/>
  <c r="AY746" i="1"/>
  <c r="AV747" i="1"/>
  <c r="AW747" i="1"/>
  <c r="AX747" i="1"/>
  <c r="AY747" i="1"/>
  <c r="AV748" i="1"/>
  <c r="AW748" i="1"/>
  <c r="AU748" i="1" s="1"/>
  <c r="AX748" i="1"/>
  <c r="AY748" i="1"/>
  <c r="AV749" i="1"/>
  <c r="AW749" i="1"/>
  <c r="AU749" i="1" s="1"/>
  <c r="AX749" i="1"/>
  <c r="AY749" i="1"/>
  <c r="AV750" i="1"/>
  <c r="AW750" i="1"/>
  <c r="AX750" i="1"/>
  <c r="AY750" i="1"/>
  <c r="AV751" i="1"/>
  <c r="AW751" i="1"/>
  <c r="AX751" i="1"/>
  <c r="AY751" i="1"/>
  <c r="AV752" i="1"/>
  <c r="AW752" i="1"/>
  <c r="AX752" i="1"/>
  <c r="AY752" i="1"/>
  <c r="AV753" i="1"/>
  <c r="AW753" i="1"/>
  <c r="AX753" i="1"/>
  <c r="AY753" i="1"/>
  <c r="AV754" i="1"/>
  <c r="AW754" i="1"/>
  <c r="AX754" i="1"/>
  <c r="AY754" i="1"/>
  <c r="AV755" i="1"/>
  <c r="AW755" i="1"/>
  <c r="AX755" i="1"/>
  <c r="AY755" i="1"/>
  <c r="AV756" i="1"/>
  <c r="AW756" i="1"/>
  <c r="AX756" i="1"/>
  <c r="AY756" i="1"/>
  <c r="AV757" i="1"/>
  <c r="AW757" i="1"/>
  <c r="AX757" i="1"/>
  <c r="AY757" i="1"/>
  <c r="AV758" i="1"/>
  <c r="AW758" i="1"/>
  <c r="AU758" i="1" s="1"/>
  <c r="AX758" i="1"/>
  <c r="AY758" i="1"/>
  <c r="AV759" i="1"/>
  <c r="AW759" i="1"/>
  <c r="AX759" i="1"/>
  <c r="AY759" i="1"/>
  <c r="AV760" i="1"/>
  <c r="AW760" i="1"/>
  <c r="AX760" i="1"/>
  <c r="AY760" i="1"/>
  <c r="AV761" i="1"/>
  <c r="AW761" i="1"/>
  <c r="AX761" i="1"/>
  <c r="AY761" i="1"/>
  <c r="AV762" i="1"/>
  <c r="AW762" i="1"/>
  <c r="AX762" i="1"/>
  <c r="AY762" i="1"/>
  <c r="AV763" i="1"/>
  <c r="AW763" i="1"/>
  <c r="AX763" i="1"/>
  <c r="AY763" i="1"/>
  <c r="AV764" i="1"/>
  <c r="AW764" i="1"/>
  <c r="AX764" i="1"/>
  <c r="AY764" i="1"/>
  <c r="AV765" i="1"/>
  <c r="AW765" i="1"/>
  <c r="AX765" i="1"/>
  <c r="AY765" i="1"/>
  <c r="AV766" i="1"/>
  <c r="AW766" i="1"/>
  <c r="AX766" i="1"/>
  <c r="AY766" i="1"/>
  <c r="AV767" i="1"/>
  <c r="AW767" i="1"/>
  <c r="AX767" i="1"/>
  <c r="AY767" i="1"/>
  <c r="AV768" i="1"/>
  <c r="AW768" i="1"/>
  <c r="AX768" i="1"/>
  <c r="AY768" i="1"/>
  <c r="AV769" i="1"/>
  <c r="AU769" i="1" s="1"/>
  <c r="AW769" i="1"/>
  <c r="AX769" i="1"/>
  <c r="AY769" i="1"/>
  <c r="AV770" i="1"/>
  <c r="AU770" i="1" s="1"/>
  <c r="AW770" i="1"/>
  <c r="AX770" i="1"/>
  <c r="AY770" i="1"/>
  <c r="AV771" i="1"/>
  <c r="AW771" i="1"/>
  <c r="AX771" i="1"/>
  <c r="AY771" i="1"/>
  <c r="AV772" i="1"/>
  <c r="AW772" i="1"/>
  <c r="AX772" i="1"/>
  <c r="AY772" i="1"/>
  <c r="AV773" i="1"/>
  <c r="AW773" i="1"/>
  <c r="AX773" i="1"/>
  <c r="AY773" i="1"/>
  <c r="AV774" i="1"/>
  <c r="AW774" i="1"/>
  <c r="AX774" i="1"/>
  <c r="AY774" i="1"/>
  <c r="AV775" i="1"/>
  <c r="AW775" i="1"/>
  <c r="AX775" i="1"/>
  <c r="AY775" i="1"/>
  <c r="AV776" i="1"/>
  <c r="AW776" i="1"/>
  <c r="AX776" i="1"/>
  <c r="AY776" i="1"/>
  <c r="AV777" i="1"/>
  <c r="AW777" i="1"/>
  <c r="AX777" i="1"/>
  <c r="AY777" i="1"/>
  <c r="AV778" i="1"/>
  <c r="AW778" i="1"/>
  <c r="AX778" i="1"/>
  <c r="AY778" i="1"/>
  <c r="AV779" i="1"/>
  <c r="AW779" i="1"/>
  <c r="AU779" i="1" s="1"/>
  <c r="AX779" i="1"/>
  <c r="AY779" i="1"/>
  <c r="AV780" i="1"/>
  <c r="AW780" i="1"/>
  <c r="AX780" i="1"/>
  <c r="AY780" i="1"/>
  <c r="AV781" i="1"/>
  <c r="AW781" i="1"/>
  <c r="AX781" i="1"/>
  <c r="AY781" i="1"/>
  <c r="AV782" i="1"/>
  <c r="AW782" i="1"/>
  <c r="AX782" i="1"/>
  <c r="AY782" i="1"/>
  <c r="AV783" i="1"/>
  <c r="AW783" i="1"/>
  <c r="AX783" i="1"/>
  <c r="AY783" i="1"/>
  <c r="AV784" i="1"/>
  <c r="AW784" i="1"/>
  <c r="AX784" i="1"/>
  <c r="AY784" i="1"/>
  <c r="AV785" i="1"/>
  <c r="AW785" i="1"/>
  <c r="AX785" i="1"/>
  <c r="AY785" i="1"/>
  <c r="AV786" i="1"/>
  <c r="AW786" i="1"/>
  <c r="AX786" i="1"/>
  <c r="AY786" i="1"/>
  <c r="AV787" i="1"/>
  <c r="AU787" i="1" s="1"/>
  <c r="AW787" i="1"/>
  <c r="AX787" i="1"/>
  <c r="AY787" i="1"/>
  <c r="AV788" i="1"/>
  <c r="AU788" i="1" s="1"/>
  <c r="AW788" i="1"/>
  <c r="AX788" i="1"/>
  <c r="AY788" i="1"/>
  <c r="AV789" i="1"/>
  <c r="AW789" i="1"/>
  <c r="AX789" i="1"/>
  <c r="AY789" i="1"/>
  <c r="AV790" i="1"/>
  <c r="AW790" i="1"/>
  <c r="AX790" i="1"/>
  <c r="AY790" i="1"/>
  <c r="AV791" i="1"/>
  <c r="AW791" i="1"/>
  <c r="AX791" i="1"/>
  <c r="AY791" i="1"/>
  <c r="AV792" i="1"/>
  <c r="AW792" i="1"/>
  <c r="AX792" i="1"/>
  <c r="AY792" i="1"/>
  <c r="AV793" i="1"/>
  <c r="AW793" i="1"/>
  <c r="AX793" i="1"/>
  <c r="AY793" i="1"/>
  <c r="AV794" i="1"/>
  <c r="AW794" i="1"/>
  <c r="AX794" i="1"/>
  <c r="AY794" i="1"/>
  <c r="AV795" i="1"/>
  <c r="AW795" i="1"/>
  <c r="AU795" i="1" s="1"/>
  <c r="AX795" i="1"/>
  <c r="AY795" i="1"/>
  <c r="AV796" i="1"/>
  <c r="AW796" i="1"/>
  <c r="AX796" i="1"/>
  <c r="AY796" i="1"/>
  <c r="AV797" i="1"/>
  <c r="AW797" i="1"/>
  <c r="AX797" i="1"/>
  <c r="AY797" i="1"/>
  <c r="AV798" i="1"/>
  <c r="AW798" i="1"/>
  <c r="AX798" i="1"/>
  <c r="AY798" i="1"/>
  <c r="AV799" i="1"/>
  <c r="AW799" i="1"/>
  <c r="AX799" i="1"/>
  <c r="AY799" i="1"/>
  <c r="AV800" i="1"/>
  <c r="AW800" i="1"/>
  <c r="AX800" i="1"/>
  <c r="AY800" i="1"/>
  <c r="AV801" i="1"/>
  <c r="AW801" i="1"/>
  <c r="AX801" i="1"/>
  <c r="AY801" i="1"/>
  <c r="AV802" i="1"/>
  <c r="AW802" i="1"/>
  <c r="AX802" i="1"/>
  <c r="AY802" i="1"/>
  <c r="AV803" i="1"/>
  <c r="AU803" i="1" s="1"/>
  <c r="AW803" i="1"/>
  <c r="AX803" i="1"/>
  <c r="AY803" i="1"/>
  <c r="AV804" i="1"/>
  <c r="AU804" i="1" s="1"/>
  <c r="AW804" i="1"/>
  <c r="AX804" i="1"/>
  <c r="AY804" i="1"/>
  <c r="AV805" i="1"/>
  <c r="AW805" i="1"/>
  <c r="AX805" i="1"/>
  <c r="AY805" i="1"/>
  <c r="AV806" i="1"/>
  <c r="AW806" i="1"/>
  <c r="AX806" i="1"/>
  <c r="AY806" i="1"/>
  <c r="AV807" i="1"/>
  <c r="AW807" i="1"/>
  <c r="AX807" i="1"/>
  <c r="AY807" i="1"/>
  <c r="AV808" i="1"/>
  <c r="AW808" i="1"/>
  <c r="AX808" i="1"/>
  <c r="AY808" i="1"/>
  <c r="AV809" i="1"/>
  <c r="AW809" i="1"/>
  <c r="AX809" i="1"/>
  <c r="AY809" i="1"/>
  <c r="AV810" i="1"/>
  <c r="AW810" i="1"/>
  <c r="AX810" i="1"/>
  <c r="AY810" i="1"/>
  <c r="AV811" i="1"/>
  <c r="AW811" i="1"/>
  <c r="AU811" i="1" s="1"/>
  <c r="AX811" i="1"/>
  <c r="AY811" i="1"/>
  <c r="AV812" i="1"/>
  <c r="AW812" i="1"/>
  <c r="AX812" i="1"/>
  <c r="AY812" i="1"/>
  <c r="AV813" i="1"/>
  <c r="AW813" i="1"/>
  <c r="AX813" i="1"/>
  <c r="AY813" i="1"/>
  <c r="AV814" i="1"/>
  <c r="AW814" i="1"/>
  <c r="AX814" i="1"/>
  <c r="AY814" i="1"/>
  <c r="AV815" i="1"/>
  <c r="AW815" i="1"/>
  <c r="AX815" i="1"/>
  <c r="AY815" i="1"/>
  <c r="AV816" i="1"/>
  <c r="AW816" i="1"/>
  <c r="AX816" i="1"/>
  <c r="AY816" i="1"/>
  <c r="AV817" i="1"/>
  <c r="AW817" i="1"/>
  <c r="AX817" i="1"/>
  <c r="AY817" i="1"/>
  <c r="AV818" i="1"/>
  <c r="AW818" i="1"/>
  <c r="AX818" i="1"/>
  <c r="AY818" i="1"/>
  <c r="AV819" i="1"/>
  <c r="AU819" i="1" s="1"/>
  <c r="AW819" i="1"/>
  <c r="AX819" i="1"/>
  <c r="AY819" i="1"/>
  <c r="AV820" i="1"/>
  <c r="AU820" i="1" s="1"/>
  <c r="AW820" i="1"/>
  <c r="AX820" i="1"/>
  <c r="AY820" i="1"/>
  <c r="AV821" i="1"/>
  <c r="AW821" i="1"/>
  <c r="AX821" i="1"/>
  <c r="AY821" i="1"/>
  <c r="AV822" i="1"/>
  <c r="AW822" i="1"/>
  <c r="AX822" i="1"/>
  <c r="AY822" i="1"/>
  <c r="AV823" i="1"/>
  <c r="AW823" i="1"/>
  <c r="AX823" i="1"/>
  <c r="AY823" i="1"/>
  <c r="AV824" i="1"/>
  <c r="AW824" i="1"/>
  <c r="AX824" i="1"/>
  <c r="AY824" i="1"/>
  <c r="AV825" i="1"/>
  <c r="AW825" i="1"/>
  <c r="AX825" i="1"/>
  <c r="AY825" i="1"/>
  <c r="AV826" i="1"/>
  <c r="AW826" i="1"/>
  <c r="AX826" i="1"/>
  <c r="AY826" i="1"/>
  <c r="AV827" i="1"/>
  <c r="AW827" i="1"/>
  <c r="AU827" i="1" s="1"/>
  <c r="AX827" i="1"/>
  <c r="AY827" i="1"/>
  <c r="AV828" i="1"/>
  <c r="AW828" i="1"/>
  <c r="AX828" i="1"/>
  <c r="AY828" i="1"/>
  <c r="AV829" i="1"/>
  <c r="AW829" i="1"/>
  <c r="AX829" i="1"/>
  <c r="AY829" i="1"/>
  <c r="AV830" i="1"/>
  <c r="AW830" i="1"/>
  <c r="AX830" i="1"/>
  <c r="AY830" i="1"/>
  <c r="AV831" i="1"/>
  <c r="AW831" i="1"/>
  <c r="AX831" i="1"/>
  <c r="AY831" i="1"/>
  <c r="AV832" i="1"/>
  <c r="AW832" i="1"/>
  <c r="AX832" i="1"/>
  <c r="AY832" i="1"/>
  <c r="AV833" i="1"/>
  <c r="AW833" i="1"/>
  <c r="AX833" i="1"/>
  <c r="AY833" i="1"/>
  <c r="AV834" i="1"/>
  <c r="AW834" i="1"/>
  <c r="AX834" i="1"/>
  <c r="AY834" i="1"/>
  <c r="AV835" i="1"/>
  <c r="AU835" i="1" s="1"/>
  <c r="AW835" i="1"/>
  <c r="AX835" i="1"/>
  <c r="AY835" i="1"/>
  <c r="AV836" i="1"/>
  <c r="AU836" i="1" s="1"/>
  <c r="AW836" i="1"/>
  <c r="AX836" i="1"/>
  <c r="AY836" i="1"/>
  <c r="AV837" i="1"/>
  <c r="AW837" i="1"/>
  <c r="AX837" i="1"/>
  <c r="AY837" i="1"/>
  <c r="AV838" i="1"/>
  <c r="AW838" i="1"/>
  <c r="AX838" i="1"/>
  <c r="AY838" i="1"/>
  <c r="AV839" i="1"/>
  <c r="AW839" i="1"/>
  <c r="AX839" i="1"/>
  <c r="AY839" i="1"/>
  <c r="AV840" i="1"/>
  <c r="AW840" i="1"/>
  <c r="AX840" i="1"/>
  <c r="AY840" i="1"/>
  <c r="AV841" i="1"/>
  <c r="AW841" i="1"/>
  <c r="AX841" i="1"/>
  <c r="AY841" i="1"/>
  <c r="AV842" i="1"/>
  <c r="AW842" i="1"/>
  <c r="AX842" i="1"/>
  <c r="AY842" i="1"/>
  <c r="AV843" i="1"/>
  <c r="AW843" i="1"/>
  <c r="AU843" i="1" s="1"/>
  <c r="AX843" i="1"/>
  <c r="AY843" i="1"/>
  <c r="AV844" i="1"/>
  <c r="AW844" i="1"/>
  <c r="AX844" i="1"/>
  <c r="AY844" i="1"/>
  <c r="AV845" i="1"/>
  <c r="AW845" i="1"/>
  <c r="AX845" i="1"/>
  <c r="AY845" i="1"/>
  <c r="AV846" i="1"/>
  <c r="AW846" i="1"/>
  <c r="AX846" i="1"/>
  <c r="AY846" i="1"/>
  <c r="AV847" i="1"/>
  <c r="AW847" i="1"/>
  <c r="AX847" i="1"/>
  <c r="AY847" i="1"/>
  <c r="AV848" i="1"/>
  <c r="AW848" i="1"/>
  <c r="AX848" i="1"/>
  <c r="AY848" i="1"/>
  <c r="AV849" i="1"/>
  <c r="AW849" i="1"/>
  <c r="AX849" i="1"/>
  <c r="AY849" i="1"/>
  <c r="AV850" i="1"/>
  <c r="AW850" i="1"/>
  <c r="AX850" i="1"/>
  <c r="AY850" i="1"/>
  <c r="AV851" i="1"/>
  <c r="AU851" i="1" s="1"/>
  <c r="AW851" i="1"/>
  <c r="AX851" i="1"/>
  <c r="AY851" i="1"/>
  <c r="AV852" i="1"/>
  <c r="AU852" i="1" s="1"/>
  <c r="AW852" i="1"/>
  <c r="AX852" i="1"/>
  <c r="AY852" i="1"/>
  <c r="AV853" i="1"/>
  <c r="AW853" i="1"/>
  <c r="AX853" i="1"/>
  <c r="AY853" i="1"/>
  <c r="AV854" i="1"/>
  <c r="AW854" i="1"/>
  <c r="AX854" i="1"/>
  <c r="AY854" i="1"/>
  <c r="AV855" i="1"/>
  <c r="AW855" i="1"/>
  <c r="AX855" i="1"/>
  <c r="AY855" i="1"/>
  <c r="AV856" i="1"/>
  <c r="AW856" i="1"/>
  <c r="AX856" i="1"/>
  <c r="AY856" i="1"/>
  <c r="AV857" i="1"/>
  <c r="AW857" i="1"/>
  <c r="AX857" i="1"/>
  <c r="AY857" i="1"/>
  <c r="AV858" i="1"/>
  <c r="AW858" i="1"/>
  <c r="AX858" i="1"/>
  <c r="AY858" i="1"/>
  <c r="AV859" i="1"/>
  <c r="AW859" i="1"/>
  <c r="AU859" i="1" s="1"/>
  <c r="AX859" i="1"/>
  <c r="AY859" i="1"/>
  <c r="AV860" i="1"/>
  <c r="AW860" i="1"/>
  <c r="AX860" i="1"/>
  <c r="AY860" i="1"/>
  <c r="AV861" i="1"/>
  <c r="AW861" i="1"/>
  <c r="AX861" i="1"/>
  <c r="AY861" i="1"/>
  <c r="AV862" i="1"/>
  <c r="AW862" i="1"/>
  <c r="AX862" i="1"/>
  <c r="AY862" i="1"/>
  <c r="AV863" i="1"/>
  <c r="AW863" i="1"/>
  <c r="AX863" i="1"/>
  <c r="AY863" i="1"/>
  <c r="AV864" i="1"/>
  <c r="AW864" i="1"/>
  <c r="AX864" i="1"/>
  <c r="AY864" i="1"/>
  <c r="AV865" i="1"/>
  <c r="AW865" i="1"/>
  <c r="AX865" i="1"/>
  <c r="AY865" i="1"/>
  <c r="AV866" i="1"/>
  <c r="AW866" i="1"/>
  <c r="AX866" i="1"/>
  <c r="AY866" i="1"/>
  <c r="AV867" i="1"/>
  <c r="AU867" i="1" s="1"/>
  <c r="AW867" i="1"/>
  <c r="AX867" i="1"/>
  <c r="AY867" i="1"/>
  <c r="AV868" i="1"/>
  <c r="AU868" i="1" s="1"/>
  <c r="AW868" i="1"/>
  <c r="AX868" i="1"/>
  <c r="AY868" i="1"/>
  <c r="AV869" i="1"/>
  <c r="AW869" i="1"/>
  <c r="AX869" i="1"/>
  <c r="AY869" i="1"/>
  <c r="AV870" i="1"/>
  <c r="AW870" i="1"/>
  <c r="AX870" i="1"/>
  <c r="AY870" i="1"/>
  <c r="AV871" i="1"/>
  <c r="AW871" i="1"/>
  <c r="AX871" i="1"/>
  <c r="AY871" i="1"/>
  <c r="AV872" i="1"/>
  <c r="AW872" i="1"/>
  <c r="AX872" i="1"/>
  <c r="AY872" i="1"/>
  <c r="AV873" i="1"/>
  <c r="AW873" i="1"/>
  <c r="AX873" i="1"/>
  <c r="AY873" i="1"/>
  <c r="AV874" i="1"/>
  <c r="AW874" i="1"/>
  <c r="AX874" i="1"/>
  <c r="AY874" i="1"/>
  <c r="AV875" i="1"/>
  <c r="AW875" i="1"/>
  <c r="AU875" i="1" s="1"/>
  <c r="AX875" i="1"/>
  <c r="AY875" i="1"/>
  <c r="AV876" i="1"/>
  <c r="AW876" i="1"/>
  <c r="AX876" i="1"/>
  <c r="AY876" i="1"/>
  <c r="AV877" i="1"/>
  <c r="AW877" i="1"/>
  <c r="AX877" i="1"/>
  <c r="AY877" i="1"/>
  <c r="AV878" i="1"/>
  <c r="AW878" i="1"/>
  <c r="AX878" i="1"/>
  <c r="AY878" i="1"/>
  <c r="AV879" i="1"/>
  <c r="AW879" i="1"/>
  <c r="AX879" i="1"/>
  <c r="AY879" i="1"/>
  <c r="AV880" i="1"/>
  <c r="AW880" i="1"/>
  <c r="AX880" i="1"/>
  <c r="AY880" i="1"/>
  <c r="AV881" i="1"/>
  <c r="AW881" i="1"/>
  <c r="AX881" i="1"/>
  <c r="AY881" i="1"/>
  <c r="AV882" i="1"/>
  <c r="AW882" i="1"/>
  <c r="AX882" i="1"/>
  <c r="AY882" i="1"/>
  <c r="AV883" i="1"/>
  <c r="AU883" i="1" s="1"/>
  <c r="AW883" i="1"/>
  <c r="AX883" i="1"/>
  <c r="AY883" i="1"/>
  <c r="AV884" i="1"/>
  <c r="AU884" i="1" s="1"/>
  <c r="AW884" i="1"/>
  <c r="AX884" i="1"/>
  <c r="AY884" i="1"/>
  <c r="AV885" i="1"/>
  <c r="AW885" i="1"/>
  <c r="AX885" i="1"/>
  <c r="AY885" i="1"/>
  <c r="AV886" i="1"/>
  <c r="AW886" i="1"/>
  <c r="AX886" i="1"/>
  <c r="AY886" i="1"/>
  <c r="AV887" i="1"/>
  <c r="AW887" i="1"/>
  <c r="AX887" i="1"/>
  <c r="AY887" i="1"/>
  <c r="AV888" i="1"/>
  <c r="AW888" i="1"/>
  <c r="AX888" i="1"/>
  <c r="AY888" i="1"/>
  <c r="AV889" i="1"/>
  <c r="AW889" i="1"/>
  <c r="AX889" i="1"/>
  <c r="AY889" i="1"/>
  <c r="AV890" i="1"/>
  <c r="AW890" i="1"/>
  <c r="AX890" i="1"/>
  <c r="AY890" i="1"/>
  <c r="AV891" i="1"/>
  <c r="AW891" i="1"/>
  <c r="AU891" i="1" s="1"/>
  <c r="AX891" i="1"/>
  <c r="AY891" i="1"/>
  <c r="AV892" i="1"/>
  <c r="AW892" i="1"/>
  <c r="AX892" i="1"/>
  <c r="AY892" i="1"/>
  <c r="AV893" i="1"/>
  <c r="AW893" i="1"/>
  <c r="AX893" i="1"/>
  <c r="AY893" i="1"/>
  <c r="AV894" i="1"/>
  <c r="AW894" i="1"/>
  <c r="AX894" i="1"/>
  <c r="AY894" i="1"/>
  <c r="AV895" i="1"/>
  <c r="AW895" i="1"/>
  <c r="AX895" i="1"/>
  <c r="AY895" i="1"/>
  <c r="AV896" i="1"/>
  <c r="AW896" i="1"/>
  <c r="AX896" i="1"/>
  <c r="AY896" i="1"/>
  <c r="AV897" i="1"/>
  <c r="AW897" i="1"/>
  <c r="AX897" i="1"/>
  <c r="AY897" i="1"/>
  <c r="AV898" i="1"/>
  <c r="AW898" i="1"/>
  <c r="AX898" i="1"/>
  <c r="AY898" i="1"/>
  <c r="AV899" i="1"/>
  <c r="AU899" i="1" s="1"/>
  <c r="AW899" i="1"/>
  <c r="AX899" i="1"/>
  <c r="AY899" i="1"/>
  <c r="AV900" i="1"/>
  <c r="AU900" i="1" s="1"/>
  <c r="AW900" i="1"/>
  <c r="AX900" i="1"/>
  <c r="AY900" i="1"/>
  <c r="AV901" i="1"/>
  <c r="AW901" i="1"/>
  <c r="AX901" i="1"/>
  <c r="AY901" i="1"/>
  <c r="AV902" i="1"/>
  <c r="AW902" i="1"/>
  <c r="AX902" i="1"/>
  <c r="AY902" i="1"/>
  <c r="AV903" i="1"/>
  <c r="AW903" i="1"/>
  <c r="AX903" i="1"/>
  <c r="AY903" i="1"/>
  <c r="AV904" i="1"/>
  <c r="AW904" i="1"/>
  <c r="AX904" i="1"/>
  <c r="AY904" i="1"/>
  <c r="AV905" i="1"/>
  <c r="AW905" i="1"/>
  <c r="AX905" i="1"/>
  <c r="AY905" i="1"/>
  <c r="AV906" i="1"/>
  <c r="AW906" i="1"/>
  <c r="AX906" i="1"/>
  <c r="AY906" i="1"/>
  <c r="AV907" i="1"/>
  <c r="AW907" i="1"/>
  <c r="AU907" i="1" s="1"/>
  <c r="AX907" i="1"/>
  <c r="AY907" i="1"/>
  <c r="AV908" i="1"/>
  <c r="AW908" i="1"/>
  <c r="AX908" i="1"/>
  <c r="AY908" i="1"/>
  <c r="AV909" i="1"/>
  <c r="AW909" i="1"/>
  <c r="AX909" i="1"/>
  <c r="AY909" i="1"/>
  <c r="AV910" i="1"/>
  <c r="AW910" i="1"/>
  <c r="AX910" i="1"/>
  <c r="AY910" i="1"/>
  <c r="AV911" i="1"/>
  <c r="AW911" i="1"/>
  <c r="AX911" i="1"/>
  <c r="AY911" i="1"/>
  <c r="AV912" i="1"/>
  <c r="AW912" i="1"/>
  <c r="AX912" i="1"/>
  <c r="AY912" i="1"/>
  <c r="AV913" i="1"/>
  <c r="AW913" i="1"/>
  <c r="AX913" i="1"/>
  <c r="AY913" i="1"/>
  <c r="AV914" i="1"/>
  <c r="AW914" i="1"/>
  <c r="AX914" i="1"/>
  <c r="AY914" i="1"/>
  <c r="AV915" i="1"/>
  <c r="AU915" i="1" s="1"/>
  <c r="AW915" i="1"/>
  <c r="AX915" i="1"/>
  <c r="AY915" i="1"/>
  <c r="AV916" i="1"/>
  <c r="AU916" i="1" s="1"/>
  <c r="AW916" i="1"/>
  <c r="AX916" i="1"/>
  <c r="AY916" i="1"/>
  <c r="AV917" i="1"/>
  <c r="AW917" i="1"/>
  <c r="AX917" i="1"/>
  <c r="AY917" i="1"/>
  <c r="AV918" i="1"/>
  <c r="AW918" i="1"/>
  <c r="AX918" i="1"/>
  <c r="AY918" i="1"/>
  <c r="AV919" i="1"/>
  <c r="AW919" i="1"/>
  <c r="AX919" i="1"/>
  <c r="AY919" i="1"/>
  <c r="AV920" i="1"/>
  <c r="AW920" i="1"/>
  <c r="AX920" i="1"/>
  <c r="AY920" i="1"/>
  <c r="AV921" i="1"/>
  <c r="AW921" i="1"/>
  <c r="AX921" i="1"/>
  <c r="AY921" i="1"/>
  <c r="AV922" i="1"/>
  <c r="AW922" i="1"/>
  <c r="AX922" i="1"/>
  <c r="AY922" i="1"/>
  <c r="AV923" i="1"/>
  <c r="AW923" i="1"/>
  <c r="AU923" i="1" s="1"/>
  <c r="AX923" i="1"/>
  <c r="AY923" i="1"/>
  <c r="AV924" i="1"/>
  <c r="AW924" i="1"/>
  <c r="AX924" i="1"/>
  <c r="AY924" i="1"/>
  <c r="AV925" i="1"/>
  <c r="AW925" i="1"/>
  <c r="AX925" i="1"/>
  <c r="AY925" i="1"/>
  <c r="AV926" i="1"/>
  <c r="AW926" i="1"/>
  <c r="AX926" i="1"/>
  <c r="AY926" i="1"/>
  <c r="AV927" i="1"/>
  <c r="AW927" i="1"/>
  <c r="AX927" i="1"/>
  <c r="AY927" i="1"/>
  <c r="AV928" i="1"/>
  <c r="AW928" i="1"/>
  <c r="AX928" i="1"/>
  <c r="AY928" i="1"/>
  <c r="AV929" i="1"/>
  <c r="AW929" i="1"/>
  <c r="AX929" i="1"/>
  <c r="AY929" i="1"/>
  <c r="AV930" i="1"/>
  <c r="AU930" i="1" s="1"/>
  <c r="AW930" i="1"/>
  <c r="AX930" i="1"/>
  <c r="AY930" i="1"/>
  <c r="AV931" i="1"/>
  <c r="AU931" i="1" s="1"/>
  <c r="AW931" i="1"/>
  <c r="AX931" i="1"/>
  <c r="AY931" i="1"/>
  <c r="AV932" i="1"/>
  <c r="AW932" i="1"/>
  <c r="AX932" i="1"/>
  <c r="AY932" i="1"/>
  <c r="AV933" i="1"/>
  <c r="AW933" i="1"/>
  <c r="AX933" i="1"/>
  <c r="AY933" i="1"/>
  <c r="AV934" i="1"/>
  <c r="AW934" i="1"/>
  <c r="AX934" i="1"/>
  <c r="AY934" i="1"/>
  <c r="AV935" i="1"/>
  <c r="AW935" i="1"/>
  <c r="AU935" i="1" s="1"/>
  <c r="AX935" i="1"/>
  <c r="AY935" i="1"/>
  <c r="AV936" i="1"/>
  <c r="AW936" i="1"/>
  <c r="AX936" i="1"/>
  <c r="AY936" i="1"/>
  <c r="AV937" i="1"/>
  <c r="AW937" i="1"/>
  <c r="AX937" i="1"/>
  <c r="AY937" i="1"/>
  <c r="AV938" i="1"/>
  <c r="AW938" i="1"/>
  <c r="AX938" i="1"/>
  <c r="AY938" i="1"/>
  <c r="AV939" i="1"/>
  <c r="AW939" i="1"/>
  <c r="AX939" i="1"/>
  <c r="AY939" i="1"/>
  <c r="AV940" i="1"/>
  <c r="AU940" i="1" s="1"/>
  <c r="AW940" i="1"/>
  <c r="AX940" i="1"/>
  <c r="AY940" i="1"/>
  <c r="AV941" i="1"/>
  <c r="AW941" i="1"/>
  <c r="AX941" i="1"/>
  <c r="AY941" i="1"/>
  <c r="AV942" i="1"/>
  <c r="AU942" i="1" s="1"/>
  <c r="AW942" i="1"/>
  <c r="AX942" i="1"/>
  <c r="AY942" i="1"/>
  <c r="AV943" i="1"/>
  <c r="AW943" i="1"/>
  <c r="AX943" i="1"/>
  <c r="AY943" i="1"/>
  <c r="AV944" i="1"/>
  <c r="AW944" i="1"/>
  <c r="AX944" i="1"/>
  <c r="AY944" i="1"/>
  <c r="AV945" i="1"/>
  <c r="AW945" i="1"/>
  <c r="AX945" i="1"/>
  <c r="AY945" i="1"/>
  <c r="AV946" i="1"/>
  <c r="AW946" i="1"/>
  <c r="AU946" i="1" s="1"/>
  <c r="AX946" i="1"/>
  <c r="AY946" i="1"/>
  <c r="AV947" i="1"/>
  <c r="AW947" i="1"/>
  <c r="AX947" i="1"/>
  <c r="AY947" i="1"/>
  <c r="AV948" i="1"/>
  <c r="AW948" i="1"/>
  <c r="AX948" i="1"/>
  <c r="AY948" i="1"/>
  <c r="AV949" i="1"/>
  <c r="AW949" i="1"/>
  <c r="AX949" i="1"/>
  <c r="AY949" i="1"/>
  <c r="AV950" i="1"/>
  <c r="AW950" i="1"/>
  <c r="AX950" i="1"/>
  <c r="AY950" i="1"/>
  <c r="AV951" i="1"/>
  <c r="AU951" i="1" s="1"/>
  <c r="AW951" i="1"/>
  <c r="AX951" i="1"/>
  <c r="AY951" i="1"/>
  <c r="AV952" i="1"/>
  <c r="AU952" i="1" s="1"/>
  <c r="AW952" i="1"/>
  <c r="AX952" i="1"/>
  <c r="AY952" i="1"/>
  <c r="AV953" i="1"/>
  <c r="AW953" i="1"/>
  <c r="AX953" i="1"/>
  <c r="AY953" i="1"/>
  <c r="AV954" i="1"/>
  <c r="AW954" i="1"/>
  <c r="AX954" i="1"/>
  <c r="AY954" i="1"/>
  <c r="AV955" i="1"/>
  <c r="AW955" i="1"/>
  <c r="AX955" i="1"/>
  <c r="AY955" i="1"/>
  <c r="AV956" i="1"/>
  <c r="AW956" i="1"/>
  <c r="AU956" i="1" s="1"/>
  <c r="AX956" i="1"/>
  <c r="AY956" i="1"/>
  <c r="AV957" i="1"/>
  <c r="AW957" i="1"/>
  <c r="AX957" i="1"/>
  <c r="AY957" i="1"/>
  <c r="AV958" i="1"/>
  <c r="AW958" i="1"/>
  <c r="AX958" i="1"/>
  <c r="AY958" i="1"/>
  <c r="AV959" i="1"/>
  <c r="AW959" i="1"/>
  <c r="AX959" i="1"/>
  <c r="AY959" i="1"/>
  <c r="AV960" i="1"/>
  <c r="AW960" i="1"/>
  <c r="AX960" i="1"/>
  <c r="AY960" i="1"/>
  <c r="AV961" i="1"/>
  <c r="AW961" i="1"/>
  <c r="AX961" i="1"/>
  <c r="AY961" i="1"/>
  <c r="AV962" i="1"/>
  <c r="AU962" i="1" s="1"/>
  <c r="AW962" i="1"/>
  <c r="AX962" i="1"/>
  <c r="AY962" i="1"/>
  <c r="AV963" i="1"/>
  <c r="AU963" i="1" s="1"/>
  <c r="AW963" i="1"/>
  <c r="AX963" i="1"/>
  <c r="AY963" i="1"/>
  <c r="AV964" i="1"/>
  <c r="AW964" i="1"/>
  <c r="AX964" i="1"/>
  <c r="AY964" i="1"/>
  <c r="AV965" i="1"/>
  <c r="AW965" i="1"/>
  <c r="AX965" i="1"/>
  <c r="AY965" i="1"/>
  <c r="AV966" i="1"/>
  <c r="AW966" i="1"/>
  <c r="AX966" i="1"/>
  <c r="AY966" i="1"/>
  <c r="AV967" i="1"/>
  <c r="AW967" i="1"/>
  <c r="AU967" i="1" s="1"/>
  <c r="AX967" i="1"/>
  <c r="AY967" i="1"/>
  <c r="AV968" i="1"/>
  <c r="AW968" i="1"/>
  <c r="AX968" i="1"/>
  <c r="AY968" i="1"/>
  <c r="AV969" i="1"/>
  <c r="AW969" i="1"/>
  <c r="AX969" i="1"/>
  <c r="AY969" i="1"/>
  <c r="AV970" i="1"/>
  <c r="AW970" i="1"/>
  <c r="AX970" i="1"/>
  <c r="AY970" i="1"/>
  <c r="AV971" i="1"/>
  <c r="AW971" i="1"/>
  <c r="AX971" i="1"/>
  <c r="AY971" i="1"/>
  <c r="AV972" i="1"/>
  <c r="AU972" i="1" s="1"/>
  <c r="AW972" i="1"/>
  <c r="AX972" i="1"/>
  <c r="AY972" i="1"/>
  <c r="AU12" i="1"/>
  <c r="AV12" i="1"/>
  <c r="AY12" i="1"/>
  <c r="AX12" i="1"/>
  <c r="AW12" i="1"/>
  <c r="AU13" i="1"/>
  <c r="AU43" i="1"/>
  <c r="AU71" i="1"/>
  <c r="AU99" i="1"/>
  <c r="AU128" i="1"/>
  <c r="AU156" i="1"/>
  <c r="AU184" i="1"/>
  <c r="AU213" i="1"/>
  <c r="AU241" i="1"/>
  <c r="AU269" i="1"/>
  <c r="AU299" i="1"/>
  <c r="AU327" i="1"/>
  <c r="AU354" i="1"/>
  <c r="AU376" i="1"/>
  <c r="AU397" i="1"/>
  <c r="AU418" i="1"/>
  <c r="AU440" i="1"/>
  <c r="AU461" i="1"/>
  <c r="AU482" i="1"/>
  <c r="AU504" i="1"/>
  <c r="AU525" i="1"/>
  <c r="AU546" i="1"/>
  <c r="AU568" i="1"/>
  <c r="AU589" i="1"/>
  <c r="AU610" i="1"/>
  <c r="AU632" i="1"/>
  <c r="AU653" i="1"/>
  <c r="AU674" i="1"/>
  <c r="AU696" i="1"/>
  <c r="AU717" i="1"/>
  <c r="AU738" i="1"/>
  <c r="AU760" i="1"/>
  <c r="AU780" i="1"/>
  <c r="AU796" i="1"/>
  <c r="AU812" i="1"/>
  <c r="AU828" i="1"/>
  <c r="AU844" i="1"/>
  <c r="AU860" i="1"/>
  <c r="AU876" i="1"/>
  <c r="AU892" i="1"/>
  <c r="AU908" i="1"/>
  <c r="AU924" i="1"/>
  <c r="AU936" i="1"/>
  <c r="AU947" i="1"/>
  <c r="AU958" i="1"/>
  <c r="AU968" i="1"/>
  <c r="AU971" i="1" l="1"/>
  <c r="AU970" i="1"/>
  <c r="AU969" i="1"/>
  <c r="AU966" i="1"/>
  <c r="AU965" i="1"/>
  <c r="AU964" i="1"/>
  <c r="AU961" i="1"/>
  <c r="AU960" i="1"/>
  <c r="AU959" i="1"/>
  <c r="AU957" i="1"/>
  <c r="AU955" i="1"/>
  <c r="AU954" i="1"/>
  <c r="AU953" i="1"/>
  <c r="AU950" i="1"/>
  <c r="AU949" i="1"/>
  <c r="AU948" i="1"/>
  <c r="AU945" i="1"/>
  <c r="AU944" i="1"/>
  <c r="AU943" i="1"/>
  <c r="AU941" i="1"/>
  <c r="AU939" i="1"/>
  <c r="AU938" i="1"/>
  <c r="AU937" i="1"/>
  <c r="AU934" i="1"/>
  <c r="AU933" i="1"/>
  <c r="AU932" i="1"/>
  <c r="AU929" i="1"/>
  <c r="AU928" i="1"/>
  <c r="AU927" i="1"/>
  <c r="AU926" i="1"/>
  <c r="AU925" i="1"/>
  <c r="AU922" i="1"/>
  <c r="AU921" i="1"/>
  <c r="AU920" i="1"/>
  <c r="AU919" i="1"/>
  <c r="AU918" i="1"/>
  <c r="AU917" i="1"/>
  <c r="AU914" i="1"/>
  <c r="AU913" i="1"/>
  <c r="AU912" i="1"/>
  <c r="AU911" i="1"/>
  <c r="AU910" i="1"/>
  <c r="AU909" i="1"/>
  <c r="AU906" i="1"/>
  <c r="AU905" i="1"/>
  <c r="AU904" i="1"/>
  <c r="AU903" i="1"/>
  <c r="AU902" i="1"/>
  <c r="AU901" i="1"/>
  <c r="AU898" i="1"/>
  <c r="AU897" i="1"/>
  <c r="AU896" i="1"/>
  <c r="AU895" i="1"/>
  <c r="AU894" i="1"/>
  <c r="AU893" i="1"/>
  <c r="AU890" i="1"/>
  <c r="AU889" i="1"/>
  <c r="AU888" i="1"/>
  <c r="AU887" i="1"/>
  <c r="AU886" i="1"/>
  <c r="AU885" i="1"/>
  <c r="AU882" i="1"/>
  <c r="AU881" i="1"/>
  <c r="AU880" i="1"/>
  <c r="AU879" i="1"/>
  <c r="AU878" i="1"/>
  <c r="AU877" i="1"/>
  <c r="AU874" i="1"/>
  <c r="AU873" i="1"/>
  <c r="AU872" i="1"/>
  <c r="AU871" i="1"/>
  <c r="AU870" i="1"/>
  <c r="AU869" i="1"/>
  <c r="AU866" i="1"/>
  <c r="AU865" i="1"/>
  <c r="AU864" i="1"/>
  <c r="AU863" i="1"/>
  <c r="AU862" i="1"/>
  <c r="AU861" i="1"/>
  <c r="AU858" i="1"/>
  <c r="AU857" i="1"/>
  <c r="AU856" i="1"/>
  <c r="AU855" i="1"/>
  <c r="AU854" i="1"/>
  <c r="AU853" i="1"/>
  <c r="AU850" i="1"/>
  <c r="AU849" i="1"/>
  <c r="AU848" i="1"/>
  <c r="AU847" i="1"/>
  <c r="AU846" i="1"/>
  <c r="AU845" i="1"/>
  <c r="AU842" i="1"/>
  <c r="AU841" i="1"/>
  <c r="AU840" i="1"/>
  <c r="AU839" i="1"/>
  <c r="AU838" i="1"/>
  <c r="AU837" i="1"/>
  <c r="AU834" i="1"/>
  <c r="AU833" i="1"/>
  <c r="AU832" i="1"/>
  <c r="AU831" i="1"/>
  <c r="AU830" i="1"/>
  <c r="AU829" i="1"/>
  <c r="AU826" i="1"/>
  <c r="AU825" i="1"/>
  <c r="AU824" i="1"/>
  <c r="AU823" i="1"/>
  <c r="AU822" i="1"/>
  <c r="AU821" i="1"/>
  <c r="AU818" i="1"/>
  <c r="AU817" i="1"/>
  <c r="AU816" i="1"/>
  <c r="AU815" i="1"/>
  <c r="AU814" i="1"/>
  <c r="AU813" i="1"/>
  <c r="AU810" i="1"/>
  <c r="AU809" i="1"/>
  <c r="AU808" i="1"/>
  <c r="AU807" i="1"/>
  <c r="AU806" i="1"/>
  <c r="AU805" i="1"/>
  <c r="AU802" i="1"/>
  <c r="AU801" i="1"/>
  <c r="AU800" i="1"/>
  <c r="AU799" i="1"/>
  <c r="AU798" i="1"/>
  <c r="AU797" i="1"/>
  <c r="AU794" i="1"/>
  <c r="AU793" i="1"/>
  <c r="AU792" i="1"/>
  <c r="AU791" i="1"/>
  <c r="AU790" i="1"/>
  <c r="AU789" i="1"/>
  <c r="AU786" i="1"/>
  <c r="AU785" i="1"/>
  <c r="AU784" i="1"/>
  <c r="AU783" i="1"/>
  <c r="AU782" i="1"/>
  <c r="AU781" i="1"/>
  <c r="AU778" i="1"/>
  <c r="AU777" i="1"/>
  <c r="AU776" i="1"/>
  <c r="AU775" i="1"/>
  <c r="AU774" i="1"/>
  <c r="AU773" i="1"/>
  <c r="AU772" i="1"/>
  <c r="AU771" i="1"/>
  <c r="AU768" i="1"/>
  <c r="AU767" i="1"/>
  <c r="AU766" i="1"/>
  <c r="AU765" i="1"/>
  <c r="AU764" i="1"/>
  <c r="AU754" i="1"/>
  <c r="AU753" i="1"/>
  <c r="AU744" i="1"/>
  <c r="AU742" i="1"/>
  <c r="AU733" i="1"/>
  <c r="AU732" i="1"/>
  <c r="AU722" i="1"/>
  <c r="AU721" i="1"/>
  <c r="AU712" i="1"/>
  <c r="AU710" i="1"/>
  <c r="AU701" i="1"/>
  <c r="AU700" i="1"/>
  <c r="AU690" i="1"/>
  <c r="AU689" i="1"/>
  <c r="AU680" i="1"/>
  <c r="AU678" i="1"/>
  <c r="AU669" i="1"/>
  <c r="AU668" i="1"/>
  <c r="AU658" i="1"/>
  <c r="AU657" i="1"/>
  <c r="AU648" i="1"/>
  <c r="AU646" i="1"/>
  <c r="AU637" i="1"/>
  <c r="AU636" i="1"/>
  <c r="AU626" i="1"/>
  <c r="AU625" i="1"/>
  <c r="AU616" i="1"/>
  <c r="AU614" i="1"/>
  <c r="AU605" i="1"/>
  <c r="AU604" i="1"/>
  <c r="AU594" i="1"/>
  <c r="AU593" i="1"/>
  <c r="AU584" i="1"/>
  <c r="AU582" i="1"/>
  <c r="AU573" i="1"/>
  <c r="AU572" i="1"/>
  <c r="AU562" i="1"/>
  <c r="AU561" i="1"/>
  <c r="AU552" i="1"/>
  <c r="AU550" i="1"/>
  <c r="AU541" i="1"/>
  <c r="AU540" i="1"/>
  <c r="AU530" i="1"/>
  <c r="AU529" i="1"/>
  <c r="AU527" i="1"/>
  <c r="AU526" i="1"/>
  <c r="AU520" i="1"/>
  <c r="AU518" i="1"/>
  <c r="AU509" i="1"/>
  <c r="AU508" i="1"/>
  <c r="AU498" i="1"/>
  <c r="AU497" i="1"/>
  <c r="AU488" i="1"/>
  <c r="AU486" i="1"/>
  <c r="AU477" i="1"/>
  <c r="AU476" i="1"/>
  <c r="AU466" i="1"/>
  <c r="AU465" i="1"/>
  <c r="AU456" i="1"/>
  <c r="AU454" i="1"/>
  <c r="AU445" i="1"/>
  <c r="AU444" i="1"/>
  <c r="AU434" i="1"/>
  <c r="AU433" i="1"/>
  <c r="AU424" i="1"/>
  <c r="AU422" i="1"/>
  <c r="AU413" i="1"/>
  <c r="AU412" i="1"/>
  <c r="AU402" i="1"/>
  <c r="AU401" i="1"/>
  <c r="AU392" i="1"/>
  <c r="AU390" i="1"/>
  <c r="AU381" i="1"/>
  <c r="AU380" i="1"/>
  <c r="AU370" i="1"/>
  <c r="AU369" i="1"/>
  <c r="AU360" i="1"/>
  <c r="AU358" i="1"/>
  <c r="AU348" i="1"/>
  <c r="AU347" i="1"/>
  <c r="AU333" i="1"/>
  <c r="AU332" i="1"/>
  <c r="AU320" i="1"/>
  <c r="AU317" i="1"/>
  <c r="AU305" i="1"/>
  <c r="AU304" i="1"/>
  <c r="AU291" i="1"/>
  <c r="AU289" i="1"/>
  <c r="AU277" i="1"/>
  <c r="AU275" i="1"/>
  <c r="AU263" i="1"/>
  <c r="AU261" i="1"/>
  <c r="AU248" i="1"/>
  <c r="AU247" i="1"/>
  <c r="AU235" i="1"/>
  <c r="AU232" i="1"/>
  <c r="AU220" i="1"/>
  <c r="AU219" i="1"/>
  <c r="AU205" i="1"/>
  <c r="AU204" i="1"/>
  <c r="AU192" i="1"/>
  <c r="AU189" i="1"/>
  <c r="AU177" i="1"/>
  <c r="AU176" i="1"/>
  <c r="AU163" i="1"/>
  <c r="AU161" i="1"/>
  <c r="AU149" i="1"/>
  <c r="AU147" i="1"/>
  <c r="AU135" i="1"/>
  <c r="AU133" i="1"/>
  <c r="AU120" i="1"/>
  <c r="AU119" i="1"/>
  <c r="AU107" i="1"/>
  <c r="AU104" i="1"/>
  <c r="AU92" i="1"/>
  <c r="AU91" i="1"/>
  <c r="AU77" i="1"/>
  <c r="AU76" i="1"/>
  <c r="AU64" i="1"/>
  <c r="AU61" i="1"/>
  <c r="AU49" i="1"/>
  <c r="AU48" i="1"/>
  <c r="AU35" i="1"/>
  <c r="AU33" i="1"/>
  <c r="AU21" i="1"/>
  <c r="AU19" i="1"/>
  <c r="AU763" i="1"/>
  <c r="AU762" i="1"/>
  <c r="AU761" i="1"/>
  <c r="AU759" i="1"/>
  <c r="AU757" i="1"/>
  <c r="AU756" i="1"/>
  <c r="AU755" i="1"/>
  <c r="AU752" i="1"/>
  <c r="AU751" i="1"/>
  <c r="AU750" i="1"/>
  <c r="AU747" i="1"/>
  <c r="AU746" i="1"/>
  <c r="AU745" i="1"/>
  <c r="AU743" i="1"/>
  <c r="AU741" i="1"/>
  <c r="AU740" i="1"/>
  <c r="AU739" i="1"/>
  <c r="AU736" i="1"/>
  <c r="AU735" i="1"/>
  <c r="AU734" i="1"/>
  <c r="AU731" i="1"/>
  <c r="AU730" i="1"/>
  <c r="AU729" i="1"/>
  <c r="AU727" i="1"/>
  <c r="AU725" i="1"/>
  <c r="AU724" i="1"/>
  <c r="AU723" i="1"/>
  <c r="AU720" i="1"/>
  <c r="AU719" i="1"/>
  <c r="AU718" i="1"/>
  <c r="AU715" i="1"/>
  <c r="AU714" i="1"/>
  <c r="AU713" i="1"/>
  <c r="AU711" i="1"/>
  <c r="AU709" i="1"/>
  <c r="AU708" i="1"/>
  <c r="AU707" i="1"/>
  <c r="AU704" i="1"/>
  <c r="AU703" i="1"/>
  <c r="AU702" i="1"/>
  <c r="AU699" i="1"/>
  <c r="AU698" i="1"/>
  <c r="AU697" i="1"/>
  <c r="AU695" i="1"/>
  <c r="AU693" i="1"/>
  <c r="AU692" i="1"/>
  <c r="AU691" i="1"/>
  <c r="AU688" i="1"/>
  <c r="AU687" i="1"/>
  <c r="AU686" i="1"/>
  <c r="AU683" i="1"/>
  <c r="AU682" i="1"/>
  <c r="AU681" i="1"/>
  <c r="AU679" i="1"/>
  <c r="AU677" i="1"/>
  <c r="AU676" i="1"/>
  <c r="AU675" i="1"/>
  <c r="AU672" i="1"/>
  <c r="AU671" i="1"/>
  <c r="AU670" i="1"/>
  <c r="AU667" i="1"/>
  <c r="AU666" i="1"/>
  <c r="AU665" i="1"/>
  <c r="AU663" i="1"/>
  <c r="AU661" i="1"/>
  <c r="AU660" i="1"/>
  <c r="AU659" i="1"/>
  <c r="AU656" i="1"/>
  <c r="AU655" i="1"/>
  <c r="AU654" i="1"/>
  <c r="AU651" i="1"/>
  <c r="AU650" i="1"/>
  <c r="AU649" i="1"/>
  <c r="AU647" i="1"/>
  <c r="AU645" i="1"/>
  <c r="AU644" i="1"/>
  <c r="AU643" i="1"/>
  <c r="AU640" i="1"/>
  <c r="AU639" i="1"/>
  <c r="AU638" i="1"/>
  <c r="AU635" i="1"/>
  <c r="AU634" i="1"/>
  <c r="AU633" i="1"/>
  <c r="AU631" i="1"/>
  <c r="AU629" i="1"/>
  <c r="AU628" i="1"/>
  <c r="AU627" i="1"/>
  <c r="AU624" i="1"/>
  <c r="AU623" i="1"/>
  <c r="AU622" i="1"/>
  <c r="AU619" i="1"/>
  <c r="AU618" i="1"/>
  <c r="AU617" i="1"/>
  <c r="AU615" i="1"/>
  <c r="AU613" i="1"/>
  <c r="AU612" i="1"/>
  <c r="AU611" i="1"/>
  <c r="AU608" i="1"/>
  <c r="AU607" i="1"/>
  <c r="AU606" i="1"/>
  <c r="AU603" i="1"/>
  <c r="AU602" i="1"/>
  <c r="AU601" i="1"/>
  <c r="AU599" i="1"/>
  <c r="AU597" i="1"/>
  <c r="AU596" i="1"/>
  <c r="AU595" i="1"/>
  <c r="AU592" i="1"/>
  <c r="AU591" i="1"/>
  <c r="AU590" i="1"/>
  <c r="AU587" i="1"/>
  <c r="AU586" i="1"/>
  <c r="AU585" i="1"/>
  <c r="AU583" i="1"/>
  <c r="AU581" i="1"/>
  <c r="AU580" i="1"/>
  <c r="AU579" i="1"/>
  <c r="AU576" i="1"/>
  <c r="AU575" i="1"/>
  <c r="AU574" i="1"/>
  <c r="AU571" i="1"/>
  <c r="AU570" i="1"/>
  <c r="AU569" i="1"/>
  <c r="AU567" i="1"/>
  <c r="AU565" i="1"/>
  <c r="AU564" i="1"/>
  <c r="AU563" i="1"/>
  <c r="AU560" i="1"/>
  <c r="AU559" i="1"/>
  <c r="AU558" i="1"/>
  <c r="AU555" i="1"/>
  <c r="AU554" i="1"/>
  <c r="AU553" i="1"/>
  <c r="AU551" i="1"/>
  <c r="AU549" i="1"/>
  <c r="AU548" i="1"/>
  <c r="AU547" i="1"/>
  <c r="AU544" i="1"/>
  <c r="AU543" i="1"/>
  <c r="AU542" i="1"/>
  <c r="AU539" i="1"/>
  <c r="AU538" i="1"/>
  <c r="AU537" i="1"/>
  <c r="AU535" i="1"/>
  <c r="AU533" i="1"/>
  <c r="AU532" i="1"/>
  <c r="AU531" i="1"/>
  <c r="AU528" i="1"/>
  <c r="AU523" i="1"/>
  <c r="AU522" i="1"/>
  <c r="AU521" i="1"/>
  <c r="AU519" i="1"/>
  <c r="AU517" i="1"/>
  <c r="AU516" i="1"/>
  <c r="AU515" i="1"/>
  <c r="AU512" i="1"/>
  <c r="AU511" i="1"/>
  <c r="AU510" i="1"/>
  <c r="AU507" i="1"/>
  <c r="AU506" i="1"/>
  <c r="AU505" i="1"/>
  <c r="AU503" i="1"/>
  <c r="AU501" i="1"/>
  <c r="AU500" i="1"/>
  <c r="AU499" i="1"/>
  <c r="AU496" i="1"/>
  <c r="AU495" i="1"/>
  <c r="AU494" i="1"/>
  <c r="AU491" i="1"/>
  <c r="AU490" i="1"/>
  <c r="AU489" i="1"/>
  <c r="AU487" i="1"/>
  <c r="AU485" i="1"/>
  <c r="AU484" i="1"/>
  <c r="AU483" i="1"/>
  <c r="AU480" i="1"/>
  <c r="AU479" i="1"/>
  <c r="AU478" i="1"/>
  <c r="AU475" i="1"/>
  <c r="AU474" i="1"/>
  <c r="AU473" i="1"/>
  <c r="AU471" i="1"/>
  <c r="AU469" i="1"/>
  <c r="AU468" i="1"/>
  <c r="AU467" i="1"/>
  <c r="AU464" i="1"/>
  <c r="AU463" i="1"/>
  <c r="AU462" i="1"/>
  <c r="AU459" i="1"/>
  <c r="AU458" i="1"/>
  <c r="AU457" i="1"/>
  <c r="AU455" i="1"/>
  <c r="AU453" i="1"/>
  <c r="AU452" i="1"/>
  <c r="AU451" i="1"/>
  <c r="AU448" i="1"/>
  <c r="AU447" i="1"/>
  <c r="AU446" i="1"/>
  <c r="AU443" i="1"/>
  <c r="AU442" i="1"/>
  <c r="AU441" i="1"/>
  <c r="AU439" i="1"/>
  <c r="AU437" i="1"/>
  <c r="AU436" i="1"/>
  <c r="AU435" i="1"/>
  <c r="AU432" i="1"/>
  <c r="AU431" i="1"/>
  <c r="AU430" i="1"/>
  <c r="AU427" i="1"/>
  <c r="AU426" i="1"/>
  <c r="AU425" i="1"/>
  <c r="AU423" i="1"/>
  <c r="AU421" i="1"/>
  <c r="AU420" i="1"/>
  <c r="AU419" i="1"/>
  <c r="AU416" i="1"/>
  <c r="AU415" i="1"/>
  <c r="AU414" i="1"/>
  <c r="AU411" i="1"/>
  <c r="AU410" i="1"/>
  <c r="AU409" i="1"/>
  <c r="AU407" i="1"/>
  <c r="AU405" i="1"/>
  <c r="AU404" i="1"/>
  <c r="AU403" i="1"/>
  <c r="AU400" i="1"/>
  <c r="AU399" i="1"/>
  <c r="AU398" i="1"/>
  <c r="AU395" i="1"/>
  <c r="AU394" i="1"/>
  <c r="AU393" i="1"/>
  <c r="AU391" i="1"/>
  <c r="AU389" i="1"/>
  <c r="AU388" i="1"/>
  <c r="AU387" i="1"/>
  <c r="AU384" i="1"/>
  <c r="AU383" i="1"/>
  <c r="AU382" i="1"/>
  <c r="AU379" i="1"/>
  <c r="AU378" i="1"/>
  <c r="AU377" i="1"/>
  <c r="AU375" i="1"/>
  <c r="AU373" i="1"/>
  <c r="AU372" i="1"/>
  <c r="AU371" i="1"/>
  <c r="AU368" i="1"/>
  <c r="AU367" i="1"/>
  <c r="AU366" i="1"/>
  <c r="AU363" i="1"/>
  <c r="AU362" i="1"/>
  <c r="AU361" i="1"/>
  <c r="AU359" i="1"/>
  <c r="AU357" i="1"/>
  <c r="AU356" i="1"/>
  <c r="AU355" i="1"/>
  <c r="AU352" i="1"/>
  <c r="AU351" i="1"/>
  <c r="AU350" i="1"/>
  <c r="AU349" i="1"/>
  <c r="AU346" i="1"/>
  <c r="AU345" i="1"/>
  <c r="AU344" i="1"/>
  <c r="AU343" i="1"/>
  <c r="AU342" i="1"/>
  <c r="AU340" i="1"/>
  <c r="AU338" i="1"/>
  <c r="AU337" i="1"/>
  <c r="AU336" i="1"/>
  <c r="AU335" i="1"/>
  <c r="AU334" i="1"/>
  <c r="AU331" i="1"/>
  <c r="AU330" i="1"/>
  <c r="AU329" i="1"/>
  <c r="AU328" i="1"/>
  <c r="AU326" i="1"/>
  <c r="AU324" i="1"/>
  <c r="AU323" i="1"/>
  <c r="AU322" i="1"/>
  <c r="AU321" i="1"/>
  <c r="AU319" i="1"/>
  <c r="AU318" i="1"/>
  <c r="AU316" i="1"/>
  <c r="AU315" i="1"/>
  <c r="AU314" i="1"/>
  <c r="AU313" i="1"/>
  <c r="AU310" i="1"/>
  <c r="AU309" i="1"/>
  <c r="AU308" i="1"/>
  <c r="AU307" i="1"/>
  <c r="AU306" i="1"/>
  <c r="AU303" i="1"/>
  <c r="AU302" i="1"/>
  <c r="AU301" i="1"/>
  <c r="AU300" i="1"/>
  <c r="AU298" i="1"/>
  <c r="AU297" i="1"/>
  <c r="AU295" i="1"/>
  <c r="AU294" i="1"/>
  <c r="AU293" i="1"/>
  <c r="AU292" i="1"/>
  <c r="AU290" i="1"/>
  <c r="AU288" i="1"/>
  <c r="AU287" i="1"/>
  <c r="AU286" i="1"/>
  <c r="AU285" i="1"/>
  <c r="AU282" i="1"/>
  <c r="AU281" i="1"/>
  <c r="AU280" i="1"/>
  <c r="AU279" i="1"/>
  <c r="AU278" i="1"/>
  <c r="AU276" i="1"/>
  <c r="AU274" i="1"/>
  <c r="AU273" i="1"/>
  <c r="AU272" i="1"/>
  <c r="AU271" i="1"/>
  <c r="AU270" i="1"/>
  <c r="AU267" i="1"/>
  <c r="AU266" i="1"/>
  <c r="AU265" i="1"/>
  <c r="AU264" i="1"/>
  <c r="AU262" i="1"/>
  <c r="AU260" i="1"/>
  <c r="AU259" i="1"/>
  <c r="AU258" i="1"/>
  <c r="AU257" i="1"/>
  <c r="AU255" i="1"/>
  <c r="AU254" i="1"/>
  <c r="AU252" i="1"/>
  <c r="AU251" i="1"/>
  <c r="AU250" i="1"/>
  <c r="AU249" i="1"/>
  <c r="AU246" i="1"/>
  <c r="AU245" i="1"/>
  <c r="AU244" i="1"/>
  <c r="AU243" i="1"/>
  <c r="AU242" i="1"/>
  <c r="AU239" i="1"/>
  <c r="AU238" i="1"/>
  <c r="AU237" i="1"/>
  <c r="AU236" i="1"/>
  <c r="AU234" i="1"/>
  <c r="AU233" i="1"/>
  <c r="AU231" i="1"/>
  <c r="AU230" i="1"/>
  <c r="AU229" i="1"/>
  <c r="AU228" i="1"/>
  <c r="AU226" i="1"/>
  <c r="AU224" i="1"/>
  <c r="AU223" i="1"/>
  <c r="AU222" i="1"/>
  <c r="AU221" i="1"/>
  <c r="AU218" i="1"/>
  <c r="AU217" i="1"/>
  <c r="AU216" i="1"/>
  <c r="AU215" i="1"/>
  <c r="AU214" i="1"/>
  <c r="AU212" i="1"/>
  <c r="AU210" i="1"/>
  <c r="AU209" i="1"/>
  <c r="AU208" i="1"/>
  <c r="AU207" i="1"/>
  <c r="AU206" i="1"/>
  <c r="AU203" i="1"/>
  <c r="AU202" i="1"/>
  <c r="AU201" i="1"/>
  <c r="AU200" i="1"/>
  <c r="AU198" i="1"/>
  <c r="AU196" i="1"/>
  <c r="AU195" i="1"/>
  <c r="AU194" i="1"/>
  <c r="AU193" i="1"/>
  <c r="AU191" i="1"/>
  <c r="AU190" i="1"/>
  <c r="AU188" i="1"/>
  <c r="AU187" i="1"/>
  <c r="AU186" i="1"/>
  <c r="AU185" i="1"/>
  <c r="AU182" i="1"/>
  <c r="AU181" i="1"/>
  <c r="AU180" i="1"/>
  <c r="AU179" i="1"/>
  <c r="AU178" i="1"/>
  <c r="AU175" i="1"/>
  <c r="AU174" i="1"/>
  <c r="AU173" i="1"/>
  <c r="AU172" i="1"/>
  <c r="AU170" i="1"/>
  <c r="AU169" i="1"/>
  <c r="AU167" i="1"/>
  <c r="AU166" i="1"/>
  <c r="AU165" i="1"/>
  <c r="AU164" i="1"/>
  <c r="AU162" i="1"/>
  <c r="AU160" i="1"/>
  <c r="AU159" i="1"/>
  <c r="AU158" i="1"/>
  <c r="AU157" i="1"/>
  <c r="AU154" i="1"/>
  <c r="AU153" i="1"/>
  <c r="AU152" i="1"/>
  <c r="AU151" i="1"/>
  <c r="AU150" i="1"/>
  <c r="AU148" i="1"/>
  <c r="AU146" i="1"/>
  <c r="AU145" i="1"/>
  <c r="AU144" i="1"/>
  <c r="AU143" i="1"/>
  <c r="AU142" i="1"/>
  <c r="AU139" i="1"/>
  <c r="AU138" i="1"/>
  <c r="AU137" i="1"/>
  <c r="AU136" i="1"/>
  <c r="AU134" i="1"/>
  <c r="AU132" i="1"/>
  <c r="AU131" i="1"/>
  <c r="AU130" i="1"/>
  <c r="AU129" i="1"/>
  <c r="AU127" i="1"/>
  <c r="AU126" i="1"/>
  <c r="AU124" i="1"/>
  <c r="AU123" i="1"/>
  <c r="AU122" i="1"/>
  <c r="AU121" i="1"/>
  <c r="AU118" i="1"/>
  <c r="AU117" i="1"/>
  <c r="AU116" i="1"/>
  <c r="AU115" i="1"/>
  <c r="AU114" i="1"/>
  <c r="AU111" i="1"/>
  <c r="AU110" i="1"/>
  <c r="AU109" i="1"/>
  <c r="AU108" i="1"/>
  <c r="AU106" i="1"/>
  <c r="AU105" i="1"/>
  <c r="AU103" i="1"/>
  <c r="AU102" i="1"/>
  <c r="AU101" i="1"/>
  <c r="AU100" i="1"/>
  <c r="AU98" i="1"/>
  <c r="AU96" i="1"/>
  <c r="AU95" i="1"/>
  <c r="AU94" i="1"/>
  <c r="AU93" i="1"/>
  <c r="AU90" i="1"/>
  <c r="AU89" i="1"/>
  <c r="AU88" i="1"/>
  <c r="AU87" i="1"/>
  <c r="AU86" i="1"/>
  <c r="AU84" i="1"/>
  <c r="AU82" i="1"/>
  <c r="AU81" i="1"/>
  <c r="AU80" i="1"/>
  <c r="AU79" i="1"/>
  <c r="AU78" i="1"/>
  <c r="AU75" i="1"/>
  <c r="AU74" i="1"/>
  <c r="AU73" i="1"/>
  <c r="AU72" i="1"/>
  <c r="AU70" i="1"/>
  <c r="AU68" i="1"/>
  <c r="AU67" i="1"/>
  <c r="AU66" i="1"/>
  <c r="AU65" i="1"/>
  <c r="AU63" i="1"/>
  <c r="AU62" i="1"/>
  <c r="AU60" i="1"/>
  <c r="AU59" i="1"/>
  <c r="AU58" i="1"/>
  <c r="AU57" i="1"/>
  <c r="AU54" i="1"/>
  <c r="AU53" i="1"/>
  <c r="AU52" i="1"/>
  <c r="AU51" i="1"/>
  <c r="AU50" i="1"/>
  <c r="AU47" i="1"/>
  <c r="AU46" i="1"/>
  <c r="AU45" i="1"/>
  <c r="AU44" i="1"/>
  <c r="AU42" i="1"/>
  <c r="AU41" i="1"/>
  <c r="AU39" i="1"/>
  <c r="AU38" i="1"/>
  <c r="AU37" i="1"/>
  <c r="AU36" i="1"/>
  <c r="AU34" i="1"/>
  <c r="AU32" i="1"/>
  <c r="AU31" i="1"/>
  <c r="AU30" i="1"/>
  <c r="AU29" i="1"/>
  <c r="AU26" i="1"/>
  <c r="AU25" i="1"/>
  <c r="AU24" i="1"/>
  <c r="AU23" i="1"/>
  <c r="AU22" i="1"/>
  <c r="AU20" i="1"/>
  <c r="AU18" i="1"/>
  <c r="AU17" i="1"/>
  <c r="AU16" i="1"/>
  <c r="AU15" i="1"/>
  <c r="AU14" i="1"/>
  <c r="AT13" i="1"/>
  <c r="AT12" i="1"/>
  <c r="AR969" i="1"/>
  <c r="AR966" i="1"/>
  <c r="AR965" i="1"/>
  <c r="AR950" i="1"/>
  <c r="AR947" i="1"/>
  <c r="AR945" i="1"/>
  <c r="AR942" i="1"/>
  <c r="AR930" i="1"/>
  <c r="AR929" i="1"/>
  <c r="AR928" i="1"/>
  <c r="AR927" i="1"/>
  <c r="AR922" i="1"/>
  <c r="AR919" i="1"/>
  <c r="AR918" i="1"/>
  <c r="AR917" i="1"/>
  <c r="AR914" i="1"/>
  <c r="AR913" i="1"/>
  <c r="AR910" i="1"/>
  <c r="AR909" i="1"/>
  <c r="AR906" i="1"/>
  <c r="AR905" i="1"/>
  <c r="AR904" i="1"/>
  <c r="AR903" i="1"/>
  <c r="AR902" i="1"/>
  <c r="AR901" i="1"/>
  <c r="AR900" i="1"/>
  <c r="AR896" i="1"/>
  <c r="AR892" i="1"/>
  <c r="AR882" i="1"/>
  <c r="AR881" i="1"/>
  <c r="AR879" i="1"/>
  <c r="AR875" i="1"/>
  <c r="AR868" i="1"/>
  <c r="AR867" i="1"/>
  <c r="AR862" i="1"/>
  <c r="AR859" i="1"/>
  <c r="AR858" i="1"/>
  <c r="AR844" i="1"/>
  <c r="AR843" i="1"/>
  <c r="AR842" i="1"/>
  <c r="AR839" i="1"/>
  <c r="AR837" i="1"/>
  <c r="AR834" i="1"/>
  <c r="AR833" i="1"/>
  <c r="AR831" i="1"/>
  <c r="AR827" i="1"/>
  <c r="AR826" i="1"/>
  <c r="AR825" i="1"/>
  <c r="AR824" i="1"/>
  <c r="AR820" i="1"/>
  <c r="AR819" i="1"/>
  <c r="AR818" i="1"/>
  <c r="AR816" i="1"/>
  <c r="AR815" i="1"/>
  <c r="AR813" i="1"/>
  <c r="AR812" i="1"/>
  <c r="AR811" i="1"/>
  <c r="AR810" i="1"/>
  <c r="AR804" i="1"/>
  <c r="AR801" i="1"/>
  <c r="AR800" i="1"/>
  <c r="AR799" i="1"/>
  <c r="AR798" i="1"/>
  <c r="AR797" i="1"/>
  <c r="AR795" i="1"/>
  <c r="AR793" i="1"/>
  <c r="AR792" i="1"/>
  <c r="AR790" i="1"/>
  <c r="AR789" i="1"/>
  <c r="AR786" i="1"/>
  <c r="AR783" i="1"/>
  <c r="AR781" i="1"/>
  <c r="AR773" i="1"/>
  <c r="AR768" i="1"/>
  <c r="AR767" i="1"/>
  <c r="AR766" i="1"/>
  <c r="AR765" i="1"/>
  <c r="AR764" i="1"/>
  <c r="AR763" i="1"/>
  <c r="AR762" i="1"/>
  <c r="AR761" i="1"/>
  <c r="AR758" i="1"/>
  <c r="AR754" i="1"/>
  <c r="AR751" i="1"/>
  <c r="AR750" i="1"/>
  <c r="AR749" i="1"/>
  <c r="AR748" i="1"/>
  <c r="AR747" i="1"/>
  <c r="AR741" i="1"/>
  <c r="AR740" i="1"/>
  <c r="AR738" i="1"/>
  <c r="AR737" i="1"/>
  <c r="AR726" i="1"/>
  <c r="AR723" i="1"/>
  <c r="AR717" i="1"/>
  <c r="AR714" i="1"/>
  <c r="AR712" i="1"/>
  <c r="AR707" i="1"/>
  <c r="AR703" i="1"/>
  <c r="AR702" i="1"/>
  <c r="AR701" i="1"/>
  <c r="AR700" i="1"/>
  <c r="AR696" i="1"/>
  <c r="AR689" i="1"/>
  <c r="AR688" i="1"/>
  <c r="AR681" i="1"/>
  <c r="AR680" i="1"/>
  <c r="AR678" i="1"/>
  <c r="AR676" i="1"/>
  <c r="AR675" i="1"/>
  <c r="AR672" i="1"/>
  <c r="AR669" i="1"/>
  <c r="AR665" i="1"/>
  <c r="AR658" i="1"/>
  <c r="AR655" i="1"/>
  <c r="AR650" i="1"/>
  <c r="AR649" i="1"/>
  <c r="AR648" i="1"/>
  <c r="AR645" i="1"/>
  <c r="AR643" i="1"/>
  <c r="AR641" i="1"/>
  <c r="AR639" i="1"/>
  <c r="AR638" i="1"/>
  <c r="AR637" i="1"/>
  <c r="AR634" i="1"/>
  <c r="AR633" i="1"/>
  <c r="AR632" i="1"/>
  <c r="AR629" i="1"/>
  <c r="AR627" i="1"/>
  <c r="AR623" i="1"/>
  <c r="AR622" i="1"/>
  <c r="AR617" i="1"/>
  <c r="AR616" i="1"/>
  <c r="AR614" i="1"/>
  <c r="AR613" i="1"/>
  <c r="AR612" i="1"/>
  <c r="AR611" i="1"/>
  <c r="AR607" i="1"/>
  <c r="AR606" i="1"/>
  <c r="AR603" i="1"/>
  <c r="AR602" i="1"/>
  <c r="AR592" i="1"/>
  <c r="AR591" i="1"/>
  <c r="AR590" i="1"/>
  <c r="AR589" i="1"/>
  <c r="AR587" i="1"/>
  <c r="AR586" i="1"/>
  <c r="AR585" i="1"/>
  <c r="AR584" i="1"/>
  <c r="AR580" i="1"/>
  <c r="AR579" i="1"/>
  <c r="AR578" i="1"/>
  <c r="AR574" i="1"/>
  <c r="AR573" i="1"/>
  <c r="AR568" i="1"/>
  <c r="AR567" i="1"/>
  <c r="AR566" i="1"/>
  <c r="AR565" i="1"/>
  <c r="AR564" i="1"/>
  <c r="AR563" i="1"/>
  <c r="AR557" i="1"/>
  <c r="AR556" i="1"/>
  <c r="AR552" i="1"/>
  <c r="AR551" i="1"/>
  <c r="AR545" i="1"/>
  <c r="AR543" i="1"/>
  <c r="AR542" i="1"/>
  <c r="AR541" i="1"/>
  <c r="AR537" i="1"/>
  <c r="AR536" i="1"/>
  <c r="AR535" i="1"/>
  <c r="AR533" i="1"/>
  <c r="AR532" i="1"/>
  <c r="AR526" i="1"/>
  <c r="AR518" i="1"/>
  <c r="AR515" i="1"/>
  <c r="AR511" i="1"/>
  <c r="AR509" i="1"/>
  <c r="AR508" i="1"/>
  <c r="AR507" i="1"/>
  <c r="AR505" i="1"/>
  <c r="AR485" i="1"/>
  <c r="AR471" i="1"/>
  <c r="AR467" i="1"/>
  <c r="AR456" i="1"/>
  <c r="AR438" i="1"/>
  <c r="AR432" i="1"/>
  <c r="AR431" i="1"/>
  <c r="AR428" i="1"/>
  <c r="AR427" i="1"/>
  <c r="AR426" i="1"/>
  <c r="AR425" i="1"/>
  <c r="AR421" i="1"/>
  <c r="AR420" i="1"/>
  <c r="AR419" i="1"/>
  <c r="AR418" i="1"/>
  <c r="AR417" i="1"/>
  <c r="AR416" i="1"/>
  <c r="AR415" i="1"/>
  <c r="AR414" i="1"/>
  <c r="AR413" i="1"/>
  <c r="AR412" i="1"/>
  <c r="AR409" i="1"/>
  <c r="AR408" i="1"/>
  <c r="AR407" i="1"/>
  <c r="AR397" i="1"/>
  <c r="AR393" i="1"/>
  <c r="AR389" i="1"/>
  <c r="AR388" i="1"/>
  <c r="AR378" i="1"/>
  <c r="AR377" i="1"/>
  <c r="AR376" i="1"/>
  <c r="AR375" i="1"/>
  <c r="AR360" i="1"/>
  <c r="AR359" i="1"/>
  <c r="AR345" i="1"/>
  <c r="AR344" i="1"/>
  <c r="AR343" i="1"/>
  <c r="AR342" i="1"/>
  <c r="AR331" i="1"/>
  <c r="AR324" i="1"/>
  <c r="AR316" i="1"/>
  <c r="AR315" i="1"/>
  <c r="AR309" i="1"/>
  <c r="AR297" i="1"/>
  <c r="AR296" i="1"/>
  <c r="AR295" i="1"/>
  <c r="AR294" i="1"/>
  <c r="AR293" i="1"/>
  <c r="AR291" i="1"/>
  <c r="AR290" i="1"/>
  <c r="AR289" i="1"/>
  <c r="AR288" i="1"/>
  <c r="AR287" i="1"/>
  <c r="AR276" i="1"/>
  <c r="AR275" i="1"/>
  <c r="AR274" i="1"/>
  <c r="AR273" i="1"/>
  <c r="AR272" i="1"/>
  <c r="AR271" i="1"/>
  <c r="AR270" i="1"/>
  <c r="AR263" i="1"/>
  <c r="AR262" i="1"/>
  <c r="AR261" i="1"/>
  <c r="AR251" i="1"/>
  <c r="AR247" i="1"/>
  <c r="AR245" i="1"/>
  <c r="AR244" i="1"/>
  <c r="AR243" i="1"/>
  <c r="AR235" i="1"/>
  <c r="AR234" i="1"/>
  <c r="AR233" i="1"/>
  <c r="AR232" i="1"/>
  <c r="AR231" i="1"/>
  <c r="AR227" i="1"/>
  <c r="AR225" i="1"/>
  <c r="AR224" i="1"/>
  <c r="AR223" i="1"/>
  <c r="AR222" i="1"/>
  <c r="AR221" i="1"/>
  <c r="AR220" i="1"/>
  <c r="AR219" i="1"/>
  <c r="AR217" i="1"/>
  <c r="AR215" i="1"/>
  <c r="AR209" i="1"/>
  <c r="AR208" i="1"/>
  <c r="AR202" i="1"/>
  <c r="AR201" i="1"/>
  <c r="AR198" i="1"/>
  <c r="AR191" i="1"/>
  <c r="AR186" i="1"/>
  <c r="AR185" i="1"/>
  <c r="AR184" i="1"/>
  <c r="AR183" i="1"/>
  <c r="AR182" i="1"/>
  <c r="AR181" i="1"/>
  <c r="AR180" i="1"/>
  <c r="AR179" i="1"/>
  <c r="AR178" i="1"/>
  <c r="AR167" i="1"/>
  <c r="AR166" i="1"/>
  <c r="AR165" i="1"/>
  <c r="AR164" i="1"/>
  <c r="AR163" i="1"/>
  <c r="AR162" i="1"/>
  <c r="AR161" i="1"/>
  <c r="AR160" i="1"/>
  <c r="AR159" i="1"/>
  <c r="AR158" i="1"/>
  <c r="AR157" i="1"/>
  <c r="AR155" i="1"/>
  <c r="AR154" i="1"/>
  <c r="AR153" i="1"/>
  <c r="AR148" i="1"/>
  <c r="AR147" i="1"/>
  <c r="AR146" i="1"/>
  <c r="AR145" i="1"/>
  <c r="AR142" i="1"/>
  <c r="AR141" i="1"/>
  <c r="AR140" i="1"/>
  <c r="AR139" i="1"/>
  <c r="AR138" i="1"/>
  <c r="AR137" i="1"/>
  <c r="AR136" i="1"/>
  <c r="AR135" i="1"/>
  <c r="AR134" i="1"/>
  <c r="AR133" i="1"/>
  <c r="AR132" i="1"/>
  <c r="AR131" i="1"/>
  <c r="AR130" i="1"/>
  <c r="AR129" i="1"/>
  <c r="AR128" i="1"/>
  <c r="AR127" i="1"/>
  <c r="AR126" i="1"/>
  <c r="AR125" i="1"/>
  <c r="AR124" i="1"/>
  <c r="AR123" i="1"/>
  <c r="AR122" i="1"/>
  <c r="AR121" i="1"/>
  <c r="AR120" i="1"/>
  <c r="AR119" i="1"/>
  <c r="AR118" i="1"/>
  <c r="AR117" i="1"/>
  <c r="AR116" i="1"/>
  <c r="AR115" i="1"/>
  <c r="AR114" i="1"/>
  <c r="AR113" i="1"/>
  <c r="AR112" i="1"/>
  <c r="AR111" i="1"/>
  <c r="AR110" i="1"/>
  <c r="AR109" i="1"/>
  <c r="AR108" i="1"/>
  <c r="AR107" i="1"/>
  <c r="AR106" i="1"/>
  <c r="AR101" i="1"/>
  <c r="AR100" i="1"/>
  <c r="AR99" i="1"/>
  <c r="AR98" i="1"/>
  <c r="AR97" i="1"/>
  <c r="AR96" i="1"/>
  <c r="AR95" i="1"/>
  <c r="AR94" i="1"/>
  <c r="AR93" i="1"/>
  <c r="AR92" i="1"/>
  <c r="AR91" i="1"/>
  <c r="AR90" i="1"/>
  <c r="AR89" i="1"/>
  <c r="AR87" i="1"/>
  <c r="AR85" i="1"/>
  <c r="AR84" i="1"/>
  <c r="AR83" i="1"/>
  <c r="AR82" i="1"/>
  <c r="AR81" i="1"/>
  <c r="AR80" i="1"/>
  <c r="AR79" i="1"/>
  <c r="AR78" i="1"/>
  <c r="AR77" i="1"/>
  <c r="AR76" i="1"/>
  <c r="AR75" i="1"/>
  <c r="AR74" i="1"/>
  <c r="AR73" i="1"/>
  <c r="AR72" i="1"/>
  <c r="AR71" i="1"/>
  <c r="AR70" i="1"/>
  <c r="AR69" i="1"/>
  <c r="AR68" i="1"/>
  <c r="AR67" i="1"/>
  <c r="AR66" i="1"/>
  <c r="AR65" i="1"/>
  <c r="AR64" i="1"/>
  <c r="AR63" i="1"/>
  <c r="AR62" i="1"/>
  <c r="AR61" i="1"/>
  <c r="AR60" i="1"/>
  <c r="AR59" i="1"/>
  <c r="AR58" i="1"/>
  <c r="AR57" i="1"/>
  <c r="AR56" i="1"/>
  <c r="AR55" i="1"/>
  <c r="AR54" i="1"/>
  <c r="AR53" i="1"/>
  <c r="AR52" i="1"/>
  <c r="AR51" i="1"/>
  <c r="AR50" i="1"/>
  <c r="AR49" i="1"/>
  <c r="AR48" i="1"/>
  <c r="AR47" i="1"/>
  <c r="AR46" i="1"/>
  <c r="AR45" i="1"/>
  <c r="AR44" i="1"/>
  <c r="AR43" i="1"/>
  <c r="AR42" i="1"/>
  <c r="AR41" i="1"/>
  <c r="AR40" i="1"/>
  <c r="AR39" i="1"/>
  <c r="AR38" i="1"/>
  <c r="AR37" i="1"/>
  <c r="AR36" i="1"/>
  <c r="AR35" i="1"/>
  <c r="AR34" i="1"/>
  <c r="AR33" i="1"/>
  <c r="AR32" i="1"/>
  <c r="AR31" i="1"/>
  <c r="AR30" i="1"/>
  <c r="AR29" i="1"/>
  <c r="AR28" i="1"/>
  <c r="AR27" i="1"/>
  <c r="AR26" i="1"/>
  <c r="AR25" i="1"/>
  <c r="AR24" i="1"/>
  <c r="AR23" i="1"/>
  <c r="AR22" i="1"/>
  <c r="AR21" i="1"/>
  <c r="AR20" i="1"/>
  <c r="AR19" i="1"/>
  <c r="AR18" i="1"/>
  <c r="AR17" i="1"/>
  <c r="AR16" i="1"/>
  <c r="AR15" i="1"/>
  <c r="AR14" i="1"/>
  <c r="AR13" i="1"/>
  <c r="AR12" i="1" l="1"/>
  <c r="C1" i="2" l="1"/>
  <c r="D1" i="2"/>
  <c r="B1" i="2"/>
  <c r="K1" i="2"/>
  <c r="K3" i="2" l="1"/>
  <c r="L3" i="2"/>
  <c r="M3" i="2"/>
  <c r="K4" i="2"/>
  <c r="L4" i="2"/>
  <c r="M4" i="2"/>
  <c r="K5" i="2"/>
  <c r="L5" i="2"/>
  <c r="M5" i="2"/>
  <c r="K6" i="2"/>
  <c r="L6" i="2"/>
  <c r="M6" i="2"/>
  <c r="K7" i="2"/>
  <c r="L7" i="2"/>
  <c r="M7" i="2"/>
  <c r="K8" i="2"/>
  <c r="L8" i="2"/>
  <c r="M8" i="2"/>
  <c r="K9" i="2"/>
  <c r="L9" i="2"/>
  <c r="M9" i="2"/>
  <c r="K10" i="2"/>
  <c r="L10" i="2"/>
  <c r="M10" i="2"/>
  <c r="K11" i="2"/>
  <c r="L11" i="2"/>
  <c r="M11" i="2"/>
  <c r="K12" i="2"/>
  <c r="L12" i="2"/>
  <c r="M12" i="2"/>
  <c r="K13" i="2"/>
  <c r="L13" i="2"/>
  <c r="M13" i="2"/>
  <c r="K14" i="2"/>
  <c r="L14" i="2"/>
  <c r="M14" i="2"/>
  <c r="K15" i="2"/>
  <c r="L15" i="2"/>
  <c r="M15" i="2"/>
  <c r="K16" i="2"/>
  <c r="L16" i="2"/>
  <c r="M16" i="2"/>
  <c r="K17" i="2"/>
  <c r="L17" i="2"/>
  <c r="M17" i="2"/>
  <c r="K18" i="2"/>
  <c r="L18" i="2"/>
  <c r="M18" i="2"/>
  <c r="K19" i="2"/>
  <c r="L19" i="2"/>
  <c r="M19" i="2"/>
  <c r="K20" i="2"/>
  <c r="L20" i="2"/>
  <c r="M20" i="2"/>
  <c r="K21" i="2"/>
  <c r="L21" i="2"/>
  <c r="M21" i="2"/>
  <c r="K22" i="2"/>
  <c r="L22" i="2"/>
  <c r="M22" i="2"/>
  <c r="K23" i="2"/>
  <c r="L23" i="2"/>
  <c r="M23" i="2"/>
  <c r="K24" i="2"/>
  <c r="L24" i="2"/>
  <c r="M24" i="2"/>
  <c r="K25" i="2"/>
  <c r="L25" i="2"/>
  <c r="M25" i="2"/>
  <c r="K26" i="2"/>
  <c r="L26" i="2"/>
  <c r="M26" i="2"/>
  <c r="K27" i="2"/>
  <c r="L27" i="2"/>
  <c r="M27" i="2"/>
  <c r="K28" i="2"/>
  <c r="L28" i="2"/>
  <c r="M28" i="2"/>
  <c r="K29" i="2"/>
  <c r="L29" i="2"/>
  <c r="M29" i="2"/>
  <c r="K30" i="2"/>
  <c r="L30" i="2"/>
  <c r="M30" i="2"/>
  <c r="K31" i="2"/>
  <c r="L31" i="2"/>
  <c r="M31" i="2"/>
  <c r="K32" i="2"/>
  <c r="L32" i="2"/>
  <c r="M32" i="2"/>
  <c r="K33" i="2"/>
  <c r="L33" i="2"/>
  <c r="M33" i="2"/>
  <c r="K34" i="2"/>
  <c r="L34" i="2"/>
  <c r="M34" i="2"/>
  <c r="K35" i="2"/>
  <c r="L35" i="2"/>
  <c r="M35" i="2"/>
  <c r="K36" i="2"/>
  <c r="L36" i="2"/>
  <c r="M36" i="2"/>
  <c r="K37" i="2"/>
  <c r="L37" i="2"/>
  <c r="M37" i="2"/>
  <c r="K38" i="2"/>
  <c r="L38" i="2"/>
  <c r="M38" i="2"/>
  <c r="K39" i="2"/>
  <c r="L39" i="2"/>
  <c r="M39" i="2"/>
  <c r="K40" i="2"/>
  <c r="L40" i="2"/>
  <c r="M40" i="2"/>
  <c r="K41" i="2"/>
  <c r="L41" i="2"/>
  <c r="M41" i="2"/>
  <c r="K42" i="2"/>
  <c r="L42" i="2"/>
  <c r="M42" i="2"/>
  <c r="K43" i="2"/>
  <c r="L43" i="2"/>
  <c r="M43" i="2"/>
  <c r="K44" i="2"/>
  <c r="L44" i="2"/>
  <c r="M44" i="2"/>
  <c r="K45" i="2"/>
  <c r="L45" i="2"/>
  <c r="M45" i="2"/>
  <c r="K46" i="2"/>
  <c r="L46" i="2"/>
  <c r="M46" i="2"/>
  <c r="K47" i="2"/>
  <c r="L47" i="2"/>
  <c r="M47" i="2"/>
  <c r="K48" i="2"/>
  <c r="L48" i="2"/>
  <c r="M48" i="2"/>
  <c r="K49" i="2"/>
  <c r="L49" i="2"/>
  <c r="M49" i="2"/>
  <c r="K50" i="2"/>
  <c r="L50" i="2"/>
  <c r="M50" i="2"/>
  <c r="K51" i="2"/>
  <c r="L51" i="2"/>
  <c r="M51" i="2"/>
  <c r="K52" i="2"/>
  <c r="L52" i="2"/>
  <c r="M52" i="2"/>
  <c r="K53" i="2"/>
  <c r="L53" i="2"/>
  <c r="M53" i="2"/>
  <c r="K54" i="2"/>
  <c r="L54" i="2"/>
  <c r="M54" i="2"/>
  <c r="K55" i="2"/>
  <c r="L55" i="2"/>
  <c r="M55" i="2"/>
  <c r="K56" i="2"/>
  <c r="L56" i="2"/>
  <c r="M56" i="2"/>
  <c r="K57" i="2"/>
  <c r="L57" i="2"/>
  <c r="M57" i="2"/>
  <c r="K58" i="2"/>
  <c r="L58" i="2"/>
  <c r="M58" i="2"/>
  <c r="K59" i="2"/>
  <c r="L59" i="2"/>
  <c r="M59" i="2"/>
  <c r="K60" i="2"/>
  <c r="L60" i="2"/>
  <c r="M60" i="2"/>
  <c r="K61" i="2"/>
  <c r="L61" i="2"/>
  <c r="M61" i="2"/>
  <c r="K62" i="2"/>
  <c r="L62" i="2"/>
  <c r="M62" i="2"/>
  <c r="K63" i="2"/>
  <c r="L63" i="2"/>
  <c r="M63" i="2"/>
  <c r="K64" i="2"/>
  <c r="L64" i="2"/>
  <c r="M64" i="2"/>
  <c r="K65" i="2"/>
  <c r="L65" i="2"/>
  <c r="M65" i="2"/>
  <c r="K66" i="2"/>
  <c r="L66" i="2"/>
  <c r="M66" i="2"/>
  <c r="K67" i="2"/>
  <c r="L67" i="2"/>
  <c r="M67" i="2"/>
  <c r="K68" i="2"/>
  <c r="L68" i="2"/>
  <c r="M68" i="2"/>
  <c r="K69" i="2"/>
  <c r="L69" i="2"/>
  <c r="M69" i="2"/>
  <c r="K70" i="2"/>
  <c r="L70" i="2"/>
  <c r="M70" i="2"/>
  <c r="K71" i="2"/>
  <c r="L71" i="2"/>
  <c r="M71" i="2"/>
  <c r="K72" i="2"/>
  <c r="L72" i="2"/>
  <c r="M72" i="2"/>
  <c r="K73" i="2"/>
  <c r="L73" i="2"/>
  <c r="M73" i="2"/>
  <c r="K74" i="2"/>
  <c r="L74" i="2"/>
  <c r="M74" i="2"/>
  <c r="K75" i="2"/>
  <c r="L75" i="2"/>
  <c r="M75" i="2"/>
  <c r="K76" i="2"/>
  <c r="L76" i="2"/>
  <c r="M76" i="2"/>
  <c r="K77" i="2"/>
  <c r="L77" i="2"/>
  <c r="M77" i="2"/>
  <c r="K78" i="2"/>
  <c r="L78" i="2"/>
  <c r="M78" i="2"/>
  <c r="K79" i="2"/>
  <c r="L79" i="2"/>
  <c r="M79" i="2"/>
  <c r="K80" i="2"/>
  <c r="L80" i="2"/>
  <c r="M80" i="2"/>
  <c r="K81" i="2"/>
  <c r="L81" i="2"/>
  <c r="M81" i="2"/>
  <c r="K82" i="2"/>
  <c r="L82" i="2"/>
  <c r="M82" i="2"/>
  <c r="K83" i="2"/>
  <c r="L83" i="2"/>
  <c r="M83" i="2"/>
  <c r="K84" i="2"/>
  <c r="L84" i="2"/>
  <c r="M84" i="2"/>
  <c r="K85" i="2"/>
  <c r="L85" i="2"/>
  <c r="M85" i="2"/>
  <c r="K86" i="2"/>
  <c r="L86" i="2"/>
  <c r="M86" i="2"/>
  <c r="K87" i="2"/>
  <c r="L87" i="2"/>
  <c r="M87" i="2"/>
  <c r="K88" i="2"/>
  <c r="L88" i="2"/>
  <c r="M88" i="2"/>
  <c r="K89" i="2"/>
  <c r="L89" i="2"/>
  <c r="M89" i="2"/>
  <c r="K90" i="2"/>
  <c r="L90" i="2"/>
  <c r="M90" i="2"/>
  <c r="K91" i="2"/>
  <c r="L91" i="2"/>
  <c r="M91" i="2"/>
  <c r="K92" i="2"/>
  <c r="L92" i="2"/>
  <c r="M92" i="2"/>
  <c r="K93" i="2"/>
  <c r="L93" i="2"/>
  <c r="M93" i="2"/>
  <c r="K94" i="2"/>
  <c r="L94" i="2"/>
  <c r="M94" i="2"/>
  <c r="K95" i="2"/>
  <c r="L95" i="2"/>
  <c r="M95" i="2"/>
  <c r="K96" i="2"/>
  <c r="L96" i="2"/>
  <c r="M96" i="2"/>
  <c r="K97" i="2"/>
  <c r="L97" i="2"/>
  <c r="M97" i="2"/>
  <c r="K98" i="2"/>
  <c r="L98" i="2"/>
  <c r="M98" i="2"/>
  <c r="K99" i="2"/>
  <c r="L99" i="2"/>
  <c r="M99" i="2"/>
  <c r="K100" i="2"/>
  <c r="L100" i="2"/>
  <c r="M100" i="2"/>
  <c r="K101" i="2"/>
  <c r="L101" i="2"/>
  <c r="M101" i="2"/>
  <c r="K102" i="2"/>
  <c r="L102" i="2"/>
  <c r="M102" i="2"/>
  <c r="K103" i="2"/>
  <c r="L103" i="2"/>
  <c r="M103" i="2"/>
  <c r="K104" i="2"/>
  <c r="L104" i="2"/>
  <c r="M104" i="2"/>
  <c r="K105" i="2"/>
  <c r="L105" i="2"/>
  <c r="M105" i="2"/>
  <c r="K106" i="2"/>
  <c r="L106" i="2"/>
  <c r="M106" i="2"/>
  <c r="K107" i="2"/>
  <c r="L107" i="2"/>
  <c r="M107" i="2"/>
  <c r="K108" i="2"/>
  <c r="L108" i="2"/>
  <c r="M108" i="2"/>
  <c r="K109" i="2"/>
  <c r="L109" i="2"/>
  <c r="M109" i="2"/>
  <c r="K110" i="2"/>
  <c r="L110" i="2"/>
  <c r="M110" i="2"/>
  <c r="K111" i="2"/>
  <c r="L111" i="2"/>
  <c r="M111" i="2"/>
  <c r="K112" i="2"/>
  <c r="L112" i="2"/>
  <c r="M112" i="2"/>
  <c r="K113" i="2"/>
  <c r="L113" i="2"/>
  <c r="M113" i="2"/>
  <c r="K114" i="2"/>
  <c r="L114" i="2"/>
  <c r="M114" i="2"/>
  <c r="K115" i="2"/>
  <c r="L115" i="2"/>
  <c r="M115" i="2"/>
  <c r="K116" i="2"/>
  <c r="L116" i="2"/>
  <c r="M116" i="2"/>
  <c r="K117" i="2"/>
  <c r="L117" i="2"/>
  <c r="M117" i="2"/>
  <c r="K118" i="2"/>
  <c r="L118" i="2"/>
  <c r="M118" i="2"/>
  <c r="K119" i="2"/>
  <c r="L119" i="2"/>
  <c r="M119" i="2"/>
  <c r="K120" i="2"/>
  <c r="L120" i="2"/>
  <c r="M120" i="2"/>
  <c r="K121" i="2"/>
  <c r="L121" i="2"/>
  <c r="M121" i="2"/>
  <c r="K122" i="2"/>
  <c r="L122" i="2"/>
  <c r="M122" i="2"/>
  <c r="K123" i="2"/>
  <c r="L123" i="2"/>
  <c r="M123" i="2"/>
  <c r="K124" i="2"/>
  <c r="L124" i="2"/>
  <c r="M124" i="2"/>
  <c r="K125" i="2"/>
  <c r="L125" i="2"/>
  <c r="M125" i="2"/>
  <c r="K126" i="2"/>
  <c r="L126" i="2"/>
  <c r="M126" i="2"/>
  <c r="K127" i="2"/>
  <c r="L127" i="2"/>
  <c r="M127" i="2"/>
  <c r="K128" i="2"/>
  <c r="L128" i="2"/>
  <c r="M128" i="2"/>
  <c r="K129" i="2"/>
  <c r="L129" i="2"/>
  <c r="M129" i="2"/>
  <c r="K130" i="2"/>
  <c r="L130" i="2"/>
  <c r="M130" i="2"/>
  <c r="K131" i="2"/>
  <c r="L131" i="2"/>
  <c r="M131" i="2"/>
  <c r="K132" i="2"/>
  <c r="L132" i="2"/>
  <c r="M132" i="2"/>
  <c r="K133" i="2"/>
  <c r="L133" i="2"/>
  <c r="M133" i="2"/>
  <c r="K134" i="2"/>
  <c r="L134" i="2"/>
  <c r="M134" i="2"/>
  <c r="K135" i="2"/>
  <c r="L135" i="2"/>
  <c r="M135" i="2"/>
  <c r="K136" i="2"/>
  <c r="L136" i="2"/>
  <c r="M136" i="2"/>
  <c r="K137" i="2"/>
  <c r="L137" i="2"/>
  <c r="M137" i="2"/>
  <c r="K138" i="2"/>
  <c r="L138" i="2"/>
  <c r="M138" i="2"/>
  <c r="K139" i="2"/>
  <c r="L139" i="2"/>
  <c r="M139" i="2"/>
  <c r="K140" i="2"/>
  <c r="L140" i="2"/>
  <c r="M140" i="2"/>
  <c r="K141" i="2"/>
  <c r="L141" i="2"/>
  <c r="M141" i="2"/>
  <c r="K142" i="2"/>
  <c r="L142" i="2"/>
  <c r="M142" i="2"/>
  <c r="K143" i="2"/>
  <c r="L143" i="2"/>
  <c r="M143" i="2"/>
  <c r="K144" i="2"/>
  <c r="L144" i="2"/>
  <c r="M144" i="2"/>
  <c r="K145" i="2"/>
  <c r="L145" i="2"/>
  <c r="M145" i="2"/>
  <c r="K146" i="2"/>
  <c r="L146" i="2"/>
  <c r="M146" i="2"/>
  <c r="K147" i="2"/>
  <c r="L147" i="2"/>
  <c r="M147" i="2"/>
  <c r="K148" i="2"/>
  <c r="L148" i="2"/>
  <c r="M148" i="2"/>
  <c r="K149" i="2"/>
  <c r="L149" i="2"/>
  <c r="M149" i="2"/>
  <c r="K150" i="2"/>
  <c r="L150" i="2"/>
  <c r="M150" i="2"/>
  <c r="K151" i="2"/>
  <c r="L151" i="2"/>
  <c r="M151" i="2"/>
  <c r="K152" i="2"/>
  <c r="L152" i="2"/>
  <c r="M152" i="2"/>
  <c r="K153" i="2"/>
  <c r="L153" i="2"/>
  <c r="M153" i="2"/>
  <c r="K154" i="2"/>
  <c r="L154" i="2"/>
  <c r="M154" i="2"/>
  <c r="K155" i="2"/>
  <c r="L155" i="2"/>
  <c r="M155" i="2"/>
  <c r="K156" i="2"/>
  <c r="L156" i="2"/>
  <c r="M156" i="2"/>
  <c r="K157" i="2"/>
  <c r="L157" i="2"/>
  <c r="M157" i="2"/>
  <c r="K158" i="2"/>
  <c r="L158" i="2"/>
  <c r="M158" i="2"/>
  <c r="K159" i="2"/>
  <c r="L159" i="2"/>
  <c r="M159" i="2"/>
  <c r="K160" i="2"/>
  <c r="L160" i="2"/>
  <c r="M160" i="2"/>
  <c r="K161" i="2"/>
  <c r="L161" i="2"/>
  <c r="M161" i="2"/>
  <c r="K162" i="2"/>
  <c r="L162" i="2"/>
  <c r="M162" i="2"/>
  <c r="K163" i="2"/>
  <c r="L163" i="2"/>
  <c r="M163" i="2"/>
  <c r="K164" i="2"/>
  <c r="L164" i="2"/>
  <c r="M164" i="2"/>
  <c r="K165" i="2"/>
  <c r="L165" i="2"/>
  <c r="M165" i="2"/>
  <c r="K166" i="2"/>
  <c r="L166" i="2"/>
  <c r="M166" i="2"/>
  <c r="K167" i="2"/>
  <c r="L167" i="2"/>
  <c r="M167" i="2"/>
  <c r="K168" i="2"/>
  <c r="L168" i="2"/>
  <c r="M168" i="2"/>
  <c r="K169" i="2"/>
  <c r="L169" i="2"/>
  <c r="M169" i="2"/>
  <c r="K170" i="2"/>
  <c r="L170" i="2"/>
  <c r="M170" i="2"/>
  <c r="K171" i="2"/>
  <c r="L171" i="2"/>
  <c r="M171" i="2"/>
  <c r="K172" i="2"/>
  <c r="L172" i="2"/>
  <c r="M172" i="2"/>
  <c r="K173" i="2"/>
  <c r="L173" i="2"/>
  <c r="M173" i="2"/>
  <c r="K174" i="2"/>
  <c r="L174" i="2"/>
  <c r="M174" i="2"/>
  <c r="K175" i="2"/>
  <c r="L175" i="2"/>
  <c r="M175" i="2"/>
  <c r="K176" i="2"/>
  <c r="L176" i="2"/>
  <c r="M176" i="2"/>
  <c r="K177" i="2"/>
  <c r="L177" i="2"/>
  <c r="M177" i="2"/>
  <c r="K178" i="2"/>
  <c r="L178" i="2"/>
  <c r="M178" i="2"/>
  <c r="K179" i="2"/>
  <c r="L179" i="2"/>
  <c r="M179" i="2"/>
  <c r="K180" i="2"/>
  <c r="L180" i="2"/>
  <c r="M180" i="2"/>
  <c r="K181" i="2"/>
  <c r="L181" i="2"/>
  <c r="M181" i="2"/>
  <c r="K182" i="2"/>
  <c r="L182" i="2"/>
  <c r="M182" i="2"/>
  <c r="K183" i="2"/>
  <c r="L183" i="2"/>
  <c r="M183" i="2"/>
  <c r="K184" i="2"/>
  <c r="L184" i="2"/>
  <c r="M184" i="2"/>
  <c r="K185" i="2"/>
  <c r="L185" i="2"/>
  <c r="M185" i="2"/>
  <c r="K186" i="2"/>
  <c r="L186" i="2"/>
  <c r="M186" i="2"/>
  <c r="K187" i="2"/>
  <c r="L187" i="2"/>
  <c r="M187" i="2"/>
  <c r="K188" i="2"/>
  <c r="L188" i="2"/>
  <c r="M188" i="2"/>
  <c r="K189" i="2"/>
  <c r="L189" i="2"/>
  <c r="M189" i="2"/>
  <c r="K190" i="2"/>
  <c r="L190" i="2"/>
  <c r="M190" i="2"/>
  <c r="K191" i="2"/>
  <c r="L191" i="2"/>
  <c r="M191" i="2"/>
  <c r="K192" i="2"/>
  <c r="L192" i="2"/>
  <c r="M192" i="2"/>
  <c r="K193" i="2"/>
  <c r="L193" i="2"/>
  <c r="M193" i="2"/>
  <c r="K194" i="2"/>
  <c r="L194" i="2"/>
  <c r="M194" i="2"/>
  <c r="K195" i="2"/>
  <c r="L195" i="2"/>
  <c r="M195" i="2"/>
  <c r="K196" i="2"/>
  <c r="L196" i="2"/>
  <c r="M196" i="2"/>
  <c r="K197" i="2"/>
  <c r="L197" i="2"/>
  <c r="M197" i="2"/>
  <c r="K198" i="2"/>
  <c r="L198" i="2"/>
  <c r="M198" i="2"/>
  <c r="K199" i="2"/>
  <c r="L199" i="2"/>
  <c r="M199" i="2"/>
  <c r="K200" i="2"/>
  <c r="L200" i="2"/>
  <c r="M200" i="2"/>
  <c r="K201" i="2"/>
  <c r="L201" i="2"/>
  <c r="M201" i="2"/>
  <c r="K202" i="2"/>
  <c r="L202" i="2"/>
  <c r="M202" i="2"/>
  <c r="K203" i="2"/>
  <c r="L203" i="2"/>
  <c r="M203" i="2"/>
  <c r="K204" i="2"/>
  <c r="L204" i="2"/>
  <c r="M204" i="2"/>
  <c r="K205" i="2"/>
  <c r="L205" i="2"/>
  <c r="M205" i="2"/>
  <c r="K206" i="2"/>
  <c r="L206" i="2"/>
  <c r="M206" i="2"/>
  <c r="K207" i="2"/>
  <c r="L207" i="2"/>
  <c r="M207" i="2"/>
  <c r="K208" i="2"/>
  <c r="L208" i="2"/>
  <c r="M208" i="2"/>
  <c r="K209" i="2"/>
  <c r="L209" i="2"/>
  <c r="M209" i="2"/>
  <c r="K210" i="2"/>
  <c r="L210" i="2"/>
  <c r="M210" i="2"/>
  <c r="K211" i="2"/>
  <c r="L211" i="2"/>
  <c r="M211" i="2"/>
  <c r="K212" i="2"/>
  <c r="L212" i="2"/>
  <c r="M212" i="2"/>
  <c r="K213" i="2"/>
  <c r="L213" i="2"/>
  <c r="M213" i="2"/>
  <c r="K214" i="2"/>
  <c r="L214" i="2"/>
  <c r="M214" i="2"/>
  <c r="K215" i="2"/>
  <c r="L215" i="2"/>
  <c r="M215" i="2"/>
  <c r="K216" i="2"/>
  <c r="L216" i="2"/>
  <c r="M216" i="2"/>
  <c r="K217" i="2"/>
  <c r="L217" i="2"/>
  <c r="M217" i="2"/>
  <c r="K218" i="2"/>
  <c r="L218" i="2"/>
  <c r="M218" i="2"/>
  <c r="K219" i="2"/>
  <c r="L219" i="2"/>
  <c r="M219" i="2"/>
  <c r="K220" i="2"/>
  <c r="L220" i="2"/>
  <c r="M220" i="2"/>
  <c r="K221" i="2"/>
  <c r="L221" i="2"/>
  <c r="M221" i="2"/>
  <c r="K222" i="2"/>
  <c r="L222" i="2"/>
  <c r="M222" i="2"/>
  <c r="K223" i="2"/>
  <c r="L223" i="2"/>
  <c r="M223" i="2"/>
  <c r="K224" i="2"/>
  <c r="L224" i="2"/>
  <c r="M224" i="2"/>
  <c r="K225" i="2"/>
  <c r="L225" i="2"/>
  <c r="M225" i="2"/>
  <c r="K226" i="2"/>
  <c r="L226" i="2"/>
  <c r="M226" i="2"/>
  <c r="K227" i="2"/>
  <c r="L227" i="2"/>
  <c r="M227" i="2"/>
  <c r="K228" i="2"/>
  <c r="L228" i="2"/>
  <c r="M228" i="2"/>
  <c r="K229" i="2"/>
  <c r="L229" i="2"/>
  <c r="M229" i="2"/>
  <c r="K230" i="2"/>
  <c r="L230" i="2"/>
  <c r="M230" i="2"/>
  <c r="K231" i="2"/>
  <c r="L231" i="2"/>
  <c r="M231" i="2"/>
  <c r="K232" i="2"/>
  <c r="L232" i="2"/>
  <c r="M232" i="2"/>
  <c r="K233" i="2"/>
  <c r="L233" i="2"/>
  <c r="M233" i="2"/>
  <c r="K234" i="2"/>
  <c r="L234" i="2"/>
  <c r="M234" i="2"/>
  <c r="K235" i="2"/>
  <c r="L235" i="2"/>
  <c r="M235" i="2"/>
  <c r="K236" i="2"/>
  <c r="L236" i="2"/>
  <c r="M236" i="2"/>
  <c r="K237" i="2"/>
  <c r="L237" i="2"/>
  <c r="M237" i="2"/>
  <c r="K238" i="2"/>
  <c r="L238" i="2"/>
  <c r="M238" i="2"/>
  <c r="K239" i="2"/>
  <c r="L239" i="2"/>
  <c r="M239" i="2"/>
  <c r="K240" i="2"/>
  <c r="L240" i="2"/>
  <c r="M240" i="2"/>
  <c r="K241" i="2"/>
  <c r="L241" i="2"/>
  <c r="M241" i="2"/>
  <c r="K242" i="2"/>
  <c r="L242" i="2"/>
  <c r="M242" i="2"/>
  <c r="K243" i="2"/>
  <c r="L243" i="2"/>
  <c r="M243" i="2"/>
  <c r="K244" i="2"/>
  <c r="L244" i="2"/>
  <c r="M244" i="2"/>
  <c r="K245" i="2"/>
  <c r="L245" i="2"/>
  <c r="M245" i="2"/>
  <c r="K246" i="2"/>
  <c r="L246" i="2"/>
  <c r="M246" i="2"/>
  <c r="K247" i="2"/>
  <c r="L247" i="2"/>
  <c r="M247" i="2"/>
  <c r="K248" i="2"/>
  <c r="L248" i="2"/>
  <c r="M248" i="2"/>
  <c r="K249" i="2"/>
  <c r="L249" i="2"/>
  <c r="M249" i="2"/>
  <c r="K250" i="2"/>
  <c r="L250" i="2"/>
  <c r="M250" i="2"/>
  <c r="K251" i="2"/>
  <c r="L251" i="2"/>
  <c r="M251" i="2"/>
  <c r="K252" i="2"/>
  <c r="L252" i="2"/>
  <c r="M252" i="2"/>
  <c r="K253" i="2"/>
  <c r="L253" i="2"/>
  <c r="M253" i="2"/>
  <c r="K254" i="2"/>
  <c r="L254" i="2"/>
  <c r="M254" i="2"/>
  <c r="K255" i="2"/>
  <c r="L255" i="2"/>
  <c r="M255" i="2"/>
  <c r="K256" i="2"/>
  <c r="L256" i="2"/>
  <c r="M256" i="2"/>
  <c r="K257" i="2"/>
  <c r="L257" i="2"/>
  <c r="M257" i="2"/>
  <c r="K258" i="2"/>
  <c r="L258" i="2"/>
  <c r="M258" i="2"/>
  <c r="K259" i="2"/>
  <c r="L259" i="2"/>
  <c r="M259" i="2"/>
  <c r="K260" i="2"/>
  <c r="L260" i="2"/>
  <c r="M260" i="2"/>
  <c r="K261" i="2"/>
  <c r="L261" i="2"/>
  <c r="M261" i="2"/>
  <c r="K262" i="2"/>
  <c r="L262" i="2"/>
  <c r="M262" i="2"/>
  <c r="K263" i="2"/>
  <c r="L263" i="2"/>
  <c r="M263" i="2"/>
  <c r="K264" i="2"/>
  <c r="L264" i="2"/>
  <c r="M264" i="2"/>
  <c r="K265" i="2"/>
  <c r="L265" i="2"/>
  <c r="M265" i="2"/>
  <c r="K266" i="2"/>
  <c r="L266" i="2"/>
  <c r="M266" i="2"/>
  <c r="K267" i="2"/>
  <c r="L267" i="2"/>
  <c r="M267" i="2"/>
  <c r="K268" i="2"/>
  <c r="L268" i="2"/>
  <c r="M268" i="2"/>
  <c r="K269" i="2"/>
  <c r="L269" i="2"/>
  <c r="M269" i="2"/>
  <c r="K270" i="2"/>
  <c r="L270" i="2"/>
  <c r="M270" i="2"/>
  <c r="K271" i="2"/>
  <c r="L271" i="2"/>
  <c r="M271" i="2"/>
  <c r="K272" i="2"/>
  <c r="L272" i="2"/>
  <c r="M272" i="2"/>
  <c r="K273" i="2"/>
  <c r="L273" i="2"/>
  <c r="M273" i="2"/>
  <c r="K274" i="2"/>
  <c r="L274" i="2"/>
  <c r="M274" i="2"/>
  <c r="K275" i="2"/>
  <c r="L275" i="2"/>
  <c r="M275" i="2"/>
  <c r="K276" i="2"/>
  <c r="L276" i="2"/>
  <c r="M276" i="2"/>
  <c r="K277" i="2"/>
  <c r="L277" i="2"/>
  <c r="M277" i="2"/>
  <c r="K278" i="2"/>
  <c r="L278" i="2"/>
  <c r="M278" i="2"/>
  <c r="K279" i="2"/>
  <c r="L279" i="2"/>
  <c r="M279" i="2"/>
  <c r="K280" i="2"/>
  <c r="L280" i="2"/>
  <c r="M280" i="2"/>
  <c r="K281" i="2"/>
  <c r="L281" i="2"/>
  <c r="M281" i="2"/>
  <c r="K282" i="2"/>
  <c r="L282" i="2"/>
  <c r="M282" i="2"/>
  <c r="K283" i="2"/>
  <c r="L283" i="2"/>
  <c r="M283" i="2"/>
  <c r="K284" i="2"/>
  <c r="L284" i="2"/>
  <c r="M284" i="2"/>
  <c r="K285" i="2"/>
  <c r="L285" i="2"/>
  <c r="M285" i="2"/>
  <c r="K286" i="2"/>
  <c r="L286" i="2"/>
  <c r="M286" i="2"/>
  <c r="K287" i="2"/>
  <c r="L287" i="2"/>
  <c r="M287" i="2"/>
  <c r="K288" i="2"/>
  <c r="L288" i="2"/>
  <c r="M288" i="2"/>
  <c r="K289" i="2"/>
  <c r="L289" i="2"/>
  <c r="M289" i="2"/>
  <c r="K290" i="2"/>
  <c r="L290" i="2"/>
  <c r="M290" i="2"/>
  <c r="K291" i="2"/>
  <c r="L291" i="2"/>
  <c r="M291" i="2"/>
  <c r="K292" i="2"/>
  <c r="L292" i="2"/>
  <c r="M292" i="2"/>
  <c r="K293" i="2"/>
  <c r="L293" i="2"/>
  <c r="M293" i="2"/>
  <c r="K294" i="2"/>
  <c r="L294" i="2"/>
  <c r="M294" i="2"/>
  <c r="K295" i="2"/>
  <c r="L295" i="2"/>
  <c r="M295" i="2"/>
  <c r="K296" i="2"/>
  <c r="L296" i="2"/>
  <c r="M296" i="2"/>
  <c r="K297" i="2"/>
  <c r="L297" i="2"/>
  <c r="M297" i="2"/>
  <c r="K298" i="2"/>
  <c r="L298" i="2"/>
  <c r="M298" i="2"/>
  <c r="K299" i="2"/>
  <c r="L299" i="2"/>
  <c r="M299" i="2"/>
  <c r="K300" i="2"/>
  <c r="L300" i="2"/>
  <c r="M300" i="2"/>
  <c r="K301" i="2"/>
  <c r="L301" i="2"/>
  <c r="M301" i="2"/>
  <c r="K302" i="2"/>
  <c r="L302" i="2"/>
  <c r="M302" i="2"/>
  <c r="K303" i="2"/>
  <c r="L303" i="2"/>
  <c r="M303" i="2"/>
  <c r="K304" i="2"/>
  <c r="L304" i="2"/>
  <c r="M304" i="2"/>
  <c r="K305" i="2"/>
  <c r="L305" i="2"/>
  <c r="M305" i="2"/>
  <c r="K306" i="2"/>
  <c r="L306" i="2"/>
  <c r="M306" i="2"/>
  <c r="K307" i="2"/>
  <c r="L307" i="2"/>
  <c r="M307" i="2"/>
  <c r="K308" i="2"/>
  <c r="L308" i="2"/>
  <c r="M308" i="2"/>
  <c r="K309" i="2"/>
  <c r="L309" i="2"/>
  <c r="M309" i="2"/>
  <c r="K310" i="2"/>
  <c r="L310" i="2"/>
  <c r="M310" i="2"/>
  <c r="K311" i="2"/>
  <c r="L311" i="2"/>
  <c r="M311" i="2"/>
  <c r="K312" i="2"/>
  <c r="L312" i="2"/>
  <c r="M312" i="2"/>
  <c r="K313" i="2"/>
  <c r="L313" i="2"/>
  <c r="M313" i="2"/>
  <c r="K314" i="2"/>
  <c r="L314" i="2"/>
  <c r="M314" i="2"/>
  <c r="K315" i="2"/>
  <c r="L315" i="2"/>
  <c r="M315" i="2"/>
  <c r="K316" i="2"/>
  <c r="L316" i="2"/>
  <c r="M316" i="2"/>
  <c r="K317" i="2"/>
  <c r="L317" i="2"/>
  <c r="M317" i="2"/>
  <c r="K318" i="2"/>
  <c r="L318" i="2"/>
  <c r="M318" i="2"/>
  <c r="K319" i="2"/>
  <c r="L319" i="2"/>
  <c r="M319" i="2"/>
  <c r="K320" i="2"/>
  <c r="L320" i="2"/>
  <c r="M320" i="2"/>
  <c r="K321" i="2"/>
  <c r="L321" i="2"/>
  <c r="M321" i="2"/>
  <c r="K322" i="2"/>
  <c r="L322" i="2"/>
  <c r="M322" i="2"/>
  <c r="K323" i="2"/>
  <c r="L323" i="2"/>
  <c r="M323" i="2"/>
  <c r="K324" i="2"/>
  <c r="L324" i="2"/>
  <c r="M324" i="2"/>
  <c r="K325" i="2"/>
  <c r="L325" i="2"/>
  <c r="M325" i="2"/>
  <c r="K326" i="2"/>
  <c r="L326" i="2"/>
  <c r="M326" i="2"/>
  <c r="K327" i="2"/>
  <c r="L327" i="2"/>
  <c r="M327" i="2"/>
  <c r="K328" i="2"/>
  <c r="L328" i="2"/>
  <c r="M328" i="2"/>
  <c r="K329" i="2"/>
  <c r="L329" i="2"/>
  <c r="M329" i="2"/>
  <c r="K330" i="2"/>
  <c r="L330" i="2"/>
  <c r="M330" i="2"/>
  <c r="K331" i="2"/>
  <c r="L331" i="2"/>
  <c r="M331" i="2"/>
  <c r="K332" i="2"/>
  <c r="L332" i="2"/>
  <c r="M332" i="2"/>
  <c r="K333" i="2"/>
  <c r="L333" i="2"/>
  <c r="M333" i="2"/>
  <c r="K334" i="2"/>
  <c r="L334" i="2"/>
  <c r="M334" i="2"/>
  <c r="K335" i="2"/>
  <c r="L335" i="2"/>
  <c r="M335" i="2"/>
  <c r="K336" i="2"/>
  <c r="L336" i="2"/>
  <c r="M336" i="2"/>
  <c r="K337" i="2"/>
  <c r="L337" i="2"/>
  <c r="M337" i="2"/>
  <c r="K338" i="2"/>
  <c r="L338" i="2"/>
  <c r="M338" i="2"/>
  <c r="K339" i="2"/>
  <c r="L339" i="2"/>
  <c r="M339" i="2"/>
  <c r="K340" i="2"/>
  <c r="L340" i="2"/>
  <c r="M340" i="2"/>
  <c r="K341" i="2"/>
  <c r="L341" i="2"/>
  <c r="M341" i="2"/>
  <c r="K342" i="2"/>
  <c r="L342" i="2"/>
  <c r="M342" i="2"/>
  <c r="K343" i="2"/>
  <c r="L343" i="2"/>
  <c r="M343" i="2"/>
  <c r="K344" i="2"/>
  <c r="L344" i="2"/>
  <c r="M344" i="2"/>
  <c r="K345" i="2"/>
  <c r="L345" i="2"/>
  <c r="M345" i="2"/>
  <c r="K346" i="2"/>
  <c r="L346" i="2"/>
  <c r="M346" i="2"/>
  <c r="K347" i="2"/>
  <c r="L347" i="2"/>
  <c r="M347" i="2"/>
  <c r="K348" i="2"/>
  <c r="L348" i="2"/>
  <c r="M348" i="2"/>
  <c r="K349" i="2"/>
  <c r="L349" i="2"/>
  <c r="M349" i="2"/>
  <c r="K350" i="2"/>
  <c r="L350" i="2"/>
  <c r="M350" i="2"/>
  <c r="K351" i="2"/>
  <c r="L351" i="2"/>
  <c r="M351" i="2"/>
  <c r="K352" i="2"/>
  <c r="L352" i="2"/>
  <c r="M352" i="2"/>
  <c r="K353" i="2"/>
  <c r="L353" i="2"/>
  <c r="M353" i="2"/>
  <c r="K354" i="2"/>
  <c r="L354" i="2"/>
  <c r="M354" i="2"/>
  <c r="K355" i="2"/>
  <c r="L355" i="2"/>
  <c r="M355" i="2"/>
  <c r="K356" i="2"/>
  <c r="L356" i="2"/>
  <c r="M356" i="2"/>
  <c r="K357" i="2"/>
  <c r="L357" i="2"/>
  <c r="M357" i="2"/>
  <c r="K358" i="2"/>
  <c r="L358" i="2"/>
  <c r="M358" i="2"/>
  <c r="K359" i="2"/>
  <c r="L359" i="2"/>
  <c r="M359" i="2"/>
  <c r="K360" i="2"/>
  <c r="L360" i="2"/>
  <c r="M360" i="2"/>
  <c r="K361" i="2"/>
  <c r="L361" i="2"/>
  <c r="M361" i="2"/>
  <c r="K362" i="2"/>
  <c r="L362" i="2"/>
  <c r="M362" i="2"/>
  <c r="K363" i="2"/>
  <c r="L363" i="2"/>
  <c r="M363" i="2"/>
  <c r="K364" i="2"/>
  <c r="L364" i="2"/>
  <c r="M364" i="2"/>
  <c r="K365" i="2"/>
  <c r="L365" i="2"/>
  <c r="M365" i="2"/>
  <c r="K366" i="2"/>
  <c r="L366" i="2"/>
  <c r="M366" i="2"/>
  <c r="K367" i="2"/>
  <c r="L367" i="2"/>
  <c r="M367" i="2"/>
  <c r="K368" i="2"/>
  <c r="L368" i="2"/>
  <c r="M368" i="2"/>
  <c r="K369" i="2"/>
  <c r="L369" i="2"/>
  <c r="M369" i="2"/>
  <c r="K370" i="2"/>
  <c r="L370" i="2"/>
  <c r="M370" i="2"/>
  <c r="K371" i="2"/>
  <c r="L371" i="2"/>
  <c r="M371" i="2"/>
  <c r="K372" i="2"/>
  <c r="L372" i="2"/>
  <c r="M372" i="2"/>
  <c r="K373" i="2"/>
  <c r="L373" i="2"/>
  <c r="M373" i="2"/>
  <c r="K374" i="2"/>
  <c r="L374" i="2"/>
  <c r="M374" i="2"/>
  <c r="K375" i="2"/>
  <c r="L375" i="2"/>
  <c r="M375" i="2"/>
  <c r="K376" i="2"/>
  <c r="L376" i="2"/>
  <c r="M376" i="2"/>
  <c r="K377" i="2"/>
  <c r="L377" i="2"/>
  <c r="M377" i="2"/>
  <c r="K378" i="2"/>
  <c r="L378" i="2"/>
  <c r="M378" i="2"/>
  <c r="K379" i="2"/>
  <c r="L379" i="2"/>
  <c r="M379" i="2"/>
  <c r="K380" i="2"/>
  <c r="L380" i="2"/>
  <c r="M380" i="2"/>
  <c r="K381" i="2"/>
  <c r="L381" i="2"/>
  <c r="M381" i="2"/>
  <c r="K382" i="2"/>
  <c r="L382" i="2"/>
  <c r="M382" i="2"/>
  <c r="K383" i="2"/>
  <c r="L383" i="2"/>
  <c r="M383" i="2"/>
  <c r="K384" i="2"/>
  <c r="L384" i="2"/>
  <c r="M384" i="2"/>
  <c r="K385" i="2"/>
  <c r="L385" i="2"/>
  <c r="M385" i="2"/>
  <c r="K386" i="2"/>
  <c r="L386" i="2"/>
  <c r="M386" i="2"/>
  <c r="K387" i="2"/>
  <c r="L387" i="2"/>
  <c r="M387" i="2"/>
  <c r="K388" i="2"/>
  <c r="L388" i="2"/>
  <c r="M388" i="2"/>
  <c r="K389" i="2"/>
  <c r="L389" i="2"/>
  <c r="M389" i="2"/>
  <c r="K390" i="2"/>
  <c r="L390" i="2"/>
  <c r="M390" i="2"/>
  <c r="K391" i="2"/>
  <c r="L391" i="2"/>
  <c r="M391" i="2"/>
  <c r="K392" i="2"/>
  <c r="L392" i="2"/>
  <c r="M392" i="2"/>
  <c r="K393" i="2"/>
  <c r="L393" i="2"/>
  <c r="M393" i="2"/>
  <c r="K394" i="2"/>
  <c r="L394" i="2"/>
  <c r="M394" i="2"/>
  <c r="K395" i="2"/>
  <c r="L395" i="2"/>
  <c r="M395" i="2"/>
  <c r="K396" i="2"/>
  <c r="L396" i="2"/>
  <c r="M396" i="2"/>
  <c r="K397" i="2"/>
  <c r="L397" i="2"/>
  <c r="M397" i="2"/>
  <c r="K398" i="2"/>
  <c r="L398" i="2"/>
  <c r="M398" i="2"/>
  <c r="K399" i="2"/>
  <c r="L399" i="2"/>
  <c r="M399" i="2"/>
  <c r="K400" i="2"/>
  <c r="L400" i="2"/>
  <c r="M400" i="2"/>
  <c r="K401" i="2"/>
  <c r="L401" i="2"/>
  <c r="M401" i="2"/>
  <c r="K402" i="2"/>
  <c r="L402" i="2"/>
  <c r="M402" i="2"/>
  <c r="K403" i="2"/>
  <c r="L403" i="2"/>
  <c r="M403" i="2"/>
  <c r="K404" i="2"/>
  <c r="L404" i="2"/>
  <c r="M404" i="2"/>
  <c r="K405" i="2"/>
  <c r="L405" i="2"/>
  <c r="M405" i="2"/>
  <c r="K406" i="2"/>
  <c r="L406" i="2"/>
  <c r="M406" i="2"/>
  <c r="K407" i="2"/>
  <c r="L407" i="2"/>
  <c r="M407" i="2"/>
  <c r="K408" i="2"/>
  <c r="L408" i="2"/>
  <c r="M408" i="2"/>
  <c r="K409" i="2"/>
  <c r="L409" i="2"/>
  <c r="M409" i="2"/>
  <c r="K410" i="2"/>
  <c r="L410" i="2"/>
  <c r="M410" i="2"/>
  <c r="K411" i="2"/>
  <c r="L411" i="2"/>
  <c r="M411" i="2"/>
  <c r="K412" i="2"/>
  <c r="L412" i="2"/>
  <c r="M412" i="2"/>
  <c r="K413" i="2"/>
  <c r="L413" i="2"/>
  <c r="M413" i="2"/>
  <c r="K414" i="2"/>
  <c r="L414" i="2"/>
  <c r="M414" i="2"/>
  <c r="K415" i="2"/>
  <c r="L415" i="2"/>
  <c r="M415" i="2"/>
  <c r="K416" i="2"/>
  <c r="L416" i="2"/>
  <c r="M416" i="2"/>
  <c r="K417" i="2"/>
  <c r="L417" i="2"/>
  <c r="M417" i="2"/>
  <c r="K418" i="2"/>
  <c r="L418" i="2"/>
  <c r="M418" i="2"/>
  <c r="K419" i="2"/>
  <c r="L419" i="2"/>
  <c r="M419" i="2"/>
  <c r="K420" i="2"/>
  <c r="L420" i="2"/>
  <c r="M420" i="2"/>
  <c r="K421" i="2"/>
  <c r="L421" i="2"/>
  <c r="M421" i="2"/>
  <c r="K422" i="2"/>
  <c r="L422" i="2"/>
  <c r="M422" i="2"/>
  <c r="K423" i="2"/>
  <c r="L423" i="2"/>
  <c r="M423" i="2"/>
  <c r="K424" i="2"/>
  <c r="L424" i="2"/>
  <c r="M424" i="2"/>
  <c r="K425" i="2"/>
  <c r="L425" i="2"/>
  <c r="M425" i="2"/>
  <c r="K426" i="2"/>
  <c r="L426" i="2"/>
  <c r="M426" i="2"/>
  <c r="K427" i="2"/>
  <c r="L427" i="2"/>
  <c r="M427" i="2"/>
  <c r="K428" i="2"/>
  <c r="L428" i="2"/>
  <c r="M428" i="2"/>
  <c r="K429" i="2"/>
  <c r="L429" i="2"/>
  <c r="M429" i="2"/>
  <c r="K430" i="2"/>
  <c r="L430" i="2"/>
  <c r="M430" i="2"/>
  <c r="K431" i="2"/>
  <c r="L431" i="2"/>
  <c r="M431" i="2"/>
  <c r="K432" i="2"/>
  <c r="L432" i="2"/>
  <c r="M432" i="2"/>
  <c r="K433" i="2"/>
  <c r="L433" i="2"/>
  <c r="M433" i="2"/>
  <c r="K434" i="2"/>
  <c r="L434" i="2"/>
  <c r="M434" i="2"/>
  <c r="K435" i="2"/>
  <c r="L435" i="2"/>
  <c r="M435" i="2"/>
  <c r="K436" i="2"/>
  <c r="L436" i="2"/>
  <c r="M436" i="2"/>
  <c r="K437" i="2"/>
  <c r="L437" i="2"/>
  <c r="M437" i="2"/>
  <c r="K438" i="2"/>
  <c r="L438" i="2"/>
  <c r="M438" i="2"/>
  <c r="K439" i="2"/>
  <c r="L439" i="2"/>
  <c r="M439" i="2"/>
  <c r="K440" i="2"/>
  <c r="L440" i="2"/>
  <c r="M440" i="2"/>
  <c r="K441" i="2"/>
  <c r="L441" i="2"/>
  <c r="M441" i="2"/>
  <c r="K442" i="2"/>
  <c r="L442" i="2"/>
  <c r="M442" i="2"/>
  <c r="K443" i="2"/>
  <c r="L443" i="2"/>
  <c r="M443" i="2"/>
  <c r="K444" i="2"/>
  <c r="L444" i="2"/>
  <c r="M444" i="2"/>
  <c r="K445" i="2"/>
  <c r="L445" i="2"/>
  <c r="M445" i="2"/>
  <c r="K446" i="2"/>
  <c r="L446" i="2"/>
  <c r="M446" i="2"/>
  <c r="K447" i="2"/>
  <c r="L447" i="2"/>
  <c r="M447" i="2"/>
  <c r="K448" i="2"/>
  <c r="L448" i="2"/>
  <c r="M448" i="2"/>
  <c r="K449" i="2"/>
  <c r="L449" i="2"/>
  <c r="M449" i="2"/>
  <c r="K450" i="2"/>
  <c r="L450" i="2"/>
  <c r="M450" i="2"/>
  <c r="K451" i="2"/>
  <c r="L451" i="2"/>
  <c r="M451" i="2"/>
  <c r="K452" i="2"/>
  <c r="L452" i="2"/>
  <c r="M452" i="2"/>
  <c r="K453" i="2"/>
  <c r="L453" i="2"/>
  <c r="M453" i="2"/>
  <c r="K454" i="2"/>
  <c r="L454" i="2"/>
  <c r="M454" i="2"/>
  <c r="K455" i="2"/>
  <c r="L455" i="2"/>
  <c r="M455" i="2"/>
  <c r="K456" i="2"/>
  <c r="L456" i="2"/>
  <c r="M456" i="2"/>
  <c r="K457" i="2"/>
  <c r="L457" i="2"/>
  <c r="M457" i="2"/>
  <c r="K458" i="2"/>
  <c r="L458" i="2"/>
  <c r="M458" i="2"/>
  <c r="K459" i="2"/>
  <c r="L459" i="2"/>
  <c r="M459" i="2"/>
  <c r="K460" i="2"/>
  <c r="L460" i="2"/>
  <c r="M460" i="2"/>
  <c r="K461" i="2"/>
  <c r="L461" i="2"/>
  <c r="M461" i="2"/>
  <c r="K462" i="2"/>
  <c r="L462" i="2"/>
  <c r="M462" i="2"/>
  <c r="K463" i="2"/>
  <c r="L463" i="2"/>
  <c r="M463" i="2"/>
  <c r="K464" i="2"/>
  <c r="L464" i="2"/>
  <c r="M464" i="2"/>
  <c r="K465" i="2"/>
  <c r="L465" i="2"/>
  <c r="M465" i="2"/>
  <c r="K466" i="2"/>
  <c r="L466" i="2"/>
  <c r="M466" i="2"/>
  <c r="K467" i="2"/>
  <c r="L467" i="2"/>
  <c r="M467" i="2"/>
  <c r="K468" i="2"/>
  <c r="L468" i="2"/>
  <c r="M468" i="2"/>
  <c r="K469" i="2"/>
  <c r="L469" i="2"/>
  <c r="M469" i="2"/>
  <c r="K470" i="2"/>
  <c r="L470" i="2"/>
  <c r="M470" i="2"/>
  <c r="K471" i="2"/>
  <c r="L471" i="2"/>
  <c r="M471" i="2"/>
  <c r="K472" i="2"/>
  <c r="L472" i="2"/>
  <c r="M472" i="2"/>
  <c r="K473" i="2"/>
  <c r="L473" i="2"/>
  <c r="M473" i="2"/>
  <c r="K474" i="2"/>
  <c r="L474" i="2"/>
  <c r="M474" i="2"/>
  <c r="K475" i="2"/>
  <c r="L475" i="2"/>
  <c r="M475" i="2"/>
  <c r="K476" i="2"/>
  <c r="L476" i="2"/>
  <c r="M476" i="2"/>
  <c r="K477" i="2"/>
  <c r="L477" i="2"/>
  <c r="M477" i="2"/>
  <c r="K478" i="2"/>
  <c r="L478" i="2"/>
  <c r="M478" i="2"/>
  <c r="K479" i="2"/>
  <c r="L479" i="2"/>
  <c r="M479" i="2"/>
  <c r="K480" i="2"/>
  <c r="L480" i="2"/>
  <c r="M480" i="2"/>
  <c r="K481" i="2"/>
  <c r="L481" i="2"/>
  <c r="M481" i="2"/>
  <c r="K482" i="2"/>
  <c r="L482" i="2"/>
  <c r="M482" i="2"/>
  <c r="K483" i="2"/>
  <c r="L483" i="2"/>
  <c r="M483" i="2"/>
  <c r="K484" i="2"/>
  <c r="L484" i="2"/>
  <c r="M484" i="2"/>
  <c r="K485" i="2"/>
  <c r="L485" i="2"/>
  <c r="M485" i="2"/>
  <c r="K486" i="2"/>
  <c r="L486" i="2"/>
  <c r="M486" i="2"/>
  <c r="K487" i="2"/>
  <c r="L487" i="2"/>
  <c r="M487" i="2"/>
  <c r="K488" i="2"/>
  <c r="L488" i="2"/>
  <c r="M488" i="2"/>
  <c r="K489" i="2"/>
  <c r="L489" i="2"/>
  <c r="M489" i="2"/>
  <c r="K490" i="2"/>
  <c r="L490" i="2"/>
  <c r="M490" i="2"/>
  <c r="K491" i="2"/>
  <c r="L491" i="2"/>
  <c r="M491" i="2"/>
  <c r="K492" i="2"/>
  <c r="L492" i="2"/>
  <c r="M492" i="2"/>
  <c r="K493" i="2"/>
  <c r="L493" i="2"/>
  <c r="M493" i="2"/>
  <c r="K494" i="2"/>
  <c r="L494" i="2"/>
  <c r="M494" i="2"/>
  <c r="K495" i="2"/>
  <c r="L495" i="2"/>
  <c r="M495" i="2"/>
  <c r="K496" i="2"/>
  <c r="L496" i="2"/>
  <c r="M496" i="2"/>
  <c r="K497" i="2"/>
  <c r="L497" i="2"/>
  <c r="M497" i="2"/>
  <c r="K498" i="2"/>
  <c r="L498" i="2"/>
  <c r="M498" i="2"/>
  <c r="K499" i="2"/>
  <c r="L499" i="2"/>
  <c r="M499" i="2"/>
  <c r="K500" i="2"/>
  <c r="L500" i="2"/>
  <c r="M500" i="2"/>
  <c r="K501" i="2"/>
  <c r="L501" i="2"/>
  <c r="M501" i="2"/>
  <c r="K502" i="2"/>
  <c r="L502" i="2"/>
  <c r="M502" i="2"/>
  <c r="K503" i="2"/>
  <c r="L503" i="2"/>
  <c r="M503" i="2"/>
  <c r="K504" i="2"/>
  <c r="L504" i="2"/>
  <c r="M504" i="2"/>
  <c r="K505" i="2"/>
  <c r="L505" i="2"/>
  <c r="M505" i="2"/>
  <c r="K506" i="2"/>
  <c r="L506" i="2"/>
  <c r="M506" i="2"/>
  <c r="K507" i="2"/>
  <c r="L507" i="2"/>
  <c r="M507" i="2"/>
  <c r="K508" i="2"/>
  <c r="L508" i="2"/>
  <c r="M508" i="2"/>
  <c r="K509" i="2"/>
  <c r="L509" i="2"/>
  <c r="M509" i="2"/>
  <c r="K510" i="2"/>
  <c r="L510" i="2"/>
  <c r="M510" i="2"/>
  <c r="K511" i="2"/>
  <c r="L511" i="2"/>
  <c r="M511" i="2"/>
  <c r="K512" i="2"/>
  <c r="L512" i="2"/>
  <c r="M512" i="2"/>
  <c r="K513" i="2"/>
  <c r="L513" i="2"/>
  <c r="M513" i="2"/>
  <c r="K514" i="2"/>
  <c r="L514" i="2"/>
  <c r="M514" i="2"/>
  <c r="K515" i="2"/>
  <c r="L515" i="2"/>
  <c r="M515" i="2"/>
  <c r="K516" i="2"/>
  <c r="L516" i="2"/>
  <c r="M516" i="2"/>
  <c r="K517" i="2"/>
  <c r="L517" i="2"/>
  <c r="M517" i="2"/>
  <c r="K518" i="2"/>
  <c r="L518" i="2"/>
  <c r="M518" i="2"/>
  <c r="K519" i="2"/>
  <c r="L519" i="2"/>
  <c r="M519" i="2"/>
  <c r="K520" i="2"/>
  <c r="L520" i="2"/>
  <c r="M520" i="2"/>
  <c r="K521" i="2"/>
  <c r="L521" i="2"/>
  <c r="M521" i="2"/>
  <c r="K522" i="2"/>
  <c r="L522" i="2"/>
  <c r="M522" i="2"/>
  <c r="K523" i="2"/>
  <c r="L523" i="2"/>
  <c r="M523" i="2"/>
  <c r="K524" i="2"/>
  <c r="L524" i="2"/>
  <c r="M524" i="2"/>
  <c r="K525" i="2"/>
  <c r="L525" i="2"/>
  <c r="M525" i="2"/>
  <c r="K526" i="2"/>
  <c r="L526" i="2"/>
  <c r="M526" i="2"/>
  <c r="K527" i="2"/>
  <c r="L527" i="2"/>
  <c r="M527" i="2"/>
  <c r="K528" i="2"/>
  <c r="L528" i="2"/>
  <c r="M528" i="2"/>
  <c r="K529" i="2"/>
  <c r="L529" i="2"/>
  <c r="M529" i="2"/>
  <c r="K530" i="2"/>
  <c r="L530" i="2"/>
  <c r="M530" i="2"/>
  <c r="K531" i="2"/>
  <c r="L531" i="2"/>
  <c r="M531" i="2"/>
  <c r="K532" i="2"/>
  <c r="L532" i="2"/>
  <c r="M532" i="2"/>
  <c r="K533" i="2"/>
  <c r="L533" i="2"/>
  <c r="M533" i="2"/>
  <c r="K534" i="2"/>
  <c r="L534" i="2"/>
  <c r="M534" i="2"/>
  <c r="K535" i="2"/>
  <c r="L535" i="2"/>
  <c r="M535" i="2"/>
  <c r="K536" i="2"/>
  <c r="L536" i="2"/>
  <c r="M536" i="2"/>
  <c r="K537" i="2"/>
  <c r="L537" i="2"/>
  <c r="M537" i="2"/>
  <c r="K538" i="2"/>
  <c r="L538" i="2"/>
  <c r="M538" i="2"/>
  <c r="K539" i="2"/>
  <c r="L539" i="2"/>
  <c r="M539" i="2"/>
  <c r="K540" i="2"/>
  <c r="L540" i="2"/>
  <c r="M540" i="2"/>
  <c r="K541" i="2"/>
  <c r="L541" i="2"/>
  <c r="M541" i="2"/>
  <c r="K542" i="2"/>
  <c r="L542" i="2"/>
  <c r="M542" i="2"/>
  <c r="K543" i="2"/>
  <c r="L543" i="2"/>
  <c r="M543" i="2"/>
  <c r="K544" i="2"/>
  <c r="L544" i="2"/>
  <c r="M544" i="2"/>
  <c r="K545" i="2"/>
  <c r="L545" i="2"/>
  <c r="M545" i="2"/>
  <c r="K546" i="2"/>
  <c r="L546" i="2"/>
  <c r="M546" i="2"/>
  <c r="K547" i="2"/>
  <c r="L547" i="2"/>
  <c r="M547" i="2"/>
  <c r="K548" i="2"/>
  <c r="L548" i="2"/>
  <c r="M548" i="2"/>
  <c r="K549" i="2"/>
  <c r="L549" i="2"/>
  <c r="M549" i="2"/>
  <c r="K550" i="2"/>
  <c r="L550" i="2"/>
  <c r="M550" i="2"/>
  <c r="K551" i="2"/>
  <c r="L551" i="2"/>
  <c r="M551" i="2"/>
  <c r="K552" i="2"/>
  <c r="L552" i="2"/>
  <c r="M552" i="2"/>
  <c r="K553" i="2"/>
  <c r="L553" i="2"/>
  <c r="M553" i="2"/>
  <c r="K554" i="2"/>
  <c r="L554" i="2"/>
  <c r="M554" i="2"/>
  <c r="K555" i="2"/>
  <c r="L555" i="2"/>
  <c r="M555" i="2"/>
  <c r="K556" i="2"/>
  <c r="L556" i="2"/>
  <c r="M556" i="2"/>
  <c r="K557" i="2"/>
  <c r="L557" i="2"/>
  <c r="M557" i="2"/>
  <c r="K558" i="2"/>
  <c r="L558" i="2"/>
  <c r="M558" i="2"/>
  <c r="K559" i="2"/>
  <c r="L559" i="2"/>
  <c r="M559" i="2"/>
  <c r="K560" i="2"/>
  <c r="L560" i="2"/>
  <c r="M560" i="2"/>
  <c r="K561" i="2"/>
  <c r="L561" i="2"/>
  <c r="M561" i="2"/>
  <c r="K562" i="2"/>
  <c r="L562" i="2"/>
  <c r="M562" i="2"/>
  <c r="K563" i="2"/>
  <c r="L563" i="2"/>
  <c r="M563" i="2"/>
  <c r="K564" i="2"/>
  <c r="L564" i="2"/>
  <c r="M564" i="2"/>
  <c r="K565" i="2"/>
  <c r="L565" i="2"/>
  <c r="M565" i="2"/>
  <c r="K566" i="2"/>
  <c r="L566" i="2"/>
  <c r="M566" i="2"/>
  <c r="K567" i="2"/>
  <c r="L567" i="2"/>
  <c r="M567" i="2"/>
  <c r="K568" i="2"/>
  <c r="L568" i="2"/>
  <c r="M568" i="2"/>
  <c r="K569" i="2"/>
  <c r="L569" i="2"/>
  <c r="M569" i="2"/>
  <c r="K570" i="2"/>
  <c r="L570" i="2"/>
  <c r="M570" i="2"/>
  <c r="K571" i="2"/>
  <c r="L571" i="2"/>
  <c r="M571" i="2"/>
  <c r="K572" i="2"/>
  <c r="L572" i="2"/>
  <c r="M572" i="2"/>
  <c r="K573" i="2"/>
  <c r="L573" i="2"/>
  <c r="M573" i="2"/>
  <c r="K574" i="2"/>
  <c r="L574" i="2"/>
  <c r="M574" i="2"/>
  <c r="K575" i="2"/>
  <c r="L575" i="2"/>
  <c r="M575" i="2"/>
  <c r="K576" i="2"/>
  <c r="L576" i="2"/>
  <c r="M576" i="2"/>
  <c r="K577" i="2"/>
  <c r="L577" i="2"/>
  <c r="M577" i="2"/>
  <c r="K578" i="2"/>
  <c r="L578" i="2"/>
  <c r="M578" i="2"/>
  <c r="K579" i="2"/>
  <c r="L579" i="2"/>
  <c r="M579" i="2"/>
  <c r="K580" i="2"/>
  <c r="L580" i="2"/>
  <c r="M580" i="2"/>
  <c r="K581" i="2"/>
  <c r="L581" i="2"/>
  <c r="M581" i="2"/>
  <c r="K582" i="2"/>
  <c r="L582" i="2"/>
  <c r="M582" i="2"/>
  <c r="K583" i="2"/>
  <c r="L583" i="2"/>
  <c r="M583" i="2"/>
  <c r="K584" i="2"/>
  <c r="L584" i="2"/>
  <c r="M584" i="2"/>
  <c r="K585" i="2"/>
  <c r="L585" i="2"/>
  <c r="M585" i="2"/>
  <c r="K586" i="2"/>
  <c r="L586" i="2"/>
  <c r="M586" i="2"/>
  <c r="K587" i="2"/>
  <c r="L587" i="2"/>
  <c r="M587" i="2"/>
  <c r="K588" i="2"/>
  <c r="L588" i="2"/>
  <c r="M588" i="2"/>
  <c r="K589" i="2"/>
  <c r="L589" i="2"/>
  <c r="M589" i="2"/>
  <c r="K590" i="2"/>
  <c r="L590" i="2"/>
  <c r="M590" i="2"/>
  <c r="K591" i="2"/>
  <c r="L591" i="2"/>
  <c r="M591" i="2"/>
  <c r="K592" i="2"/>
  <c r="L592" i="2"/>
  <c r="M592" i="2"/>
  <c r="K593" i="2"/>
  <c r="L593" i="2"/>
  <c r="M593" i="2"/>
  <c r="K594" i="2"/>
  <c r="L594" i="2"/>
  <c r="M594" i="2"/>
  <c r="K595" i="2"/>
  <c r="L595" i="2"/>
  <c r="M595" i="2"/>
  <c r="K596" i="2"/>
  <c r="L596" i="2"/>
  <c r="M596" i="2"/>
  <c r="K597" i="2"/>
  <c r="L597" i="2"/>
  <c r="M597" i="2"/>
  <c r="K598" i="2"/>
  <c r="L598" i="2"/>
  <c r="M598" i="2"/>
  <c r="K599" i="2"/>
  <c r="L599" i="2"/>
  <c r="M599" i="2"/>
  <c r="K600" i="2"/>
  <c r="L600" i="2"/>
  <c r="M600" i="2"/>
  <c r="K601" i="2"/>
  <c r="L601" i="2"/>
  <c r="M601" i="2"/>
  <c r="K602" i="2"/>
  <c r="L602" i="2"/>
  <c r="M602" i="2"/>
  <c r="K603" i="2"/>
  <c r="L603" i="2"/>
  <c r="M603" i="2"/>
  <c r="K604" i="2"/>
  <c r="L604" i="2"/>
  <c r="M604" i="2"/>
  <c r="K605" i="2"/>
  <c r="L605" i="2"/>
  <c r="M605" i="2"/>
  <c r="K606" i="2"/>
  <c r="L606" i="2"/>
  <c r="M606" i="2"/>
  <c r="K607" i="2"/>
  <c r="L607" i="2"/>
  <c r="M607" i="2"/>
  <c r="K608" i="2"/>
  <c r="L608" i="2"/>
  <c r="M608" i="2"/>
  <c r="K609" i="2"/>
  <c r="L609" i="2"/>
  <c r="M609" i="2"/>
  <c r="K610" i="2"/>
  <c r="L610" i="2"/>
  <c r="M610" i="2"/>
  <c r="K611" i="2"/>
  <c r="L611" i="2"/>
  <c r="M611" i="2"/>
  <c r="K612" i="2"/>
  <c r="L612" i="2"/>
  <c r="M612" i="2"/>
  <c r="K613" i="2"/>
  <c r="L613" i="2"/>
  <c r="M613" i="2"/>
  <c r="K614" i="2"/>
  <c r="L614" i="2"/>
  <c r="M614" i="2"/>
  <c r="K615" i="2"/>
  <c r="L615" i="2"/>
  <c r="M615" i="2"/>
  <c r="K616" i="2"/>
  <c r="L616" i="2"/>
  <c r="M616" i="2"/>
  <c r="K617" i="2"/>
  <c r="L617" i="2"/>
  <c r="M617" i="2"/>
  <c r="K618" i="2"/>
  <c r="L618" i="2"/>
  <c r="M618" i="2"/>
  <c r="K619" i="2"/>
  <c r="L619" i="2"/>
  <c r="M619" i="2"/>
  <c r="K620" i="2"/>
  <c r="L620" i="2"/>
  <c r="M620" i="2"/>
  <c r="K621" i="2"/>
  <c r="L621" i="2"/>
  <c r="M621" i="2"/>
  <c r="K622" i="2"/>
  <c r="L622" i="2"/>
  <c r="M622" i="2"/>
  <c r="K623" i="2"/>
  <c r="L623" i="2"/>
  <c r="M623" i="2"/>
  <c r="K624" i="2"/>
  <c r="L624" i="2"/>
  <c r="M624" i="2"/>
  <c r="K625" i="2"/>
  <c r="L625" i="2"/>
  <c r="M625" i="2"/>
  <c r="K626" i="2"/>
  <c r="L626" i="2"/>
  <c r="M626" i="2"/>
  <c r="K627" i="2"/>
  <c r="L627" i="2"/>
  <c r="M627" i="2"/>
  <c r="K628" i="2"/>
  <c r="L628" i="2"/>
  <c r="M628" i="2"/>
  <c r="K629" i="2"/>
  <c r="L629" i="2"/>
  <c r="M629" i="2"/>
  <c r="K630" i="2"/>
  <c r="L630" i="2"/>
  <c r="M630" i="2"/>
  <c r="K631" i="2"/>
  <c r="L631" i="2"/>
  <c r="M631" i="2"/>
  <c r="K632" i="2"/>
  <c r="L632" i="2"/>
  <c r="M632" i="2"/>
  <c r="K633" i="2"/>
  <c r="L633" i="2"/>
  <c r="M633" i="2"/>
  <c r="K634" i="2"/>
  <c r="L634" i="2"/>
  <c r="M634" i="2"/>
  <c r="K635" i="2"/>
  <c r="L635" i="2"/>
  <c r="M635" i="2"/>
  <c r="K636" i="2"/>
  <c r="L636" i="2"/>
  <c r="M636" i="2"/>
  <c r="K637" i="2"/>
  <c r="L637" i="2"/>
  <c r="M637" i="2"/>
  <c r="K638" i="2"/>
  <c r="L638" i="2"/>
  <c r="M638" i="2"/>
  <c r="K639" i="2"/>
  <c r="L639" i="2"/>
  <c r="M639" i="2"/>
  <c r="K640" i="2"/>
  <c r="L640" i="2"/>
  <c r="M640" i="2"/>
  <c r="K641" i="2"/>
  <c r="L641" i="2"/>
  <c r="M641" i="2"/>
  <c r="K642" i="2"/>
  <c r="L642" i="2"/>
  <c r="M642" i="2"/>
  <c r="K643" i="2"/>
  <c r="L643" i="2"/>
  <c r="M643" i="2"/>
  <c r="K644" i="2"/>
  <c r="L644" i="2"/>
  <c r="M644" i="2"/>
  <c r="K645" i="2"/>
  <c r="L645" i="2"/>
  <c r="M645" i="2"/>
  <c r="K646" i="2"/>
  <c r="L646" i="2"/>
  <c r="M646" i="2"/>
  <c r="K647" i="2"/>
  <c r="L647" i="2"/>
  <c r="M647" i="2"/>
  <c r="K648" i="2"/>
  <c r="L648" i="2"/>
  <c r="M648" i="2"/>
  <c r="K649" i="2"/>
  <c r="L649" i="2"/>
  <c r="M649" i="2"/>
  <c r="K650" i="2"/>
  <c r="L650" i="2"/>
  <c r="M650" i="2"/>
  <c r="K651" i="2"/>
  <c r="L651" i="2"/>
  <c r="M651" i="2"/>
  <c r="K652" i="2"/>
  <c r="L652" i="2"/>
  <c r="M652" i="2"/>
  <c r="K653" i="2"/>
  <c r="L653" i="2"/>
  <c r="M653" i="2"/>
  <c r="K654" i="2"/>
  <c r="L654" i="2"/>
  <c r="M654" i="2"/>
  <c r="K655" i="2"/>
  <c r="L655" i="2"/>
  <c r="M655" i="2"/>
  <c r="K656" i="2"/>
  <c r="L656" i="2"/>
  <c r="M656" i="2"/>
  <c r="K657" i="2"/>
  <c r="L657" i="2"/>
  <c r="M657" i="2"/>
  <c r="K658" i="2"/>
  <c r="L658" i="2"/>
  <c r="M658" i="2"/>
  <c r="K659" i="2"/>
  <c r="L659" i="2"/>
  <c r="M659" i="2"/>
  <c r="K660" i="2"/>
  <c r="L660" i="2"/>
  <c r="M660" i="2"/>
  <c r="K661" i="2"/>
  <c r="L661" i="2"/>
  <c r="M661" i="2"/>
  <c r="K662" i="2"/>
  <c r="L662" i="2"/>
  <c r="M662" i="2"/>
  <c r="K663" i="2"/>
  <c r="L663" i="2"/>
  <c r="M663" i="2"/>
  <c r="K664" i="2"/>
  <c r="L664" i="2"/>
  <c r="M664" i="2"/>
  <c r="K665" i="2"/>
  <c r="L665" i="2"/>
  <c r="M665" i="2"/>
  <c r="K666" i="2"/>
  <c r="L666" i="2"/>
  <c r="M666" i="2"/>
  <c r="K667" i="2"/>
  <c r="L667" i="2"/>
  <c r="M667" i="2"/>
  <c r="K668" i="2"/>
  <c r="L668" i="2"/>
  <c r="M668" i="2"/>
  <c r="K669" i="2"/>
  <c r="L669" i="2"/>
  <c r="M669" i="2"/>
  <c r="K670" i="2"/>
  <c r="L670" i="2"/>
  <c r="M670" i="2"/>
  <c r="K671" i="2"/>
  <c r="L671" i="2"/>
  <c r="M671" i="2"/>
  <c r="K672" i="2"/>
  <c r="L672" i="2"/>
  <c r="M672" i="2"/>
  <c r="K673" i="2"/>
  <c r="L673" i="2"/>
  <c r="M673" i="2"/>
  <c r="K674" i="2"/>
  <c r="L674" i="2"/>
  <c r="M674" i="2"/>
  <c r="K675" i="2"/>
  <c r="L675" i="2"/>
  <c r="M675" i="2"/>
  <c r="K676" i="2"/>
  <c r="L676" i="2"/>
  <c r="M676" i="2"/>
  <c r="K677" i="2"/>
  <c r="L677" i="2"/>
  <c r="M677" i="2"/>
  <c r="K678" i="2"/>
  <c r="L678" i="2"/>
  <c r="M678" i="2"/>
  <c r="K679" i="2"/>
  <c r="L679" i="2"/>
  <c r="M679" i="2"/>
  <c r="K680" i="2"/>
  <c r="L680" i="2"/>
  <c r="M680" i="2"/>
  <c r="K681" i="2"/>
  <c r="L681" i="2"/>
  <c r="M681" i="2"/>
  <c r="K682" i="2"/>
  <c r="L682" i="2"/>
  <c r="M682" i="2"/>
  <c r="K683" i="2"/>
  <c r="L683" i="2"/>
  <c r="M683" i="2"/>
  <c r="K684" i="2"/>
  <c r="L684" i="2"/>
  <c r="M684" i="2"/>
  <c r="K685" i="2"/>
  <c r="L685" i="2"/>
  <c r="M685" i="2"/>
  <c r="K686" i="2"/>
  <c r="L686" i="2"/>
  <c r="M686" i="2"/>
  <c r="K687" i="2"/>
  <c r="L687" i="2"/>
  <c r="M687" i="2"/>
  <c r="K688" i="2"/>
  <c r="L688" i="2"/>
  <c r="M688" i="2"/>
  <c r="K689" i="2"/>
  <c r="L689" i="2"/>
  <c r="M689" i="2"/>
  <c r="K690" i="2"/>
  <c r="L690" i="2"/>
  <c r="M690" i="2"/>
  <c r="K691" i="2"/>
  <c r="L691" i="2"/>
  <c r="M691" i="2"/>
  <c r="K692" i="2"/>
  <c r="L692" i="2"/>
  <c r="M692" i="2"/>
  <c r="K693" i="2"/>
  <c r="L693" i="2"/>
  <c r="M693" i="2"/>
  <c r="K694" i="2"/>
  <c r="L694" i="2"/>
  <c r="M694" i="2"/>
  <c r="K695" i="2"/>
  <c r="L695" i="2"/>
  <c r="M695" i="2"/>
  <c r="K696" i="2"/>
  <c r="L696" i="2"/>
  <c r="M696" i="2"/>
  <c r="K697" i="2"/>
  <c r="L697" i="2"/>
  <c r="M697" i="2"/>
  <c r="K698" i="2"/>
  <c r="L698" i="2"/>
  <c r="M698" i="2"/>
  <c r="K699" i="2"/>
  <c r="L699" i="2"/>
  <c r="M699" i="2"/>
  <c r="K700" i="2"/>
  <c r="L700" i="2"/>
  <c r="M700" i="2"/>
  <c r="K701" i="2"/>
  <c r="L701" i="2"/>
  <c r="M701" i="2"/>
  <c r="K702" i="2"/>
  <c r="L702" i="2"/>
  <c r="M702" i="2"/>
  <c r="K703" i="2"/>
  <c r="L703" i="2"/>
  <c r="M703" i="2"/>
  <c r="K704" i="2"/>
  <c r="L704" i="2"/>
  <c r="M704" i="2"/>
  <c r="K705" i="2"/>
  <c r="L705" i="2"/>
  <c r="M705" i="2"/>
  <c r="K706" i="2"/>
  <c r="L706" i="2"/>
  <c r="M706" i="2"/>
  <c r="K707" i="2"/>
  <c r="L707" i="2"/>
  <c r="M707" i="2"/>
  <c r="K708" i="2"/>
  <c r="L708" i="2"/>
  <c r="M708" i="2"/>
  <c r="K709" i="2"/>
  <c r="L709" i="2"/>
  <c r="M709" i="2"/>
  <c r="K710" i="2"/>
  <c r="L710" i="2"/>
  <c r="M710" i="2"/>
  <c r="K711" i="2"/>
  <c r="L711" i="2"/>
  <c r="M711" i="2"/>
  <c r="K712" i="2"/>
  <c r="L712" i="2"/>
  <c r="M712" i="2"/>
  <c r="K713" i="2"/>
  <c r="L713" i="2"/>
  <c r="M713" i="2"/>
  <c r="K714" i="2"/>
  <c r="L714" i="2"/>
  <c r="M714" i="2"/>
  <c r="K715" i="2"/>
  <c r="L715" i="2"/>
  <c r="M715" i="2"/>
  <c r="K716" i="2"/>
  <c r="L716" i="2"/>
  <c r="M716" i="2"/>
  <c r="K717" i="2"/>
  <c r="L717" i="2"/>
  <c r="M717" i="2"/>
  <c r="K718" i="2"/>
  <c r="L718" i="2"/>
  <c r="M718" i="2"/>
  <c r="K719" i="2"/>
  <c r="L719" i="2"/>
  <c r="M719" i="2"/>
  <c r="K720" i="2"/>
  <c r="L720" i="2"/>
  <c r="M720" i="2"/>
  <c r="K721" i="2"/>
  <c r="L721" i="2"/>
  <c r="M721" i="2"/>
  <c r="K722" i="2"/>
  <c r="L722" i="2"/>
  <c r="M722" i="2"/>
  <c r="K723" i="2"/>
  <c r="L723" i="2"/>
  <c r="M723" i="2"/>
  <c r="K724" i="2"/>
  <c r="L724" i="2"/>
  <c r="M724" i="2"/>
  <c r="K725" i="2"/>
  <c r="L725" i="2"/>
  <c r="M725" i="2"/>
  <c r="K726" i="2"/>
  <c r="L726" i="2"/>
  <c r="M726" i="2"/>
  <c r="K727" i="2"/>
  <c r="L727" i="2"/>
  <c r="M727" i="2"/>
  <c r="K728" i="2"/>
  <c r="L728" i="2"/>
  <c r="M728" i="2"/>
  <c r="K729" i="2"/>
  <c r="L729" i="2"/>
  <c r="M729" i="2"/>
  <c r="K730" i="2"/>
  <c r="L730" i="2"/>
  <c r="M730" i="2"/>
  <c r="K731" i="2"/>
  <c r="L731" i="2"/>
  <c r="M731" i="2"/>
  <c r="K732" i="2"/>
  <c r="L732" i="2"/>
  <c r="M732" i="2"/>
  <c r="K733" i="2"/>
  <c r="L733" i="2"/>
  <c r="M733" i="2"/>
  <c r="K734" i="2"/>
  <c r="L734" i="2"/>
  <c r="M734" i="2"/>
  <c r="K735" i="2"/>
  <c r="L735" i="2"/>
  <c r="M735" i="2"/>
  <c r="K736" i="2"/>
  <c r="L736" i="2"/>
  <c r="M736" i="2"/>
  <c r="K737" i="2"/>
  <c r="L737" i="2"/>
  <c r="M737" i="2"/>
  <c r="K738" i="2"/>
  <c r="L738" i="2"/>
  <c r="M738" i="2"/>
  <c r="K739" i="2"/>
  <c r="L739" i="2"/>
  <c r="M739" i="2"/>
  <c r="K740" i="2"/>
  <c r="L740" i="2"/>
  <c r="M740" i="2"/>
  <c r="K741" i="2"/>
  <c r="L741" i="2"/>
  <c r="M741" i="2"/>
  <c r="K742" i="2"/>
  <c r="L742" i="2"/>
  <c r="M742" i="2"/>
  <c r="K743" i="2"/>
  <c r="L743" i="2"/>
  <c r="M743" i="2"/>
  <c r="K744" i="2"/>
  <c r="L744" i="2"/>
  <c r="M744" i="2"/>
  <c r="K745" i="2"/>
  <c r="L745" i="2"/>
  <c r="M745" i="2"/>
  <c r="K746" i="2"/>
  <c r="L746" i="2"/>
  <c r="M746" i="2"/>
  <c r="K747" i="2"/>
  <c r="L747" i="2"/>
  <c r="M747" i="2"/>
  <c r="K748" i="2"/>
  <c r="L748" i="2"/>
  <c r="M748" i="2"/>
  <c r="K749" i="2"/>
  <c r="L749" i="2"/>
  <c r="M749" i="2"/>
  <c r="K750" i="2"/>
  <c r="L750" i="2"/>
  <c r="M750" i="2"/>
  <c r="K751" i="2"/>
  <c r="L751" i="2"/>
  <c r="M751" i="2"/>
  <c r="K752" i="2"/>
  <c r="L752" i="2"/>
  <c r="M752" i="2"/>
  <c r="K753" i="2"/>
  <c r="L753" i="2"/>
  <c r="M753" i="2"/>
  <c r="K754" i="2"/>
  <c r="L754" i="2"/>
  <c r="M754" i="2"/>
  <c r="K755" i="2"/>
  <c r="L755" i="2"/>
  <c r="M755" i="2"/>
  <c r="K756" i="2"/>
  <c r="L756" i="2"/>
  <c r="M756" i="2"/>
  <c r="K757" i="2"/>
  <c r="L757" i="2"/>
  <c r="M757" i="2"/>
  <c r="K758" i="2"/>
  <c r="L758" i="2"/>
  <c r="M758" i="2"/>
  <c r="K759" i="2"/>
  <c r="L759" i="2"/>
  <c r="M759" i="2"/>
  <c r="K760" i="2"/>
  <c r="L760" i="2"/>
  <c r="M760" i="2"/>
  <c r="K761" i="2"/>
  <c r="L761" i="2"/>
  <c r="M761" i="2"/>
  <c r="K762" i="2"/>
  <c r="L762" i="2"/>
  <c r="M762" i="2"/>
  <c r="K763" i="2"/>
  <c r="L763" i="2"/>
  <c r="M763" i="2"/>
  <c r="K764" i="2"/>
  <c r="L764" i="2"/>
  <c r="M764" i="2"/>
  <c r="K765" i="2"/>
  <c r="L765" i="2"/>
  <c r="M765" i="2"/>
  <c r="K766" i="2"/>
  <c r="L766" i="2"/>
  <c r="M766" i="2"/>
  <c r="K767" i="2"/>
  <c r="L767" i="2"/>
  <c r="M767" i="2"/>
  <c r="K768" i="2"/>
  <c r="L768" i="2"/>
  <c r="M768" i="2"/>
  <c r="K769" i="2"/>
  <c r="L769" i="2"/>
  <c r="M769" i="2"/>
  <c r="K770" i="2"/>
  <c r="L770" i="2"/>
  <c r="M770" i="2"/>
  <c r="K771" i="2"/>
  <c r="L771" i="2"/>
  <c r="M771" i="2"/>
  <c r="K772" i="2"/>
  <c r="L772" i="2"/>
  <c r="M772" i="2"/>
  <c r="K773" i="2"/>
  <c r="L773" i="2"/>
  <c r="M773" i="2"/>
  <c r="K774" i="2"/>
  <c r="L774" i="2"/>
  <c r="M774" i="2"/>
  <c r="K775" i="2"/>
  <c r="L775" i="2"/>
  <c r="M775" i="2"/>
  <c r="K776" i="2"/>
  <c r="L776" i="2"/>
  <c r="M776" i="2"/>
  <c r="K777" i="2"/>
  <c r="L777" i="2"/>
  <c r="M777" i="2"/>
  <c r="K778" i="2"/>
  <c r="L778" i="2"/>
  <c r="M778" i="2"/>
  <c r="K779" i="2"/>
  <c r="L779" i="2"/>
  <c r="M779" i="2"/>
  <c r="K780" i="2"/>
  <c r="L780" i="2"/>
  <c r="M780" i="2"/>
  <c r="K781" i="2"/>
  <c r="L781" i="2"/>
  <c r="M781" i="2"/>
  <c r="K782" i="2"/>
  <c r="L782" i="2"/>
  <c r="M782" i="2"/>
  <c r="K783" i="2"/>
  <c r="L783" i="2"/>
  <c r="M783" i="2"/>
  <c r="K784" i="2"/>
  <c r="L784" i="2"/>
  <c r="M784" i="2"/>
  <c r="K785" i="2"/>
  <c r="L785" i="2"/>
  <c r="M785" i="2"/>
  <c r="K786" i="2"/>
  <c r="L786" i="2"/>
  <c r="M786" i="2"/>
  <c r="K787" i="2"/>
  <c r="L787" i="2"/>
  <c r="M787" i="2"/>
  <c r="K788" i="2"/>
  <c r="L788" i="2"/>
  <c r="M788" i="2"/>
  <c r="K789" i="2"/>
  <c r="L789" i="2"/>
  <c r="M789" i="2"/>
  <c r="K790" i="2"/>
  <c r="L790" i="2"/>
  <c r="M790" i="2"/>
  <c r="K791" i="2"/>
  <c r="L791" i="2"/>
  <c r="M791" i="2"/>
  <c r="K792" i="2"/>
  <c r="L792" i="2"/>
  <c r="M792" i="2"/>
  <c r="K793" i="2"/>
  <c r="L793" i="2"/>
  <c r="M793" i="2"/>
  <c r="K794" i="2"/>
  <c r="L794" i="2"/>
  <c r="M794" i="2"/>
  <c r="K795" i="2"/>
  <c r="L795" i="2"/>
  <c r="M795" i="2"/>
  <c r="K796" i="2"/>
  <c r="L796" i="2"/>
  <c r="M796" i="2"/>
  <c r="K797" i="2"/>
  <c r="L797" i="2"/>
  <c r="M797" i="2"/>
  <c r="K798" i="2"/>
  <c r="L798" i="2"/>
  <c r="M798" i="2"/>
  <c r="K799" i="2"/>
  <c r="L799" i="2"/>
  <c r="M799" i="2"/>
  <c r="K800" i="2"/>
  <c r="L800" i="2"/>
  <c r="M800" i="2"/>
  <c r="K801" i="2"/>
  <c r="L801" i="2"/>
  <c r="M801" i="2"/>
  <c r="K802" i="2"/>
  <c r="L802" i="2"/>
  <c r="M802" i="2"/>
  <c r="K803" i="2"/>
  <c r="L803" i="2"/>
  <c r="M803" i="2"/>
  <c r="K804" i="2"/>
  <c r="L804" i="2"/>
  <c r="M804" i="2"/>
  <c r="K805" i="2"/>
  <c r="L805" i="2"/>
  <c r="M805" i="2"/>
  <c r="K806" i="2"/>
  <c r="L806" i="2"/>
  <c r="M806" i="2"/>
  <c r="K807" i="2"/>
  <c r="L807" i="2"/>
  <c r="M807" i="2"/>
  <c r="K808" i="2"/>
  <c r="L808" i="2"/>
  <c r="M808" i="2"/>
  <c r="K809" i="2"/>
  <c r="L809" i="2"/>
  <c r="M809" i="2"/>
  <c r="K810" i="2"/>
  <c r="L810" i="2"/>
  <c r="M810" i="2"/>
  <c r="K811" i="2"/>
  <c r="L811" i="2"/>
  <c r="M811" i="2"/>
  <c r="K812" i="2"/>
  <c r="L812" i="2"/>
  <c r="M812" i="2"/>
  <c r="K813" i="2"/>
  <c r="L813" i="2"/>
  <c r="M813" i="2"/>
  <c r="K814" i="2"/>
  <c r="L814" i="2"/>
  <c r="M814" i="2"/>
  <c r="K815" i="2"/>
  <c r="L815" i="2"/>
  <c r="M815" i="2"/>
  <c r="K816" i="2"/>
  <c r="L816" i="2"/>
  <c r="M816" i="2"/>
  <c r="K817" i="2"/>
  <c r="L817" i="2"/>
  <c r="M817" i="2"/>
  <c r="K818" i="2"/>
  <c r="L818" i="2"/>
  <c r="M818" i="2"/>
  <c r="K819" i="2"/>
  <c r="L819" i="2"/>
  <c r="M819" i="2"/>
  <c r="K820" i="2"/>
  <c r="L820" i="2"/>
  <c r="M820" i="2"/>
  <c r="K821" i="2"/>
  <c r="L821" i="2"/>
  <c r="M821" i="2"/>
  <c r="K822" i="2"/>
  <c r="L822" i="2"/>
  <c r="M822" i="2"/>
  <c r="K823" i="2"/>
  <c r="L823" i="2"/>
  <c r="M823" i="2"/>
  <c r="K824" i="2"/>
  <c r="L824" i="2"/>
  <c r="M824" i="2"/>
  <c r="K825" i="2"/>
  <c r="L825" i="2"/>
  <c r="M825" i="2"/>
  <c r="K826" i="2"/>
  <c r="L826" i="2"/>
  <c r="M826" i="2"/>
  <c r="K827" i="2"/>
  <c r="L827" i="2"/>
  <c r="M827" i="2"/>
  <c r="K828" i="2"/>
  <c r="L828" i="2"/>
  <c r="M828" i="2"/>
  <c r="K829" i="2"/>
  <c r="L829" i="2"/>
  <c r="M829" i="2"/>
  <c r="K830" i="2"/>
  <c r="L830" i="2"/>
  <c r="M830" i="2"/>
  <c r="K831" i="2"/>
  <c r="L831" i="2"/>
  <c r="M831" i="2"/>
  <c r="K832" i="2"/>
  <c r="L832" i="2"/>
  <c r="M832" i="2"/>
  <c r="K833" i="2"/>
  <c r="L833" i="2"/>
  <c r="M833" i="2"/>
  <c r="K834" i="2"/>
  <c r="L834" i="2"/>
  <c r="M834" i="2"/>
  <c r="K835" i="2"/>
  <c r="L835" i="2"/>
  <c r="M835" i="2"/>
  <c r="K836" i="2"/>
  <c r="L836" i="2"/>
  <c r="M836" i="2"/>
  <c r="K837" i="2"/>
  <c r="L837" i="2"/>
  <c r="M837" i="2"/>
  <c r="K838" i="2"/>
  <c r="L838" i="2"/>
  <c r="M838" i="2"/>
  <c r="K839" i="2"/>
  <c r="L839" i="2"/>
  <c r="M839" i="2"/>
  <c r="K840" i="2"/>
  <c r="L840" i="2"/>
  <c r="M840" i="2"/>
  <c r="K841" i="2"/>
  <c r="L841" i="2"/>
  <c r="M841" i="2"/>
  <c r="K842" i="2"/>
  <c r="L842" i="2"/>
  <c r="M842" i="2"/>
  <c r="K843" i="2"/>
  <c r="L843" i="2"/>
  <c r="M843" i="2"/>
  <c r="K844" i="2"/>
  <c r="L844" i="2"/>
  <c r="M844" i="2"/>
  <c r="K845" i="2"/>
  <c r="L845" i="2"/>
  <c r="M845" i="2"/>
  <c r="K846" i="2"/>
  <c r="L846" i="2"/>
  <c r="M846" i="2"/>
  <c r="K847" i="2"/>
  <c r="L847" i="2"/>
  <c r="M847" i="2"/>
  <c r="K848" i="2"/>
  <c r="L848" i="2"/>
  <c r="M848" i="2"/>
  <c r="K849" i="2"/>
  <c r="L849" i="2"/>
  <c r="M849" i="2"/>
  <c r="K850" i="2"/>
  <c r="L850" i="2"/>
  <c r="M850" i="2"/>
  <c r="K851" i="2"/>
  <c r="L851" i="2"/>
  <c r="M851" i="2"/>
  <c r="K852" i="2"/>
  <c r="L852" i="2"/>
  <c r="M852" i="2"/>
  <c r="K853" i="2"/>
  <c r="L853" i="2"/>
  <c r="M853" i="2"/>
  <c r="K854" i="2"/>
  <c r="L854" i="2"/>
  <c r="M854" i="2"/>
  <c r="K855" i="2"/>
  <c r="L855" i="2"/>
  <c r="M855" i="2"/>
  <c r="K856" i="2"/>
  <c r="L856" i="2"/>
  <c r="M856" i="2"/>
  <c r="K857" i="2"/>
  <c r="L857" i="2"/>
  <c r="M857" i="2"/>
  <c r="K858" i="2"/>
  <c r="L858" i="2"/>
  <c r="M858" i="2"/>
  <c r="K859" i="2"/>
  <c r="L859" i="2"/>
  <c r="M859" i="2"/>
  <c r="K860" i="2"/>
  <c r="L860" i="2"/>
  <c r="M860" i="2"/>
  <c r="K861" i="2"/>
  <c r="L861" i="2"/>
  <c r="M861" i="2"/>
  <c r="K862" i="2"/>
  <c r="L862" i="2"/>
  <c r="M862" i="2"/>
  <c r="K863" i="2"/>
  <c r="L863" i="2"/>
  <c r="M863" i="2"/>
  <c r="K864" i="2"/>
  <c r="L864" i="2"/>
  <c r="M864" i="2"/>
  <c r="K865" i="2"/>
  <c r="L865" i="2"/>
  <c r="M865" i="2"/>
  <c r="K866" i="2"/>
  <c r="L866" i="2"/>
  <c r="M866" i="2"/>
  <c r="K867" i="2"/>
  <c r="L867" i="2"/>
  <c r="M867" i="2"/>
  <c r="K868" i="2"/>
  <c r="L868" i="2"/>
  <c r="M868" i="2"/>
  <c r="K869" i="2"/>
  <c r="L869" i="2"/>
  <c r="M869" i="2"/>
  <c r="K870" i="2"/>
  <c r="L870" i="2"/>
  <c r="M870" i="2"/>
  <c r="K871" i="2"/>
  <c r="L871" i="2"/>
  <c r="M871" i="2"/>
  <c r="K872" i="2"/>
  <c r="L872" i="2"/>
  <c r="M872" i="2"/>
  <c r="K873" i="2"/>
  <c r="L873" i="2"/>
  <c r="M873" i="2"/>
  <c r="K874" i="2"/>
  <c r="L874" i="2"/>
  <c r="M874" i="2"/>
  <c r="K875" i="2"/>
  <c r="L875" i="2"/>
  <c r="M875" i="2"/>
  <c r="K876" i="2"/>
  <c r="L876" i="2"/>
  <c r="M876" i="2"/>
  <c r="K877" i="2"/>
  <c r="L877" i="2"/>
  <c r="M877" i="2"/>
  <c r="K878" i="2"/>
  <c r="L878" i="2"/>
  <c r="M878" i="2"/>
  <c r="K879" i="2"/>
  <c r="L879" i="2"/>
  <c r="M879" i="2"/>
  <c r="K880" i="2"/>
  <c r="L880" i="2"/>
  <c r="M880" i="2"/>
  <c r="K881" i="2"/>
  <c r="L881" i="2"/>
  <c r="M881" i="2"/>
  <c r="K882" i="2"/>
  <c r="L882" i="2"/>
  <c r="M882" i="2"/>
  <c r="K883" i="2"/>
  <c r="L883" i="2"/>
  <c r="M883" i="2"/>
  <c r="K884" i="2"/>
  <c r="L884" i="2"/>
  <c r="M884" i="2"/>
  <c r="K885" i="2"/>
  <c r="L885" i="2"/>
  <c r="M885" i="2"/>
  <c r="K886" i="2"/>
  <c r="L886" i="2"/>
  <c r="M886" i="2"/>
  <c r="K887" i="2"/>
  <c r="L887" i="2"/>
  <c r="M887" i="2"/>
  <c r="K888" i="2"/>
  <c r="L888" i="2"/>
  <c r="M888" i="2"/>
  <c r="K889" i="2"/>
  <c r="L889" i="2"/>
  <c r="M889" i="2"/>
  <c r="K890" i="2"/>
  <c r="L890" i="2"/>
  <c r="M890" i="2"/>
  <c r="K891" i="2"/>
  <c r="L891" i="2"/>
  <c r="M891" i="2"/>
  <c r="K892" i="2"/>
  <c r="L892" i="2"/>
  <c r="M892" i="2"/>
  <c r="K893" i="2"/>
  <c r="L893" i="2"/>
  <c r="M893" i="2"/>
  <c r="K894" i="2"/>
  <c r="L894" i="2"/>
  <c r="M894" i="2"/>
  <c r="K895" i="2"/>
  <c r="L895" i="2"/>
  <c r="M895" i="2"/>
  <c r="K896" i="2"/>
  <c r="L896" i="2"/>
  <c r="M896" i="2"/>
  <c r="K897" i="2"/>
  <c r="L897" i="2"/>
  <c r="M897" i="2"/>
  <c r="K898" i="2"/>
  <c r="L898" i="2"/>
  <c r="M898" i="2"/>
  <c r="K899" i="2"/>
  <c r="L899" i="2"/>
  <c r="M899" i="2"/>
  <c r="K900" i="2"/>
  <c r="L900" i="2"/>
  <c r="M900" i="2"/>
  <c r="K901" i="2"/>
  <c r="L901" i="2"/>
  <c r="M901" i="2"/>
  <c r="K902" i="2"/>
  <c r="L902" i="2"/>
  <c r="M902" i="2"/>
  <c r="K903" i="2"/>
  <c r="L903" i="2"/>
  <c r="M903" i="2"/>
  <c r="K904" i="2"/>
  <c r="L904" i="2"/>
  <c r="M904" i="2"/>
  <c r="K905" i="2"/>
  <c r="L905" i="2"/>
  <c r="M905" i="2"/>
  <c r="K906" i="2"/>
  <c r="L906" i="2"/>
  <c r="M906" i="2"/>
  <c r="K907" i="2"/>
  <c r="L907" i="2"/>
  <c r="M907" i="2"/>
  <c r="K908" i="2"/>
  <c r="L908" i="2"/>
  <c r="M908" i="2"/>
  <c r="K909" i="2"/>
  <c r="L909" i="2"/>
  <c r="M909" i="2"/>
  <c r="K910" i="2"/>
  <c r="L910" i="2"/>
  <c r="M910" i="2"/>
  <c r="K911" i="2"/>
  <c r="L911" i="2"/>
  <c r="M911" i="2"/>
  <c r="K912" i="2"/>
  <c r="L912" i="2"/>
  <c r="M912" i="2"/>
  <c r="K913" i="2"/>
  <c r="L913" i="2"/>
  <c r="M913" i="2"/>
  <c r="K914" i="2"/>
  <c r="L914" i="2"/>
  <c r="M914" i="2"/>
  <c r="K915" i="2"/>
  <c r="L915" i="2"/>
  <c r="M915" i="2"/>
  <c r="K916" i="2"/>
  <c r="L916" i="2"/>
  <c r="M916" i="2"/>
  <c r="K917" i="2"/>
  <c r="L917" i="2"/>
  <c r="M917" i="2"/>
  <c r="K918" i="2"/>
  <c r="L918" i="2"/>
  <c r="M918" i="2"/>
  <c r="K919" i="2"/>
  <c r="L919" i="2"/>
  <c r="M919" i="2"/>
  <c r="K920" i="2"/>
  <c r="L920" i="2"/>
  <c r="M920" i="2"/>
  <c r="K921" i="2"/>
  <c r="L921" i="2"/>
  <c r="M921" i="2"/>
  <c r="K922" i="2"/>
  <c r="L922" i="2"/>
  <c r="M922" i="2"/>
  <c r="K923" i="2"/>
  <c r="L923" i="2"/>
  <c r="M923" i="2"/>
  <c r="K924" i="2"/>
  <c r="L924" i="2"/>
  <c r="M924" i="2"/>
  <c r="K925" i="2"/>
  <c r="L925" i="2"/>
  <c r="M925" i="2"/>
  <c r="K926" i="2"/>
  <c r="L926" i="2"/>
  <c r="M926" i="2"/>
  <c r="K927" i="2"/>
  <c r="L927" i="2"/>
  <c r="M927" i="2"/>
  <c r="K928" i="2"/>
  <c r="L928" i="2"/>
  <c r="M928" i="2"/>
  <c r="K929" i="2"/>
  <c r="L929" i="2"/>
  <c r="M929" i="2"/>
  <c r="K930" i="2"/>
  <c r="L930" i="2"/>
  <c r="M930" i="2"/>
  <c r="K931" i="2"/>
  <c r="L931" i="2"/>
  <c r="M931" i="2"/>
  <c r="K932" i="2"/>
  <c r="L932" i="2"/>
  <c r="M932" i="2"/>
  <c r="K933" i="2"/>
  <c r="L933" i="2"/>
  <c r="M933" i="2"/>
  <c r="K934" i="2"/>
  <c r="L934" i="2"/>
  <c r="M934" i="2"/>
  <c r="K935" i="2"/>
  <c r="L935" i="2"/>
  <c r="M935" i="2"/>
  <c r="K936" i="2"/>
  <c r="L936" i="2"/>
  <c r="M936" i="2"/>
  <c r="K937" i="2"/>
  <c r="L937" i="2"/>
  <c r="M937" i="2"/>
  <c r="K938" i="2"/>
  <c r="L938" i="2"/>
  <c r="M938" i="2"/>
  <c r="K939" i="2"/>
  <c r="L939" i="2"/>
  <c r="M939" i="2"/>
  <c r="K940" i="2"/>
  <c r="L940" i="2"/>
  <c r="M940" i="2"/>
  <c r="K941" i="2"/>
  <c r="L941" i="2"/>
  <c r="M941" i="2"/>
  <c r="K942" i="2"/>
  <c r="L942" i="2"/>
  <c r="M942" i="2"/>
  <c r="K943" i="2"/>
  <c r="L943" i="2"/>
  <c r="M943" i="2"/>
  <c r="K944" i="2"/>
  <c r="L944" i="2"/>
  <c r="M944" i="2"/>
  <c r="K945" i="2"/>
  <c r="L945" i="2"/>
  <c r="M945" i="2"/>
  <c r="K946" i="2"/>
  <c r="L946" i="2"/>
  <c r="M946" i="2"/>
  <c r="K947" i="2"/>
  <c r="L947" i="2"/>
  <c r="M947" i="2"/>
  <c r="K948" i="2"/>
  <c r="L948" i="2"/>
  <c r="M948" i="2"/>
  <c r="K949" i="2"/>
  <c r="L949" i="2"/>
  <c r="M949" i="2"/>
  <c r="K950" i="2"/>
  <c r="L950" i="2"/>
  <c r="M950" i="2"/>
  <c r="K951" i="2"/>
  <c r="L951" i="2"/>
  <c r="M951" i="2"/>
  <c r="K952" i="2"/>
  <c r="L952" i="2"/>
  <c r="M952" i="2"/>
  <c r="K953" i="2"/>
  <c r="L953" i="2"/>
  <c r="M953" i="2"/>
  <c r="K954" i="2"/>
  <c r="L954" i="2"/>
  <c r="M954" i="2"/>
  <c r="K955" i="2"/>
  <c r="L955" i="2"/>
  <c r="M955" i="2"/>
  <c r="K956" i="2"/>
  <c r="L956" i="2"/>
  <c r="M956" i="2"/>
  <c r="K957" i="2"/>
  <c r="L957" i="2"/>
  <c r="M957" i="2"/>
  <c r="K958" i="2"/>
  <c r="L958" i="2"/>
  <c r="M958" i="2"/>
  <c r="K959" i="2"/>
  <c r="L959" i="2"/>
  <c r="M959" i="2"/>
  <c r="K960" i="2"/>
  <c r="L960" i="2"/>
  <c r="M960" i="2"/>
  <c r="K961" i="2"/>
  <c r="L961" i="2"/>
  <c r="M961" i="2"/>
  <c r="K962" i="2"/>
  <c r="L962" i="2"/>
  <c r="M962" i="2"/>
  <c r="K2" i="2"/>
  <c r="B2" i="2" l="1"/>
  <c r="AM182" i="1" l="1"/>
  <c r="AN182" i="1"/>
  <c r="AM183" i="1"/>
  <c r="AN183" i="1"/>
  <c r="AM184" i="1"/>
  <c r="AN184" i="1"/>
  <c r="AM185" i="1"/>
  <c r="AN185" i="1"/>
  <c r="AM186" i="1"/>
  <c r="AN186" i="1"/>
  <c r="AM187" i="1"/>
  <c r="AN187" i="1"/>
  <c r="AM188" i="1"/>
  <c r="AN188" i="1"/>
  <c r="AM189" i="1"/>
  <c r="AN189" i="1"/>
  <c r="AM190" i="1"/>
  <c r="AN190" i="1"/>
  <c r="AM191" i="1"/>
  <c r="AN191" i="1"/>
  <c r="AM192" i="1"/>
  <c r="AN192" i="1"/>
  <c r="AM193" i="1"/>
  <c r="AN193" i="1"/>
  <c r="AM194" i="1"/>
  <c r="AN194" i="1"/>
  <c r="AM195" i="1"/>
  <c r="AN195" i="1"/>
  <c r="AM196" i="1"/>
  <c r="AN196" i="1"/>
  <c r="AM197" i="1"/>
  <c r="AN197" i="1"/>
  <c r="AM198" i="1"/>
  <c r="AN198" i="1"/>
  <c r="AM199" i="1"/>
  <c r="AN199" i="1"/>
  <c r="AM200" i="1"/>
  <c r="AN200" i="1"/>
  <c r="AM201" i="1"/>
  <c r="AN201" i="1"/>
  <c r="AM202" i="1"/>
  <c r="AN202" i="1"/>
  <c r="AM203" i="1"/>
  <c r="AN203" i="1"/>
  <c r="AM204" i="1"/>
  <c r="AN204" i="1"/>
  <c r="AM205" i="1"/>
  <c r="AN205" i="1"/>
  <c r="AM206" i="1"/>
  <c r="AN206" i="1"/>
  <c r="AM207" i="1"/>
  <c r="AN207" i="1"/>
  <c r="AM208" i="1"/>
  <c r="AN208" i="1"/>
  <c r="AM209" i="1"/>
  <c r="AN209" i="1"/>
  <c r="AM210" i="1"/>
  <c r="AN210" i="1"/>
  <c r="AM211" i="1"/>
  <c r="AN211" i="1"/>
  <c r="AM212" i="1"/>
  <c r="AN212" i="1"/>
  <c r="AM213" i="1"/>
  <c r="AN213" i="1"/>
  <c r="AM214" i="1"/>
  <c r="AN214" i="1"/>
  <c r="AM215" i="1"/>
  <c r="AN215" i="1"/>
  <c r="AM216" i="1"/>
  <c r="AN216" i="1"/>
  <c r="AM217" i="1"/>
  <c r="AN217" i="1"/>
  <c r="AM218" i="1"/>
  <c r="AN218" i="1"/>
  <c r="AM219" i="1"/>
  <c r="AN219" i="1"/>
  <c r="AM220" i="1"/>
  <c r="AN220" i="1"/>
  <c r="AM221" i="1"/>
  <c r="AN221" i="1"/>
  <c r="AM222" i="1"/>
  <c r="AN222" i="1"/>
  <c r="AM223" i="1"/>
  <c r="AN223" i="1"/>
  <c r="AM224" i="1"/>
  <c r="AN224" i="1"/>
  <c r="AM225" i="1"/>
  <c r="AN225" i="1"/>
  <c r="AM226" i="1"/>
  <c r="AN226" i="1"/>
  <c r="AM227" i="1"/>
  <c r="AN227" i="1"/>
  <c r="AM228" i="1"/>
  <c r="AN228" i="1"/>
  <c r="AM229" i="1"/>
  <c r="AN229" i="1"/>
  <c r="AM230" i="1"/>
  <c r="AN230" i="1"/>
  <c r="AM231" i="1"/>
  <c r="AN231" i="1"/>
  <c r="AM232" i="1"/>
  <c r="AN232" i="1"/>
  <c r="AM233" i="1"/>
  <c r="AN233" i="1"/>
  <c r="AM234" i="1"/>
  <c r="AN234" i="1"/>
  <c r="AM235" i="1"/>
  <c r="AN235" i="1"/>
  <c r="AM236" i="1"/>
  <c r="AN236" i="1"/>
  <c r="AM237" i="1"/>
  <c r="AN237" i="1"/>
  <c r="AM238" i="1"/>
  <c r="AN238" i="1"/>
  <c r="AM239" i="1"/>
  <c r="AN239" i="1"/>
  <c r="AM240" i="1"/>
  <c r="AN240" i="1"/>
  <c r="AM241" i="1"/>
  <c r="AN241" i="1"/>
  <c r="AM242" i="1"/>
  <c r="AN242" i="1"/>
  <c r="AM243" i="1"/>
  <c r="AN243" i="1"/>
  <c r="AM244" i="1"/>
  <c r="AN244" i="1"/>
  <c r="AM245" i="1"/>
  <c r="AN245" i="1"/>
  <c r="AM246" i="1"/>
  <c r="AN246" i="1"/>
  <c r="AM247" i="1"/>
  <c r="AN247" i="1"/>
  <c r="AM248" i="1"/>
  <c r="AN248" i="1"/>
  <c r="AM249" i="1"/>
  <c r="AN249" i="1"/>
  <c r="AM250" i="1"/>
  <c r="AN250" i="1"/>
  <c r="AM251" i="1"/>
  <c r="AN251" i="1"/>
  <c r="AM252" i="1"/>
  <c r="AN252" i="1"/>
  <c r="AM253" i="1"/>
  <c r="AN253" i="1"/>
  <c r="AM254" i="1"/>
  <c r="AN254" i="1"/>
  <c r="AM255" i="1"/>
  <c r="AN255" i="1"/>
  <c r="AM256" i="1"/>
  <c r="AN256" i="1"/>
  <c r="AM257" i="1"/>
  <c r="AN257" i="1"/>
  <c r="AM258" i="1"/>
  <c r="AN258" i="1"/>
  <c r="AM259" i="1"/>
  <c r="AN259" i="1"/>
  <c r="AM260" i="1"/>
  <c r="AN260" i="1"/>
  <c r="AM261" i="1"/>
  <c r="AN261" i="1"/>
  <c r="AM262" i="1"/>
  <c r="AN262" i="1"/>
  <c r="AM263" i="1"/>
  <c r="AN263" i="1"/>
  <c r="AM264" i="1"/>
  <c r="AN264" i="1"/>
  <c r="AM265" i="1"/>
  <c r="AN265" i="1"/>
  <c r="AM266" i="1"/>
  <c r="AN266" i="1"/>
  <c r="AM267" i="1"/>
  <c r="AN267" i="1"/>
  <c r="AM268" i="1"/>
  <c r="AN268" i="1"/>
  <c r="AM269" i="1"/>
  <c r="AN269" i="1"/>
  <c r="AM270" i="1"/>
  <c r="AN270" i="1"/>
  <c r="AM271" i="1"/>
  <c r="AN271" i="1"/>
  <c r="AM272" i="1"/>
  <c r="AN272" i="1"/>
  <c r="AM273" i="1"/>
  <c r="AN273" i="1"/>
  <c r="AM274" i="1"/>
  <c r="AN274" i="1"/>
  <c r="AM275" i="1"/>
  <c r="AN275" i="1"/>
  <c r="AM276" i="1"/>
  <c r="AN276" i="1"/>
  <c r="AM277" i="1"/>
  <c r="AN277" i="1"/>
  <c r="AM278" i="1"/>
  <c r="AN278" i="1"/>
  <c r="AM279" i="1"/>
  <c r="AN279" i="1"/>
  <c r="AM280" i="1"/>
  <c r="AN280" i="1"/>
  <c r="AM281" i="1"/>
  <c r="AN281" i="1"/>
  <c r="AM282" i="1"/>
  <c r="AN282" i="1"/>
  <c r="AM283" i="1"/>
  <c r="AN283" i="1"/>
  <c r="AM284" i="1"/>
  <c r="AN284" i="1"/>
  <c r="AM285" i="1"/>
  <c r="AN285" i="1"/>
  <c r="AM286" i="1"/>
  <c r="AN286" i="1"/>
  <c r="AM287" i="1"/>
  <c r="AN287" i="1"/>
  <c r="AM288" i="1"/>
  <c r="AN288" i="1"/>
  <c r="AM289" i="1"/>
  <c r="AN289" i="1"/>
  <c r="AM290" i="1"/>
  <c r="AN290" i="1"/>
  <c r="AM291" i="1"/>
  <c r="AN291" i="1"/>
  <c r="AM292" i="1"/>
  <c r="AN292" i="1"/>
  <c r="AM293" i="1"/>
  <c r="AN293" i="1"/>
  <c r="AM294" i="1"/>
  <c r="AN294" i="1"/>
  <c r="AM295" i="1"/>
  <c r="AN295" i="1"/>
  <c r="AM296" i="1"/>
  <c r="AN296" i="1"/>
  <c r="AM297" i="1"/>
  <c r="AN297" i="1"/>
  <c r="AM298" i="1"/>
  <c r="AN298" i="1"/>
  <c r="AM299" i="1"/>
  <c r="AN299" i="1"/>
  <c r="AM300" i="1"/>
  <c r="AN300" i="1"/>
  <c r="AM301" i="1"/>
  <c r="AN301" i="1"/>
  <c r="AM302" i="1"/>
  <c r="AN302" i="1"/>
  <c r="AM303" i="1"/>
  <c r="AN303" i="1"/>
  <c r="AM304" i="1"/>
  <c r="AN304" i="1"/>
  <c r="AM305" i="1"/>
  <c r="AN305" i="1"/>
  <c r="AM306" i="1"/>
  <c r="AN306" i="1"/>
  <c r="AM307" i="1"/>
  <c r="AN307" i="1"/>
  <c r="AM308" i="1"/>
  <c r="AN308" i="1"/>
  <c r="AM309" i="1"/>
  <c r="AN309" i="1"/>
  <c r="AM310" i="1"/>
  <c r="AN310" i="1"/>
  <c r="AM311" i="1"/>
  <c r="AN311" i="1"/>
  <c r="AM312" i="1"/>
  <c r="AN312" i="1"/>
  <c r="AM313" i="1"/>
  <c r="AN313" i="1"/>
  <c r="AM314" i="1"/>
  <c r="AN314" i="1"/>
  <c r="AM315" i="1"/>
  <c r="AN315" i="1"/>
  <c r="AM316" i="1"/>
  <c r="AN316" i="1"/>
  <c r="AM317" i="1"/>
  <c r="AN317" i="1"/>
  <c r="AM318" i="1"/>
  <c r="AN318" i="1"/>
  <c r="AM319" i="1"/>
  <c r="AN319" i="1"/>
  <c r="AM320" i="1"/>
  <c r="AN320" i="1"/>
  <c r="AM321" i="1"/>
  <c r="AN321" i="1"/>
  <c r="AM322" i="1"/>
  <c r="AN322" i="1"/>
  <c r="AM323" i="1"/>
  <c r="AN323" i="1"/>
  <c r="AM324" i="1"/>
  <c r="AN324" i="1"/>
  <c r="AM325" i="1"/>
  <c r="AN325" i="1"/>
  <c r="AM326" i="1"/>
  <c r="AN326" i="1"/>
  <c r="AM327" i="1"/>
  <c r="AN327" i="1"/>
  <c r="AM328" i="1"/>
  <c r="AN328" i="1"/>
  <c r="AM329" i="1"/>
  <c r="AN329" i="1"/>
  <c r="AM330" i="1"/>
  <c r="AN330" i="1"/>
  <c r="AM331" i="1"/>
  <c r="AN331" i="1"/>
  <c r="AM332" i="1"/>
  <c r="AN332" i="1"/>
  <c r="AM333" i="1"/>
  <c r="AN333" i="1"/>
  <c r="AM334" i="1"/>
  <c r="AN334" i="1"/>
  <c r="AM335" i="1"/>
  <c r="AN335" i="1"/>
  <c r="AM336" i="1"/>
  <c r="AN336" i="1"/>
  <c r="AM337" i="1"/>
  <c r="AN337" i="1"/>
  <c r="AM338" i="1"/>
  <c r="AN338" i="1"/>
  <c r="AM339" i="1"/>
  <c r="AN339" i="1"/>
  <c r="AM340" i="1"/>
  <c r="AN340" i="1"/>
  <c r="AM341" i="1"/>
  <c r="AN341" i="1"/>
  <c r="AM342" i="1"/>
  <c r="AN342" i="1"/>
  <c r="AM343" i="1"/>
  <c r="AN343" i="1"/>
  <c r="AM344" i="1"/>
  <c r="AN344" i="1"/>
  <c r="AM345" i="1"/>
  <c r="AN345" i="1"/>
  <c r="AM346" i="1"/>
  <c r="AN346" i="1"/>
  <c r="AM347" i="1"/>
  <c r="AN347" i="1"/>
  <c r="AM348" i="1"/>
  <c r="AN348" i="1"/>
  <c r="AM349" i="1"/>
  <c r="AN349" i="1"/>
  <c r="AM350" i="1"/>
  <c r="AN350" i="1"/>
  <c r="AM351" i="1"/>
  <c r="AN351" i="1"/>
  <c r="AM352" i="1"/>
  <c r="AN352" i="1"/>
  <c r="AM353" i="1"/>
  <c r="AN353" i="1"/>
  <c r="AM354" i="1"/>
  <c r="AN354" i="1"/>
  <c r="AM355" i="1"/>
  <c r="AN355" i="1"/>
  <c r="AM356" i="1"/>
  <c r="AN356" i="1"/>
  <c r="AM357" i="1"/>
  <c r="AN357" i="1"/>
  <c r="AM358" i="1"/>
  <c r="AN358" i="1"/>
  <c r="AM359" i="1"/>
  <c r="AN359" i="1"/>
  <c r="AM360" i="1"/>
  <c r="AN360" i="1"/>
  <c r="AM361" i="1"/>
  <c r="AN361" i="1"/>
  <c r="AM362" i="1"/>
  <c r="AN362" i="1"/>
  <c r="AM363" i="1"/>
  <c r="AN363" i="1"/>
  <c r="AM364" i="1"/>
  <c r="AN364" i="1"/>
  <c r="AM365" i="1"/>
  <c r="AN365" i="1"/>
  <c r="AM366" i="1"/>
  <c r="AN366" i="1"/>
  <c r="AM367" i="1"/>
  <c r="AN367" i="1"/>
  <c r="AM368" i="1"/>
  <c r="AN368" i="1"/>
  <c r="AM369" i="1"/>
  <c r="AN369" i="1"/>
  <c r="AM370" i="1"/>
  <c r="AN370" i="1"/>
  <c r="AM371" i="1"/>
  <c r="AN371" i="1"/>
  <c r="AM372" i="1"/>
  <c r="AN372" i="1"/>
  <c r="AM373" i="1"/>
  <c r="AN373" i="1"/>
  <c r="AM374" i="1"/>
  <c r="AN374" i="1"/>
  <c r="AM375" i="1"/>
  <c r="AN375" i="1"/>
  <c r="AM376" i="1"/>
  <c r="AN376" i="1"/>
  <c r="AM377" i="1"/>
  <c r="AN377" i="1"/>
  <c r="AM378" i="1"/>
  <c r="AN378" i="1"/>
  <c r="AM379" i="1"/>
  <c r="AN379" i="1"/>
  <c r="AM380" i="1"/>
  <c r="AN380" i="1"/>
  <c r="AM381" i="1"/>
  <c r="AN381" i="1"/>
  <c r="AM382" i="1"/>
  <c r="AN382" i="1"/>
  <c r="AM383" i="1"/>
  <c r="AN383" i="1"/>
  <c r="AM384" i="1"/>
  <c r="AN384" i="1"/>
  <c r="AM385" i="1"/>
  <c r="AN385" i="1"/>
  <c r="AM386" i="1"/>
  <c r="AN386" i="1"/>
  <c r="AM387" i="1"/>
  <c r="AN387" i="1"/>
  <c r="AM388" i="1"/>
  <c r="AN388" i="1"/>
  <c r="AM389" i="1"/>
  <c r="AN389" i="1"/>
  <c r="AM390" i="1"/>
  <c r="AN390" i="1"/>
  <c r="AM391" i="1"/>
  <c r="AN391" i="1"/>
  <c r="AM392" i="1"/>
  <c r="AN392" i="1"/>
  <c r="AM393" i="1"/>
  <c r="AN393" i="1"/>
  <c r="AM394" i="1"/>
  <c r="AN394" i="1"/>
  <c r="AM395" i="1"/>
  <c r="AN395" i="1"/>
  <c r="AM396" i="1"/>
  <c r="AN396" i="1"/>
  <c r="AM397" i="1"/>
  <c r="AN397" i="1"/>
  <c r="AM398" i="1"/>
  <c r="AN398" i="1"/>
  <c r="AM399" i="1"/>
  <c r="AN399" i="1"/>
  <c r="AM400" i="1"/>
  <c r="AN400" i="1"/>
  <c r="AM401" i="1"/>
  <c r="AN401" i="1"/>
  <c r="AM402" i="1"/>
  <c r="AN402" i="1"/>
  <c r="AM403" i="1"/>
  <c r="AN403" i="1"/>
  <c r="AM404" i="1"/>
  <c r="AN404" i="1"/>
  <c r="AM405" i="1"/>
  <c r="AN405" i="1"/>
  <c r="AM406" i="1"/>
  <c r="AN406" i="1"/>
  <c r="AM407" i="1"/>
  <c r="AN407" i="1"/>
  <c r="AM408" i="1"/>
  <c r="AN408" i="1"/>
  <c r="AM409" i="1"/>
  <c r="AN409" i="1"/>
  <c r="AM410" i="1"/>
  <c r="AN410" i="1"/>
  <c r="AM411" i="1"/>
  <c r="AN411" i="1"/>
  <c r="AM412" i="1"/>
  <c r="AN412" i="1"/>
  <c r="AM413" i="1"/>
  <c r="AN413" i="1"/>
  <c r="AM414" i="1"/>
  <c r="AN414" i="1"/>
  <c r="AM415" i="1"/>
  <c r="AN415" i="1"/>
  <c r="AM416" i="1"/>
  <c r="AN416" i="1"/>
  <c r="AM417" i="1"/>
  <c r="AN417" i="1"/>
  <c r="AM418" i="1"/>
  <c r="AN418" i="1"/>
  <c r="AM419" i="1"/>
  <c r="AN419" i="1"/>
  <c r="AM420" i="1"/>
  <c r="AN420" i="1"/>
  <c r="AM421" i="1"/>
  <c r="AN421" i="1"/>
  <c r="AM422" i="1"/>
  <c r="AN422" i="1"/>
  <c r="AM423" i="1"/>
  <c r="AN423" i="1"/>
  <c r="AM424" i="1"/>
  <c r="AN424" i="1"/>
  <c r="AM425" i="1"/>
  <c r="AN425" i="1"/>
  <c r="AM426" i="1"/>
  <c r="AN426" i="1"/>
  <c r="AM427" i="1"/>
  <c r="AN427" i="1"/>
  <c r="AM428" i="1"/>
  <c r="AN428" i="1"/>
  <c r="AM429" i="1"/>
  <c r="AN429" i="1"/>
  <c r="AM430" i="1"/>
  <c r="AN430" i="1"/>
  <c r="AM431" i="1"/>
  <c r="AN431" i="1"/>
  <c r="AM432" i="1"/>
  <c r="AN432" i="1"/>
  <c r="AM433" i="1"/>
  <c r="AN433" i="1"/>
  <c r="AM434" i="1"/>
  <c r="AN434" i="1"/>
  <c r="AM435" i="1"/>
  <c r="AN435" i="1"/>
  <c r="AM436" i="1"/>
  <c r="AN436" i="1"/>
  <c r="AM437" i="1"/>
  <c r="AN437" i="1"/>
  <c r="AM438" i="1"/>
  <c r="AN438" i="1"/>
  <c r="AM439" i="1"/>
  <c r="AN439" i="1"/>
  <c r="AM440" i="1"/>
  <c r="AN440" i="1"/>
  <c r="AM441" i="1"/>
  <c r="AN441" i="1"/>
  <c r="AM442" i="1"/>
  <c r="AN442" i="1"/>
  <c r="AM443" i="1"/>
  <c r="AN443" i="1"/>
  <c r="AM444" i="1"/>
  <c r="AN444" i="1"/>
  <c r="AM445" i="1"/>
  <c r="AN445" i="1"/>
  <c r="AM446" i="1"/>
  <c r="AN446" i="1"/>
  <c r="AM447" i="1"/>
  <c r="AN447" i="1"/>
  <c r="AM448" i="1"/>
  <c r="AN448" i="1"/>
  <c r="AM449" i="1"/>
  <c r="AN449" i="1"/>
  <c r="AM450" i="1"/>
  <c r="AN450" i="1"/>
  <c r="AM451" i="1"/>
  <c r="AN451" i="1"/>
  <c r="AM452" i="1"/>
  <c r="AN452" i="1"/>
  <c r="AM453" i="1"/>
  <c r="AN453" i="1"/>
  <c r="AM454" i="1"/>
  <c r="AN454" i="1"/>
  <c r="AM455" i="1"/>
  <c r="AN455" i="1"/>
  <c r="AM456" i="1"/>
  <c r="AN456" i="1"/>
  <c r="AM457" i="1"/>
  <c r="AN457" i="1"/>
  <c r="AM458" i="1"/>
  <c r="AN458" i="1"/>
  <c r="AM459" i="1"/>
  <c r="AN459" i="1"/>
  <c r="AM460" i="1"/>
  <c r="AN460" i="1"/>
  <c r="AM461" i="1"/>
  <c r="AN461" i="1"/>
  <c r="AM462" i="1"/>
  <c r="AN462" i="1"/>
  <c r="AM463" i="1"/>
  <c r="AN463" i="1"/>
  <c r="AM464" i="1"/>
  <c r="AN464" i="1"/>
  <c r="AM465" i="1"/>
  <c r="AN465" i="1"/>
  <c r="AM466" i="1"/>
  <c r="AN466" i="1"/>
  <c r="AM467" i="1"/>
  <c r="AN467" i="1"/>
  <c r="AM468" i="1"/>
  <c r="AN468" i="1"/>
  <c r="AM469" i="1"/>
  <c r="AN469" i="1"/>
  <c r="AM470" i="1"/>
  <c r="AN470" i="1"/>
  <c r="AM471" i="1"/>
  <c r="AN471" i="1"/>
  <c r="AM472" i="1"/>
  <c r="AN472" i="1"/>
  <c r="AM473" i="1"/>
  <c r="AN473" i="1"/>
  <c r="AM474" i="1"/>
  <c r="AN474" i="1"/>
  <c r="AM475" i="1"/>
  <c r="AN475" i="1"/>
  <c r="AM476" i="1"/>
  <c r="AN476" i="1"/>
  <c r="AM477" i="1"/>
  <c r="AN477" i="1"/>
  <c r="AM478" i="1"/>
  <c r="AN478" i="1"/>
  <c r="AM479" i="1"/>
  <c r="AN479" i="1"/>
  <c r="AM480" i="1"/>
  <c r="AN480" i="1"/>
  <c r="AM481" i="1"/>
  <c r="AN481" i="1"/>
  <c r="AM482" i="1"/>
  <c r="AN482" i="1"/>
  <c r="AM483" i="1"/>
  <c r="AN483" i="1"/>
  <c r="AM484" i="1"/>
  <c r="AN484" i="1"/>
  <c r="AM485" i="1"/>
  <c r="AN485" i="1"/>
  <c r="AM486" i="1"/>
  <c r="AN486" i="1"/>
  <c r="AM487" i="1"/>
  <c r="AN487" i="1"/>
  <c r="AM488" i="1"/>
  <c r="AN488" i="1"/>
  <c r="AM489" i="1"/>
  <c r="AN489" i="1"/>
  <c r="AM490" i="1"/>
  <c r="AN490" i="1"/>
  <c r="AM491" i="1"/>
  <c r="AN491" i="1"/>
  <c r="AM492" i="1"/>
  <c r="AN492" i="1"/>
  <c r="AM493" i="1"/>
  <c r="AN493" i="1"/>
  <c r="AM494" i="1"/>
  <c r="AN494" i="1"/>
  <c r="AM495" i="1"/>
  <c r="AN495" i="1"/>
  <c r="AM496" i="1"/>
  <c r="AN496" i="1"/>
  <c r="AM497" i="1"/>
  <c r="AN497" i="1"/>
  <c r="AM498" i="1"/>
  <c r="AN498" i="1"/>
  <c r="AM499" i="1"/>
  <c r="AN499" i="1"/>
  <c r="AM500" i="1"/>
  <c r="AN500" i="1"/>
  <c r="AM501" i="1"/>
  <c r="AN501" i="1"/>
  <c r="AM502" i="1"/>
  <c r="AN502" i="1"/>
  <c r="AM503" i="1"/>
  <c r="AN503" i="1"/>
  <c r="AM504" i="1"/>
  <c r="AN504" i="1"/>
  <c r="AM505" i="1"/>
  <c r="AN505" i="1"/>
  <c r="AM506" i="1"/>
  <c r="AN506" i="1"/>
  <c r="AM507" i="1"/>
  <c r="AN507" i="1"/>
  <c r="AM508" i="1"/>
  <c r="AN508" i="1"/>
  <c r="AM509" i="1"/>
  <c r="AN509" i="1"/>
  <c r="AM510" i="1"/>
  <c r="AN510" i="1"/>
  <c r="AM511" i="1"/>
  <c r="AN511" i="1"/>
  <c r="AM512" i="1"/>
  <c r="AN512" i="1"/>
  <c r="AM513" i="1"/>
  <c r="AN513" i="1"/>
  <c r="AM514" i="1"/>
  <c r="AN514" i="1"/>
  <c r="AM515" i="1"/>
  <c r="AN515" i="1"/>
  <c r="AM516" i="1"/>
  <c r="AN516" i="1"/>
  <c r="AM517" i="1"/>
  <c r="AN517" i="1"/>
  <c r="AM518" i="1"/>
  <c r="AN518" i="1"/>
  <c r="AM519" i="1"/>
  <c r="AN519" i="1"/>
  <c r="AM520" i="1"/>
  <c r="AN520" i="1"/>
  <c r="AM521" i="1"/>
  <c r="AN521" i="1"/>
  <c r="AM522" i="1"/>
  <c r="AN522" i="1"/>
  <c r="AM523" i="1"/>
  <c r="AN523" i="1"/>
  <c r="AM524" i="1"/>
  <c r="AN524" i="1"/>
  <c r="AM525" i="1"/>
  <c r="AN525" i="1"/>
  <c r="AM526" i="1"/>
  <c r="AN526" i="1"/>
  <c r="AM527" i="1"/>
  <c r="AN527" i="1"/>
  <c r="AM528" i="1"/>
  <c r="AN528" i="1"/>
  <c r="AM529" i="1"/>
  <c r="AN529" i="1"/>
  <c r="AM530" i="1"/>
  <c r="AN530" i="1"/>
  <c r="AM531" i="1"/>
  <c r="AN531" i="1"/>
  <c r="AM532" i="1"/>
  <c r="AN532" i="1"/>
  <c r="AM533" i="1"/>
  <c r="AN533" i="1"/>
  <c r="AM534" i="1"/>
  <c r="AN534" i="1"/>
  <c r="AM535" i="1"/>
  <c r="AN535" i="1"/>
  <c r="AM536" i="1"/>
  <c r="AN536" i="1"/>
  <c r="AM537" i="1"/>
  <c r="AN537" i="1"/>
  <c r="AM538" i="1"/>
  <c r="AN538" i="1"/>
  <c r="AM539" i="1"/>
  <c r="AN539" i="1"/>
  <c r="AM540" i="1"/>
  <c r="AN540" i="1"/>
  <c r="AM541" i="1"/>
  <c r="AN541" i="1"/>
  <c r="AM542" i="1"/>
  <c r="AN542" i="1"/>
  <c r="AM543" i="1"/>
  <c r="AN543" i="1"/>
  <c r="AM544" i="1"/>
  <c r="AN544" i="1"/>
  <c r="AM545" i="1"/>
  <c r="AN545" i="1"/>
  <c r="AM546" i="1"/>
  <c r="AN546" i="1"/>
  <c r="AM547" i="1"/>
  <c r="AN547" i="1"/>
  <c r="AM548" i="1"/>
  <c r="AN548" i="1"/>
  <c r="AM549" i="1"/>
  <c r="AN549" i="1"/>
  <c r="AM550" i="1"/>
  <c r="AN550" i="1"/>
  <c r="AM551" i="1"/>
  <c r="AN551" i="1"/>
  <c r="AM552" i="1"/>
  <c r="AN552" i="1"/>
  <c r="AM553" i="1"/>
  <c r="AN553" i="1"/>
  <c r="AM554" i="1"/>
  <c r="AN554" i="1"/>
  <c r="AM555" i="1"/>
  <c r="AN555" i="1"/>
  <c r="AM556" i="1"/>
  <c r="AN556" i="1"/>
  <c r="AM557" i="1"/>
  <c r="AN557" i="1"/>
  <c r="AM558" i="1"/>
  <c r="AN558" i="1"/>
  <c r="AM559" i="1"/>
  <c r="AN559" i="1"/>
  <c r="AM560" i="1"/>
  <c r="AN560" i="1"/>
  <c r="AM561" i="1"/>
  <c r="AN561" i="1"/>
  <c r="AM562" i="1"/>
  <c r="AN562" i="1"/>
  <c r="AM563" i="1"/>
  <c r="AN563" i="1"/>
  <c r="AM564" i="1"/>
  <c r="AN564" i="1"/>
  <c r="AM565" i="1"/>
  <c r="AN565" i="1"/>
  <c r="AM566" i="1"/>
  <c r="AN566" i="1"/>
  <c r="AM567" i="1"/>
  <c r="AN567" i="1"/>
  <c r="AM568" i="1"/>
  <c r="AN568" i="1"/>
  <c r="AM569" i="1"/>
  <c r="AN569" i="1"/>
  <c r="AM570" i="1"/>
  <c r="AN570" i="1"/>
  <c r="AM571" i="1"/>
  <c r="AN571" i="1"/>
  <c r="AM572" i="1"/>
  <c r="AN572" i="1"/>
  <c r="AM573" i="1"/>
  <c r="AN573" i="1"/>
  <c r="AM574" i="1"/>
  <c r="AN574" i="1"/>
  <c r="AM575" i="1"/>
  <c r="AN575" i="1"/>
  <c r="AM576" i="1"/>
  <c r="AN576" i="1"/>
  <c r="AM577" i="1"/>
  <c r="AN577" i="1"/>
  <c r="AM578" i="1"/>
  <c r="AN578" i="1"/>
  <c r="AM579" i="1"/>
  <c r="AN579" i="1"/>
  <c r="AM580" i="1"/>
  <c r="AN580" i="1"/>
  <c r="AM581" i="1"/>
  <c r="AN581" i="1"/>
  <c r="AM582" i="1"/>
  <c r="AN582" i="1"/>
  <c r="AM583" i="1"/>
  <c r="AN583" i="1"/>
  <c r="AM584" i="1"/>
  <c r="AN584" i="1"/>
  <c r="AM585" i="1"/>
  <c r="AN585" i="1"/>
  <c r="AM586" i="1"/>
  <c r="AN586" i="1"/>
  <c r="AM587" i="1"/>
  <c r="AN587" i="1"/>
  <c r="AM588" i="1"/>
  <c r="AN588" i="1"/>
  <c r="AM589" i="1"/>
  <c r="AN589" i="1"/>
  <c r="AM590" i="1"/>
  <c r="AN590" i="1"/>
  <c r="AM591" i="1"/>
  <c r="AN591" i="1"/>
  <c r="AM592" i="1"/>
  <c r="AN592" i="1"/>
  <c r="AM593" i="1"/>
  <c r="AN593" i="1"/>
  <c r="AM594" i="1"/>
  <c r="AN594" i="1"/>
  <c r="AM595" i="1"/>
  <c r="AN595" i="1"/>
  <c r="AM596" i="1"/>
  <c r="AN596" i="1"/>
  <c r="AM597" i="1"/>
  <c r="AN597" i="1"/>
  <c r="AM598" i="1"/>
  <c r="AN598" i="1"/>
  <c r="AM599" i="1"/>
  <c r="AN599" i="1"/>
  <c r="AM600" i="1"/>
  <c r="AN600" i="1"/>
  <c r="AM601" i="1"/>
  <c r="AN601" i="1"/>
  <c r="AM602" i="1"/>
  <c r="AN602" i="1"/>
  <c r="AM603" i="1"/>
  <c r="AN603" i="1"/>
  <c r="AM604" i="1"/>
  <c r="AN604" i="1"/>
  <c r="AM605" i="1"/>
  <c r="AN605" i="1"/>
  <c r="AM606" i="1"/>
  <c r="AN606" i="1"/>
  <c r="AM607" i="1"/>
  <c r="AN607" i="1"/>
  <c r="AM608" i="1"/>
  <c r="AN608" i="1"/>
  <c r="AM609" i="1"/>
  <c r="AN609" i="1"/>
  <c r="AM610" i="1"/>
  <c r="AN610" i="1"/>
  <c r="AM611" i="1"/>
  <c r="AN611" i="1"/>
  <c r="AM612" i="1"/>
  <c r="AN612" i="1"/>
  <c r="AM613" i="1"/>
  <c r="AN613" i="1"/>
  <c r="AM614" i="1"/>
  <c r="AN614" i="1"/>
  <c r="AM615" i="1"/>
  <c r="AN615" i="1"/>
  <c r="AM616" i="1"/>
  <c r="AN616" i="1"/>
  <c r="AM617" i="1"/>
  <c r="AN617" i="1"/>
  <c r="AM618" i="1"/>
  <c r="AN618" i="1"/>
  <c r="AM619" i="1"/>
  <c r="AN619" i="1"/>
  <c r="AM620" i="1"/>
  <c r="AN620" i="1"/>
  <c r="AM621" i="1"/>
  <c r="AN621" i="1"/>
  <c r="AM622" i="1"/>
  <c r="AN622" i="1"/>
  <c r="AM623" i="1"/>
  <c r="AN623" i="1"/>
  <c r="AM624" i="1"/>
  <c r="AN624" i="1"/>
  <c r="AM625" i="1"/>
  <c r="AN625" i="1"/>
  <c r="AM626" i="1"/>
  <c r="AN626" i="1"/>
  <c r="AM627" i="1"/>
  <c r="AN627" i="1"/>
  <c r="AM628" i="1"/>
  <c r="AN628" i="1"/>
  <c r="AM629" i="1"/>
  <c r="AN629" i="1"/>
  <c r="AM630" i="1"/>
  <c r="AN630" i="1"/>
  <c r="AM631" i="1"/>
  <c r="AN631" i="1"/>
  <c r="AM632" i="1"/>
  <c r="AN632" i="1"/>
  <c r="AM633" i="1"/>
  <c r="AN633" i="1"/>
  <c r="AM634" i="1"/>
  <c r="AN634" i="1"/>
  <c r="AM635" i="1"/>
  <c r="AN635" i="1"/>
  <c r="AM636" i="1"/>
  <c r="AN636" i="1"/>
  <c r="AM637" i="1"/>
  <c r="AN637" i="1"/>
  <c r="AM638" i="1"/>
  <c r="AN638" i="1"/>
  <c r="AM639" i="1"/>
  <c r="AN639" i="1"/>
  <c r="AM640" i="1"/>
  <c r="AN640" i="1"/>
  <c r="AM641" i="1"/>
  <c r="AN641" i="1"/>
  <c r="AM642" i="1"/>
  <c r="AN642" i="1"/>
  <c r="AM643" i="1"/>
  <c r="AN643" i="1"/>
  <c r="AM644" i="1"/>
  <c r="AN644" i="1"/>
  <c r="AM645" i="1"/>
  <c r="AN645" i="1"/>
  <c r="AM646" i="1"/>
  <c r="AN646" i="1"/>
  <c r="AM647" i="1"/>
  <c r="AN647" i="1"/>
  <c r="AM648" i="1"/>
  <c r="AN648" i="1"/>
  <c r="AM649" i="1"/>
  <c r="AN649" i="1"/>
  <c r="AM650" i="1"/>
  <c r="AN650" i="1"/>
  <c r="AM651" i="1"/>
  <c r="AN651" i="1"/>
  <c r="AM652" i="1"/>
  <c r="AN652" i="1"/>
  <c r="AM653" i="1"/>
  <c r="AN653" i="1"/>
  <c r="AM654" i="1"/>
  <c r="AN654" i="1"/>
  <c r="AM655" i="1"/>
  <c r="AN655" i="1"/>
  <c r="AM656" i="1"/>
  <c r="AN656" i="1"/>
  <c r="AM657" i="1"/>
  <c r="AN657" i="1"/>
  <c r="AM658" i="1"/>
  <c r="AN658" i="1"/>
  <c r="AM659" i="1"/>
  <c r="AN659" i="1"/>
  <c r="AM660" i="1"/>
  <c r="AN660" i="1"/>
  <c r="AM661" i="1"/>
  <c r="AN661" i="1"/>
  <c r="AM662" i="1"/>
  <c r="AN662" i="1"/>
  <c r="AM663" i="1"/>
  <c r="AN663" i="1"/>
  <c r="AM664" i="1"/>
  <c r="AN664" i="1"/>
  <c r="AM665" i="1"/>
  <c r="AN665" i="1"/>
  <c r="AM666" i="1"/>
  <c r="AN666" i="1"/>
  <c r="AM667" i="1"/>
  <c r="AN667" i="1"/>
  <c r="AM668" i="1"/>
  <c r="AN668" i="1"/>
  <c r="AM669" i="1"/>
  <c r="AN669" i="1"/>
  <c r="AM670" i="1"/>
  <c r="AN670" i="1"/>
  <c r="AM671" i="1"/>
  <c r="AN671" i="1"/>
  <c r="AM672" i="1"/>
  <c r="AN672" i="1"/>
  <c r="AM673" i="1"/>
  <c r="AN673" i="1"/>
  <c r="AM674" i="1"/>
  <c r="AN674" i="1"/>
  <c r="AM675" i="1"/>
  <c r="AN675" i="1"/>
  <c r="AM676" i="1"/>
  <c r="AN676" i="1"/>
  <c r="AM677" i="1"/>
  <c r="AN677" i="1"/>
  <c r="AM678" i="1"/>
  <c r="AN678" i="1"/>
  <c r="AM679" i="1"/>
  <c r="AN679" i="1"/>
  <c r="AM680" i="1"/>
  <c r="AN680" i="1"/>
  <c r="AM681" i="1"/>
  <c r="AN681" i="1"/>
  <c r="AM682" i="1"/>
  <c r="AN682" i="1"/>
  <c r="AM683" i="1"/>
  <c r="AN683" i="1"/>
  <c r="AM684" i="1"/>
  <c r="AN684" i="1"/>
  <c r="AM685" i="1"/>
  <c r="AN685" i="1"/>
  <c r="AM686" i="1"/>
  <c r="AN686" i="1"/>
  <c r="AM687" i="1"/>
  <c r="AN687" i="1"/>
  <c r="AM688" i="1"/>
  <c r="AN688" i="1"/>
  <c r="AM689" i="1"/>
  <c r="AN689" i="1"/>
  <c r="AM690" i="1"/>
  <c r="AN690" i="1"/>
  <c r="AM691" i="1"/>
  <c r="AN691" i="1"/>
  <c r="AM692" i="1"/>
  <c r="AN692" i="1"/>
  <c r="AM693" i="1"/>
  <c r="AN693" i="1"/>
  <c r="AM694" i="1"/>
  <c r="AN694" i="1"/>
  <c r="AM695" i="1"/>
  <c r="AN695" i="1"/>
  <c r="AM696" i="1"/>
  <c r="AN696" i="1"/>
  <c r="AM697" i="1"/>
  <c r="AN697" i="1"/>
  <c r="AM698" i="1"/>
  <c r="AN698" i="1"/>
  <c r="AM699" i="1"/>
  <c r="AN699" i="1"/>
  <c r="AM700" i="1"/>
  <c r="AN700" i="1"/>
  <c r="AM701" i="1"/>
  <c r="AN701" i="1"/>
  <c r="AM702" i="1"/>
  <c r="AN702" i="1"/>
  <c r="AM703" i="1"/>
  <c r="AN703" i="1"/>
  <c r="AM704" i="1"/>
  <c r="AN704" i="1"/>
  <c r="AM705" i="1"/>
  <c r="AN705" i="1"/>
  <c r="AM706" i="1"/>
  <c r="AN706" i="1"/>
  <c r="AM707" i="1"/>
  <c r="AN707" i="1"/>
  <c r="AM708" i="1"/>
  <c r="AN708" i="1"/>
  <c r="AM709" i="1"/>
  <c r="AN709" i="1"/>
  <c r="AM710" i="1"/>
  <c r="AN710" i="1"/>
  <c r="AM711" i="1"/>
  <c r="AN711" i="1"/>
  <c r="AM712" i="1"/>
  <c r="AN712" i="1"/>
  <c r="AM713" i="1"/>
  <c r="AN713" i="1"/>
  <c r="AM714" i="1"/>
  <c r="AN714" i="1"/>
  <c r="AM715" i="1"/>
  <c r="AN715" i="1"/>
  <c r="AM716" i="1"/>
  <c r="AN716" i="1"/>
  <c r="AM717" i="1"/>
  <c r="AN717" i="1"/>
  <c r="AM718" i="1"/>
  <c r="AN718" i="1"/>
  <c r="AM719" i="1"/>
  <c r="AN719" i="1"/>
  <c r="AM720" i="1"/>
  <c r="AN720" i="1"/>
  <c r="AM721" i="1"/>
  <c r="AN721" i="1"/>
  <c r="AM722" i="1"/>
  <c r="AN722" i="1"/>
  <c r="AM723" i="1"/>
  <c r="AN723" i="1"/>
  <c r="AM724" i="1"/>
  <c r="AN724" i="1"/>
  <c r="AM725" i="1"/>
  <c r="AN725" i="1"/>
  <c r="AM726" i="1"/>
  <c r="AN726" i="1"/>
  <c r="AM727" i="1"/>
  <c r="AN727" i="1"/>
  <c r="AM728" i="1"/>
  <c r="AN728" i="1"/>
  <c r="AM729" i="1"/>
  <c r="AN729" i="1"/>
  <c r="AM730" i="1"/>
  <c r="AN730" i="1"/>
  <c r="AM731" i="1"/>
  <c r="AN731" i="1"/>
  <c r="AM732" i="1"/>
  <c r="AN732" i="1"/>
  <c r="AM733" i="1"/>
  <c r="AN733" i="1"/>
  <c r="AM734" i="1"/>
  <c r="AN734" i="1"/>
  <c r="AM735" i="1"/>
  <c r="AN735" i="1"/>
  <c r="AM736" i="1"/>
  <c r="AN736" i="1"/>
  <c r="AM737" i="1"/>
  <c r="AN737" i="1"/>
  <c r="AM738" i="1"/>
  <c r="AN738" i="1"/>
  <c r="AM739" i="1"/>
  <c r="AN739" i="1"/>
  <c r="AM740" i="1"/>
  <c r="AN740" i="1"/>
  <c r="AM741" i="1"/>
  <c r="AN741" i="1"/>
  <c r="AM742" i="1"/>
  <c r="AN742" i="1"/>
  <c r="AM743" i="1"/>
  <c r="AN743" i="1"/>
  <c r="AM744" i="1"/>
  <c r="AN744" i="1"/>
  <c r="AM745" i="1"/>
  <c r="AN745" i="1"/>
  <c r="AM746" i="1"/>
  <c r="AN746" i="1"/>
  <c r="AM747" i="1"/>
  <c r="AN747" i="1"/>
  <c r="AM748" i="1"/>
  <c r="AN748" i="1"/>
  <c r="AM749" i="1"/>
  <c r="AN749" i="1"/>
  <c r="AM750" i="1"/>
  <c r="AN750" i="1"/>
  <c r="AM751" i="1"/>
  <c r="AN751" i="1"/>
  <c r="AM752" i="1"/>
  <c r="AN752" i="1"/>
  <c r="AM753" i="1"/>
  <c r="AN753" i="1"/>
  <c r="AM754" i="1"/>
  <c r="AN754" i="1"/>
  <c r="AM755" i="1"/>
  <c r="AN755" i="1"/>
  <c r="AM756" i="1"/>
  <c r="AN756" i="1"/>
  <c r="AM757" i="1"/>
  <c r="AN757" i="1"/>
  <c r="AM758" i="1"/>
  <c r="AN758" i="1"/>
  <c r="AM759" i="1"/>
  <c r="AN759" i="1"/>
  <c r="AM760" i="1"/>
  <c r="AN760" i="1"/>
  <c r="AM761" i="1"/>
  <c r="AN761" i="1"/>
  <c r="AM762" i="1"/>
  <c r="AN762" i="1"/>
  <c r="AM763" i="1"/>
  <c r="AN763" i="1"/>
  <c r="AM764" i="1"/>
  <c r="AN764" i="1"/>
  <c r="AM765" i="1"/>
  <c r="AN765" i="1"/>
  <c r="AM766" i="1"/>
  <c r="AN766" i="1"/>
  <c r="AM767" i="1"/>
  <c r="AN767" i="1"/>
  <c r="AM768" i="1"/>
  <c r="AN768" i="1"/>
  <c r="AM769" i="1"/>
  <c r="AN769" i="1"/>
  <c r="AM770" i="1"/>
  <c r="AN770" i="1"/>
  <c r="AM771" i="1"/>
  <c r="AN771" i="1"/>
  <c r="AM772" i="1"/>
  <c r="AN772" i="1"/>
  <c r="AM773" i="1"/>
  <c r="AN773" i="1"/>
  <c r="AM774" i="1"/>
  <c r="AN774" i="1"/>
  <c r="AM775" i="1"/>
  <c r="AN775" i="1"/>
  <c r="AM776" i="1"/>
  <c r="AN776" i="1"/>
  <c r="AM777" i="1"/>
  <c r="AN777" i="1"/>
  <c r="AM778" i="1"/>
  <c r="AN778" i="1"/>
  <c r="AM779" i="1"/>
  <c r="AN779" i="1"/>
  <c r="AM780" i="1"/>
  <c r="AN780" i="1"/>
  <c r="AM781" i="1"/>
  <c r="AN781" i="1"/>
  <c r="AM782" i="1"/>
  <c r="AN782" i="1"/>
  <c r="AM783" i="1"/>
  <c r="AN783" i="1"/>
  <c r="AM784" i="1"/>
  <c r="AN784" i="1"/>
  <c r="AM785" i="1"/>
  <c r="AN785" i="1"/>
  <c r="AM786" i="1"/>
  <c r="AN786" i="1"/>
  <c r="AM787" i="1"/>
  <c r="AN787" i="1"/>
  <c r="AM788" i="1"/>
  <c r="AN788" i="1"/>
  <c r="AM789" i="1"/>
  <c r="AN789" i="1"/>
  <c r="AM790" i="1"/>
  <c r="AN790" i="1"/>
  <c r="AM791" i="1"/>
  <c r="AN791" i="1"/>
  <c r="AM792" i="1"/>
  <c r="AN792" i="1"/>
  <c r="AM793" i="1"/>
  <c r="AN793" i="1"/>
  <c r="AM794" i="1"/>
  <c r="AN794" i="1"/>
  <c r="AM795" i="1"/>
  <c r="AN795" i="1"/>
  <c r="AM796" i="1"/>
  <c r="AN796" i="1"/>
  <c r="AM797" i="1"/>
  <c r="AN797" i="1"/>
  <c r="AM798" i="1"/>
  <c r="AN798" i="1"/>
  <c r="AM799" i="1"/>
  <c r="AN799" i="1"/>
  <c r="AM800" i="1"/>
  <c r="AN800" i="1"/>
  <c r="AM801" i="1"/>
  <c r="AN801" i="1"/>
  <c r="AM802" i="1"/>
  <c r="AN802" i="1"/>
  <c r="AM803" i="1"/>
  <c r="AN803" i="1"/>
  <c r="AM804" i="1"/>
  <c r="AN804" i="1"/>
  <c r="AM805" i="1"/>
  <c r="AN805" i="1"/>
  <c r="AM806" i="1"/>
  <c r="AN806" i="1"/>
  <c r="AM807" i="1"/>
  <c r="AN807" i="1"/>
  <c r="AM808" i="1"/>
  <c r="AN808" i="1"/>
  <c r="AM809" i="1"/>
  <c r="AN809" i="1"/>
  <c r="AM810" i="1"/>
  <c r="AN810" i="1"/>
  <c r="AM811" i="1"/>
  <c r="AN811" i="1"/>
  <c r="AM812" i="1"/>
  <c r="AN812" i="1"/>
  <c r="AM813" i="1"/>
  <c r="AN813" i="1"/>
  <c r="AM814" i="1"/>
  <c r="AN814" i="1"/>
  <c r="AM815" i="1"/>
  <c r="AN815" i="1"/>
  <c r="AM816" i="1"/>
  <c r="AN816" i="1"/>
  <c r="AM817" i="1"/>
  <c r="AN817" i="1"/>
  <c r="AM818" i="1"/>
  <c r="AN818" i="1"/>
  <c r="AM819" i="1"/>
  <c r="AN819" i="1"/>
  <c r="AM820" i="1"/>
  <c r="AN820" i="1"/>
  <c r="AM821" i="1"/>
  <c r="AN821" i="1"/>
  <c r="AM822" i="1"/>
  <c r="AN822" i="1"/>
  <c r="AM823" i="1"/>
  <c r="AN823" i="1"/>
  <c r="AM824" i="1"/>
  <c r="AN824" i="1"/>
  <c r="AM825" i="1"/>
  <c r="AN825" i="1"/>
  <c r="AM826" i="1"/>
  <c r="AN826" i="1"/>
  <c r="AM827" i="1"/>
  <c r="AN827" i="1"/>
  <c r="AM828" i="1"/>
  <c r="AN828" i="1"/>
  <c r="AM829" i="1"/>
  <c r="AN829" i="1"/>
  <c r="AM830" i="1"/>
  <c r="AN830" i="1"/>
  <c r="AM831" i="1"/>
  <c r="AN831" i="1"/>
  <c r="AM832" i="1"/>
  <c r="AN832" i="1"/>
  <c r="AM833" i="1"/>
  <c r="AN833" i="1"/>
  <c r="AM834" i="1"/>
  <c r="AN834" i="1"/>
  <c r="AM835" i="1"/>
  <c r="AN835" i="1"/>
  <c r="AM836" i="1"/>
  <c r="AN836" i="1"/>
  <c r="AM837" i="1"/>
  <c r="AN837" i="1"/>
  <c r="AM838" i="1"/>
  <c r="AN838" i="1"/>
  <c r="AM839" i="1"/>
  <c r="AN839" i="1"/>
  <c r="AM840" i="1"/>
  <c r="AN840" i="1"/>
  <c r="AM841" i="1"/>
  <c r="AN841" i="1"/>
  <c r="AM842" i="1"/>
  <c r="AN842" i="1"/>
  <c r="AM843" i="1"/>
  <c r="AN843" i="1"/>
  <c r="AM844" i="1"/>
  <c r="AN844" i="1"/>
  <c r="AM845" i="1"/>
  <c r="AN845" i="1"/>
  <c r="AM846" i="1"/>
  <c r="AN846" i="1"/>
  <c r="AM847" i="1"/>
  <c r="AN847" i="1"/>
  <c r="AM848" i="1"/>
  <c r="AN848" i="1"/>
  <c r="AM849" i="1"/>
  <c r="AN849" i="1"/>
  <c r="AM850" i="1"/>
  <c r="AN850" i="1"/>
  <c r="AM851" i="1"/>
  <c r="AN851" i="1"/>
  <c r="AM852" i="1"/>
  <c r="AN852" i="1"/>
  <c r="AM853" i="1"/>
  <c r="AN853" i="1"/>
  <c r="AM854" i="1"/>
  <c r="AN854" i="1"/>
  <c r="AM855" i="1"/>
  <c r="AN855" i="1"/>
  <c r="AM856" i="1"/>
  <c r="AN856" i="1"/>
  <c r="AM857" i="1"/>
  <c r="AN857" i="1"/>
  <c r="AM858" i="1"/>
  <c r="AN858" i="1"/>
  <c r="AM859" i="1"/>
  <c r="AN859" i="1"/>
  <c r="AM860" i="1"/>
  <c r="AN860" i="1"/>
  <c r="AM861" i="1"/>
  <c r="AN861" i="1"/>
  <c r="AM862" i="1"/>
  <c r="AN862" i="1"/>
  <c r="AM863" i="1"/>
  <c r="AN863" i="1"/>
  <c r="AM864" i="1"/>
  <c r="AN864" i="1"/>
  <c r="AM865" i="1"/>
  <c r="AN865" i="1"/>
  <c r="AM866" i="1"/>
  <c r="AN866" i="1"/>
  <c r="AM867" i="1"/>
  <c r="AN867" i="1"/>
  <c r="AM868" i="1"/>
  <c r="AN868" i="1"/>
  <c r="AM869" i="1"/>
  <c r="AN869" i="1"/>
  <c r="AM870" i="1"/>
  <c r="AN870" i="1"/>
  <c r="AM871" i="1"/>
  <c r="AN871" i="1"/>
  <c r="AM872" i="1"/>
  <c r="AN872" i="1"/>
  <c r="AM873" i="1"/>
  <c r="AN873" i="1"/>
  <c r="AM874" i="1"/>
  <c r="AN874" i="1"/>
  <c r="AM875" i="1"/>
  <c r="AN875" i="1"/>
  <c r="AM876" i="1"/>
  <c r="AN876" i="1"/>
  <c r="AM877" i="1"/>
  <c r="AN877" i="1"/>
  <c r="AM878" i="1"/>
  <c r="AN878" i="1"/>
  <c r="AM879" i="1"/>
  <c r="AN879" i="1"/>
  <c r="AM880" i="1"/>
  <c r="AN880" i="1"/>
  <c r="AM881" i="1"/>
  <c r="AN881" i="1"/>
  <c r="AM882" i="1"/>
  <c r="AN882" i="1"/>
  <c r="AM883" i="1"/>
  <c r="AN883" i="1"/>
  <c r="AM884" i="1"/>
  <c r="AN884" i="1"/>
  <c r="AM885" i="1"/>
  <c r="AN885" i="1"/>
  <c r="AM886" i="1"/>
  <c r="AN886" i="1"/>
  <c r="AM887" i="1"/>
  <c r="AN887" i="1"/>
  <c r="AM888" i="1"/>
  <c r="AN888" i="1"/>
  <c r="AM889" i="1"/>
  <c r="AN889" i="1"/>
  <c r="AM890" i="1"/>
  <c r="AN890" i="1"/>
  <c r="AM891" i="1"/>
  <c r="AN891" i="1"/>
  <c r="AM892" i="1"/>
  <c r="AN892" i="1"/>
  <c r="AM893" i="1"/>
  <c r="AN893" i="1"/>
  <c r="AM894" i="1"/>
  <c r="AN894" i="1"/>
  <c r="AM895" i="1"/>
  <c r="AN895" i="1"/>
  <c r="AM896" i="1"/>
  <c r="AN896" i="1"/>
  <c r="AM897" i="1"/>
  <c r="AN897" i="1"/>
  <c r="AM898" i="1"/>
  <c r="AN898" i="1"/>
  <c r="AM899" i="1"/>
  <c r="AN899" i="1"/>
  <c r="AM900" i="1"/>
  <c r="AN900" i="1"/>
  <c r="AM901" i="1"/>
  <c r="AN901" i="1"/>
  <c r="AM902" i="1"/>
  <c r="AN902" i="1"/>
  <c r="AM903" i="1"/>
  <c r="AN903" i="1"/>
  <c r="AM904" i="1"/>
  <c r="AN904" i="1"/>
  <c r="AM905" i="1"/>
  <c r="AN905" i="1"/>
  <c r="AM906" i="1"/>
  <c r="AN906" i="1"/>
  <c r="AM907" i="1"/>
  <c r="AN907" i="1"/>
  <c r="AM908" i="1"/>
  <c r="AN908" i="1"/>
  <c r="AM909" i="1"/>
  <c r="AN909" i="1"/>
  <c r="AM910" i="1"/>
  <c r="AN910" i="1"/>
  <c r="AM911" i="1"/>
  <c r="AN911" i="1"/>
  <c r="AM912" i="1"/>
  <c r="AN912" i="1"/>
  <c r="AM913" i="1"/>
  <c r="AN913" i="1"/>
  <c r="AM914" i="1"/>
  <c r="AN914" i="1"/>
  <c r="AM915" i="1"/>
  <c r="AN915" i="1"/>
  <c r="AM916" i="1"/>
  <c r="AN916" i="1"/>
  <c r="AM917" i="1"/>
  <c r="AN917" i="1"/>
  <c r="AM918" i="1"/>
  <c r="AN918" i="1"/>
  <c r="AM919" i="1"/>
  <c r="AN919" i="1"/>
  <c r="AM920" i="1"/>
  <c r="AN920" i="1"/>
  <c r="AM921" i="1"/>
  <c r="AN921" i="1"/>
  <c r="AM922" i="1"/>
  <c r="AN922" i="1"/>
  <c r="AM923" i="1"/>
  <c r="AN923" i="1"/>
  <c r="AM924" i="1"/>
  <c r="AN924" i="1"/>
  <c r="AM925" i="1"/>
  <c r="AN925" i="1"/>
  <c r="AM926" i="1"/>
  <c r="AN926" i="1"/>
  <c r="AM927" i="1"/>
  <c r="AN927" i="1"/>
  <c r="AM928" i="1"/>
  <c r="AN928" i="1"/>
  <c r="AM929" i="1"/>
  <c r="AN929" i="1"/>
  <c r="AM930" i="1"/>
  <c r="AN930" i="1"/>
  <c r="AM931" i="1"/>
  <c r="AN931" i="1"/>
  <c r="AM932" i="1"/>
  <c r="AN932" i="1"/>
  <c r="AM933" i="1"/>
  <c r="AN933" i="1"/>
  <c r="AM934" i="1"/>
  <c r="AN934" i="1"/>
  <c r="AM935" i="1"/>
  <c r="AN935" i="1"/>
  <c r="AM936" i="1"/>
  <c r="AN936" i="1"/>
  <c r="AM937" i="1"/>
  <c r="AN937" i="1"/>
  <c r="AM938" i="1"/>
  <c r="AN938" i="1"/>
  <c r="AM939" i="1"/>
  <c r="AN939" i="1"/>
  <c r="AM940" i="1"/>
  <c r="AN940" i="1"/>
  <c r="AM941" i="1"/>
  <c r="AN941" i="1"/>
  <c r="AM942" i="1"/>
  <c r="AN942" i="1"/>
  <c r="AM943" i="1"/>
  <c r="AN943" i="1"/>
  <c r="AM944" i="1"/>
  <c r="AN944" i="1"/>
  <c r="AM945" i="1"/>
  <c r="AN945" i="1"/>
  <c r="AM946" i="1"/>
  <c r="AN946" i="1"/>
  <c r="AM947" i="1"/>
  <c r="AN947" i="1"/>
  <c r="AM948" i="1"/>
  <c r="AN948" i="1"/>
  <c r="AM949" i="1"/>
  <c r="AN949" i="1"/>
  <c r="AM950" i="1"/>
  <c r="AN950" i="1"/>
  <c r="AM951" i="1"/>
  <c r="AN951" i="1"/>
  <c r="AM952" i="1"/>
  <c r="AN952" i="1"/>
  <c r="AM953" i="1"/>
  <c r="AN953" i="1"/>
  <c r="AM954" i="1"/>
  <c r="AN954" i="1"/>
  <c r="AM955" i="1"/>
  <c r="AN955" i="1"/>
  <c r="AM956" i="1"/>
  <c r="AN956" i="1"/>
  <c r="AM957" i="1"/>
  <c r="AN957" i="1"/>
  <c r="AM958" i="1"/>
  <c r="AN958" i="1"/>
  <c r="AM959" i="1"/>
  <c r="AN959" i="1"/>
  <c r="AM960" i="1"/>
  <c r="AN960" i="1"/>
  <c r="AM961" i="1"/>
  <c r="AN961" i="1"/>
  <c r="AM962" i="1"/>
  <c r="AN962" i="1"/>
  <c r="AM963" i="1"/>
  <c r="AN963" i="1"/>
  <c r="AM964" i="1"/>
  <c r="AN964" i="1"/>
  <c r="AM965" i="1"/>
  <c r="AN965" i="1"/>
  <c r="AM966" i="1"/>
  <c r="AN966" i="1"/>
  <c r="AM967" i="1"/>
  <c r="AN967" i="1"/>
  <c r="AM968" i="1"/>
  <c r="AN968" i="1"/>
  <c r="AM969" i="1"/>
  <c r="AN969" i="1"/>
  <c r="AM970" i="1"/>
  <c r="AN970" i="1"/>
  <c r="AM971" i="1"/>
  <c r="AN971" i="1"/>
  <c r="AM972" i="1"/>
  <c r="AN972" i="1"/>
  <c r="AM13" i="1"/>
  <c r="AN13" i="1"/>
  <c r="AM14" i="1"/>
  <c r="AN14" i="1"/>
  <c r="AM15" i="1"/>
  <c r="AN15" i="1"/>
  <c r="AM16" i="1"/>
  <c r="AN16" i="1"/>
  <c r="AM17" i="1"/>
  <c r="AN17" i="1"/>
  <c r="AM18" i="1"/>
  <c r="AN18" i="1"/>
  <c r="AM19" i="1"/>
  <c r="AN19" i="1"/>
  <c r="AM20" i="1"/>
  <c r="AN20" i="1"/>
  <c r="AM21" i="1"/>
  <c r="AN21" i="1"/>
  <c r="AM22" i="1"/>
  <c r="AN22" i="1"/>
  <c r="AM23" i="1"/>
  <c r="AN23" i="1"/>
  <c r="AM24" i="1"/>
  <c r="AN24" i="1"/>
  <c r="AM25" i="1"/>
  <c r="AN25" i="1"/>
  <c r="AM26" i="1"/>
  <c r="AN26" i="1"/>
  <c r="AM27" i="1"/>
  <c r="AN27" i="1"/>
  <c r="AM28" i="1"/>
  <c r="AN28" i="1"/>
  <c r="AM29" i="1"/>
  <c r="AN29" i="1"/>
  <c r="AM30" i="1"/>
  <c r="AN30" i="1"/>
  <c r="AM31" i="1"/>
  <c r="AN31" i="1"/>
  <c r="AM32" i="1"/>
  <c r="AN32" i="1"/>
  <c r="AM33" i="1"/>
  <c r="AN33" i="1"/>
  <c r="AM34" i="1"/>
  <c r="AN34" i="1"/>
  <c r="AM35" i="1"/>
  <c r="AN35" i="1"/>
  <c r="AM36" i="1"/>
  <c r="AN36" i="1"/>
  <c r="AM37" i="1"/>
  <c r="AN37" i="1"/>
  <c r="AM38" i="1"/>
  <c r="AN38" i="1"/>
  <c r="AM39" i="1"/>
  <c r="AN39" i="1"/>
  <c r="AM40" i="1"/>
  <c r="AN40" i="1"/>
  <c r="AM41" i="1"/>
  <c r="AN41" i="1"/>
  <c r="AM42" i="1"/>
  <c r="AN42" i="1"/>
  <c r="AM43" i="1"/>
  <c r="AN43" i="1"/>
  <c r="AM44" i="1"/>
  <c r="AN44" i="1"/>
  <c r="AM45" i="1"/>
  <c r="AN45" i="1"/>
  <c r="AM46" i="1"/>
  <c r="AN46" i="1"/>
  <c r="AM47" i="1"/>
  <c r="AN47" i="1"/>
  <c r="AM48" i="1"/>
  <c r="AN48" i="1"/>
  <c r="AM49" i="1"/>
  <c r="AN49" i="1"/>
  <c r="AM50" i="1"/>
  <c r="AN50" i="1"/>
  <c r="AM51" i="1"/>
  <c r="AN51" i="1"/>
  <c r="AM52" i="1"/>
  <c r="AN52" i="1"/>
  <c r="AM53" i="1"/>
  <c r="AN53" i="1"/>
  <c r="AM54" i="1"/>
  <c r="AN54" i="1"/>
  <c r="AM55" i="1"/>
  <c r="AN55" i="1"/>
  <c r="AM56" i="1"/>
  <c r="AN56" i="1"/>
  <c r="AM57" i="1"/>
  <c r="AN57" i="1"/>
  <c r="AM58" i="1"/>
  <c r="AN58" i="1"/>
  <c r="AM59" i="1"/>
  <c r="AN59" i="1"/>
  <c r="AM60" i="1"/>
  <c r="AN60" i="1"/>
  <c r="AM61" i="1"/>
  <c r="AN61" i="1"/>
  <c r="AM62" i="1"/>
  <c r="AN62" i="1"/>
  <c r="AM63" i="1"/>
  <c r="AN63" i="1"/>
  <c r="AM64" i="1"/>
  <c r="AN64" i="1"/>
  <c r="AM65" i="1"/>
  <c r="AN65" i="1"/>
  <c r="AM66" i="1"/>
  <c r="AN66" i="1"/>
  <c r="AM67" i="1"/>
  <c r="AN67" i="1"/>
  <c r="AM68" i="1"/>
  <c r="AN68" i="1"/>
  <c r="AM69" i="1"/>
  <c r="AN69" i="1"/>
  <c r="AM70" i="1"/>
  <c r="AN70" i="1"/>
  <c r="AM71" i="1"/>
  <c r="AN71" i="1"/>
  <c r="AM72" i="1"/>
  <c r="AN72" i="1"/>
  <c r="AM73" i="1"/>
  <c r="AN73" i="1"/>
  <c r="AM74" i="1"/>
  <c r="AN74" i="1"/>
  <c r="AM75" i="1"/>
  <c r="AN75" i="1"/>
  <c r="AM76" i="1"/>
  <c r="AN76" i="1"/>
  <c r="AM77" i="1"/>
  <c r="AN77" i="1"/>
  <c r="AM78" i="1"/>
  <c r="AN78" i="1"/>
  <c r="AM79" i="1"/>
  <c r="AN79" i="1"/>
  <c r="AM80" i="1"/>
  <c r="AN80" i="1"/>
  <c r="AM81" i="1"/>
  <c r="AN81" i="1"/>
  <c r="AM82" i="1"/>
  <c r="AN82" i="1"/>
  <c r="AM83" i="1"/>
  <c r="AN83" i="1"/>
  <c r="AM84" i="1"/>
  <c r="AN84" i="1"/>
  <c r="AM85" i="1"/>
  <c r="AN85" i="1"/>
  <c r="AM86" i="1"/>
  <c r="AN86" i="1"/>
  <c r="AM87" i="1"/>
  <c r="AN87" i="1"/>
  <c r="AM88" i="1"/>
  <c r="AN88" i="1"/>
  <c r="AM89" i="1"/>
  <c r="AN89" i="1"/>
  <c r="AM90" i="1"/>
  <c r="AN90" i="1"/>
  <c r="AM91" i="1"/>
  <c r="AN91" i="1"/>
  <c r="AM92" i="1"/>
  <c r="AN92" i="1"/>
  <c r="AM93" i="1"/>
  <c r="AN93" i="1"/>
  <c r="AM94" i="1"/>
  <c r="AN94" i="1"/>
  <c r="AM95" i="1"/>
  <c r="AN95" i="1"/>
  <c r="AM96" i="1"/>
  <c r="AN96" i="1"/>
  <c r="AM97" i="1"/>
  <c r="AN97" i="1"/>
  <c r="AM98" i="1"/>
  <c r="AN98" i="1"/>
  <c r="AM99" i="1"/>
  <c r="AN99" i="1"/>
  <c r="AM100" i="1"/>
  <c r="AN100" i="1"/>
  <c r="AM101" i="1"/>
  <c r="AN101" i="1"/>
  <c r="AM102" i="1"/>
  <c r="AN102" i="1"/>
  <c r="AM103" i="1"/>
  <c r="AN103" i="1"/>
  <c r="AM104" i="1"/>
  <c r="AN104" i="1"/>
  <c r="AM105" i="1"/>
  <c r="AN105" i="1"/>
  <c r="AM106" i="1"/>
  <c r="AN106" i="1"/>
  <c r="AM107" i="1"/>
  <c r="AN107" i="1"/>
  <c r="AM108" i="1"/>
  <c r="AN108" i="1"/>
  <c r="AM109" i="1"/>
  <c r="AN109" i="1"/>
  <c r="AM110" i="1"/>
  <c r="AN110" i="1"/>
  <c r="AM111" i="1"/>
  <c r="AN111" i="1"/>
  <c r="AM112" i="1"/>
  <c r="AN112" i="1"/>
  <c r="AM113" i="1"/>
  <c r="AN113" i="1"/>
  <c r="AM114" i="1"/>
  <c r="AN114" i="1"/>
  <c r="AM115" i="1"/>
  <c r="AN115" i="1"/>
  <c r="AM116" i="1"/>
  <c r="AN116" i="1"/>
  <c r="AM117" i="1"/>
  <c r="AN117" i="1"/>
  <c r="AM118" i="1"/>
  <c r="AN118" i="1"/>
  <c r="AM119" i="1"/>
  <c r="AN119" i="1"/>
  <c r="AM120" i="1"/>
  <c r="AN120" i="1"/>
  <c r="AM121" i="1"/>
  <c r="AN121" i="1"/>
  <c r="AM122" i="1"/>
  <c r="AN122" i="1"/>
  <c r="AM123" i="1"/>
  <c r="AN123" i="1"/>
  <c r="AM124" i="1"/>
  <c r="AN124" i="1"/>
  <c r="AM125" i="1"/>
  <c r="AN125" i="1"/>
  <c r="AM126" i="1"/>
  <c r="AN126" i="1"/>
  <c r="AM127" i="1"/>
  <c r="AN127" i="1"/>
  <c r="AM128" i="1"/>
  <c r="AN128" i="1"/>
  <c r="AM129" i="1"/>
  <c r="AN129" i="1"/>
  <c r="AM130" i="1"/>
  <c r="AN130" i="1"/>
  <c r="AM131" i="1"/>
  <c r="AN131" i="1"/>
  <c r="AM132" i="1"/>
  <c r="AN132" i="1"/>
  <c r="AM133" i="1"/>
  <c r="AN133" i="1"/>
  <c r="AM134" i="1"/>
  <c r="AN134" i="1"/>
  <c r="AM135" i="1"/>
  <c r="AN135" i="1"/>
  <c r="AM136" i="1"/>
  <c r="AN136" i="1"/>
  <c r="AM137" i="1"/>
  <c r="AN137" i="1"/>
  <c r="AM138" i="1"/>
  <c r="AN138" i="1"/>
  <c r="AM139" i="1"/>
  <c r="AN139" i="1"/>
  <c r="AM140" i="1"/>
  <c r="AN140" i="1"/>
  <c r="AM141" i="1"/>
  <c r="AN141" i="1"/>
  <c r="AM142" i="1"/>
  <c r="AN142" i="1"/>
  <c r="AM143" i="1"/>
  <c r="AN143" i="1"/>
  <c r="AM144" i="1"/>
  <c r="AN144" i="1"/>
  <c r="AM145" i="1"/>
  <c r="AN145" i="1"/>
  <c r="AM146" i="1"/>
  <c r="AN146" i="1"/>
  <c r="AM147" i="1"/>
  <c r="AN147" i="1"/>
  <c r="AM148" i="1"/>
  <c r="AN148" i="1"/>
  <c r="AM149" i="1"/>
  <c r="AN149" i="1"/>
  <c r="AM150" i="1"/>
  <c r="AN150" i="1"/>
  <c r="AM151" i="1"/>
  <c r="AN151" i="1"/>
  <c r="AM152" i="1"/>
  <c r="AN152" i="1"/>
  <c r="AM153" i="1"/>
  <c r="AN153" i="1"/>
  <c r="AM154" i="1"/>
  <c r="AN154" i="1"/>
  <c r="AM155" i="1"/>
  <c r="AN155" i="1"/>
  <c r="AM156" i="1"/>
  <c r="AN156" i="1"/>
  <c r="AM157" i="1"/>
  <c r="AN157" i="1"/>
  <c r="AM158" i="1"/>
  <c r="AN158" i="1"/>
  <c r="AM159" i="1"/>
  <c r="AN159" i="1"/>
  <c r="AM160" i="1"/>
  <c r="AN160" i="1"/>
  <c r="AM161" i="1"/>
  <c r="AN161" i="1"/>
  <c r="AM162" i="1"/>
  <c r="AN162" i="1"/>
  <c r="AM163" i="1"/>
  <c r="AN163" i="1"/>
  <c r="AM164" i="1"/>
  <c r="AN164" i="1"/>
  <c r="AM165" i="1"/>
  <c r="AN165" i="1"/>
  <c r="AM166" i="1"/>
  <c r="AN166" i="1"/>
  <c r="AM167" i="1"/>
  <c r="AN167" i="1"/>
  <c r="AM168" i="1"/>
  <c r="AN168" i="1"/>
  <c r="AM169" i="1"/>
  <c r="AN169" i="1"/>
  <c r="AM170" i="1"/>
  <c r="AN170" i="1"/>
  <c r="AM171" i="1"/>
  <c r="AN171" i="1"/>
  <c r="AM172" i="1"/>
  <c r="AN172" i="1"/>
  <c r="AM173" i="1"/>
  <c r="AN173" i="1"/>
  <c r="AM174" i="1"/>
  <c r="AN174" i="1"/>
  <c r="AM175" i="1"/>
  <c r="AN175" i="1"/>
  <c r="AM176" i="1"/>
  <c r="AN176" i="1"/>
  <c r="AM177" i="1"/>
  <c r="AN177" i="1"/>
  <c r="AM178" i="1"/>
  <c r="AN178" i="1"/>
  <c r="AM179" i="1"/>
  <c r="AN179" i="1"/>
  <c r="AM180" i="1"/>
  <c r="AN180" i="1"/>
  <c r="AM181" i="1"/>
  <c r="AN181" i="1"/>
  <c r="AN12" i="1"/>
  <c r="AM12" i="1"/>
  <c r="AJ222" i="1"/>
  <c r="C212" i="2" s="1"/>
  <c r="AJ224" i="1"/>
  <c r="C214" i="2" s="1"/>
  <c r="AJ225" i="1"/>
  <c r="C215" i="2" s="1"/>
  <c r="AJ270" i="1"/>
  <c r="C260" i="2" s="1"/>
  <c r="AJ271" i="1"/>
  <c r="C261" i="2" s="1"/>
  <c r="AJ272" i="1"/>
  <c r="C262" i="2" s="1"/>
  <c r="AJ273" i="1"/>
  <c r="C263" i="2" s="1"/>
  <c r="AJ274" i="1"/>
  <c r="C264" i="2" s="1"/>
  <c r="AJ275" i="1"/>
  <c r="C265" i="2" s="1"/>
  <c r="AJ276" i="1"/>
  <c r="C266" i="2" s="1"/>
  <c r="AJ289" i="1"/>
  <c r="C279" i="2" s="1"/>
  <c r="AJ291" i="1"/>
  <c r="C281" i="2" s="1"/>
  <c r="AJ316" i="1"/>
  <c r="C306" i="2" s="1"/>
  <c r="AJ343" i="1"/>
  <c r="C333" i="2" s="1"/>
  <c r="AJ344" i="1"/>
  <c r="C334" i="2" s="1"/>
  <c r="AJ345" i="1"/>
  <c r="C335" i="2" s="1"/>
  <c r="AJ359" i="1"/>
  <c r="C349" i="2" s="1"/>
  <c r="AJ360" i="1"/>
  <c r="C350" i="2" s="1"/>
  <c r="AJ375" i="1"/>
  <c r="C365" i="2" s="1"/>
  <c r="AJ376" i="1"/>
  <c r="C366" i="2" s="1"/>
  <c r="AJ377" i="1"/>
  <c r="C367" i="2" s="1"/>
  <c r="AJ378" i="1"/>
  <c r="C368" i="2" s="1"/>
  <c r="AJ388" i="1"/>
  <c r="C378" i="2" s="1"/>
  <c r="AJ407" i="1"/>
  <c r="C397" i="2" s="1"/>
  <c r="AJ408" i="1"/>
  <c r="C398" i="2" s="1"/>
  <c r="AJ409" i="1"/>
  <c r="C399" i="2" s="1"/>
  <c r="AJ416" i="1"/>
  <c r="C406" i="2" s="1"/>
  <c r="AJ417" i="1"/>
  <c r="C407" i="2" s="1"/>
  <c r="AJ418" i="1"/>
  <c r="C408" i="2" s="1"/>
  <c r="AJ419" i="1"/>
  <c r="C409" i="2" s="1"/>
  <c r="AJ420" i="1"/>
  <c r="C410" i="2" s="1"/>
  <c r="AJ421" i="1"/>
  <c r="C411" i="2" s="1"/>
  <c r="AJ427" i="1"/>
  <c r="C417" i="2" s="1"/>
  <c r="AJ438" i="1"/>
  <c r="C428" i="2" s="1"/>
  <c r="AJ467" i="1"/>
  <c r="C457" i="2" s="1"/>
  <c r="AJ471" i="1"/>
  <c r="C461" i="2" s="1"/>
  <c r="AJ505" i="1"/>
  <c r="C495" i="2" s="1"/>
  <c r="AJ507" i="1"/>
  <c r="C497" i="2" s="1"/>
  <c r="AJ508" i="1"/>
  <c r="C498" i="2" s="1"/>
  <c r="AJ518" i="1"/>
  <c r="C508" i="2" s="1"/>
  <c r="AJ526" i="1"/>
  <c r="C516" i="2" s="1"/>
  <c r="AJ535" i="1"/>
  <c r="C525" i="2" s="1"/>
  <c r="AJ536" i="1"/>
  <c r="C526" i="2" s="1"/>
  <c r="AJ537" i="1"/>
  <c r="C527" i="2" s="1"/>
  <c r="AJ541" i="1"/>
  <c r="C531" i="2" s="1"/>
  <c r="AJ542" i="1"/>
  <c r="C532" i="2" s="1"/>
  <c r="AJ543" i="1"/>
  <c r="C533" i="2" s="1"/>
  <c r="AJ551" i="1"/>
  <c r="C541" i="2" s="1"/>
  <c r="AJ552" i="1"/>
  <c r="C542" i="2" s="1"/>
  <c r="AJ556" i="1"/>
  <c r="C546" i="2" s="1"/>
  <c r="AJ557" i="1"/>
  <c r="C547" i="2" s="1"/>
  <c r="AJ563" i="1"/>
  <c r="C553" i="2" s="1"/>
  <c r="AJ564" i="1"/>
  <c r="C554" i="2" s="1"/>
  <c r="AJ566" i="1"/>
  <c r="C556" i="2" s="1"/>
  <c r="AJ567" i="1"/>
  <c r="C557" i="2" s="1"/>
  <c r="AJ568" i="1"/>
  <c r="C558" i="2" s="1"/>
  <c r="AJ573" i="1"/>
  <c r="C563" i="2" s="1"/>
  <c r="AJ574" i="1"/>
  <c r="C564" i="2" s="1"/>
  <c r="AJ578" i="1"/>
  <c r="C568" i="2" s="1"/>
  <c r="AJ580" i="1"/>
  <c r="C570" i="2" s="1"/>
  <c r="AJ584" i="1"/>
  <c r="C574" i="2" s="1"/>
  <c r="AJ585" i="1"/>
  <c r="C575" i="2" s="1"/>
  <c r="AJ586" i="1"/>
  <c r="C576" i="2" s="1"/>
  <c r="AJ587" i="1"/>
  <c r="C577" i="2" s="1"/>
  <c r="AJ589" i="1"/>
  <c r="C579" i="2" s="1"/>
  <c r="AJ590" i="1"/>
  <c r="C580" i="2" s="1"/>
  <c r="AJ591" i="1"/>
  <c r="C581" i="2" s="1"/>
  <c r="AJ602" i="1"/>
  <c r="C592" i="2" s="1"/>
  <c r="AJ603" i="1"/>
  <c r="C593" i="2" s="1"/>
  <c r="AJ606" i="1"/>
  <c r="C596" i="2" s="1"/>
  <c r="AJ607" i="1"/>
  <c r="C597" i="2" s="1"/>
  <c r="AJ611" i="1"/>
  <c r="C601" i="2" s="1"/>
  <c r="AJ612" i="1"/>
  <c r="C602" i="2" s="1"/>
  <c r="AJ613" i="1"/>
  <c r="C603" i="2" s="1"/>
  <c r="AJ614" i="1"/>
  <c r="C604" i="2" s="1"/>
  <c r="AJ616" i="1"/>
  <c r="C606" i="2" s="1"/>
  <c r="AJ627" i="1"/>
  <c r="C617" i="2" s="1"/>
  <c r="AJ629" i="1"/>
  <c r="C619" i="2" s="1"/>
  <c r="AJ632" i="1"/>
  <c r="C622" i="2" s="1"/>
  <c r="AJ641" i="1"/>
  <c r="C631" i="2" s="1"/>
  <c r="AJ649" i="1"/>
  <c r="C639" i="2" s="1"/>
  <c r="AJ658" i="1"/>
  <c r="C648" i="2" s="1"/>
  <c r="AJ669" i="1"/>
  <c r="C659" i="2" s="1"/>
  <c r="AJ672" i="1"/>
  <c r="C662" i="2" s="1"/>
  <c r="AJ676" i="1"/>
  <c r="C666" i="2" s="1"/>
  <c r="AJ678" i="1"/>
  <c r="C668" i="2" s="1"/>
  <c r="AJ680" i="1"/>
  <c r="C670" i="2" s="1"/>
  <c r="AJ681" i="1"/>
  <c r="C671" i="2" s="1"/>
  <c r="AJ696" i="1"/>
  <c r="C686" i="2" s="1"/>
  <c r="AJ700" i="1"/>
  <c r="C690" i="2" s="1"/>
  <c r="AJ701" i="1"/>
  <c r="C691" i="2" s="1"/>
  <c r="AJ703" i="1"/>
  <c r="C693" i="2" s="1"/>
  <c r="AJ707" i="1"/>
  <c r="C697" i="2" s="1"/>
  <c r="AJ714" i="1"/>
  <c r="C704" i="2" s="1"/>
  <c r="AJ717" i="1"/>
  <c r="C707" i="2" s="1"/>
  <c r="AJ737" i="1"/>
  <c r="C727" i="2" s="1"/>
  <c r="AJ740" i="1"/>
  <c r="C730" i="2" s="1"/>
  <c r="AJ748" i="1"/>
  <c r="C738" i="2" s="1"/>
  <c r="AJ749" i="1"/>
  <c r="C739" i="2" s="1"/>
  <c r="AJ750" i="1"/>
  <c r="C740" i="2" s="1"/>
  <c r="AJ751" i="1"/>
  <c r="C741" i="2" s="1"/>
  <c r="AJ754" i="1"/>
  <c r="C744" i="2" s="1"/>
  <c r="AJ761" i="1"/>
  <c r="C751" i="2" s="1"/>
  <c r="AJ763" i="1"/>
  <c r="C753" i="2" s="1"/>
  <c r="AJ764" i="1"/>
  <c r="C754" i="2" s="1"/>
  <c r="AJ765" i="1"/>
  <c r="C755" i="2" s="1"/>
  <c r="AJ766" i="1"/>
  <c r="C756" i="2" s="1"/>
  <c r="AJ767" i="1"/>
  <c r="C757" i="2" s="1"/>
  <c r="AJ768" i="1"/>
  <c r="C758" i="2" s="1"/>
  <c r="AJ786" i="1"/>
  <c r="C776" i="2" s="1"/>
  <c r="AJ789" i="1"/>
  <c r="C779" i="2" s="1"/>
  <c r="AJ790" i="1"/>
  <c r="C780" i="2" s="1"/>
  <c r="AJ792" i="1"/>
  <c r="C782" i="2" s="1"/>
  <c r="AJ793" i="1"/>
  <c r="C783" i="2" s="1"/>
  <c r="AJ795" i="1"/>
  <c r="C785" i="2" s="1"/>
  <c r="AJ797" i="1"/>
  <c r="C787" i="2" s="1"/>
  <c r="AJ798" i="1"/>
  <c r="C788" i="2" s="1"/>
  <c r="AJ799" i="1"/>
  <c r="C789" i="2" s="1"/>
  <c r="AJ800" i="1"/>
  <c r="C790" i="2" s="1"/>
  <c r="AJ801" i="1"/>
  <c r="C791" i="2" s="1"/>
  <c r="AJ804" i="1"/>
  <c r="C794" i="2" s="1"/>
  <c r="AJ810" i="1"/>
  <c r="C800" i="2" s="1"/>
  <c r="AJ811" i="1"/>
  <c r="C801" i="2" s="1"/>
  <c r="AJ812" i="1"/>
  <c r="C802" i="2" s="1"/>
  <c r="AJ813" i="1"/>
  <c r="C803" i="2" s="1"/>
  <c r="AJ816" i="1"/>
  <c r="C806" i="2" s="1"/>
  <c r="AJ818" i="1"/>
  <c r="C808" i="2" s="1"/>
  <c r="AJ819" i="1"/>
  <c r="C809" i="2" s="1"/>
  <c r="AJ820" i="1"/>
  <c r="C810" i="2" s="1"/>
  <c r="AJ824" i="1"/>
  <c r="C814" i="2" s="1"/>
  <c r="AJ825" i="1"/>
  <c r="C815" i="2" s="1"/>
  <c r="AJ826" i="1"/>
  <c r="C816" i="2" s="1"/>
  <c r="AJ827" i="1"/>
  <c r="C817" i="2" s="1"/>
  <c r="AJ831" i="1"/>
  <c r="C821" i="2" s="1"/>
  <c r="AJ833" i="1"/>
  <c r="C823" i="2" s="1"/>
  <c r="AJ839" i="1"/>
  <c r="C829" i="2" s="1"/>
  <c r="AJ842" i="1"/>
  <c r="C832" i="2" s="1"/>
  <c r="AJ843" i="1"/>
  <c r="C833" i="2" s="1"/>
  <c r="AJ844" i="1"/>
  <c r="C834" i="2" s="1"/>
  <c r="AJ858" i="1"/>
  <c r="C848" i="2" s="1"/>
  <c r="AJ859" i="1"/>
  <c r="C849" i="2" s="1"/>
  <c r="AJ862" i="1"/>
  <c r="C852" i="2" s="1"/>
  <c r="AJ867" i="1"/>
  <c r="C857" i="2" s="1"/>
  <c r="AJ868" i="1"/>
  <c r="C858" i="2" s="1"/>
  <c r="AJ875" i="1"/>
  <c r="C865" i="2" s="1"/>
  <c r="AJ879" i="1"/>
  <c r="C869" i="2" s="1"/>
  <c r="AJ882" i="1"/>
  <c r="C872" i="2" s="1"/>
  <c r="AJ892" i="1"/>
  <c r="C882" i="2" s="1"/>
  <c r="AJ896" i="1"/>
  <c r="C886" i="2" s="1"/>
  <c r="AJ900" i="1"/>
  <c r="C890" i="2" s="1"/>
  <c r="AJ901" i="1"/>
  <c r="C891" i="2" s="1"/>
  <c r="AJ902" i="1"/>
  <c r="C892" i="2" s="1"/>
  <c r="AJ903" i="1"/>
  <c r="C893" i="2" s="1"/>
  <c r="AJ905" i="1"/>
  <c r="C895" i="2" s="1"/>
  <c r="AJ906" i="1"/>
  <c r="C896" i="2" s="1"/>
  <c r="AJ913" i="1"/>
  <c r="C903" i="2" s="1"/>
  <c r="AJ918" i="1"/>
  <c r="C908" i="2" s="1"/>
  <c r="AJ919" i="1"/>
  <c r="C909" i="2" s="1"/>
  <c r="AJ922" i="1"/>
  <c r="C912" i="2" s="1"/>
  <c r="AJ927" i="1"/>
  <c r="C917" i="2" s="1"/>
  <c r="AJ929" i="1"/>
  <c r="C919" i="2" s="1"/>
  <c r="AJ930" i="1"/>
  <c r="C920" i="2" s="1"/>
  <c r="AJ942" i="1"/>
  <c r="C932" i="2" s="1"/>
  <c r="AJ945" i="1"/>
  <c r="C935" i="2" s="1"/>
  <c r="AJ950" i="1"/>
  <c r="C940" i="2" s="1"/>
  <c r="AJ965" i="1"/>
  <c r="C955" i="2" s="1"/>
  <c r="AJ966" i="1"/>
  <c r="C956" i="2" s="1"/>
  <c r="AJ969" i="1"/>
  <c r="C959" i="2" s="1"/>
  <c r="AJ201" i="1"/>
  <c r="C191" i="2" s="1"/>
  <c r="AJ202" i="1"/>
  <c r="C192" i="2" s="1"/>
  <c r="AJ182" i="1"/>
  <c r="C172" i="2" s="1"/>
  <c r="AJ183" i="1"/>
  <c r="C173" i="2" s="1"/>
  <c r="AJ13" i="1"/>
  <c r="C3" i="2" s="1"/>
  <c r="AJ14" i="1"/>
  <c r="C4" i="2" s="1"/>
  <c r="AJ15" i="1"/>
  <c r="C5" i="2" s="1"/>
  <c r="AJ16" i="1"/>
  <c r="C6" i="2" s="1"/>
  <c r="AJ17" i="1"/>
  <c r="C7" i="2" s="1"/>
  <c r="AJ18" i="1"/>
  <c r="C8" i="2" s="1"/>
  <c r="AJ19" i="1"/>
  <c r="C9" i="2" s="1"/>
  <c r="AJ20" i="1"/>
  <c r="C10" i="2" s="1"/>
  <c r="AJ21" i="1"/>
  <c r="C11" i="2" s="1"/>
  <c r="AJ22" i="1"/>
  <c r="C12" i="2" s="1"/>
  <c r="AJ23" i="1"/>
  <c r="C13" i="2" s="1"/>
  <c r="AJ24" i="1"/>
  <c r="C14" i="2" s="1"/>
  <c r="AJ25" i="1"/>
  <c r="C15" i="2" s="1"/>
  <c r="AJ26" i="1"/>
  <c r="C16" i="2" s="1"/>
  <c r="AJ27" i="1"/>
  <c r="C17" i="2" s="1"/>
  <c r="AJ28" i="1"/>
  <c r="C18" i="2" s="1"/>
  <c r="AJ29" i="1"/>
  <c r="C19" i="2" s="1"/>
  <c r="AJ30" i="1"/>
  <c r="C20" i="2" s="1"/>
  <c r="AJ31" i="1"/>
  <c r="C21" i="2" s="1"/>
  <c r="AJ32" i="1"/>
  <c r="C22" i="2" s="1"/>
  <c r="AJ33" i="1"/>
  <c r="C23" i="2" s="1"/>
  <c r="AJ34" i="1"/>
  <c r="C24" i="2" s="1"/>
  <c r="AJ35" i="1"/>
  <c r="C25" i="2" s="1"/>
  <c r="AJ36" i="1"/>
  <c r="C26" i="2" s="1"/>
  <c r="AJ37" i="1"/>
  <c r="C27" i="2" s="1"/>
  <c r="AJ38" i="1"/>
  <c r="C28" i="2" s="1"/>
  <c r="AJ39" i="1"/>
  <c r="C29" i="2" s="1"/>
  <c r="AJ40" i="1"/>
  <c r="C30" i="2" s="1"/>
  <c r="AJ41" i="1"/>
  <c r="C31" i="2" s="1"/>
  <c r="AJ42" i="1"/>
  <c r="C32" i="2" s="1"/>
  <c r="AJ43" i="1"/>
  <c r="C33" i="2" s="1"/>
  <c r="AJ44" i="1"/>
  <c r="C34" i="2" s="1"/>
  <c r="AJ45" i="1"/>
  <c r="C35" i="2" s="1"/>
  <c r="AJ46" i="1"/>
  <c r="C36" i="2" s="1"/>
  <c r="AJ47" i="1"/>
  <c r="C37" i="2" s="1"/>
  <c r="AJ48" i="1"/>
  <c r="C38" i="2" s="1"/>
  <c r="AJ49" i="1"/>
  <c r="C39" i="2" s="1"/>
  <c r="AJ50" i="1"/>
  <c r="C40" i="2" s="1"/>
  <c r="AJ51" i="1"/>
  <c r="C41" i="2" s="1"/>
  <c r="AJ52" i="1"/>
  <c r="C42" i="2" s="1"/>
  <c r="AJ53" i="1"/>
  <c r="C43" i="2" s="1"/>
  <c r="AJ54" i="1"/>
  <c r="C44" i="2" s="1"/>
  <c r="AJ55" i="1"/>
  <c r="C45" i="2" s="1"/>
  <c r="AJ56" i="1"/>
  <c r="C46" i="2" s="1"/>
  <c r="AJ57" i="1"/>
  <c r="C47" i="2" s="1"/>
  <c r="AJ58" i="1"/>
  <c r="C48" i="2" s="1"/>
  <c r="AJ59" i="1"/>
  <c r="C49" i="2" s="1"/>
  <c r="AJ60" i="1"/>
  <c r="C50" i="2" s="1"/>
  <c r="AJ61" i="1"/>
  <c r="C51" i="2" s="1"/>
  <c r="AJ62" i="1"/>
  <c r="C52" i="2" s="1"/>
  <c r="AJ63" i="1"/>
  <c r="C53" i="2" s="1"/>
  <c r="AJ64" i="1"/>
  <c r="C54" i="2" s="1"/>
  <c r="AJ65" i="1"/>
  <c r="C55" i="2" s="1"/>
  <c r="AJ66" i="1"/>
  <c r="C56" i="2" s="1"/>
  <c r="AJ67" i="1"/>
  <c r="C57" i="2" s="1"/>
  <c r="AJ68" i="1"/>
  <c r="C58" i="2" s="1"/>
  <c r="AJ69" i="1"/>
  <c r="C59" i="2" s="1"/>
  <c r="AJ70" i="1"/>
  <c r="C60" i="2" s="1"/>
  <c r="AJ71" i="1"/>
  <c r="C61" i="2" s="1"/>
  <c r="AJ72" i="1"/>
  <c r="C62" i="2" s="1"/>
  <c r="AJ73" i="1"/>
  <c r="C63" i="2" s="1"/>
  <c r="AJ74" i="1"/>
  <c r="C64" i="2" s="1"/>
  <c r="AJ75" i="1"/>
  <c r="C65" i="2" s="1"/>
  <c r="AJ76" i="1"/>
  <c r="C66" i="2" s="1"/>
  <c r="AJ77" i="1"/>
  <c r="C67" i="2" s="1"/>
  <c r="AJ78" i="1"/>
  <c r="C68" i="2" s="1"/>
  <c r="AJ79" i="1"/>
  <c r="C69" i="2" s="1"/>
  <c r="AJ80" i="1"/>
  <c r="C70" i="2" s="1"/>
  <c r="AJ81" i="1"/>
  <c r="C71" i="2" s="1"/>
  <c r="AJ82" i="1"/>
  <c r="C72" i="2" s="1"/>
  <c r="AJ83" i="1"/>
  <c r="C73" i="2" s="1"/>
  <c r="AJ84" i="1"/>
  <c r="C74" i="2" s="1"/>
  <c r="AJ85" i="1"/>
  <c r="C75" i="2" s="1"/>
  <c r="AJ94" i="1"/>
  <c r="C84" i="2" s="1"/>
  <c r="AJ99" i="1"/>
  <c r="C89" i="2" s="1"/>
  <c r="AJ100" i="1"/>
  <c r="C90" i="2" s="1"/>
  <c r="AJ106" i="1"/>
  <c r="C96" i="2" s="1"/>
  <c r="AJ107" i="1"/>
  <c r="C97" i="2" s="1"/>
  <c r="AJ114" i="1"/>
  <c r="C104" i="2" s="1"/>
  <c r="AJ116" i="1"/>
  <c r="C106" i="2" s="1"/>
  <c r="AJ117" i="1"/>
  <c r="C107" i="2" s="1"/>
  <c r="AJ120" i="1"/>
  <c r="C110" i="2" s="1"/>
  <c r="AJ121" i="1"/>
  <c r="C111" i="2" s="1"/>
  <c r="AJ122" i="1"/>
  <c r="C112" i="2" s="1"/>
  <c r="AJ123" i="1"/>
  <c r="C113" i="2" s="1"/>
  <c r="AJ124" i="1"/>
  <c r="C114" i="2" s="1"/>
  <c r="AJ125" i="1"/>
  <c r="C115" i="2" s="1"/>
  <c r="AJ126" i="1"/>
  <c r="C116" i="2" s="1"/>
  <c r="AJ127" i="1"/>
  <c r="C117" i="2" s="1"/>
  <c r="AJ128" i="1"/>
  <c r="C118" i="2" s="1"/>
  <c r="AJ129" i="1"/>
  <c r="C119" i="2" s="1"/>
  <c r="AJ130" i="1"/>
  <c r="C120" i="2" s="1"/>
  <c r="AJ131" i="1"/>
  <c r="C121" i="2" s="1"/>
  <c r="AJ132" i="1"/>
  <c r="C122" i="2" s="1"/>
  <c r="AJ133" i="1"/>
  <c r="C123" i="2" s="1"/>
  <c r="AJ145" i="1"/>
  <c r="C135" i="2" s="1"/>
  <c r="AJ146" i="1"/>
  <c r="C136" i="2" s="1"/>
  <c r="AJ147" i="1"/>
  <c r="C137" i="2" s="1"/>
  <c r="AJ148" i="1"/>
  <c r="C138" i="2" s="1"/>
  <c r="AJ153" i="1"/>
  <c r="C143" i="2" s="1"/>
  <c r="AJ154" i="1"/>
  <c r="C144" i="2" s="1"/>
  <c r="AJ155" i="1"/>
  <c r="C145" i="2" s="1"/>
  <c r="AJ157" i="1"/>
  <c r="C147" i="2" s="1"/>
  <c r="AJ158" i="1"/>
  <c r="C148" i="2" s="1"/>
  <c r="AJ159" i="1"/>
  <c r="C149" i="2" s="1"/>
  <c r="AJ160" i="1"/>
  <c r="C150" i="2" s="1"/>
  <c r="AJ161" i="1"/>
  <c r="C151" i="2" s="1"/>
  <c r="AJ162" i="1"/>
  <c r="C152" i="2" s="1"/>
  <c r="AJ163" i="1"/>
  <c r="C153" i="2" s="1"/>
  <c r="AJ164" i="1"/>
  <c r="C154" i="2" s="1"/>
  <c r="AJ165" i="1"/>
  <c r="C155" i="2" s="1"/>
  <c r="AJ166" i="1"/>
  <c r="C156" i="2" s="1"/>
  <c r="AJ167" i="1"/>
  <c r="C157" i="2" s="1"/>
  <c r="AJ178" i="1"/>
  <c r="C168" i="2" s="1"/>
  <c r="AJ181" i="1"/>
  <c r="C171" i="2" s="1"/>
  <c r="AI13" i="1"/>
  <c r="B3" i="2" s="1"/>
  <c r="B4" i="2"/>
  <c r="AI15" i="1"/>
  <c r="B5" i="2" s="1"/>
  <c r="AI16" i="1"/>
  <c r="B6" i="2" s="1"/>
  <c r="AI17" i="1"/>
  <c r="B7" i="2" s="1"/>
  <c r="AI18" i="1"/>
  <c r="B8" i="2" s="1"/>
  <c r="AI19" i="1"/>
  <c r="B9" i="2" s="1"/>
  <c r="AI20" i="1"/>
  <c r="B10" i="2" s="1"/>
  <c r="AI21" i="1"/>
  <c r="B11" i="2" s="1"/>
  <c r="AI22" i="1"/>
  <c r="B12" i="2" s="1"/>
  <c r="AI23" i="1"/>
  <c r="B13" i="2" s="1"/>
  <c r="AI24" i="1"/>
  <c r="B14" i="2" s="1"/>
  <c r="AI25" i="1"/>
  <c r="B15" i="2" s="1"/>
  <c r="AI26" i="1"/>
  <c r="B16" i="2" s="1"/>
  <c r="AI27" i="1"/>
  <c r="B17" i="2" s="1"/>
  <c r="AI28" i="1"/>
  <c r="B18" i="2" s="1"/>
  <c r="AI29" i="1"/>
  <c r="B19" i="2" s="1"/>
  <c r="AI30" i="1"/>
  <c r="B20" i="2" s="1"/>
  <c r="AI31" i="1"/>
  <c r="B21" i="2" s="1"/>
  <c r="AI32" i="1"/>
  <c r="B22" i="2" s="1"/>
  <c r="AI33" i="1"/>
  <c r="B23" i="2" s="1"/>
  <c r="AI34" i="1"/>
  <c r="B24" i="2" s="1"/>
  <c r="AI35" i="1"/>
  <c r="B25" i="2" s="1"/>
  <c r="AI36" i="1"/>
  <c r="B26" i="2" s="1"/>
  <c r="AI37" i="1"/>
  <c r="B27" i="2" s="1"/>
  <c r="AI38" i="1"/>
  <c r="B28" i="2" s="1"/>
  <c r="AI39" i="1"/>
  <c r="B29" i="2" s="1"/>
  <c r="AI40" i="1"/>
  <c r="B30" i="2" s="1"/>
  <c r="AI41" i="1"/>
  <c r="B31" i="2" s="1"/>
  <c r="AI42" i="1"/>
  <c r="B32" i="2" s="1"/>
  <c r="AI43" i="1"/>
  <c r="B33" i="2" s="1"/>
  <c r="AI44" i="1"/>
  <c r="B34" i="2" s="1"/>
  <c r="AI45" i="1"/>
  <c r="B35" i="2" s="1"/>
  <c r="AI46" i="1"/>
  <c r="B36" i="2" s="1"/>
  <c r="AI47" i="1"/>
  <c r="B37" i="2" s="1"/>
  <c r="AI48" i="1"/>
  <c r="B38" i="2" s="1"/>
  <c r="AI49" i="1"/>
  <c r="B39" i="2" s="1"/>
  <c r="AI50" i="1"/>
  <c r="B40" i="2" s="1"/>
  <c r="AI51" i="1"/>
  <c r="B41" i="2" s="1"/>
  <c r="AI52" i="1"/>
  <c r="B42" i="2" s="1"/>
  <c r="AI53" i="1"/>
  <c r="B43" i="2" s="1"/>
  <c r="AI54" i="1"/>
  <c r="B44" i="2" s="1"/>
  <c r="AI55" i="1"/>
  <c r="B45" i="2" s="1"/>
  <c r="AI56" i="1"/>
  <c r="B46" i="2" s="1"/>
  <c r="AI57" i="1"/>
  <c r="B47" i="2" s="1"/>
  <c r="AI58" i="1"/>
  <c r="B48" i="2" s="1"/>
  <c r="AI59" i="1"/>
  <c r="B49" i="2" s="1"/>
  <c r="AI60" i="1"/>
  <c r="B50" i="2" s="1"/>
  <c r="AI61" i="1"/>
  <c r="B51" i="2" s="1"/>
  <c r="AI62" i="1"/>
  <c r="B52" i="2" s="1"/>
  <c r="AI63" i="1"/>
  <c r="B53" i="2" s="1"/>
  <c r="AI64" i="1"/>
  <c r="B54" i="2" s="1"/>
  <c r="AI65" i="1"/>
  <c r="B55" i="2" s="1"/>
  <c r="AI66" i="1"/>
  <c r="B56" i="2" s="1"/>
  <c r="AI67" i="1"/>
  <c r="B57" i="2" s="1"/>
  <c r="AI68" i="1"/>
  <c r="B58" i="2" s="1"/>
  <c r="AI69" i="1"/>
  <c r="B59" i="2" s="1"/>
  <c r="AI70" i="1"/>
  <c r="B60" i="2" s="1"/>
  <c r="AI71" i="1"/>
  <c r="B61" i="2" s="1"/>
  <c r="AI72" i="1"/>
  <c r="B62" i="2" s="1"/>
  <c r="AI73" i="1"/>
  <c r="B63" i="2" s="1"/>
  <c r="AI74" i="1"/>
  <c r="B64" i="2" s="1"/>
  <c r="AI75" i="1"/>
  <c r="B65" i="2" s="1"/>
  <c r="AI76" i="1"/>
  <c r="B66" i="2" s="1"/>
  <c r="AI77" i="1"/>
  <c r="B67" i="2" s="1"/>
  <c r="AI78" i="1"/>
  <c r="B68" i="2" s="1"/>
  <c r="AI79" i="1"/>
  <c r="B69" i="2" s="1"/>
  <c r="AI80" i="1"/>
  <c r="B70" i="2" s="1"/>
  <c r="AI81" i="1"/>
  <c r="B71" i="2" s="1"/>
  <c r="AI82" i="1"/>
  <c r="B72" i="2" s="1"/>
  <c r="AI83" i="1"/>
  <c r="B73" i="2" s="1"/>
  <c r="AI84" i="1"/>
  <c r="B74" i="2" s="1"/>
  <c r="AI85" i="1"/>
  <c r="B75" i="2" s="1"/>
  <c r="AI87" i="1"/>
  <c r="B77" i="2" s="1"/>
  <c r="AI89" i="1"/>
  <c r="B79" i="2" s="1"/>
  <c r="AI90" i="1"/>
  <c r="B80" i="2" s="1"/>
  <c r="AI91" i="1"/>
  <c r="B81" i="2" s="1"/>
  <c r="AI92" i="1"/>
  <c r="B82" i="2" s="1"/>
  <c r="AI93" i="1"/>
  <c r="B83" i="2" s="1"/>
  <c r="AI94" i="1"/>
  <c r="B84" i="2" s="1"/>
  <c r="AI95" i="1"/>
  <c r="B85" i="2" s="1"/>
  <c r="AI96" i="1"/>
  <c r="B86" i="2" s="1"/>
  <c r="AI97" i="1"/>
  <c r="B87" i="2" s="1"/>
  <c r="AI98" i="1"/>
  <c r="B88" i="2" s="1"/>
  <c r="AI99" i="1"/>
  <c r="B89" i="2" s="1"/>
  <c r="AI100" i="1"/>
  <c r="B90" i="2" s="1"/>
  <c r="AI101" i="1"/>
  <c r="B91" i="2" s="1"/>
  <c r="AI106" i="1"/>
  <c r="B96" i="2" s="1"/>
  <c r="AI107" i="1"/>
  <c r="B97" i="2" s="1"/>
  <c r="AI108" i="1"/>
  <c r="B98" i="2" s="1"/>
  <c r="AI109" i="1"/>
  <c r="B99" i="2" s="1"/>
  <c r="AI110" i="1"/>
  <c r="B100" i="2" s="1"/>
  <c r="AI111" i="1"/>
  <c r="B101" i="2" s="1"/>
  <c r="AI112" i="1"/>
  <c r="B102" i="2" s="1"/>
  <c r="AI113" i="1"/>
  <c r="B103" i="2" s="1"/>
  <c r="AI114" i="1"/>
  <c r="B104" i="2" s="1"/>
  <c r="AI115" i="1"/>
  <c r="B105" i="2" s="1"/>
  <c r="AI116" i="1"/>
  <c r="B106" i="2" s="1"/>
  <c r="AI117" i="1"/>
  <c r="B107" i="2" s="1"/>
  <c r="AI118" i="1"/>
  <c r="B108" i="2" s="1"/>
  <c r="AI119" i="1"/>
  <c r="B109" i="2" s="1"/>
  <c r="AI120" i="1"/>
  <c r="B110" i="2" s="1"/>
  <c r="AI121" i="1"/>
  <c r="B111" i="2" s="1"/>
  <c r="AI122" i="1"/>
  <c r="B112" i="2" s="1"/>
  <c r="AI123" i="1"/>
  <c r="B113" i="2" s="1"/>
  <c r="AI124" i="1"/>
  <c r="B114" i="2" s="1"/>
  <c r="AI125" i="1"/>
  <c r="B115" i="2" s="1"/>
  <c r="AI126" i="1"/>
  <c r="B116" i="2" s="1"/>
  <c r="AI127" i="1"/>
  <c r="B117" i="2" s="1"/>
  <c r="AI128" i="1"/>
  <c r="B118" i="2" s="1"/>
  <c r="AI129" i="1"/>
  <c r="B119" i="2" s="1"/>
  <c r="AI130" i="1"/>
  <c r="B120" i="2" s="1"/>
  <c r="AI131" i="1"/>
  <c r="B121" i="2" s="1"/>
  <c r="AI132" i="1"/>
  <c r="B122" i="2" s="1"/>
  <c r="AI133" i="1"/>
  <c r="B123" i="2" s="1"/>
  <c r="AI134" i="1"/>
  <c r="B124" i="2" s="1"/>
  <c r="AI135" i="1"/>
  <c r="B125" i="2" s="1"/>
  <c r="AI136" i="1"/>
  <c r="B126" i="2" s="1"/>
  <c r="AI137" i="1"/>
  <c r="B127" i="2" s="1"/>
  <c r="AI138" i="1"/>
  <c r="B128" i="2" s="1"/>
  <c r="AI139" i="1"/>
  <c r="B129" i="2" s="1"/>
  <c r="AI140" i="1"/>
  <c r="B130" i="2" s="1"/>
  <c r="AI141" i="1"/>
  <c r="B131" i="2" s="1"/>
  <c r="AI142" i="1"/>
  <c r="B132" i="2" s="1"/>
  <c r="AI145" i="1"/>
  <c r="B135" i="2" s="1"/>
  <c r="AI146" i="1"/>
  <c r="B136" i="2" s="1"/>
  <c r="AI147" i="1"/>
  <c r="B137" i="2" s="1"/>
  <c r="AI148" i="1"/>
  <c r="B138" i="2" s="1"/>
  <c r="AI153" i="1"/>
  <c r="B143" i="2" s="1"/>
  <c r="AI154" i="1"/>
  <c r="B144" i="2" s="1"/>
  <c r="AI155" i="1"/>
  <c r="B145" i="2" s="1"/>
  <c r="AI157" i="1"/>
  <c r="B147" i="2" s="1"/>
  <c r="AI158" i="1"/>
  <c r="B148" i="2" s="1"/>
  <c r="AI159" i="1"/>
  <c r="B149" i="2" s="1"/>
  <c r="AI160" i="1"/>
  <c r="B150" i="2" s="1"/>
  <c r="AI161" i="1"/>
  <c r="B151" i="2" s="1"/>
  <c r="AI162" i="1"/>
  <c r="B152" i="2" s="1"/>
  <c r="AI163" i="1"/>
  <c r="B153" i="2" s="1"/>
  <c r="AI164" i="1"/>
  <c r="B154" i="2" s="1"/>
  <c r="AI165" i="1"/>
  <c r="B155" i="2" s="1"/>
  <c r="AI166" i="1"/>
  <c r="B156" i="2" s="1"/>
  <c r="AI167" i="1"/>
  <c r="B157" i="2" s="1"/>
  <c r="AI177" i="1"/>
  <c r="B167" i="2" s="1"/>
  <c r="AI178" i="1"/>
  <c r="B168" i="2" s="1"/>
  <c r="AI179" i="1"/>
  <c r="B169" i="2" s="1"/>
  <c r="AI180" i="1"/>
  <c r="B170" i="2" s="1"/>
  <c r="AI181" i="1"/>
  <c r="B171" i="2" s="1"/>
  <c r="AI182" i="1"/>
  <c r="B172" i="2" s="1"/>
  <c r="AI183" i="1"/>
  <c r="B173" i="2" s="1"/>
  <c r="AI184" i="1"/>
  <c r="B174" i="2" s="1"/>
  <c r="AI185" i="1"/>
  <c r="B175" i="2" s="1"/>
  <c r="AI186" i="1"/>
  <c r="B176" i="2" s="1"/>
  <c r="AI187" i="1"/>
  <c r="B177" i="2" s="1"/>
  <c r="AI191" i="1"/>
  <c r="B181" i="2" s="1"/>
  <c r="AI198" i="1"/>
  <c r="B188" i="2" s="1"/>
  <c r="AI201" i="1"/>
  <c r="B191" i="2" s="1"/>
  <c r="AI202" i="1"/>
  <c r="B192" i="2" s="1"/>
  <c r="AI203" i="1"/>
  <c r="B193" i="2" s="1"/>
  <c r="AI208" i="1"/>
  <c r="B198" i="2" s="1"/>
  <c r="AI209" i="1"/>
  <c r="B199" i="2" s="1"/>
  <c r="AI215" i="1"/>
  <c r="B205" i="2" s="1"/>
  <c r="AI217" i="1"/>
  <c r="B207" i="2" s="1"/>
  <c r="AI219" i="1"/>
  <c r="B209" i="2" s="1"/>
  <c r="AI220" i="1"/>
  <c r="B210" i="2" s="1"/>
  <c r="AI221" i="1"/>
  <c r="B211" i="2" s="1"/>
  <c r="AI222" i="1"/>
  <c r="B212" i="2" s="1"/>
  <c r="AI223" i="1"/>
  <c r="B213" i="2" s="1"/>
  <c r="AI224" i="1"/>
  <c r="B214" i="2" s="1"/>
  <c r="AI225" i="1"/>
  <c r="B215" i="2" s="1"/>
  <c r="AI227" i="1"/>
  <c r="B217" i="2" s="1"/>
  <c r="AI229" i="1"/>
  <c r="B219" i="2" s="1"/>
  <c r="AI230" i="1"/>
  <c r="B220" i="2" s="1"/>
  <c r="AI231" i="1"/>
  <c r="B221" i="2" s="1"/>
  <c r="AI232" i="1"/>
  <c r="B222" i="2" s="1"/>
  <c r="AI233" i="1"/>
  <c r="B223" i="2" s="1"/>
  <c r="AI234" i="1"/>
  <c r="B224" i="2" s="1"/>
  <c r="AI235" i="1"/>
  <c r="B225" i="2" s="1"/>
  <c r="AI243" i="1"/>
  <c r="B233" i="2" s="1"/>
  <c r="AI244" i="1"/>
  <c r="B234" i="2" s="1"/>
  <c r="AI245" i="1"/>
  <c r="B235" i="2" s="1"/>
  <c r="AI247" i="1"/>
  <c r="B237" i="2" s="1"/>
  <c r="AI251" i="1"/>
  <c r="B241" i="2" s="1"/>
  <c r="AI261" i="1"/>
  <c r="B251" i="2" s="1"/>
  <c r="AI262" i="1"/>
  <c r="B252" i="2" s="1"/>
  <c r="AI263" i="1"/>
  <c r="B253" i="2" s="1"/>
  <c r="AI270" i="1"/>
  <c r="B260" i="2" s="1"/>
  <c r="AI271" i="1"/>
  <c r="B261" i="2" s="1"/>
  <c r="AI272" i="1"/>
  <c r="B262" i="2" s="1"/>
  <c r="AI273" i="1"/>
  <c r="B263" i="2" s="1"/>
  <c r="AI274" i="1"/>
  <c r="B264" i="2" s="1"/>
  <c r="AI275" i="1"/>
  <c r="B265" i="2" s="1"/>
  <c r="AI276" i="1"/>
  <c r="B266" i="2" s="1"/>
  <c r="AI287" i="1"/>
  <c r="B277" i="2" s="1"/>
  <c r="AI288" i="1"/>
  <c r="B278" i="2" s="1"/>
  <c r="AI289" i="1"/>
  <c r="B279" i="2" s="1"/>
  <c r="AI290" i="1"/>
  <c r="B280" i="2" s="1"/>
  <c r="AI291" i="1"/>
  <c r="B281" i="2" s="1"/>
  <c r="AI293" i="1"/>
  <c r="B283" i="2" s="1"/>
  <c r="AI294" i="1"/>
  <c r="B284" i="2" s="1"/>
  <c r="AI295" i="1"/>
  <c r="B285" i="2" s="1"/>
  <c r="AI296" i="1"/>
  <c r="B286" i="2" s="1"/>
  <c r="AI297" i="1"/>
  <c r="B287" i="2" s="1"/>
  <c r="AI309" i="1"/>
  <c r="B299" i="2" s="1"/>
  <c r="AI315" i="1"/>
  <c r="B305" i="2" s="1"/>
  <c r="AI316" i="1"/>
  <c r="B306" i="2" s="1"/>
  <c r="AI323" i="1"/>
  <c r="B313" i="2" s="1"/>
  <c r="AI324" i="1"/>
  <c r="B314" i="2" s="1"/>
  <c r="AI331" i="1"/>
  <c r="B321" i="2" s="1"/>
  <c r="AI332" i="1"/>
  <c r="B322" i="2" s="1"/>
  <c r="AI342" i="1"/>
  <c r="B332" i="2" s="1"/>
  <c r="AI343" i="1"/>
  <c r="B333" i="2" s="1"/>
  <c r="AI344" i="1"/>
  <c r="B334" i="2" s="1"/>
  <c r="AI345" i="1"/>
  <c r="B335" i="2" s="1"/>
  <c r="AI350" i="1"/>
  <c r="B340" i="2" s="1"/>
  <c r="AI356" i="1"/>
  <c r="B346" i="2" s="1"/>
  <c r="AI359" i="1"/>
  <c r="B349" i="2" s="1"/>
  <c r="AI360" i="1"/>
  <c r="B350" i="2" s="1"/>
  <c r="AI369" i="1"/>
  <c r="B359" i="2" s="1"/>
  <c r="AI375" i="1"/>
  <c r="B365" i="2" s="1"/>
  <c r="AI376" i="1"/>
  <c r="B366" i="2" s="1"/>
  <c r="AI377" i="1"/>
  <c r="B367" i="2" s="1"/>
  <c r="AI378" i="1"/>
  <c r="B368" i="2" s="1"/>
  <c r="AI379" i="1"/>
  <c r="B369" i="2" s="1"/>
  <c r="AI386" i="1"/>
  <c r="B376" i="2" s="1"/>
  <c r="AI387" i="1"/>
  <c r="B377" i="2" s="1"/>
  <c r="AI388" i="1"/>
  <c r="B378" i="2" s="1"/>
  <c r="AI389" i="1"/>
  <c r="B379" i="2" s="1"/>
  <c r="AI390" i="1"/>
  <c r="B380" i="2" s="1"/>
  <c r="AI393" i="1"/>
  <c r="B383" i="2" s="1"/>
  <c r="AI394" i="1"/>
  <c r="B384" i="2" s="1"/>
  <c r="AI397" i="1"/>
  <c r="B387" i="2" s="1"/>
  <c r="AI406" i="1"/>
  <c r="B396" i="2" s="1"/>
  <c r="AI407" i="1"/>
  <c r="B397" i="2" s="1"/>
  <c r="AI408" i="1"/>
  <c r="B398" i="2" s="1"/>
  <c r="AI409" i="1"/>
  <c r="B399" i="2" s="1"/>
  <c r="AI410" i="1"/>
  <c r="B400" i="2" s="1"/>
  <c r="AI411" i="1"/>
  <c r="B401" i="2" s="1"/>
  <c r="AI412" i="1"/>
  <c r="B402" i="2" s="1"/>
  <c r="AI413" i="1"/>
  <c r="B403" i="2" s="1"/>
  <c r="AI414" i="1"/>
  <c r="B404" i="2" s="1"/>
  <c r="AI415" i="1"/>
  <c r="B405" i="2" s="1"/>
  <c r="AI416" i="1"/>
  <c r="B406" i="2" s="1"/>
  <c r="AI417" i="1"/>
  <c r="B407" i="2" s="1"/>
  <c r="AI418" i="1"/>
  <c r="B408" i="2" s="1"/>
  <c r="AI419" i="1"/>
  <c r="B409" i="2" s="1"/>
  <c r="AI420" i="1"/>
  <c r="B410" i="2" s="1"/>
  <c r="AI421" i="1"/>
  <c r="B411" i="2" s="1"/>
  <c r="AI422" i="1"/>
  <c r="B412" i="2" s="1"/>
  <c r="AI423" i="1"/>
  <c r="B413" i="2" s="1"/>
  <c r="AI425" i="1"/>
  <c r="B415" i="2" s="1"/>
  <c r="AI426" i="1"/>
  <c r="B416" i="2" s="1"/>
  <c r="AI427" i="1"/>
  <c r="B417" i="2" s="1"/>
  <c r="AI428" i="1"/>
  <c r="B418" i="2" s="1"/>
  <c r="AI431" i="1"/>
  <c r="B421" i="2" s="1"/>
  <c r="AI432" i="1"/>
  <c r="B422" i="2" s="1"/>
  <c r="AI438" i="1"/>
  <c r="B428" i="2" s="1"/>
  <c r="AI456" i="1"/>
  <c r="B446" i="2" s="1"/>
  <c r="AI467" i="1"/>
  <c r="B457" i="2" s="1"/>
  <c r="AI471" i="1"/>
  <c r="B461" i="2" s="1"/>
  <c r="AI485" i="1"/>
  <c r="B475" i="2" s="1"/>
  <c r="AI491" i="1"/>
  <c r="B481" i="2" s="1"/>
  <c r="AI505" i="1"/>
  <c r="B495" i="2" s="1"/>
  <c r="AI507" i="1"/>
  <c r="B497" i="2" s="1"/>
  <c r="AI508" i="1"/>
  <c r="B498" i="2" s="1"/>
  <c r="AI509" i="1"/>
  <c r="B499" i="2" s="1"/>
  <c r="AI510" i="1"/>
  <c r="B500" i="2" s="1"/>
  <c r="AI511" i="1"/>
  <c r="B501" i="2" s="1"/>
  <c r="AI512" i="1"/>
  <c r="B502" i="2" s="1"/>
  <c r="AI515" i="1"/>
  <c r="B505" i="2" s="1"/>
  <c r="AI518" i="1"/>
  <c r="B508" i="2" s="1"/>
  <c r="AI526" i="1"/>
  <c r="B516" i="2" s="1"/>
  <c r="AI529" i="1"/>
  <c r="B519" i="2" s="1"/>
  <c r="AI531" i="1"/>
  <c r="B521" i="2" s="1"/>
  <c r="AI532" i="1"/>
  <c r="B522" i="2" s="1"/>
  <c r="AI533" i="1"/>
  <c r="B523" i="2" s="1"/>
  <c r="AI535" i="1"/>
  <c r="B525" i="2" s="1"/>
  <c r="AI536" i="1"/>
  <c r="B526" i="2" s="1"/>
  <c r="AI537" i="1"/>
  <c r="B527" i="2" s="1"/>
  <c r="AI540" i="1"/>
  <c r="B530" i="2" s="1"/>
  <c r="AI541" i="1"/>
  <c r="B531" i="2" s="1"/>
  <c r="AI542" i="1"/>
  <c r="B532" i="2" s="1"/>
  <c r="AI543" i="1"/>
  <c r="B533" i="2" s="1"/>
  <c r="AI545" i="1"/>
  <c r="B535" i="2" s="1"/>
  <c r="AI547" i="1"/>
  <c r="B537" i="2" s="1"/>
  <c r="AI551" i="1"/>
  <c r="B541" i="2" s="1"/>
  <c r="AI552" i="1"/>
  <c r="B542" i="2" s="1"/>
  <c r="AI554" i="1"/>
  <c r="B544" i="2" s="1"/>
  <c r="AI556" i="1"/>
  <c r="B546" i="2" s="1"/>
  <c r="AI557" i="1"/>
  <c r="B547" i="2" s="1"/>
  <c r="AI563" i="1"/>
  <c r="B553" i="2" s="1"/>
  <c r="AI564" i="1"/>
  <c r="B554" i="2" s="1"/>
  <c r="AI565" i="1"/>
  <c r="B555" i="2" s="1"/>
  <c r="AI566" i="1"/>
  <c r="B556" i="2" s="1"/>
  <c r="AI567" i="1"/>
  <c r="B557" i="2" s="1"/>
  <c r="AI568" i="1"/>
  <c r="B558" i="2" s="1"/>
  <c r="AI573" i="1"/>
  <c r="B563" i="2" s="1"/>
  <c r="AI574" i="1"/>
  <c r="B564" i="2" s="1"/>
  <c r="AI575" i="1"/>
  <c r="B565" i="2" s="1"/>
  <c r="AI576" i="1"/>
  <c r="B566" i="2" s="1"/>
  <c r="AI578" i="1"/>
  <c r="B568" i="2" s="1"/>
  <c r="AI579" i="1"/>
  <c r="B569" i="2" s="1"/>
  <c r="AI580" i="1"/>
  <c r="B570" i="2" s="1"/>
  <c r="AI581" i="1"/>
  <c r="B571" i="2" s="1"/>
  <c r="AI584" i="1"/>
  <c r="B574" i="2" s="1"/>
  <c r="AI585" i="1"/>
  <c r="B575" i="2" s="1"/>
  <c r="AI586" i="1"/>
  <c r="B576" i="2" s="1"/>
  <c r="AI587" i="1"/>
  <c r="B577" i="2" s="1"/>
  <c r="AI589" i="1"/>
  <c r="B579" i="2" s="1"/>
  <c r="AI590" i="1"/>
  <c r="B580" i="2" s="1"/>
  <c r="AI591" i="1"/>
  <c r="B581" i="2" s="1"/>
  <c r="AI592" i="1"/>
  <c r="B582" i="2" s="1"/>
  <c r="AI594" i="1"/>
  <c r="B584" i="2" s="1"/>
  <c r="AI598" i="1"/>
  <c r="B588" i="2" s="1"/>
  <c r="AI600" i="1"/>
  <c r="B590" i="2" s="1"/>
  <c r="AI602" i="1"/>
  <c r="B592" i="2" s="1"/>
  <c r="AI603" i="1"/>
  <c r="B593" i="2" s="1"/>
  <c r="AI604" i="1"/>
  <c r="B594" i="2" s="1"/>
  <c r="AI606" i="1"/>
  <c r="B596" i="2" s="1"/>
  <c r="AI607" i="1"/>
  <c r="B597" i="2" s="1"/>
  <c r="AI609" i="1"/>
  <c r="B599" i="2" s="1"/>
  <c r="AI610" i="1"/>
  <c r="B600" i="2" s="1"/>
  <c r="AI611" i="1"/>
  <c r="B601" i="2" s="1"/>
  <c r="AI612" i="1"/>
  <c r="B602" i="2" s="1"/>
  <c r="AI613" i="1"/>
  <c r="B603" i="2" s="1"/>
  <c r="AI614" i="1"/>
  <c r="B604" i="2" s="1"/>
  <c r="AI615" i="1"/>
  <c r="B605" i="2" s="1"/>
  <c r="AI616" i="1"/>
  <c r="B606" i="2" s="1"/>
  <c r="AI617" i="1"/>
  <c r="B607" i="2" s="1"/>
  <c r="AI618" i="1"/>
  <c r="B608" i="2" s="1"/>
  <c r="AI620" i="1"/>
  <c r="B610" i="2" s="1"/>
  <c r="AI622" i="1"/>
  <c r="B612" i="2" s="1"/>
  <c r="AI623" i="1"/>
  <c r="B613" i="2" s="1"/>
  <c r="AI624" i="1"/>
  <c r="B614" i="2" s="1"/>
  <c r="AI627" i="1"/>
  <c r="B617" i="2" s="1"/>
  <c r="AI629" i="1"/>
  <c r="B619" i="2" s="1"/>
  <c r="AI630" i="1"/>
  <c r="B620" i="2" s="1"/>
  <c r="AI632" i="1"/>
  <c r="B622" i="2" s="1"/>
  <c r="AI633" i="1"/>
  <c r="B623" i="2" s="1"/>
  <c r="AI634" i="1"/>
  <c r="B624" i="2" s="1"/>
  <c r="AI635" i="1"/>
  <c r="B625" i="2" s="1"/>
  <c r="AI636" i="1"/>
  <c r="B626" i="2" s="1"/>
  <c r="AI637" i="1"/>
  <c r="B627" i="2" s="1"/>
  <c r="AI638" i="1"/>
  <c r="B628" i="2" s="1"/>
  <c r="AI639" i="1"/>
  <c r="B629" i="2" s="1"/>
  <c r="AI640" i="1"/>
  <c r="B630" i="2" s="1"/>
  <c r="AI641" i="1"/>
  <c r="B631" i="2" s="1"/>
  <c r="AI643" i="1"/>
  <c r="B633" i="2" s="1"/>
  <c r="AI645" i="1"/>
  <c r="B635" i="2" s="1"/>
  <c r="AI648" i="1"/>
  <c r="B638" i="2" s="1"/>
  <c r="AI649" i="1"/>
  <c r="B639" i="2" s="1"/>
  <c r="AI650" i="1"/>
  <c r="B640" i="2" s="1"/>
  <c r="AI653" i="1"/>
  <c r="B643" i="2" s="1"/>
  <c r="AI655" i="1"/>
  <c r="B645" i="2" s="1"/>
  <c r="AI658" i="1"/>
  <c r="B648" i="2" s="1"/>
  <c r="AI665" i="1"/>
  <c r="B655" i="2" s="1"/>
  <c r="AI666" i="1"/>
  <c r="B656" i="2" s="1"/>
  <c r="AI668" i="1"/>
  <c r="B658" i="2" s="1"/>
  <c r="AI669" i="1"/>
  <c r="B659" i="2" s="1"/>
  <c r="AI672" i="1"/>
  <c r="B662" i="2" s="1"/>
  <c r="AI675" i="1"/>
  <c r="B665" i="2" s="1"/>
  <c r="AI676" i="1"/>
  <c r="B666" i="2" s="1"/>
  <c r="AI678" i="1"/>
  <c r="B668" i="2" s="1"/>
  <c r="AI680" i="1"/>
  <c r="B670" i="2" s="1"/>
  <c r="AI681" i="1"/>
  <c r="B671" i="2" s="1"/>
  <c r="AI688" i="1"/>
  <c r="B678" i="2" s="1"/>
  <c r="AI689" i="1"/>
  <c r="B679" i="2" s="1"/>
  <c r="AI695" i="1"/>
  <c r="B685" i="2" s="1"/>
  <c r="AI696" i="1"/>
  <c r="B686" i="2" s="1"/>
  <c r="AI697" i="1"/>
  <c r="B687" i="2" s="1"/>
  <c r="AI700" i="1"/>
  <c r="B690" i="2" s="1"/>
  <c r="AI701" i="1"/>
  <c r="B691" i="2" s="1"/>
  <c r="AI702" i="1"/>
  <c r="B692" i="2" s="1"/>
  <c r="AI703" i="1"/>
  <c r="B693" i="2" s="1"/>
  <c r="AI704" i="1"/>
  <c r="B694" i="2" s="1"/>
  <c r="AI707" i="1"/>
  <c r="B697" i="2" s="1"/>
  <c r="AI711" i="1"/>
  <c r="B701" i="2" s="1"/>
  <c r="AI712" i="1"/>
  <c r="B702" i="2" s="1"/>
  <c r="AI713" i="1"/>
  <c r="B703" i="2" s="1"/>
  <c r="AI714" i="1"/>
  <c r="B704" i="2" s="1"/>
  <c r="AI717" i="1"/>
  <c r="B707" i="2" s="1"/>
  <c r="AI723" i="1"/>
  <c r="B713" i="2" s="1"/>
  <c r="AI726" i="1"/>
  <c r="B716" i="2" s="1"/>
  <c r="AI737" i="1"/>
  <c r="B727" i="2" s="1"/>
  <c r="AI738" i="1"/>
  <c r="B728" i="2" s="1"/>
  <c r="AI740" i="1"/>
  <c r="B730" i="2" s="1"/>
  <c r="AI741" i="1"/>
  <c r="B731" i="2" s="1"/>
  <c r="AI744" i="1"/>
  <c r="B734" i="2" s="1"/>
  <c r="AI745" i="1"/>
  <c r="B735" i="2" s="1"/>
  <c r="AI747" i="1"/>
  <c r="B737" i="2" s="1"/>
  <c r="AI748" i="1"/>
  <c r="B738" i="2" s="1"/>
  <c r="AI749" i="1"/>
  <c r="B739" i="2" s="1"/>
  <c r="AI750" i="1"/>
  <c r="B740" i="2" s="1"/>
  <c r="AI751" i="1"/>
  <c r="B741" i="2" s="1"/>
  <c r="AI753" i="1"/>
  <c r="B743" i="2" s="1"/>
  <c r="AI754" i="1"/>
  <c r="B744" i="2" s="1"/>
  <c r="AI758" i="1"/>
  <c r="B748" i="2" s="1"/>
  <c r="AI761" i="1"/>
  <c r="B751" i="2" s="1"/>
  <c r="AI762" i="1"/>
  <c r="B752" i="2" s="1"/>
  <c r="AI763" i="1"/>
  <c r="B753" i="2" s="1"/>
  <c r="AI764" i="1"/>
  <c r="B754" i="2" s="1"/>
  <c r="AI765" i="1"/>
  <c r="B755" i="2" s="1"/>
  <c r="AI766" i="1"/>
  <c r="B756" i="2" s="1"/>
  <c r="AI767" i="1"/>
  <c r="B757" i="2" s="1"/>
  <c r="AI768" i="1"/>
  <c r="B758" i="2" s="1"/>
  <c r="AI769" i="1"/>
  <c r="B759" i="2" s="1"/>
  <c r="AI770" i="1"/>
  <c r="B760" i="2" s="1"/>
  <c r="AI771" i="1"/>
  <c r="B761" i="2" s="1"/>
  <c r="AI772" i="1"/>
  <c r="B762" i="2" s="1"/>
  <c r="AI773" i="1"/>
  <c r="B763" i="2" s="1"/>
  <c r="AI774" i="1"/>
  <c r="B764" i="2" s="1"/>
  <c r="AI776" i="1"/>
  <c r="B766" i="2" s="1"/>
  <c r="AI778" i="1"/>
  <c r="B768" i="2" s="1"/>
  <c r="AI779" i="1"/>
  <c r="B769" i="2" s="1"/>
  <c r="AI781" i="1"/>
  <c r="B771" i="2" s="1"/>
  <c r="AI783" i="1"/>
  <c r="B773" i="2" s="1"/>
  <c r="AI786" i="1"/>
  <c r="B776" i="2" s="1"/>
  <c r="AI789" i="1"/>
  <c r="B779" i="2" s="1"/>
  <c r="AI790" i="1"/>
  <c r="B780" i="2" s="1"/>
  <c r="AI792" i="1"/>
  <c r="B782" i="2" s="1"/>
  <c r="AI793" i="1"/>
  <c r="B783" i="2" s="1"/>
  <c r="AI794" i="1"/>
  <c r="B784" i="2" s="1"/>
  <c r="AI795" i="1"/>
  <c r="B785" i="2" s="1"/>
  <c r="AI797" i="1"/>
  <c r="B787" i="2" s="1"/>
  <c r="AI798" i="1"/>
  <c r="B788" i="2" s="1"/>
  <c r="AI799" i="1"/>
  <c r="B789" i="2" s="1"/>
  <c r="AI800" i="1"/>
  <c r="B790" i="2" s="1"/>
  <c r="AI801" i="1"/>
  <c r="B791" i="2" s="1"/>
  <c r="AI803" i="1"/>
  <c r="B793" i="2" s="1"/>
  <c r="AI804" i="1"/>
  <c r="B794" i="2" s="1"/>
  <c r="AI810" i="1"/>
  <c r="B800" i="2" s="1"/>
  <c r="AI811" i="1"/>
  <c r="B801" i="2" s="1"/>
  <c r="AI812" i="1"/>
  <c r="B802" i="2" s="1"/>
  <c r="AI813" i="1"/>
  <c r="B803" i="2" s="1"/>
  <c r="AI815" i="1"/>
  <c r="B805" i="2" s="1"/>
  <c r="AI816" i="1"/>
  <c r="B806" i="2" s="1"/>
  <c r="AI817" i="1"/>
  <c r="B807" i="2" s="1"/>
  <c r="AI818" i="1"/>
  <c r="B808" i="2" s="1"/>
  <c r="AI819" i="1"/>
  <c r="B809" i="2" s="1"/>
  <c r="AI820" i="1"/>
  <c r="B810" i="2" s="1"/>
  <c r="AI824" i="1"/>
  <c r="B814" i="2" s="1"/>
  <c r="AI825" i="1"/>
  <c r="B815" i="2" s="1"/>
  <c r="AI826" i="1"/>
  <c r="B816" i="2" s="1"/>
  <c r="AI827" i="1"/>
  <c r="B817" i="2" s="1"/>
  <c r="AI831" i="1"/>
  <c r="B821" i="2" s="1"/>
  <c r="AI833" i="1"/>
  <c r="B823" i="2" s="1"/>
  <c r="AI834" i="1"/>
  <c r="B824" i="2" s="1"/>
  <c r="AI836" i="1"/>
  <c r="B826" i="2" s="1"/>
  <c r="AI837" i="1"/>
  <c r="B827" i="2" s="1"/>
  <c r="AI838" i="1"/>
  <c r="B828" i="2" s="1"/>
  <c r="AI839" i="1"/>
  <c r="B829" i="2" s="1"/>
  <c r="AI842" i="1"/>
  <c r="B832" i="2" s="1"/>
  <c r="AI843" i="1"/>
  <c r="B833" i="2" s="1"/>
  <c r="AI844" i="1"/>
  <c r="B834" i="2" s="1"/>
  <c r="AI846" i="1"/>
  <c r="B836" i="2" s="1"/>
  <c r="AI858" i="1"/>
  <c r="B848" i="2" s="1"/>
  <c r="AI859" i="1"/>
  <c r="B849" i="2" s="1"/>
  <c r="AI862" i="1"/>
  <c r="B852" i="2" s="1"/>
  <c r="AI867" i="1"/>
  <c r="B857" i="2" s="1"/>
  <c r="AI868" i="1"/>
  <c r="B858" i="2" s="1"/>
  <c r="AI870" i="1"/>
  <c r="B860" i="2" s="1"/>
  <c r="AI875" i="1"/>
  <c r="B865" i="2" s="1"/>
  <c r="AI879" i="1"/>
  <c r="B869" i="2" s="1"/>
  <c r="AI881" i="1"/>
  <c r="B871" i="2" s="1"/>
  <c r="AI882" i="1"/>
  <c r="B872" i="2" s="1"/>
  <c r="AI883" i="1"/>
  <c r="B873" i="2" s="1"/>
  <c r="AI892" i="1"/>
  <c r="B882" i="2" s="1"/>
  <c r="AI896" i="1"/>
  <c r="B886" i="2" s="1"/>
  <c r="AI899" i="1"/>
  <c r="B889" i="2" s="1"/>
  <c r="AI900" i="1"/>
  <c r="B890" i="2" s="1"/>
  <c r="AI901" i="1"/>
  <c r="B891" i="2" s="1"/>
  <c r="AI902" i="1"/>
  <c r="B892" i="2" s="1"/>
  <c r="AI903" i="1"/>
  <c r="B893" i="2" s="1"/>
  <c r="AI904" i="1"/>
  <c r="B894" i="2" s="1"/>
  <c r="AI905" i="1"/>
  <c r="B895" i="2" s="1"/>
  <c r="AI906" i="1"/>
  <c r="B896" i="2" s="1"/>
  <c r="AI909" i="1"/>
  <c r="B899" i="2" s="1"/>
  <c r="AI910" i="1"/>
  <c r="B900" i="2" s="1"/>
  <c r="AI911" i="1"/>
  <c r="B901" i="2" s="1"/>
  <c r="AI913" i="1"/>
  <c r="B903" i="2" s="1"/>
  <c r="AI914" i="1"/>
  <c r="B904" i="2" s="1"/>
  <c r="AI917" i="1"/>
  <c r="B907" i="2" s="1"/>
  <c r="AI918" i="1"/>
  <c r="B908" i="2" s="1"/>
  <c r="AI919" i="1"/>
  <c r="B909" i="2" s="1"/>
  <c r="AI922" i="1"/>
  <c r="B912" i="2" s="1"/>
  <c r="AI927" i="1"/>
  <c r="B917" i="2" s="1"/>
  <c r="AI928" i="1"/>
  <c r="B918" i="2" s="1"/>
  <c r="AI929" i="1"/>
  <c r="B919" i="2" s="1"/>
  <c r="AI930" i="1"/>
  <c r="B920" i="2" s="1"/>
  <c r="AI931" i="1"/>
  <c r="B921" i="2" s="1"/>
  <c r="AI942" i="1"/>
  <c r="B932" i="2" s="1"/>
  <c r="AI943" i="1"/>
  <c r="B933" i="2" s="1"/>
  <c r="AI944" i="1"/>
  <c r="B934" i="2" s="1"/>
  <c r="AI945" i="1"/>
  <c r="B935" i="2" s="1"/>
  <c r="AI947" i="1"/>
  <c r="B937" i="2" s="1"/>
  <c r="AI950" i="1"/>
  <c r="B940" i="2" s="1"/>
  <c r="AI955" i="1"/>
  <c r="B945" i="2" s="1"/>
  <c r="AI956" i="1"/>
  <c r="B946" i="2" s="1"/>
  <c r="AI957" i="1"/>
  <c r="B947" i="2" s="1"/>
  <c r="AI958" i="1"/>
  <c r="B948" i="2" s="1"/>
  <c r="AI959" i="1"/>
  <c r="B949" i="2" s="1"/>
  <c r="AI961" i="1"/>
  <c r="B951" i="2" s="1"/>
  <c r="AI962" i="1"/>
  <c r="B952" i="2" s="1"/>
  <c r="AI965" i="1"/>
  <c r="B955" i="2" s="1"/>
  <c r="AI966" i="1"/>
  <c r="B956" i="2" s="1"/>
  <c r="AI968" i="1"/>
  <c r="B958" i="2" s="1"/>
  <c r="AI969" i="1"/>
  <c r="B959" i="2" s="1"/>
  <c r="AI970" i="1"/>
  <c r="B960" i="2" s="1"/>
  <c r="AJ12" i="1"/>
  <c r="C2" i="2" s="1"/>
  <c r="BK973" i="1"/>
  <c r="BP973" i="1"/>
  <c r="BK974" i="1"/>
  <c r="BP974" i="1"/>
  <c r="BK975" i="1"/>
  <c r="BP975" i="1"/>
  <c r="BK976" i="1"/>
  <c r="BP976" i="1"/>
  <c r="BK977" i="1"/>
  <c r="BP977" i="1"/>
  <c r="BK978" i="1"/>
  <c r="BP978" i="1"/>
  <c r="BK979" i="1"/>
  <c r="BP979" i="1"/>
  <c r="BK980" i="1"/>
  <c r="BP980" i="1"/>
  <c r="BK981" i="1"/>
  <c r="BP981" i="1"/>
  <c r="BK982" i="1"/>
  <c r="BP982" i="1"/>
  <c r="BK983" i="1"/>
  <c r="BP983" i="1"/>
  <c r="BK984" i="1"/>
  <c r="BP984" i="1"/>
  <c r="BK985" i="1"/>
  <c r="BP985" i="1"/>
  <c r="BK986" i="1"/>
  <c r="BP986" i="1"/>
  <c r="BK987" i="1"/>
  <c r="BP987" i="1"/>
  <c r="BK988" i="1"/>
  <c r="BP988" i="1"/>
  <c r="BK989" i="1"/>
  <c r="BP989" i="1"/>
  <c r="BK990" i="1"/>
  <c r="BP990" i="1"/>
  <c r="BK991" i="1"/>
  <c r="BP991" i="1"/>
  <c r="BK992" i="1"/>
  <c r="BP992" i="1"/>
  <c r="BK993" i="1"/>
  <c r="BP993" i="1"/>
  <c r="BK994" i="1"/>
  <c r="BP994" i="1"/>
  <c r="BK995" i="1"/>
  <c r="BP995" i="1"/>
  <c r="BK996" i="1"/>
  <c r="BP996" i="1"/>
  <c r="BK997" i="1"/>
  <c r="BP997" i="1"/>
  <c r="BK998" i="1"/>
  <c r="BP998" i="1"/>
  <c r="BK999" i="1"/>
  <c r="BP999" i="1"/>
  <c r="BK1000" i="1"/>
  <c r="BP1000" i="1"/>
  <c r="BK1001" i="1"/>
  <c r="BP1001" i="1"/>
  <c r="BK1002" i="1"/>
  <c r="BP1002" i="1"/>
  <c r="BK1003" i="1"/>
  <c r="BP1003" i="1"/>
  <c r="BK1004" i="1"/>
  <c r="BP1004" i="1"/>
  <c r="BK1005" i="1"/>
  <c r="BP1005" i="1"/>
  <c r="BK1006" i="1"/>
  <c r="BP1006" i="1"/>
  <c r="BK1007" i="1"/>
  <c r="BP1007" i="1"/>
  <c r="BK1008" i="1"/>
  <c r="BP1008" i="1"/>
  <c r="BK1009" i="1"/>
  <c r="BP1009" i="1"/>
  <c r="BK1010" i="1"/>
  <c r="BP1010" i="1"/>
  <c r="BK1011" i="1"/>
  <c r="BP1011" i="1"/>
  <c r="BK1012" i="1"/>
  <c r="BP1012" i="1"/>
  <c r="BK1013" i="1"/>
  <c r="BP1013" i="1"/>
  <c r="BK1014" i="1"/>
  <c r="BP1014" i="1"/>
  <c r="BK1015" i="1"/>
  <c r="BP1015" i="1"/>
  <c r="BK1016" i="1"/>
  <c r="BP1016" i="1"/>
  <c r="BK1017" i="1"/>
  <c r="BP1017" i="1"/>
  <c r="BK1018" i="1"/>
  <c r="BP1018" i="1"/>
  <c r="BK1019" i="1"/>
  <c r="BP1019" i="1"/>
  <c r="BK1020" i="1"/>
  <c r="BP1020" i="1"/>
  <c r="BK1021" i="1"/>
  <c r="BP1021" i="1"/>
  <c r="BK1022" i="1"/>
  <c r="BP1022" i="1"/>
  <c r="BK1023" i="1"/>
  <c r="BP1023" i="1"/>
  <c r="BK1024" i="1"/>
  <c r="BP1024" i="1"/>
  <c r="BK1025" i="1"/>
  <c r="BP1025" i="1"/>
  <c r="BK1026" i="1"/>
  <c r="BP1026" i="1"/>
  <c r="BK1027" i="1"/>
  <c r="BP1027" i="1"/>
  <c r="BK1028" i="1"/>
  <c r="BP1028" i="1"/>
  <c r="BK1029" i="1"/>
  <c r="BP1029" i="1"/>
  <c r="BK1030" i="1"/>
  <c r="BP1030" i="1"/>
  <c r="BK1031" i="1"/>
  <c r="BP1031" i="1"/>
  <c r="BK1032" i="1"/>
  <c r="BP1032" i="1"/>
  <c r="BK1033" i="1"/>
  <c r="BP1033" i="1"/>
  <c r="BK1034" i="1"/>
  <c r="BP1034" i="1"/>
  <c r="BK1035" i="1"/>
  <c r="BP1035" i="1"/>
  <c r="BK1036" i="1"/>
  <c r="BP1036" i="1"/>
  <c r="BK1037" i="1"/>
  <c r="BP1037" i="1"/>
  <c r="BK1038" i="1"/>
  <c r="BP1038" i="1"/>
  <c r="BK1039" i="1"/>
  <c r="BP1039" i="1"/>
  <c r="BK1040" i="1"/>
  <c r="BP1040" i="1"/>
  <c r="BK1041" i="1"/>
  <c r="BP1041" i="1"/>
  <c r="BK1042" i="1"/>
  <c r="BP1042" i="1"/>
  <c r="BK1043" i="1"/>
  <c r="BP1043" i="1"/>
  <c r="BK1044" i="1"/>
  <c r="BP1044" i="1"/>
  <c r="BK1045" i="1"/>
  <c r="BP1045" i="1"/>
  <c r="BK1046" i="1"/>
  <c r="BP1046" i="1"/>
  <c r="BK1047" i="1"/>
  <c r="BP1047" i="1"/>
  <c r="BK1048" i="1"/>
  <c r="BP1048" i="1"/>
  <c r="BK1049" i="1"/>
  <c r="BP1049" i="1"/>
  <c r="BK1050" i="1"/>
  <c r="BP1050" i="1"/>
  <c r="BK1051" i="1"/>
  <c r="BP1051" i="1"/>
  <c r="BK1052" i="1"/>
  <c r="BP1052" i="1"/>
  <c r="BK1053" i="1"/>
  <c r="BP1053" i="1"/>
  <c r="BK1054" i="1"/>
  <c r="BP1054" i="1"/>
  <c r="BK1055" i="1"/>
  <c r="BP1055" i="1"/>
  <c r="BK1056" i="1"/>
  <c r="BP1056" i="1"/>
  <c r="BK1057" i="1"/>
  <c r="BP1057" i="1"/>
  <c r="BK1058" i="1"/>
  <c r="BP1058" i="1"/>
  <c r="BK1059" i="1"/>
  <c r="BP1059" i="1"/>
  <c r="BK1060" i="1"/>
  <c r="BP1060" i="1"/>
  <c r="BK1061" i="1"/>
  <c r="BP1061" i="1"/>
  <c r="BK1062" i="1"/>
  <c r="BP1062" i="1"/>
  <c r="BK1063" i="1"/>
  <c r="BP1063" i="1"/>
  <c r="BK1064" i="1"/>
  <c r="BP1064" i="1"/>
  <c r="BK1065" i="1"/>
  <c r="BP1065" i="1"/>
  <c r="BK1066" i="1"/>
  <c r="BP1066" i="1"/>
  <c r="BK1067" i="1"/>
  <c r="BP1067" i="1"/>
  <c r="BK1068" i="1"/>
  <c r="BP1068" i="1"/>
  <c r="BK1069" i="1"/>
  <c r="BP1069" i="1"/>
  <c r="BK1070" i="1"/>
  <c r="BP1070" i="1"/>
  <c r="BK1071" i="1"/>
  <c r="BP1071" i="1"/>
  <c r="BK1072" i="1"/>
  <c r="BP1072" i="1"/>
  <c r="BK1073" i="1"/>
  <c r="BP1073" i="1"/>
  <c r="BK1074" i="1"/>
  <c r="BP1074" i="1"/>
  <c r="BK1075" i="1"/>
  <c r="BP1075" i="1"/>
  <c r="BK1076" i="1"/>
  <c r="BP1076" i="1"/>
  <c r="BK1077" i="1"/>
  <c r="BP1077" i="1"/>
  <c r="BK1078" i="1"/>
  <c r="BP1078" i="1"/>
  <c r="BK1079" i="1"/>
  <c r="BP1079" i="1"/>
  <c r="BK1080" i="1"/>
  <c r="BP1080" i="1"/>
  <c r="BK1081" i="1"/>
  <c r="BP1081" i="1"/>
  <c r="BK1082" i="1"/>
  <c r="BP1082" i="1"/>
  <c r="BK1083" i="1"/>
  <c r="BP1083" i="1"/>
  <c r="BK1084" i="1"/>
  <c r="BP1084" i="1"/>
  <c r="BK1085" i="1"/>
  <c r="BP1085" i="1"/>
  <c r="BK1086" i="1"/>
  <c r="BP1086" i="1"/>
  <c r="BK1087" i="1"/>
  <c r="BP1087" i="1"/>
  <c r="BK1088" i="1"/>
  <c r="BP1088" i="1"/>
  <c r="BK1089" i="1"/>
  <c r="BP1089" i="1"/>
  <c r="BK1090" i="1"/>
  <c r="BP1090" i="1"/>
  <c r="BK1091" i="1"/>
  <c r="BP1091" i="1"/>
  <c r="BK1092" i="1"/>
  <c r="BP1092" i="1"/>
  <c r="BK1093" i="1"/>
  <c r="BP1093" i="1"/>
  <c r="BK1094" i="1"/>
  <c r="BP1094" i="1"/>
  <c r="BK1095" i="1"/>
  <c r="BP1095" i="1"/>
  <c r="BK1096" i="1"/>
  <c r="BP1096" i="1"/>
  <c r="BK1097" i="1"/>
  <c r="BP1097" i="1"/>
  <c r="BK1098" i="1"/>
  <c r="BP1098" i="1"/>
  <c r="BK1099" i="1"/>
  <c r="BP1099" i="1"/>
  <c r="BK1100" i="1"/>
  <c r="BP1100" i="1"/>
  <c r="BK1101" i="1"/>
  <c r="BP1101" i="1"/>
  <c r="BK1102" i="1"/>
  <c r="BP1102" i="1"/>
  <c r="BK1103" i="1"/>
  <c r="BP1103" i="1"/>
  <c r="BK1104" i="1"/>
  <c r="BP1104" i="1"/>
  <c r="BK1105" i="1"/>
  <c r="BP1105" i="1"/>
  <c r="BK1106" i="1"/>
  <c r="BP1106" i="1"/>
  <c r="BK1107" i="1"/>
  <c r="BP1107" i="1"/>
  <c r="BK1108" i="1"/>
  <c r="BP1108" i="1"/>
  <c r="BK1109" i="1"/>
  <c r="BP1109" i="1"/>
  <c r="BK1110" i="1"/>
  <c r="BP1110" i="1"/>
  <c r="BK1111" i="1"/>
  <c r="BP1111" i="1"/>
  <c r="BK1112" i="1"/>
  <c r="BP1112" i="1"/>
  <c r="BK1113" i="1"/>
  <c r="BP1113" i="1"/>
  <c r="BK1114" i="1"/>
  <c r="BP1114" i="1"/>
  <c r="BK1115" i="1"/>
  <c r="BP1115" i="1"/>
  <c r="BK1116" i="1"/>
  <c r="BP1116" i="1"/>
  <c r="BK1117" i="1"/>
  <c r="BP1117" i="1"/>
  <c r="BK1118" i="1"/>
  <c r="BP1118" i="1"/>
  <c r="BK1119" i="1"/>
  <c r="BP1119" i="1"/>
  <c r="BK1120" i="1"/>
  <c r="BP1120" i="1"/>
  <c r="BK1121" i="1"/>
  <c r="BP1121" i="1"/>
  <c r="BK1122" i="1"/>
  <c r="BP1122" i="1"/>
  <c r="BK1123" i="1"/>
  <c r="BP1123" i="1"/>
  <c r="BK1124" i="1"/>
  <c r="BP1124" i="1"/>
  <c r="BK1125" i="1"/>
  <c r="BP1125" i="1"/>
  <c r="BK1126" i="1"/>
  <c r="BP1126" i="1"/>
  <c r="BK1127" i="1"/>
  <c r="BP1127" i="1"/>
  <c r="BK1128" i="1"/>
  <c r="BP1128" i="1"/>
  <c r="BK1129" i="1"/>
  <c r="BP1129" i="1"/>
  <c r="BK1130" i="1"/>
  <c r="BP1130" i="1"/>
  <c r="BK1131" i="1"/>
  <c r="BP1131" i="1"/>
  <c r="BK1132" i="1"/>
  <c r="BP1132" i="1"/>
  <c r="BK1133" i="1"/>
  <c r="BP1133" i="1"/>
  <c r="BK1134" i="1"/>
  <c r="BP1134" i="1"/>
  <c r="BK1135" i="1"/>
  <c r="BP1135" i="1"/>
  <c r="BK1136" i="1"/>
  <c r="BP1136" i="1"/>
  <c r="BK1137" i="1"/>
  <c r="BP1137" i="1"/>
  <c r="BK1138" i="1"/>
  <c r="BP1138" i="1"/>
  <c r="BK1139" i="1"/>
  <c r="BP1139" i="1"/>
  <c r="BK1140" i="1"/>
  <c r="BP1140" i="1"/>
  <c r="BK1141" i="1"/>
  <c r="BP1141" i="1"/>
  <c r="BK1142" i="1"/>
  <c r="BP1142" i="1"/>
  <c r="BK1143" i="1"/>
  <c r="BP1143" i="1"/>
  <c r="BK1144" i="1"/>
  <c r="BP1144" i="1"/>
  <c r="BK1145" i="1"/>
  <c r="BP1145" i="1"/>
  <c r="BK1146" i="1"/>
  <c r="BP1146" i="1"/>
  <c r="BK1147" i="1"/>
  <c r="BP1147" i="1"/>
  <c r="BK1148" i="1"/>
  <c r="BP1148" i="1"/>
  <c r="BK1149" i="1"/>
  <c r="BP1149" i="1"/>
  <c r="BK1150" i="1"/>
  <c r="BP1150" i="1"/>
  <c r="BK1151" i="1"/>
  <c r="BP1151" i="1"/>
  <c r="BK1152" i="1"/>
  <c r="BP1152" i="1"/>
  <c r="BK1153" i="1"/>
  <c r="BP1153" i="1"/>
  <c r="BK1154" i="1"/>
  <c r="BP1154" i="1"/>
  <c r="BK1155" i="1"/>
  <c r="BP1155" i="1"/>
  <c r="BK1156" i="1"/>
  <c r="BP1156" i="1"/>
  <c r="BK1157" i="1"/>
  <c r="BP1157" i="1"/>
  <c r="BK1158" i="1"/>
  <c r="BP1158" i="1"/>
  <c r="BK1159" i="1"/>
  <c r="BP1159" i="1"/>
  <c r="BK1160" i="1"/>
  <c r="BP1160" i="1"/>
  <c r="BK1161" i="1"/>
  <c r="BP1161" i="1"/>
  <c r="BK1162" i="1"/>
  <c r="BP1162" i="1"/>
  <c r="BK1163" i="1"/>
  <c r="BP1163" i="1"/>
  <c r="BK1164" i="1"/>
  <c r="BP1164" i="1"/>
  <c r="BK1165" i="1"/>
  <c r="BP1165" i="1"/>
  <c r="BK1166" i="1"/>
  <c r="BP1166" i="1"/>
  <c r="BK1167" i="1"/>
  <c r="BP1167" i="1"/>
  <c r="BK1168" i="1"/>
  <c r="BP1168" i="1"/>
  <c r="BK1169" i="1"/>
  <c r="BP1169" i="1"/>
  <c r="BK1170" i="1"/>
  <c r="BP1170" i="1"/>
  <c r="BK1171" i="1"/>
  <c r="BP1171" i="1"/>
  <c r="BK1172" i="1"/>
  <c r="BP1172" i="1"/>
  <c r="BK1173" i="1"/>
  <c r="BP1173" i="1"/>
  <c r="BK1174" i="1"/>
  <c r="BP1174" i="1"/>
  <c r="BK1175" i="1"/>
  <c r="BP1175" i="1"/>
  <c r="BK1176" i="1"/>
  <c r="BP1176" i="1"/>
  <c r="BK1177" i="1"/>
  <c r="BP1177" i="1"/>
  <c r="BK1178" i="1"/>
  <c r="BP1178" i="1"/>
  <c r="BK1179" i="1"/>
  <c r="BP1179" i="1"/>
  <c r="BK1180" i="1"/>
  <c r="BP1180" i="1"/>
  <c r="BK1181" i="1"/>
  <c r="BP1181" i="1"/>
  <c r="BK1182" i="1"/>
  <c r="BP1182" i="1"/>
  <c r="BK1183" i="1"/>
  <c r="BP1183" i="1"/>
  <c r="BK1184" i="1"/>
  <c r="BP1184" i="1"/>
  <c r="BK1185" i="1"/>
  <c r="BP1185" i="1"/>
  <c r="BK1186" i="1"/>
  <c r="BP1186" i="1"/>
  <c r="BK1187" i="1"/>
  <c r="BP1187" i="1"/>
  <c r="BK1188" i="1"/>
  <c r="BP1188" i="1"/>
  <c r="BK1189" i="1"/>
  <c r="BP1189" i="1"/>
  <c r="BK1190" i="1"/>
  <c r="BP1190" i="1"/>
  <c r="BK1191" i="1"/>
  <c r="BP1191" i="1"/>
  <c r="BK1192" i="1"/>
  <c r="BP1192" i="1"/>
  <c r="BK1193" i="1"/>
  <c r="BP1193" i="1"/>
  <c r="BK1194" i="1"/>
  <c r="BP1194" i="1"/>
  <c r="BK1195" i="1"/>
  <c r="BP1195" i="1"/>
  <c r="BK1196" i="1"/>
  <c r="BP1196" i="1"/>
  <c r="BK1197" i="1"/>
  <c r="BP1197" i="1"/>
  <c r="BK1198" i="1"/>
  <c r="BP1198" i="1"/>
  <c r="BK1199" i="1"/>
  <c r="BP1199" i="1"/>
  <c r="BK1200" i="1"/>
  <c r="BP1200" i="1"/>
  <c r="BK1201" i="1"/>
  <c r="BP1201" i="1"/>
  <c r="BK1202" i="1"/>
  <c r="BP1202" i="1"/>
  <c r="BK1203" i="1"/>
  <c r="BP1203" i="1"/>
  <c r="BK1204" i="1"/>
  <c r="BP1204" i="1"/>
  <c r="BK1205" i="1"/>
  <c r="BP1205" i="1"/>
  <c r="BK1206" i="1"/>
  <c r="BP1206" i="1"/>
  <c r="BK1207" i="1"/>
  <c r="BP1207" i="1"/>
  <c r="BK1208" i="1"/>
  <c r="BP1208" i="1"/>
  <c r="BK1209" i="1"/>
  <c r="BP1209" i="1"/>
  <c r="BK1210" i="1"/>
  <c r="BP1210" i="1"/>
  <c r="BK1211" i="1"/>
  <c r="BP1211" i="1"/>
  <c r="BK1212" i="1"/>
  <c r="BP1212" i="1"/>
  <c r="BK1213" i="1"/>
  <c r="BP1213" i="1"/>
  <c r="BK1214" i="1"/>
  <c r="BP1214" i="1"/>
  <c r="BK1215" i="1"/>
  <c r="BP1215" i="1"/>
  <c r="BK1216" i="1"/>
  <c r="BP1216" i="1"/>
  <c r="BK1217" i="1"/>
  <c r="BP1217" i="1"/>
  <c r="BK1218" i="1"/>
  <c r="BP1218" i="1"/>
  <c r="BK1219" i="1"/>
  <c r="BP1219" i="1"/>
  <c r="BK1220" i="1"/>
  <c r="BP1220" i="1"/>
  <c r="BK1221" i="1"/>
  <c r="BP1221" i="1"/>
  <c r="BK1222" i="1"/>
  <c r="BP1222" i="1"/>
  <c r="BK1223" i="1"/>
  <c r="BP1223" i="1"/>
  <c r="BK1224" i="1"/>
  <c r="BP1224" i="1"/>
  <c r="BK1225" i="1"/>
  <c r="BP1225" i="1"/>
  <c r="BK1226" i="1"/>
  <c r="BP1226" i="1"/>
  <c r="BK1227" i="1"/>
  <c r="BP1227" i="1"/>
  <c r="BK1228" i="1"/>
  <c r="BP1228" i="1"/>
  <c r="BK1229" i="1"/>
  <c r="BP1229" i="1"/>
  <c r="BK1230" i="1"/>
  <c r="BP1230" i="1"/>
  <c r="BK1231" i="1"/>
  <c r="BP1231" i="1"/>
  <c r="BK1232" i="1"/>
  <c r="BP1232" i="1"/>
  <c r="BK1233" i="1"/>
  <c r="BP1233" i="1"/>
  <c r="BK1234" i="1"/>
  <c r="BP1234" i="1"/>
  <c r="BK1235" i="1"/>
  <c r="BP1235" i="1"/>
  <c r="BK1236" i="1"/>
  <c r="BP1236" i="1"/>
  <c r="BK1237" i="1"/>
  <c r="BP1237" i="1"/>
  <c r="BK1238" i="1"/>
  <c r="BP1238" i="1"/>
  <c r="BK1239" i="1"/>
  <c r="BP1239" i="1"/>
  <c r="BK1240" i="1"/>
  <c r="BP1240" i="1"/>
  <c r="BK1241" i="1"/>
  <c r="BP1241" i="1"/>
  <c r="BK1242" i="1"/>
  <c r="BP1242" i="1"/>
  <c r="BK1243" i="1"/>
  <c r="BP1243" i="1"/>
  <c r="BK1244" i="1"/>
  <c r="BP1244" i="1"/>
  <c r="BK1245" i="1"/>
  <c r="BP1245" i="1"/>
  <c r="BK1246" i="1"/>
  <c r="BP1246" i="1"/>
  <c r="BK1247" i="1"/>
  <c r="BP1247" i="1"/>
  <c r="BK1248" i="1"/>
  <c r="BP1248" i="1"/>
  <c r="BK1249" i="1"/>
  <c r="BP1249" i="1"/>
  <c r="BK1250" i="1"/>
  <c r="BP1250" i="1"/>
  <c r="BK1251" i="1"/>
  <c r="BP1251" i="1"/>
  <c r="BK1252" i="1"/>
  <c r="BP1252" i="1"/>
  <c r="BK1253" i="1"/>
  <c r="BP1253" i="1"/>
  <c r="BK1254" i="1"/>
  <c r="BP1254" i="1"/>
  <c r="BK1255" i="1"/>
  <c r="BP1255" i="1"/>
  <c r="BK1256" i="1"/>
  <c r="BP1256" i="1"/>
  <c r="BK1257" i="1"/>
  <c r="BP1257" i="1"/>
  <c r="BK1258" i="1"/>
  <c r="BP1258" i="1"/>
  <c r="BK1259" i="1"/>
  <c r="BP1259" i="1"/>
  <c r="BK1260" i="1"/>
  <c r="BP1260" i="1"/>
  <c r="BK1261" i="1"/>
  <c r="BP1261" i="1"/>
  <c r="BK1262" i="1"/>
  <c r="BP1262" i="1"/>
  <c r="BK1263" i="1"/>
  <c r="BP1263" i="1"/>
  <c r="BK1264" i="1"/>
  <c r="BP1264" i="1"/>
  <c r="BK1265" i="1"/>
  <c r="BP1265" i="1"/>
  <c r="BK1266" i="1"/>
  <c r="BP1266" i="1"/>
  <c r="BK1267" i="1"/>
  <c r="BP1267" i="1"/>
  <c r="BK1268" i="1"/>
  <c r="BP1268" i="1"/>
  <c r="BK1269" i="1"/>
  <c r="BP1269" i="1"/>
  <c r="BK1270" i="1"/>
  <c r="BP1270" i="1"/>
  <c r="BK1271" i="1"/>
  <c r="BP1271" i="1"/>
  <c r="BK1272" i="1"/>
  <c r="BP1272" i="1"/>
  <c r="BK1273" i="1"/>
  <c r="BP1273" i="1"/>
  <c r="BK1274" i="1"/>
  <c r="BP1274" i="1"/>
  <c r="BK1275" i="1"/>
  <c r="BP1275" i="1"/>
  <c r="BK1276" i="1"/>
  <c r="BP1276" i="1"/>
  <c r="BK1277" i="1"/>
  <c r="BP1277" i="1"/>
  <c r="BK1278" i="1"/>
  <c r="BP1278" i="1"/>
  <c r="BK1279" i="1"/>
  <c r="BP1279" i="1"/>
  <c r="BK1280" i="1"/>
  <c r="BP1280" i="1"/>
  <c r="BK1281" i="1"/>
  <c r="BP1281" i="1"/>
  <c r="BK1282" i="1"/>
  <c r="BP1282" i="1"/>
  <c r="BK1283" i="1"/>
  <c r="BP1283" i="1"/>
  <c r="BK1284" i="1"/>
  <c r="BP1284" i="1"/>
  <c r="BK1285" i="1"/>
  <c r="BP1285" i="1"/>
  <c r="BK1286" i="1"/>
  <c r="BP1286" i="1"/>
  <c r="BK1287" i="1"/>
  <c r="BP1287" i="1"/>
  <c r="BK1288" i="1"/>
  <c r="BP1288" i="1"/>
  <c r="BK1289" i="1"/>
  <c r="BP1289" i="1"/>
  <c r="BK1290" i="1"/>
  <c r="BP1290" i="1"/>
  <c r="BK1291" i="1"/>
  <c r="BP1291" i="1"/>
  <c r="BK1292" i="1"/>
  <c r="BP1292" i="1"/>
  <c r="BK1293" i="1"/>
  <c r="BP1293" i="1"/>
  <c r="BK1294" i="1"/>
  <c r="BP1294" i="1"/>
  <c r="BK1295" i="1"/>
  <c r="BP1295" i="1"/>
  <c r="BK1296" i="1"/>
  <c r="BP1296" i="1"/>
  <c r="BK1297" i="1"/>
  <c r="BP1297" i="1"/>
  <c r="BK1298" i="1"/>
  <c r="BP1298" i="1"/>
  <c r="BK1299" i="1"/>
  <c r="BP1299" i="1"/>
  <c r="BK1300" i="1"/>
  <c r="BP1300" i="1"/>
  <c r="BK1301" i="1"/>
  <c r="BP1301" i="1"/>
  <c r="BK1302" i="1"/>
  <c r="BP1302" i="1"/>
  <c r="BK1303" i="1"/>
  <c r="BP1303" i="1"/>
  <c r="BK1304" i="1"/>
  <c r="BP1304" i="1"/>
  <c r="BK1305" i="1"/>
  <c r="BP1305" i="1"/>
  <c r="BK1306" i="1"/>
  <c r="BP1306" i="1"/>
  <c r="BK1307" i="1"/>
  <c r="BP1307" i="1"/>
  <c r="BK1308" i="1"/>
  <c r="BP1308" i="1"/>
  <c r="BK1309" i="1"/>
  <c r="BP1309" i="1"/>
  <c r="BK1310" i="1"/>
  <c r="BP1310" i="1"/>
  <c r="BK1311" i="1"/>
  <c r="BP1311" i="1"/>
  <c r="BK1312" i="1"/>
  <c r="BP1312" i="1"/>
  <c r="BK1313" i="1"/>
  <c r="BP1313" i="1"/>
  <c r="BK1314" i="1"/>
  <c r="BP1314" i="1"/>
  <c r="BK1315" i="1"/>
  <c r="BP1315" i="1"/>
  <c r="BK1316" i="1"/>
  <c r="BP1316" i="1"/>
  <c r="BK1317" i="1"/>
  <c r="BP1317" i="1"/>
  <c r="BK1318" i="1"/>
  <c r="BP1318" i="1"/>
  <c r="BK1319" i="1"/>
  <c r="BP1319" i="1"/>
  <c r="BK1320" i="1"/>
  <c r="BP1320" i="1"/>
  <c r="BK1321" i="1"/>
  <c r="BP1321" i="1"/>
  <c r="BK1322" i="1"/>
  <c r="BP1322" i="1"/>
  <c r="BK1323" i="1"/>
  <c r="BP1323" i="1"/>
  <c r="BK1324" i="1"/>
  <c r="BP1324" i="1"/>
  <c r="BK1325" i="1"/>
  <c r="BP1325" i="1"/>
  <c r="BK1326" i="1"/>
  <c r="BP1326" i="1"/>
  <c r="BK1327" i="1"/>
  <c r="BP1327" i="1"/>
  <c r="BK1328" i="1"/>
  <c r="BP1328" i="1"/>
  <c r="BK1329" i="1"/>
  <c r="BP1329" i="1"/>
  <c r="BK1330" i="1"/>
  <c r="BP1330" i="1"/>
  <c r="BK1331" i="1"/>
  <c r="BP1331" i="1"/>
  <c r="BK1332" i="1"/>
  <c r="BP1332" i="1"/>
  <c r="BK1333" i="1"/>
  <c r="BP1333" i="1"/>
  <c r="BK1334" i="1"/>
  <c r="BP1334" i="1"/>
  <c r="BK1335" i="1"/>
  <c r="BP1335" i="1"/>
  <c r="BK1336" i="1"/>
  <c r="BP1336" i="1"/>
  <c r="BK1337" i="1"/>
  <c r="BP1337" i="1"/>
  <c r="BK1338" i="1"/>
  <c r="BP1338" i="1"/>
  <c r="BK1339" i="1"/>
  <c r="BP1339" i="1"/>
  <c r="BK1340" i="1"/>
  <c r="BP1340" i="1"/>
  <c r="BK1341" i="1"/>
  <c r="BP1341" i="1"/>
  <c r="BK1342" i="1"/>
  <c r="BP1342" i="1"/>
  <c r="BK1343" i="1"/>
  <c r="BP1343" i="1"/>
  <c r="BK1344" i="1"/>
  <c r="BP1344" i="1"/>
  <c r="BK1345" i="1"/>
  <c r="BP1345" i="1"/>
  <c r="BK1346" i="1"/>
  <c r="BP1346" i="1"/>
  <c r="BK1347" i="1"/>
  <c r="BP1347" i="1"/>
  <c r="BK1348" i="1"/>
  <c r="BP1348" i="1"/>
  <c r="BK1349" i="1"/>
  <c r="BP1349" i="1"/>
  <c r="BK1350" i="1"/>
  <c r="BP1350" i="1"/>
  <c r="BK1351" i="1"/>
  <c r="BP1351" i="1"/>
  <c r="BK1352" i="1"/>
  <c r="BP1352" i="1"/>
  <c r="BK1353" i="1"/>
  <c r="BP1353" i="1"/>
  <c r="BK1354" i="1"/>
  <c r="BP1354" i="1"/>
  <c r="BK1355" i="1"/>
  <c r="BP1355" i="1"/>
  <c r="BK1356" i="1"/>
  <c r="BP1356" i="1"/>
  <c r="BK1357" i="1"/>
  <c r="BP1357" i="1"/>
  <c r="BK1358" i="1"/>
  <c r="BP1358" i="1"/>
  <c r="BK1359" i="1"/>
  <c r="BP1359" i="1"/>
  <c r="BK1360" i="1"/>
  <c r="BP1360" i="1"/>
  <c r="BK1361" i="1"/>
  <c r="BP1361" i="1"/>
  <c r="BK1362" i="1"/>
  <c r="BP1362" i="1"/>
  <c r="BK1363" i="1"/>
  <c r="BP1363" i="1"/>
  <c r="BK1364" i="1"/>
  <c r="BP1364" i="1"/>
  <c r="BK1365" i="1"/>
  <c r="BP1365" i="1"/>
  <c r="BK1366" i="1"/>
  <c r="BP1366" i="1"/>
  <c r="BK1367" i="1"/>
  <c r="BP1367" i="1"/>
  <c r="BK1368" i="1"/>
  <c r="BP1368" i="1"/>
  <c r="BK1369" i="1"/>
  <c r="BP1369" i="1"/>
  <c r="BK1370" i="1"/>
  <c r="BP1370" i="1"/>
  <c r="BK1371" i="1"/>
  <c r="BP1371" i="1"/>
  <c r="BK1372" i="1"/>
  <c r="BP1372" i="1"/>
  <c r="BK1373" i="1"/>
  <c r="BP1373" i="1"/>
  <c r="BK1374" i="1"/>
  <c r="BP1374" i="1"/>
  <c r="BK1375" i="1"/>
  <c r="BP1375" i="1"/>
  <c r="BK1376" i="1"/>
  <c r="BP1376" i="1"/>
  <c r="BK1377" i="1"/>
  <c r="BP1377" i="1"/>
  <c r="BK1378" i="1"/>
  <c r="BP1378" i="1"/>
  <c r="BK1379" i="1"/>
  <c r="BP1379" i="1"/>
  <c r="BK1380" i="1"/>
  <c r="BP1380" i="1"/>
  <c r="BK1381" i="1"/>
  <c r="BP1381" i="1"/>
  <c r="BK1382" i="1"/>
  <c r="BP1382" i="1"/>
  <c r="BK1383" i="1"/>
  <c r="BP1383" i="1"/>
  <c r="BK1384" i="1"/>
  <c r="BP1384" i="1"/>
  <c r="BK1385" i="1"/>
  <c r="BP1385" i="1"/>
  <c r="BK1386" i="1"/>
  <c r="BP1386" i="1"/>
  <c r="BK1387" i="1"/>
  <c r="BP1387" i="1"/>
  <c r="BK1388" i="1"/>
  <c r="BP1388" i="1"/>
  <c r="BK1389" i="1"/>
  <c r="BP1389" i="1"/>
  <c r="BK1390" i="1"/>
  <c r="BP1390" i="1"/>
  <c r="BK1391" i="1"/>
  <c r="BP1391" i="1"/>
  <c r="BK1392" i="1"/>
  <c r="BP1392" i="1"/>
  <c r="BK1393" i="1"/>
  <c r="BP1393" i="1"/>
  <c r="BK1394" i="1"/>
  <c r="BP1394" i="1"/>
  <c r="BK1395" i="1"/>
  <c r="BP1395" i="1"/>
  <c r="BK1396" i="1"/>
  <c r="BP1396" i="1"/>
  <c r="BK1397" i="1"/>
  <c r="BP1397" i="1"/>
  <c r="BK1398" i="1"/>
  <c r="BP1398" i="1"/>
  <c r="BK1399" i="1"/>
  <c r="BP1399" i="1"/>
  <c r="BK1400" i="1"/>
  <c r="BP1400" i="1"/>
  <c r="BK1401" i="1"/>
  <c r="BP1401" i="1"/>
  <c r="BK1402" i="1"/>
  <c r="BP1402" i="1"/>
  <c r="BK1403" i="1"/>
  <c r="BP1403" i="1"/>
  <c r="BK1404" i="1"/>
  <c r="BP1404" i="1"/>
  <c r="BK1405" i="1"/>
  <c r="BP1405" i="1"/>
  <c r="BK1406" i="1"/>
  <c r="BP1406" i="1"/>
  <c r="BK1407" i="1"/>
  <c r="BP1407" i="1"/>
  <c r="BK1408" i="1"/>
  <c r="BP1408" i="1"/>
  <c r="BK1409" i="1"/>
  <c r="BP1409" i="1"/>
  <c r="BK1410" i="1"/>
  <c r="BP1410" i="1"/>
  <c r="BK1411" i="1"/>
  <c r="BP1411" i="1"/>
  <c r="BK1412" i="1"/>
  <c r="BP1412" i="1"/>
  <c r="BK1413" i="1"/>
  <c r="BP1413" i="1"/>
  <c r="BK1414" i="1"/>
  <c r="BP1414" i="1"/>
  <c r="BK1415" i="1"/>
  <c r="BP1415" i="1"/>
  <c r="BK1416" i="1"/>
  <c r="BP1416" i="1"/>
  <c r="BK1417" i="1"/>
  <c r="BP1417" i="1"/>
  <c r="BK1418" i="1"/>
  <c r="BP1418" i="1"/>
  <c r="BK1419" i="1"/>
  <c r="BP1419" i="1"/>
  <c r="BK1420" i="1"/>
  <c r="BP1420" i="1"/>
  <c r="BK1421" i="1"/>
  <c r="BP1421" i="1"/>
  <c r="BK1422" i="1"/>
  <c r="BP1422" i="1"/>
  <c r="BK1423" i="1"/>
  <c r="BP1423" i="1"/>
  <c r="BK1424" i="1"/>
  <c r="BP1424" i="1"/>
  <c r="BK1425" i="1"/>
  <c r="BP1425" i="1"/>
  <c r="BK1426" i="1"/>
  <c r="BP1426" i="1"/>
  <c r="BK1427" i="1"/>
  <c r="BP1427" i="1"/>
  <c r="BK1428" i="1"/>
  <c r="BP1428" i="1"/>
  <c r="BK1429" i="1"/>
  <c r="BP1429" i="1"/>
  <c r="BK1430" i="1"/>
  <c r="BP1430" i="1"/>
  <c r="BK1431" i="1"/>
  <c r="BP1431" i="1"/>
  <c r="BK1432" i="1"/>
  <c r="BP1432" i="1"/>
  <c r="BK1433" i="1"/>
  <c r="BP1433" i="1"/>
  <c r="BK1434" i="1"/>
  <c r="BP1434" i="1"/>
  <c r="BK1435" i="1"/>
  <c r="BP1435" i="1"/>
  <c r="BK1436" i="1"/>
  <c r="BP1436" i="1"/>
  <c r="BK1437" i="1"/>
  <c r="BP1437" i="1"/>
  <c r="BK1438" i="1"/>
  <c r="BP1438" i="1"/>
  <c r="BK1439" i="1"/>
  <c r="BP1439" i="1"/>
  <c r="BK1440" i="1"/>
  <c r="BP1440" i="1"/>
  <c r="BK1441" i="1"/>
  <c r="BP1441" i="1"/>
  <c r="BK1442" i="1"/>
  <c r="BP1442" i="1"/>
  <c r="BK1443" i="1"/>
  <c r="BP1443" i="1"/>
  <c r="BK1444" i="1"/>
  <c r="BP1444" i="1"/>
  <c r="BK1445" i="1"/>
  <c r="BP1445" i="1"/>
  <c r="BK1446" i="1"/>
  <c r="BP1446" i="1"/>
  <c r="BK1447" i="1"/>
  <c r="BP1447" i="1"/>
  <c r="BK1448" i="1"/>
  <c r="BP1448" i="1"/>
  <c r="BK1449" i="1"/>
  <c r="BP1449" i="1"/>
  <c r="BK1450" i="1"/>
  <c r="BP1450" i="1"/>
  <c r="BK1451" i="1"/>
  <c r="BP1451" i="1"/>
  <c r="BK1452" i="1"/>
  <c r="BP1452" i="1"/>
  <c r="BK1453" i="1"/>
  <c r="BP1453" i="1"/>
  <c r="BK1454" i="1"/>
  <c r="BP1454" i="1"/>
  <c r="BK1455" i="1"/>
  <c r="BP1455" i="1"/>
  <c r="BK1456" i="1"/>
  <c r="BP1456" i="1"/>
  <c r="BK1457" i="1"/>
  <c r="BP1457" i="1"/>
  <c r="BK1458" i="1"/>
  <c r="BP1458" i="1"/>
  <c r="BK1459" i="1"/>
  <c r="BP1459" i="1"/>
  <c r="BK1460" i="1"/>
  <c r="BP1460" i="1"/>
  <c r="BK1461" i="1"/>
  <c r="BP1461" i="1"/>
  <c r="BK1462" i="1"/>
  <c r="BP1462" i="1"/>
  <c r="BK1463" i="1"/>
  <c r="BP1463" i="1"/>
  <c r="BK1464" i="1"/>
  <c r="BP1464" i="1"/>
  <c r="BK1465" i="1"/>
  <c r="BP1465" i="1"/>
  <c r="BK1466" i="1"/>
  <c r="BP1466" i="1"/>
  <c r="BK1467" i="1"/>
  <c r="BP1467" i="1"/>
  <c r="BK1468" i="1"/>
  <c r="BP1468" i="1"/>
  <c r="BK1469" i="1"/>
  <c r="BP1469" i="1"/>
  <c r="BK1470" i="1"/>
  <c r="BP1470" i="1"/>
  <c r="BK1471" i="1"/>
  <c r="BP1471" i="1"/>
  <c r="BK1472" i="1"/>
  <c r="BP1472" i="1"/>
  <c r="BK1473" i="1"/>
  <c r="BP1473" i="1"/>
  <c r="BK1474" i="1"/>
  <c r="BP1474" i="1"/>
  <c r="BK1475" i="1"/>
  <c r="BP1475" i="1"/>
  <c r="BK1476" i="1"/>
  <c r="BP1476" i="1"/>
  <c r="BK1477" i="1"/>
  <c r="BP1477" i="1"/>
  <c r="BK1478" i="1"/>
  <c r="BP1478" i="1"/>
  <c r="BK1479" i="1"/>
  <c r="BP1479" i="1"/>
  <c r="BK1480" i="1"/>
  <c r="BP1480" i="1"/>
  <c r="BK1481" i="1"/>
  <c r="BP1481" i="1"/>
  <c r="BK1482" i="1"/>
  <c r="BP1482" i="1"/>
  <c r="BK1483" i="1"/>
  <c r="BP1483" i="1"/>
  <c r="BK1484" i="1"/>
  <c r="BP1484" i="1"/>
  <c r="BK1485" i="1"/>
  <c r="BP1485" i="1"/>
  <c r="BK1486" i="1"/>
  <c r="BP1486" i="1"/>
  <c r="BK1487" i="1"/>
  <c r="BP1487" i="1"/>
  <c r="BK1488" i="1"/>
  <c r="BP1488" i="1"/>
  <c r="BK1489" i="1"/>
  <c r="BP1489" i="1"/>
  <c r="BK1490" i="1"/>
  <c r="BP1490" i="1"/>
  <c r="BK1491" i="1"/>
  <c r="BP1491" i="1"/>
  <c r="BK1492" i="1"/>
  <c r="BP1492" i="1"/>
  <c r="BK1493" i="1"/>
  <c r="BP1493" i="1"/>
  <c r="BK1494" i="1"/>
  <c r="BP1494" i="1"/>
  <c r="BK1495" i="1"/>
  <c r="BP1495" i="1"/>
  <c r="BK1496" i="1"/>
  <c r="BP1496" i="1"/>
  <c r="BK1497" i="1"/>
  <c r="BP1497" i="1"/>
  <c r="BK1498" i="1"/>
  <c r="BP1498" i="1"/>
  <c r="BK1499" i="1"/>
  <c r="BP1499" i="1"/>
  <c r="BK1500" i="1"/>
  <c r="BP1500" i="1"/>
  <c r="BK1501" i="1"/>
  <c r="BP1501" i="1"/>
  <c r="BK1502" i="1"/>
  <c r="BP1502" i="1"/>
  <c r="BK1503" i="1"/>
  <c r="BP1503" i="1"/>
  <c r="BK1504" i="1"/>
  <c r="BP1504" i="1"/>
  <c r="BK1505" i="1"/>
  <c r="BP1505" i="1"/>
  <c r="BK1506" i="1"/>
  <c r="BP1506" i="1"/>
  <c r="BK1507" i="1"/>
  <c r="BP1507" i="1"/>
  <c r="BK1508" i="1"/>
  <c r="BP1508" i="1"/>
  <c r="BK1509" i="1"/>
  <c r="BP1509" i="1"/>
  <c r="BK1510" i="1"/>
  <c r="BP1510" i="1"/>
  <c r="BK1511" i="1"/>
  <c r="BP1511" i="1"/>
  <c r="BK1512" i="1"/>
  <c r="BP1512" i="1"/>
  <c r="BK1513" i="1"/>
  <c r="BP1513" i="1"/>
  <c r="BK1514" i="1"/>
  <c r="BP1514" i="1"/>
  <c r="BK1515" i="1"/>
  <c r="BP1515" i="1"/>
  <c r="BK1516" i="1"/>
  <c r="BP1516" i="1"/>
  <c r="BK1517" i="1"/>
  <c r="BP1517" i="1"/>
  <c r="BK1518" i="1"/>
  <c r="BP1518" i="1"/>
  <c r="BK1519" i="1"/>
  <c r="BP1519" i="1"/>
  <c r="BK1520" i="1"/>
  <c r="BP1520" i="1"/>
  <c r="BK1521" i="1"/>
  <c r="BP1521" i="1"/>
  <c r="BK1522" i="1"/>
  <c r="BP1522" i="1"/>
  <c r="BK1523" i="1"/>
  <c r="BP1523" i="1"/>
  <c r="BK1524" i="1"/>
  <c r="BP1524" i="1"/>
  <c r="BK1525" i="1"/>
  <c r="BP1525" i="1"/>
  <c r="BK1526" i="1"/>
  <c r="BP1526" i="1"/>
  <c r="BK1527" i="1"/>
  <c r="BP1527" i="1"/>
  <c r="BK1528" i="1"/>
  <c r="BP1528" i="1"/>
  <c r="BK1529" i="1"/>
  <c r="BP1529" i="1"/>
  <c r="BK1530" i="1"/>
  <c r="BP1530" i="1"/>
  <c r="BK1531" i="1"/>
  <c r="BP1531" i="1"/>
  <c r="BK1532" i="1"/>
  <c r="BP1532" i="1"/>
  <c r="BK1533" i="1"/>
  <c r="BP1533" i="1"/>
  <c r="BK1534" i="1"/>
  <c r="BP1534" i="1"/>
  <c r="BK1535" i="1"/>
  <c r="BP1535" i="1"/>
  <c r="BK1536" i="1"/>
  <c r="BP1536" i="1"/>
  <c r="BK1537" i="1"/>
  <c r="BP1537" i="1"/>
  <c r="BK1538" i="1"/>
  <c r="BP1538" i="1"/>
  <c r="BK1539" i="1"/>
  <c r="BP1539" i="1"/>
  <c r="BK1540" i="1"/>
  <c r="BP1540" i="1"/>
  <c r="BK1541" i="1"/>
  <c r="BP1541" i="1"/>
  <c r="BK1542" i="1"/>
  <c r="BP1542" i="1"/>
  <c r="BK1543" i="1"/>
  <c r="BP1543" i="1"/>
  <c r="BK1544" i="1"/>
  <c r="BP1544" i="1"/>
  <c r="BK1545" i="1"/>
  <c r="BP1545" i="1"/>
  <c r="BK1546" i="1"/>
  <c r="BP1546" i="1"/>
  <c r="BK1547" i="1"/>
  <c r="BP1547" i="1"/>
  <c r="BK1548" i="1"/>
  <c r="BP1548" i="1"/>
  <c r="BK1549" i="1"/>
  <c r="BP1549" i="1"/>
  <c r="BK1550" i="1"/>
  <c r="BP1550" i="1"/>
  <c r="BK1551" i="1"/>
  <c r="BP1551" i="1"/>
  <c r="BK1552" i="1"/>
  <c r="BP1552" i="1"/>
  <c r="BK1553" i="1"/>
  <c r="BP1553" i="1"/>
  <c r="BK1554" i="1"/>
  <c r="BP1554" i="1"/>
  <c r="BK1555" i="1"/>
  <c r="BP1555" i="1"/>
  <c r="BK1556" i="1"/>
  <c r="BP1556" i="1"/>
  <c r="BK1557" i="1"/>
  <c r="BP1557" i="1"/>
  <c r="BK1558" i="1"/>
  <c r="BP1558" i="1"/>
  <c r="BK1559" i="1"/>
  <c r="BP1559" i="1"/>
  <c r="BK1560" i="1"/>
  <c r="BP1560" i="1"/>
  <c r="BK1561" i="1"/>
  <c r="BP1561" i="1"/>
  <c r="BK1562" i="1"/>
  <c r="BP1562" i="1"/>
  <c r="BK1563" i="1"/>
  <c r="BP1563" i="1"/>
  <c r="BK1564" i="1"/>
  <c r="BP1564" i="1"/>
  <c r="BK1565" i="1"/>
  <c r="BP1565" i="1"/>
  <c r="BK1566" i="1"/>
  <c r="BP1566" i="1"/>
  <c r="BK1567" i="1"/>
  <c r="BP1567" i="1"/>
  <c r="BK1568" i="1"/>
  <c r="BP1568" i="1"/>
  <c r="BK1569" i="1"/>
  <c r="BP1569" i="1"/>
  <c r="BK1570" i="1"/>
  <c r="BP1570" i="1"/>
  <c r="BK1571" i="1"/>
  <c r="BP1571" i="1"/>
  <c r="BK1572" i="1"/>
  <c r="BP1572" i="1"/>
  <c r="BK1573" i="1"/>
  <c r="BP1573" i="1"/>
  <c r="BK1574" i="1"/>
  <c r="BP1574" i="1"/>
  <c r="BK1575" i="1"/>
  <c r="BP1575" i="1"/>
  <c r="BK1576" i="1"/>
  <c r="BP1576" i="1"/>
  <c r="BK1577" i="1"/>
  <c r="BP1577" i="1"/>
  <c r="BK1578" i="1"/>
  <c r="BP1578" i="1"/>
  <c r="BK1579" i="1"/>
  <c r="BP1579" i="1"/>
  <c r="BK1580" i="1"/>
  <c r="BP1580" i="1"/>
  <c r="BK1581" i="1"/>
  <c r="BP1581" i="1"/>
  <c r="BK1582" i="1"/>
  <c r="BP1582" i="1"/>
  <c r="BK1583" i="1"/>
  <c r="BP1583" i="1"/>
  <c r="BK1584" i="1"/>
  <c r="BP1584" i="1"/>
  <c r="BK1585" i="1"/>
  <c r="BP1585" i="1"/>
  <c r="BK1586" i="1"/>
  <c r="BP1586" i="1"/>
  <c r="BK1587" i="1"/>
  <c r="BP1587" i="1"/>
  <c r="BK1588" i="1"/>
  <c r="BP1588" i="1"/>
  <c r="BK1589" i="1"/>
  <c r="BP1589" i="1"/>
  <c r="BK1590" i="1"/>
  <c r="BP1590" i="1"/>
  <c r="BK1591" i="1"/>
  <c r="BP1591" i="1"/>
  <c r="BK1592" i="1"/>
  <c r="BP1592" i="1"/>
  <c r="BK1593" i="1"/>
  <c r="BP1593" i="1"/>
  <c r="BK1594" i="1"/>
  <c r="BP1594" i="1"/>
  <c r="BK1595" i="1"/>
  <c r="BP1595" i="1"/>
  <c r="BK1596" i="1"/>
  <c r="BP1596" i="1"/>
  <c r="BK1597" i="1"/>
  <c r="BP1597" i="1"/>
  <c r="BK1598" i="1"/>
  <c r="BP1598" i="1"/>
  <c r="BK1599" i="1"/>
  <c r="BP1599" i="1"/>
  <c r="BK1600" i="1"/>
  <c r="BP1600" i="1"/>
  <c r="BK1601" i="1"/>
  <c r="BP1601" i="1"/>
  <c r="BK1602" i="1"/>
  <c r="BP1602" i="1"/>
  <c r="BK1603" i="1"/>
  <c r="BP1603" i="1"/>
  <c r="BK1604" i="1"/>
  <c r="BP1604" i="1"/>
  <c r="BK1605" i="1"/>
  <c r="BP1605" i="1"/>
  <c r="BK1606" i="1"/>
  <c r="BP1606" i="1"/>
  <c r="BK1607" i="1"/>
  <c r="BP1607" i="1"/>
  <c r="BK1608" i="1"/>
  <c r="BP1608" i="1"/>
  <c r="BK1609" i="1"/>
  <c r="BP1609" i="1"/>
  <c r="BK1610" i="1"/>
  <c r="BP1610" i="1"/>
  <c r="BK1611" i="1"/>
  <c r="BP1611" i="1"/>
  <c r="BK1612" i="1"/>
  <c r="BP1612" i="1"/>
  <c r="BK1613" i="1"/>
  <c r="BP1613" i="1"/>
  <c r="BK1614" i="1"/>
  <c r="BP1614" i="1"/>
  <c r="BK1615" i="1"/>
  <c r="BP1615" i="1"/>
  <c r="BK1616" i="1"/>
  <c r="BP1616" i="1"/>
  <c r="BK1617" i="1"/>
  <c r="BP1617" i="1"/>
  <c r="BK1618" i="1"/>
  <c r="BP1618" i="1"/>
  <c r="BK1619" i="1"/>
  <c r="BP1619" i="1"/>
  <c r="BK1620" i="1"/>
  <c r="BP1620" i="1"/>
  <c r="BK1621" i="1"/>
  <c r="BP1621" i="1"/>
  <c r="BK1622" i="1"/>
  <c r="BP1622" i="1"/>
  <c r="BK1623" i="1"/>
  <c r="BP1623" i="1"/>
  <c r="BK1624" i="1"/>
  <c r="BP1624" i="1"/>
  <c r="BK1625" i="1"/>
  <c r="BP1625" i="1"/>
  <c r="BK1626" i="1"/>
  <c r="BP1626" i="1"/>
  <c r="BK1627" i="1"/>
  <c r="BP1627" i="1"/>
  <c r="BK1628" i="1"/>
  <c r="BP1628" i="1"/>
  <c r="BK1629" i="1"/>
  <c r="BP1629" i="1"/>
  <c r="BK1630" i="1"/>
  <c r="BP1630" i="1"/>
  <c r="BK1631" i="1"/>
  <c r="BP1631" i="1"/>
  <c r="BK1632" i="1"/>
  <c r="BP1632" i="1"/>
  <c r="BK1633" i="1"/>
  <c r="BP1633" i="1"/>
  <c r="BK1634" i="1"/>
  <c r="BP1634" i="1"/>
  <c r="BK1635" i="1"/>
  <c r="BP1635" i="1"/>
  <c r="BK1636" i="1"/>
  <c r="BP1636" i="1"/>
  <c r="BK1637" i="1"/>
  <c r="BP1637" i="1"/>
  <c r="BK1638" i="1"/>
  <c r="BP1638" i="1"/>
  <c r="BK1639" i="1"/>
  <c r="BP1639" i="1"/>
  <c r="BK1640" i="1"/>
  <c r="BP1640" i="1"/>
  <c r="BK1641" i="1"/>
  <c r="BP1641" i="1"/>
  <c r="BK1642" i="1"/>
  <c r="BP1642" i="1"/>
  <c r="BK1643" i="1"/>
  <c r="BP1643" i="1"/>
  <c r="BK1644" i="1"/>
  <c r="BP1644" i="1"/>
  <c r="BK1645" i="1"/>
  <c r="BP1645" i="1"/>
  <c r="BK1646" i="1"/>
  <c r="BP1646" i="1"/>
  <c r="BK1647" i="1"/>
  <c r="BP1647" i="1"/>
  <c r="BK1648" i="1"/>
  <c r="BP1648" i="1"/>
  <c r="BK1649" i="1"/>
  <c r="BP1649" i="1"/>
  <c r="BK1650" i="1"/>
  <c r="BP1650" i="1"/>
  <c r="BK1651" i="1"/>
  <c r="BP1651" i="1"/>
  <c r="BK1652" i="1"/>
  <c r="BP1652" i="1"/>
  <c r="BK1653" i="1"/>
  <c r="BP1653" i="1"/>
  <c r="BK1654" i="1"/>
  <c r="BP1654" i="1"/>
  <c r="BK1655" i="1"/>
  <c r="BP1655" i="1"/>
  <c r="BK1656" i="1"/>
  <c r="BP1656" i="1"/>
  <c r="BK1657" i="1"/>
  <c r="BP1657" i="1"/>
  <c r="BK1658" i="1"/>
  <c r="BP1658" i="1"/>
  <c r="BK1659" i="1"/>
  <c r="BP1659" i="1"/>
  <c r="BK1660" i="1"/>
  <c r="BP1660" i="1"/>
  <c r="BK1661" i="1"/>
  <c r="BP1661" i="1"/>
  <c r="BK1662" i="1"/>
  <c r="BP1662" i="1"/>
  <c r="BK1663" i="1"/>
  <c r="BP1663" i="1"/>
  <c r="BK1664" i="1"/>
  <c r="BP1664" i="1"/>
  <c r="BK1665" i="1"/>
  <c r="BP1665" i="1"/>
  <c r="BK1666" i="1"/>
  <c r="BP1666" i="1"/>
  <c r="BK1667" i="1"/>
  <c r="BP1667" i="1"/>
  <c r="BK1668" i="1"/>
  <c r="BP1668" i="1"/>
  <c r="BK1669" i="1"/>
  <c r="BP1669" i="1"/>
  <c r="BK1670" i="1"/>
  <c r="BP1670" i="1"/>
  <c r="BK1671" i="1"/>
  <c r="BP1671" i="1"/>
  <c r="BK1672" i="1"/>
  <c r="BP1672" i="1"/>
  <c r="BK1673" i="1"/>
  <c r="BP1673" i="1"/>
  <c r="BK1674" i="1"/>
  <c r="BP1674" i="1"/>
  <c r="BK1675" i="1"/>
  <c r="BP1675" i="1"/>
  <c r="BK1676" i="1"/>
  <c r="BP1676" i="1"/>
  <c r="BK1677" i="1"/>
  <c r="BP1677" i="1"/>
  <c r="BK1678" i="1"/>
  <c r="BP1678" i="1"/>
  <c r="BK1679" i="1"/>
  <c r="BP1679" i="1"/>
  <c r="BK1680" i="1"/>
  <c r="BP1680" i="1"/>
  <c r="BK1681" i="1"/>
  <c r="BP1681" i="1"/>
  <c r="BK1682" i="1"/>
  <c r="BP1682" i="1"/>
  <c r="BK1683" i="1"/>
  <c r="BP1683" i="1"/>
  <c r="BK1684" i="1"/>
  <c r="BP1684" i="1"/>
  <c r="BK1685" i="1"/>
  <c r="BP1685" i="1"/>
  <c r="BK1686" i="1"/>
  <c r="BP1686" i="1"/>
  <c r="BK1687" i="1"/>
  <c r="BP1687" i="1"/>
  <c r="BK1688" i="1"/>
  <c r="BP1688" i="1"/>
  <c r="BK1689" i="1"/>
  <c r="BP1689" i="1"/>
  <c r="BK1690" i="1"/>
  <c r="BP1690" i="1"/>
  <c r="BK1691" i="1"/>
  <c r="BP1691" i="1"/>
  <c r="BK1692" i="1"/>
  <c r="BP1692" i="1"/>
  <c r="BK1693" i="1"/>
  <c r="BP1693" i="1"/>
  <c r="BK1694" i="1"/>
  <c r="BP1694" i="1"/>
  <c r="BK1695" i="1"/>
  <c r="BP1695" i="1"/>
  <c r="BK1696" i="1"/>
  <c r="BP1696" i="1"/>
  <c r="BK1697" i="1"/>
  <c r="BP1697" i="1"/>
  <c r="BK1698" i="1"/>
  <c r="BP1698" i="1"/>
  <c r="BK1699" i="1"/>
  <c r="BP1699" i="1"/>
  <c r="BK1700" i="1"/>
  <c r="BP1700" i="1"/>
  <c r="BK1701" i="1"/>
  <c r="BP1701" i="1"/>
  <c r="BK1702" i="1"/>
  <c r="BP1702" i="1"/>
  <c r="BK1703" i="1"/>
  <c r="BP1703" i="1"/>
  <c r="BK1704" i="1"/>
  <c r="BP1704" i="1"/>
  <c r="BK1705" i="1"/>
  <c r="BP1705" i="1"/>
  <c r="BK1706" i="1"/>
  <c r="BP1706" i="1"/>
  <c r="BK1707" i="1"/>
  <c r="BP1707" i="1"/>
  <c r="BK1708" i="1"/>
  <c r="BP1708" i="1"/>
  <c r="BK1709" i="1"/>
  <c r="BP1709" i="1"/>
  <c r="BK1710" i="1"/>
  <c r="BP1710" i="1"/>
  <c r="BK1711" i="1"/>
  <c r="BP1711" i="1"/>
  <c r="BK1712" i="1"/>
  <c r="BP1712" i="1"/>
  <c r="BK1713" i="1"/>
  <c r="BP1713" i="1"/>
  <c r="BK1714" i="1"/>
  <c r="BP1714" i="1"/>
  <c r="BK1715" i="1"/>
  <c r="BP1715" i="1"/>
  <c r="BK1716" i="1"/>
  <c r="BP1716" i="1"/>
  <c r="BK1717" i="1"/>
  <c r="BP1717" i="1"/>
  <c r="BK1718" i="1"/>
  <c r="BP1718" i="1"/>
  <c r="BK1719" i="1"/>
  <c r="BP1719" i="1"/>
  <c r="BK1720" i="1"/>
  <c r="BP1720" i="1"/>
  <c r="BK1721" i="1"/>
  <c r="BP1721" i="1"/>
  <c r="BK1722" i="1"/>
  <c r="BP1722" i="1"/>
  <c r="BK1723" i="1"/>
  <c r="BP1723" i="1"/>
  <c r="BK1724" i="1"/>
  <c r="BP1724" i="1"/>
  <c r="BK1725" i="1"/>
  <c r="BP1725" i="1"/>
  <c r="BK1726" i="1"/>
  <c r="BP1726" i="1"/>
  <c r="BK1727" i="1"/>
  <c r="BP1727" i="1"/>
  <c r="BK1728" i="1"/>
  <c r="BP1728" i="1"/>
  <c r="BK1729" i="1"/>
  <c r="BP1729" i="1"/>
  <c r="BK1730" i="1"/>
  <c r="BP1730" i="1"/>
  <c r="BK1731" i="1"/>
  <c r="BP1731" i="1"/>
  <c r="BK1732" i="1"/>
  <c r="BP1732" i="1"/>
  <c r="BK1733" i="1"/>
  <c r="BP1733" i="1"/>
  <c r="BK1734" i="1"/>
  <c r="BP1734" i="1"/>
  <c r="BK1735" i="1"/>
  <c r="BP1735" i="1"/>
  <c r="BK1736" i="1"/>
  <c r="BP1736" i="1"/>
  <c r="BK1737" i="1"/>
  <c r="BP1737" i="1"/>
  <c r="BK1738" i="1"/>
  <c r="BP1738" i="1"/>
  <c r="BK1739" i="1"/>
  <c r="BP1739" i="1"/>
  <c r="BK1740" i="1"/>
  <c r="BP1740" i="1"/>
  <c r="BK1741" i="1"/>
  <c r="BP1741" i="1"/>
  <c r="BK1742" i="1"/>
  <c r="BP1742" i="1"/>
  <c r="BK1743" i="1"/>
  <c r="BP1743" i="1"/>
  <c r="BK1744" i="1"/>
  <c r="BP1744" i="1"/>
  <c r="BK1745" i="1"/>
  <c r="BP1745" i="1"/>
  <c r="BK1746" i="1"/>
  <c r="BP1746" i="1"/>
  <c r="BK1747" i="1"/>
  <c r="BP1747" i="1"/>
  <c r="BK1748" i="1"/>
  <c r="BP1748" i="1"/>
  <c r="BK1749" i="1"/>
  <c r="BP1749" i="1"/>
  <c r="BK1750" i="1"/>
  <c r="BP1750" i="1"/>
  <c r="BK1751" i="1"/>
  <c r="BP1751" i="1"/>
  <c r="BK1752" i="1"/>
  <c r="BP1752" i="1"/>
  <c r="BK1753" i="1"/>
  <c r="BP1753" i="1"/>
  <c r="BK1754" i="1"/>
  <c r="BP1754" i="1"/>
  <c r="BK1755" i="1"/>
  <c r="BP1755" i="1"/>
  <c r="BK1756" i="1"/>
  <c r="BP1756" i="1"/>
  <c r="BK1757" i="1"/>
  <c r="BP1757" i="1"/>
  <c r="BK1758" i="1"/>
  <c r="BP1758" i="1"/>
  <c r="BK1759" i="1"/>
  <c r="BP1759" i="1"/>
  <c r="BK1760" i="1"/>
  <c r="BP1760" i="1"/>
  <c r="BK1761" i="1"/>
  <c r="BP1761" i="1"/>
  <c r="BK1762" i="1"/>
  <c r="BP1762" i="1"/>
  <c r="BK1763" i="1"/>
  <c r="BP1763" i="1"/>
  <c r="BK1764" i="1"/>
  <c r="BP1764" i="1"/>
  <c r="BK1765" i="1"/>
  <c r="BP1765" i="1"/>
  <c r="BK1766" i="1"/>
  <c r="BP1766" i="1"/>
  <c r="BK1767" i="1"/>
  <c r="BP1767" i="1"/>
  <c r="BK1768" i="1"/>
  <c r="BP1768" i="1"/>
  <c r="BK1769" i="1"/>
  <c r="BP1769" i="1"/>
  <c r="BK1770" i="1"/>
  <c r="BP1770" i="1"/>
  <c r="BK1771" i="1"/>
  <c r="BP1771" i="1"/>
  <c r="BK1772" i="1"/>
  <c r="BP1772" i="1"/>
  <c r="BK1773" i="1"/>
  <c r="BP1773" i="1"/>
  <c r="BK1774" i="1"/>
  <c r="BP1774" i="1"/>
  <c r="BK1775" i="1"/>
  <c r="BP1775" i="1"/>
  <c r="BK1776" i="1"/>
  <c r="BP1776" i="1"/>
  <c r="BK1777" i="1"/>
  <c r="BP1777" i="1"/>
  <c r="BK1778" i="1"/>
  <c r="BP1778" i="1"/>
  <c r="BK1779" i="1"/>
  <c r="BP1779" i="1"/>
  <c r="BK1780" i="1"/>
  <c r="BP1780" i="1"/>
  <c r="BK1781" i="1"/>
  <c r="BP1781" i="1"/>
  <c r="BK1782" i="1"/>
  <c r="BP1782" i="1"/>
  <c r="BK1783" i="1"/>
  <c r="BP1783" i="1"/>
  <c r="BK1784" i="1"/>
  <c r="BP1784" i="1"/>
  <c r="BK1785" i="1"/>
  <c r="BP1785" i="1"/>
  <c r="BK1786" i="1"/>
  <c r="BP1786" i="1"/>
  <c r="BK1787" i="1"/>
  <c r="BP1787" i="1"/>
  <c r="BK1788" i="1"/>
  <c r="BP1788" i="1"/>
  <c r="BK1789" i="1"/>
  <c r="BP1789" i="1"/>
  <c r="BK1790" i="1"/>
  <c r="BP1790" i="1"/>
  <c r="BK1791" i="1"/>
  <c r="BP1791" i="1"/>
  <c r="BK1792" i="1"/>
  <c r="BP1792" i="1"/>
  <c r="BK1793" i="1"/>
  <c r="BP1793" i="1"/>
  <c r="BK1794" i="1"/>
  <c r="BP1794" i="1"/>
  <c r="BK1795" i="1"/>
  <c r="BP1795" i="1"/>
  <c r="BK1796" i="1"/>
  <c r="BP1796" i="1"/>
  <c r="BK1797" i="1"/>
  <c r="BP1797" i="1"/>
  <c r="BK1798" i="1"/>
  <c r="BP1798" i="1"/>
  <c r="BK1799" i="1"/>
  <c r="BP1799" i="1"/>
  <c r="BK1800" i="1"/>
  <c r="BP1800" i="1"/>
  <c r="BK1801" i="1"/>
  <c r="BP1801" i="1"/>
  <c r="BK1802" i="1"/>
  <c r="BP1802" i="1"/>
  <c r="BK1803" i="1"/>
  <c r="BP1803" i="1"/>
  <c r="M2" i="2" l="1"/>
  <c r="L2" i="2"/>
  <c r="M1" i="2"/>
  <c r="L1" i="2"/>
  <c r="A1" i="2"/>
  <c r="BP972" i="1"/>
  <c r="BK972" i="1"/>
  <c r="AB972" i="1"/>
  <c r="Z972" i="1"/>
  <c r="I972" i="1"/>
  <c r="B972" i="1"/>
  <c r="BP971" i="1"/>
  <c r="BK971" i="1"/>
  <c r="AB971" i="1"/>
  <c r="Z971" i="1"/>
  <c r="I971" i="1"/>
  <c r="J971" i="1" s="1"/>
  <c r="K971" i="1" s="1"/>
  <c r="B971" i="1"/>
  <c r="BP970" i="1"/>
  <c r="BK970" i="1"/>
  <c r="AB970" i="1"/>
  <c r="Z970" i="1"/>
  <c r="I970" i="1"/>
  <c r="B970" i="1"/>
  <c r="BP969" i="1"/>
  <c r="BK969" i="1"/>
  <c r="AB969" i="1"/>
  <c r="Z969" i="1"/>
  <c r="I969" i="1"/>
  <c r="B969" i="1"/>
  <c r="BP968" i="1"/>
  <c r="BK968" i="1"/>
  <c r="AB968" i="1"/>
  <c r="Z968" i="1"/>
  <c r="I968" i="1"/>
  <c r="B968" i="1"/>
  <c r="BP967" i="1"/>
  <c r="BK967" i="1"/>
  <c r="AB967" i="1"/>
  <c r="Z967" i="1"/>
  <c r="I967" i="1"/>
  <c r="J967" i="1" s="1"/>
  <c r="K967" i="1" s="1"/>
  <c r="B967" i="1"/>
  <c r="BP966" i="1"/>
  <c r="BK966" i="1"/>
  <c r="AB966" i="1"/>
  <c r="Z966" i="1"/>
  <c r="I966" i="1"/>
  <c r="B966" i="1"/>
  <c r="BP965" i="1"/>
  <c r="BK965" i="1"/>
  <c r="AB965" i="1"/>
  <c r="Z965" i="1"/>
  <c r="I965" i="1"/>
  <c r="B965" i="1"/>
  <c r="BP964" i="1"/>
  <c r="BK964" i="1"/>
  <c r="AB964" i="1"/>
  <c r="Z964" i="1"/>
  <c r="I964" i="1"/>
  <c r="B964" i="1"/>
  <c r="BP963" i="1"/>
  <c r="BK963" i="1"/>
  <c r="AB963" i="1"/>
  <c r="Z963" i="1"/>
  <c r="I963" i="1"/>
  <c r="J963" i="1" s="1"/>
  <c r="K963" i="1" s="1"/>
  <c r="B963" i="1"/>
  <c r="BP962" i="1"/>
  <c r="BK962" i="1"/>
  <c r="AB962" i="1"/>
  <c r="Z962" i="1"/>
  <c r="I962" i="1"/>
  <c r="J962" i="1" s="1"/>
  <c r="K962" i="1" s="1"/>
  <c r="B962" i="1"/>
  <c r="BP961" i="1"/>
  <c r="BK961" i="1"/>
  <c r="AB961" i="1"/>
  <c r="Z961" i="1"/>
  <c r="I961" i="1"/>
  <c r="B961" i="1"/>
  <c r="BP960" i="1"/>
  <c r="BK960" i="1"/>
  <c r="AB960" i="1"/>
  <c r="Z960" i="1"/>
  <c r="I960" i="1"/>
  <c r="B960" i="1"/>
  <c r="BP959" i="1"/>
  <c r="BK959" i="1"/>
  <c r="AB959" i="1"/>
  <c r="Z959" i="1"/>
  <c r="I959" i="1"/>
  <c r="B959" i="1"/>
  <c r="BP958" i="1"/>
  <c r="BK958" i="1"/>
  <c r="AB958" i="1"/>
  <c r="Z958" i="1"/>
  <c r="I958" i="1"/>
  <c r="B958" i="1"/>
  <c r="BP957" i="1"/>
  <c r="BK957" i="1"/>
  <c r="AB957" i="1"/>
  <c r="Z957" i="1"/>
  <c r="I957" i="1"/>
  <c r="J957" i="1" s="1"/>
  <c r="K957" i="1" s="1"/>
  <c r="B957" i="1"/>
  <c r="BP956" i="1"/>
  <c r="BK956" i="1"/>
  <c r="AB956" i="1"/>
  <c r="Z956" i="1"/>
  <c r="I956" i="1"/>
  <c r="B956" i="1"/>
  <c r="BP955" i="1"/>
  <c r="BK955" i="1"/>
  <c r="AB955" i="1"/>
  <c r="Z955" i="1"/>
  <c r="I955" i="1"/>
  <c r="B955" i="1"/>
  <c r="BP954" i="1"/>
  <c r="BK954" i="1"/>
  <c r="AB954" i="1"/>
  <c r="Z954" i="1"/>
  <c r="I954" i="1"/>
  <c r="B954" i="1"/>
  <c r="BP953" i="1"/>
  <c r="BK953" i="1"/>
  <c r="AB953" i="1"/>
  <c r="Z953" i="1"/>
  <c r="I953" i="1"/>
  <c r="B953" i="1"/>
  <c r="BP952" i="1"/>
  <c r="BK952" i="1"/>
  <c r="AB952" i="1"/>
  <c r="Z952" i="1"/>
  <c r="I952" i="1"/>
  <c r="B952" i="1"/>
  <c r="BP951" i="1"/>
  <c r="BK951" i="1"/>
  <c r="AB951" i="1"/>
  <c r="Z951" i="1"/>
  <c r="I951" i="1"/>
  <c r="J951" i="1" s="1"/>
  <c r="K951" i="1" s="1"/>
  <c r="B951" i="1"/>
  <c r="BP950" i="1"/>
  <c r="BK950" i="1"/>
  <c r="AB950" i="1"/>
  <c r="Z950" i="1"/>
  <c r="I950" i="1"/>
  <c r="B950" i="1"/>
  <c r="BP949" i="1"/>
  <c r="BK949" i="1"/>
  <c r="AB949" i="1"/>
  <c r="Z949" i="1"/>
  <c r="I949" i="1"/>
  <c r="B949" i="1"/>
  <c r="BP948" i="1"/>
  <c r="BK948" i="1"/>
  <c r="AB948" i="1"/>
  <c r="Z948" i="1"/>
  <c r="I948" i="1"/>
  <c r="B948" i="1"/>
  <c r="BP947" i="1"/>
  <c r="BK947" i="1"/>
  <c r="AB947" i="1"/>
  <c r="Z947" i="1"/>
  <c r="I947" i="1"/>
  <c r="B947" i="1"/>
  <c r="BP946" i="1"/>
  <c r="BK946" i="1"/>
  <c r="AB946" i="1"/>
  <c r="Z946" i="1"/>
  <c r="I946" i="1"/>
  <c r="B946" i="1"/>
  <c r="BP945" i="1"/>
  <c r="BK945" i="1"/>
  <c r="AB945" i="1"/>
  <c r="Z945" i="1"/>
  <c r="I945" i="1"/>
  <c r="B945" i="1"/>
  <c r="BP944" i="1"/>
  <c r="BK944" i="1"/>
  <c r="AB944" i="1"/>
  <c r="Z944" i="1"/>
  <c r="I944" i="1"/>
  <c r="B944" i="1"/>
  <c r="BP943" i="1"/>
  <c r="BK943" i="1"/>
  <c r="AB943" i="1"/>
  <c r="Z943" i="1"/>
  <c r="I943" i="1"/>
  <c r="J943" i="1" s="1"/>
  <c r="K943" i="1" s="1"/>
  <c r="B943" i="1"/>
  <c r="BP942" i="1"/>
  <c r="BK942" i="1"/>
  <c r="AB942" i="1"/>
  <c r="Z942" i="1"/>
  <c r="I942" i="1"/>
  <c r="B942" i="1"/>
  <c r="BP941" i="1"/>
  <c r="BK941" i="1"/>
  <c r="AB941" i="1"/>
  <c r="Z941" i="1"/>
  <c r="I941" i="1"/>
  <c r="B941" i="1"/>
  <c r="BP940" i="1"/>
  <c r="BK940" i="1"/>
  <c r="AB940" i="1"/>
  <c r="Z940" i="1"/>
  <c r="I940" i="1"/>
  <c r="B940" i="1"/>
  <c r="BP939" i="1"/>
  <c r="BK939" i="1"/>
  <c r="AB939" i="1"/>
  <c r="Z939" i="1"/>
  <c r="I939" i="1"/>
  <c r="B939" i="1"/>
  <c r="BP938" i="1"/>
  <c r="BK938" i="1"/>
  <c r="AB938" i="1"/>
  <c r="Z938" i="1"/>
  <c r="I938" i="1"/>
  <c r="B938" i="1"/>
  <c r="BP937" i="1"/>
  <c r="BK937" i="1"/>
  <c r="AB937" i="1"/>
  <c r="Z937" i="1"/>
  <c r="I937" i="1"/>
  <c r="B937" i="1"/>
  <c r="BP936" i="1"/>
  <c r="BK936" i="1"/>
  <c r="AB936" i="1"/>
  <c r="Z936" i="1"/>
  <c r="I936" i="1"/>
  <c r="B936" i="1"/>
  <c r="BP935" i="1"/>
  <c r="BK935" i="1"/>
  <c r="AB935" i="1"/>
  <c r="Z935" i="1"/>
  <c r="I935" i="1"/>
  <c r="B935" i="1"/>
  <c r="BP934" i="1"/>
  <c r="BK934" i="1"/>
  <c r="AB934" i="1"/>
  <c r="Z934" i="1"/>
  <c r="I934" i="1"/>
  <c r="B934" i="1"/>
  <c r="BP933" i="1"/>
  <c r="BK933" i="1"/>
  <c r="AB933" i="1"/>
  <c r="Z933" i="1"/>
  <c r="I933" i="1"/>
  <c r="B933" i="1"/>
  <c r="BP932" i="1"/>
  <c r="BK932" i="1"/>
  <c r="AB932" i="1"/>
  <c r="Z932" i="1"/>
  <c r="I932" i="1"/>
  <c r="B932" i="1"/>
  <c r="BP931" i="1"/>
  <c r="BK931" i="1"/>
  <c r="AB931" i="1"/>
  <c r="Z931" i="1"/>
  <c r="I931" i="1"/>
  <c r="B931" i="1"/>
  <c r="BP930" i="1"/>
  <c r="BK930" i="1"/>
  <c r="AB930" i="1"/>
  <c r="Z930" i="1"/>
  <c r="I930" i="1"/>
  <c r="B930" i="1"/>
  <c r="BP929" i="1"/>
  <c r="BK929" i="1"/>
  <c r="AB929" i="1"/>
  <c r="Z929" i="1"/>
  <c r="I929" i="1"/>
  <c r="B929" i="1"/>
  <c r="BP928" i="1"/>
  <c r="BK928" i="1"/>
  <c r="AB928" i="1"/>
  <c r="Z928" i="1"/>
  <c r="I928" i="1"/>
  <c r="B928" i="1"/>
  <c r="BP927" i="1"/>
  <c r="BK927" i="1"/>
  <c r="AB927" i="1"/>
  <c r="Z927" i="1"/>
  <c r="I927" i="1"/>
  <c r="B927" i="1"/>
  <c r="BP926" i="1"/>
  <c r="BK926" i="1"/>
  <c r="AB926" i="1"/>
  <c r="Z926" i="1"/>
  <c r="I926" i="1"/>
  <c r="B926" i="1"/>
  <c r="BP925" i="1"/>
  <c r="BK925" i="1"/>
  <c r="AB925" i="1"/>
  <c r="Z925" i="1"/>
  <c r="I925" i="1"/>
  <c r="B925" i="1"/>
  <c r="BP924" i="1"/>
  <c r="BK924" i="1"/>
  <c r="AB924" i="1"/>
  <c r="Z924" i="1"/>
  <c r="I924" i="1"/>
  <c r="B924" i="1"/>
  <c r="BP923" i="1"/>
  <c r="BK923" i="1"/>
  <c r="AB923" i="1"/>
  <c r="Z923" i="1"/>
  <c r="I923" i="1"/>
  <c r="B923" i="1"/>
  <c r="BP922" i="1"/>
  <c r="BK922" i="1"/>
  <c r="AB922" i="1"/>
  <c r="Z922" i="1"/>
  <c r="I922" i="1"/>
  <c r="B922" i="1"/>
  <c r="BP921" i="1"/>
  <c r="BK921" i="1"/>
  <c r="AB921" i="1"/>
  <c r="Z921" i="1"/>
  <c r="I921" i="1"/>
  <c r="B921" i="1"/>
  <c r="BP920" i="1"/>
  <c r="BK920" i="1"/>
  <c r="AB920" i="1"/>
  <c r="Z920" i="1"/>
  <c r="I920" i="1"/>
  <c r="B920" i="1"/>
  <c r="BP919" i="1"/>
  <c r="BK919" i="1"/>
  <c r="AB919" i="1"/>
  <c r="Z919" i="1"/>
  <c r="I919" i="1"/>
  <c r="B919" i="1"/>
  <c r="BP918" i="1"/>
  <c r="BK918" i="1"/>
  <c r="AB918" i="1"/>
  <c r="Z918" i="1"/>
  <c r="I918" i="1"/>
  <c r="B918" i="1"/>
  <c r="BP917" i="1"/>
  <c r="BK917" i="1"/>
  <c r="AB917" i="1"/>
  <c r="Z917" i="1"/>
  <c r="I917" i="1"/>
  <c r="B917" i="1"/>
  <c r="BP916" i="1"/>
  <c r="BK916" i="1"/>
  <c r="AB916" i="1"/>
  <c r="Z916" i="1"/>
  <c r="I916" i="1"/>
  <c r="B916" i="1"/>
  <c r="BP915" i="1"/>
  <c r="BK915" i="1"/>
  <c r="AB915" i="1"/>
  <c r="Z915" i="1"/>
  <c r="I915" i="1"/>
  <c r="B915" i="1"/>
  <c r="BP914" i="1"/>
  <c r="BK914" i="1"/>
  <c r="AB914" i="1"/>
  <c r="Z914" i="1"/>
  <c r="I914" i="1"/>
  <c r="B914" i="1"/>
  <c r="BP913" i="1"/>
  <c r="BK913" i="1"/>
  <c r="AB913" i="1"/>
  <c r="Z913" i="1"/>
  <c r="I913" i="1"/>
  <c r="B913" i="1"/>
  <c r="BP912" i="1"/>
  <c r="BK912" i="1"/>
  <c r="AB912" i="1"/>
  <c r="Z912" i="1"/>
  <c r="I912" i="1"/>
  <c r="B912" i="1"/>
  <c r="BP911" i="1"/>
  <c r="BK911" i="1"/>
  <c r="AB911" i="1"/>
  <c r="Z911" i="1"/>
  <c r="I911" i="1"/>
  <c r="B911" i="1"/>
  <c r="BP910" i="1"/>
  <c r="BK910" i="1"/>
  <c r="AB910" i="1"/>
  <c r="Z910" i="1"/>
  <c r="I910" i="1"/>
  <c r="B910" i="1"/>
  <c r="BP909" i="1"/>
  <c r="BK909" i="1"/>
  <c r="AB909" i="1"/>
  <c r="Z909" i="1"/>
  <c r="I909" i="1"/>
  <c r="B909" i="1"/>
  <c r="BP908" i="1"/>
  <c r="BK908" i="1"/>
  <c r="AB908" i="1"/>
  <c r="Z908" i="1"/>
  <c r="I908" i="1"/>
  <c r="B908" i="1"/>
  <c r="BP907" i="1"/>
  <c r="BK907" i="1"/>
  <c r="AB907" i="1"/>
  <c r="Z907" i="1"/>
  <c r="I907" i="1"/>
  <c r="B907" i="1"/>
  <c r="BP906" i="1"/>
  <c r="BK906" i="1"/>
  <c r="AB906" i="1"/>
  <c r="Z906" i="1"/>
  <c r="I906" i="1"/>
  <c r="B906" i="1"/>
  <c r="BP905" i="1"/>
  <c r="BK905" i="1"/>
  <c r="AB905" i="1"/>
  <c r="Z905" i="1"/>
  <c r="I905" i="1"/>
  <c r="B905" i="1"/>
  <c r="BP904" i="1"/>
  <c r="BK904" i="1"/>
  <c r="AB904" i="1"/>
  <c r="Z904" i="1"/>
  <c r="I904" i="1"/>
  <c r="B904" i="1"/>
  <c r="BP903" i="1"/>
  <c r="BK903" i="1"/>
  <c r="AB903" i="1"/>
  <c r="Z903" i="1"/>
  <c r="I903" i="1"/>
  <c r="B903" i="1"/>
  <c r="BP902" i="1"/>
  <c r="BK902" i="1"/>
  <c r="AB902" i="1"/>
  <c r="Z902" i="1"/>
  <c r="I902" i="1"/>
  <c r="B902" i="1"/>
  <c r="BP901" i="1"/>
  <c r="BK901" i="1"/>
  <c r="AB901" i="1"/>
  <c r="Z901" i="1"/>
  <c r="I901" i="1"/>
  <c r="B901" i="1"/>
  <c r="BP900" i="1"/>
  <c r="BK900" i="1"/>
  <c r="AB900" i="1"/>
  <c r="Z900" i="1"/>
  <c r="I900" i="1"/>
  <c r="B900" i="1"/>
  <c r="BP899" i="1"/>
  <c r="BK899" i="1"/>
  <c r="AB899" i="1"/>
  <c r="Z899" i="1"/>
  <c r="I899" i="1"/>
  <c r="B899" i="1"/>
  <c r="BP898" i="1"/>
  <c r="BK898" i="1"/>
  <c r="AB898" i="1"/>
  <c r="Z898" i="1"/>
  <c r="I898" i="1"/>
  <c r="B898" i="1"/>
  <c r="BP897" i="1"/>
  <c r="BK897" i="1"/>
  <c r="AB897" i="1"/>
  <c r="Z897" i="1"/>
  <c r="I897" i="1"/>
  <c r="B897" i="1"/>
  <c r="BP896" i="1"/>
  <c r="BK896" i="1"/>
  <c r="AB896" i="1"/>
  <c r="Z896" i="1"/>
  <c r="I896" i="1"/>
  <c r="B896" i="1"/>
  <c r="BP895" i="1"/>
  <c r="BK895" i="1"/>
  <c r="AB895" i="1"/>
  <c r="Z895" i="1"/>
  <c r="I895" i="1"/>
  <c r="B895" i="1"/>
  <c r="BP894" i="1"/>
  <c r="BK894" i="1"/>
  <c r="AB894" i="1"/>
  <c r="Z894" i="1"/>
  <c r="I894" i="1"/>
  <c r="B894" i="1"/>
  <c r="BP893" i="1"/>
  <c r="BK893" i="1"/>
  <c r="AB893" i="1"/>
  <c r="Z893" i="1"/>
  <c r="I893" i="1"/>
  <c r="B893" i="1"/>
  <c r="BP892" i="1"/>
  <c r="BK892" i="1"/>
  <c r="AB892" i="1"/>
  <c r="Z892" i="1"/>
  <c r="I892" i="1"/>
  <c r="B892" i="1"/>
  <c r="BP891" i="1"/>
  <c r="BK891" i="1"/>
  <c r="AB891" i="1"/>
  <c r="Z891" i="1"/>
  <c r="I891" i="1"/>
  <c r="B891" i="1"/>
  <c r="BP890" i="1"/>
  <c r="BK890" i="1"/>
  <c r="AB890" i="1"/>
  <c r="Z890" i="1"/>
  <c r="I890" i="1"/>
  <c r="B890" i="1"/>
  <c r="BP889" i="1"/>
  <c r="BK889" i="1"/>
  <c r="AB889" i="1"/>
  <c r="Z889" i="1"/>
  <c r="I889" i="1"/>
  <c r="B889" i="1"/>
  <c r="BP888" i="1"/>
  <c r="BK888" i="1"/>
  <c r="AB888" i="1"/>
  <c r="Z888" i="1"/>
  <c r="I888" i="1"/>
  <c r="B888" i="1"/>
  <c r="BP887" i="1"/>
  <c r="BK887" i="1"/>
  <c r="AB887" i="1"/>
  <c r="Z887" i="1"/>
  <c r="I887" i="1"/>
  <c r="B887" i="1"/>
  <c r="BP886" i="1"/>
  <c r="BK886" i="1"/>
  <c r="AB886" i="1"/>
  <c r="Z886" i="1"/>
  <c r="I886" i="1"/>
  <c r="B886" i="1"/>
  <c r="BP885" i="1"/>
  <c r="BK885" i="1"/>
  <c r="AB885" i="1"/>
  <c r="Z885" i="1"/>
  <c r="I885" i="1"/>
  <c r="B885" i="1"/>
  <c r="BP884" i="1"/>
  <c r="BK884" i="1"/>
  <c r="AB884" i="1"/>
  <c r="Z884" i="1"/>
  <c r="I884" i="1"/>
  <c r="B884" i="1"/>
  <c r="BP883" i="1"/>
  <c r="BK883" i="1"/>
  <c r="AB883" i="1"/>
  <c r="Z883" i="1"/>
  <c r="I883" i="1"/>
  <c r="B883" i="1"/>
  <c r="BP882" i="1"/>
  <c r="BK882" i="1"/>
  <c r="AB882" i="1"/>
  <c r="Z882" i="1"/>
  <c r="I882" i="1"/>
  <c r="AK882" i="1" s="1"/>
  <c r="D872" i="2" s="1"/>
  <c r="B882" i="1"/>
  <c r="BP881" i="1"/>
  <c r="BK881" i="1"/>
  <c r="AB881" i="1"/>
  <c r="Z881" i="1"/>
  <c r="I881" i="1"/>
  <c r="B881" i="1"/>
  <c r="BP880" i="1"/>
  <c r="BK880" i="1"/>
  <c r="AB880" i="1"/>
  <c r="Z880" i="1"/>
  <c r="I880" i="1"/>
  <c r="B880" i="1"/>
  <c r="BP879" i="1"/>
  <c r="BK879" i="1"/>
  <c r="AB879" i="1"/>
  <c r="Z879" i="1"/>
  <c r="I879" i="1"/>
  <c r="B879" i="1"/>
  <c r="BP878" i="1"/>
  <c r="BK878" i="1"/>
  <c r="AB878" i="1"/>
  <c r="Z878" i="1"/>
  <c r="I878" i="1"/>
  <c r="B878" i="1"/>
  <c r="BP877" i="1"/>
  <c r="BK877" i="1"/>
  <c r="AB877" i="1"/>
  <c r="Z877" i="1"/>
  <c r="I877" i="1"/>
  <c r="B877" i="1"/>
  <c r="BP876" i="1"/>
  <c r="BK876" i="1"/>
  <c r="AB876" i="1"/>
  <c r="Z876" i="1"/>
  <c r="I876" i="1"/>
  <c r="B876" i="1"/>
  <c r="BP875" i="1"/>
  <c r="BK875" i="1"/>
  <c r="AB875" i="1"/>
  <c r="Z875" i="1"/>
  <c r="I875" i="1"/>
  <c r="AK875" i="1" s="1"/>
  <c r="D865" i="2" s="1"/>
  <c r="B875" i="1"/>
  <c r="BP874" i="1"/>
  <c r="BK874" i="1"/>
  <c r="AB874" i="1"/>
  <c r="Z874" i="1"/>
  <c r="I874" i="1"/>
  <c r="B874" i="1"/>
  <c r="BP873" i="1"/>
  <c r="BK873" i="1"/>
  <c r="AB873" i="1"/>
  <c r="Z873" i="1"/>
  <c r="I873" i="1"/>
  <c r="B873" i="1"/>
  <c r="BP872" i="1"/>
  <c r="BK872" i="1"/>
  <c r="AB872" i="1"/>
  <c r="Z872" i="1"/>
  <c r="I872" i="1"/>
  <c r="B872" i="1"/>
  <c r="BP871" i="1"/>
  <c r="BK871" i="1"/>
  <c r="AB871" i="1"/>
  <c r="Z871" i="1"/>
  <c r="I871" i="1"/>
  <c r="B871" i="1"/>
  <c r="BP870" i="1"/>
  <c r="BK870" i="1"/>
  <c r="AB870" i="1"/>
  <c r="Z870" i="1"/>
  <c r="I870" i="1"/>
  <c r="B870" i="1"/>
  <c r="BP869" i="1"/>
  <c r="BK869" i="1"/>
  <c r="AB869" i="1"/>
  <c r="Z869" i="1"/>
  <c r="I869" i="1"/>
  <c r="B869" i="1"/>
  <c r="BP868" i="1"/>
  <c r="BK868" i="1"/>
  <c r="AB868" i="1"/>
  <c r="Z868" i="1"/>
  <c r="I868" i="1"/>
  <c r="B868" i="1"/>
  <c r="BP867" i="1"/>
  <c r="BK867" i="1"/>
  <c r="AB867" i="1"/>
  <c r="Z867" i="1"/>
  <c r="I867" i="1"/>
  <c r="B867" i="1"/>
  <c r="BP866" i="1"/>
  <c r="BK866" i="1"/>
  <c r="AB866" i="1"/>
  <c r="Z866" i="1"/>
  <c r="I866" i="1"/>
  <c r="B866" i="1"/>
  <c r="BP865" i="1"/>
  <c r="BK865" i="1"/>
  <c r="AB865" i="1"/>
  <c r="Z865" i="1"/>
  <c r="I865" i="1"/>
  <c r="B865" i="1"/>
  <c r="BP864" i="1"/>
  <c r="BK864" i="1"/>
  <c r="AB864" i="1"/>
  <c r="Z864" i="1"/>
  <c r="I864" i="1"/>
  <c r="B864" i="1"/>
  <c r="BP863" i="1"/>
  <c r="BK863" i="1"/>
  <c r="AB863" i="1"/>
  <c r="Z863" i="1"/>
  <c r="I863" i="1"/>
  <c r="B863" i="1"/>
  <c r="BP862" i="1"/>
  <c r="BK862" i="1"/>
  <c r="AB862" i="1"/>
  <c r="Z862" i="1"/>
  <c r="I862" i="1"/>
  <c r="B862" i="1"/>
  <c r="BP861" i="1"/>
  <c r="BK861" i="1"/>
  <c r="AB861" i="1"/>
  <c r="Z861" i="1"/>
  <c r="I861" i="1"/>
  <c r="B861" i="1"/>
  <c r="BP860" i="1"/>
  <c r="BK860" i="1"/>
  <c r="AB860" i="1"/>
  <c r="Z860" i="1"/>
  <c r="I860" i="1"/>
  <c r="B860" i="1"/>
  <c r="BP859" i="1"/>
  <c r="BK859" i="1"/>
  <c r="AB859" i="1"/>
  <c r="Z859" i="1"/>
  <c r="I859" i="1"/>
  <c r="J859" i="1" s="1"/>
  <c r="K859" i="1" s="1"/>
  <c r="B859" i="1"/>
  <c r="BP858" i="1"/>
  <c r="BK858" i="1"/>
  <c r="AB858" i="1"/>
  <c r="Z858" i="1"/>
  <c r="I858" i="1"/>
  <c r="B858" i="1"/>
  <c r="BP857" i="1"/>
  <c r="BK857" i="1"/>
  <c r="AB857" i="1"/>
  <c r="Z857" i="1"/>
  <c r="I857" i="1"/>
  <c r="B857" i="1"/>
  <c r="BP856" i="1"/>
  <c r="BK856" i="1"/>
  <c r="AB856" i="1"/>
  <c r="Z856" i="1"/>
  <c r="I856" i="1"/>
  <c r="B856" i="1"/>
  <c r="BP855" i="1"/>
  <c r="BK855" i="1"/>
  <c r="AB855" i="1"/>
  <c r="Z855" i="1"/>
  <c r="I855" i="1"/>
  <c r="B855" i="1"/>
  <c r="BP854" i="1"/>
  <c r="BK854" i="1"/>
  <c r="AB854" i="1"/>
  <c r="Z854" i="1"/>
  <c r="I854" i="1"/>
  <c r="B854" i="1"/>
  <c r="BP853" i="1"/>
  <c r="BK853" i="1"/>
  <c r="AB853" i="1"/>
  <c r="Z853" i="1"/>
  <c r="I853" i="1"/>
  <c r="B853" i="1"/>
  <c r="BP852" i="1"/>
  <c r="BK852" i="1"/>
  <c r="AB852" i="1"/>
  <c r="Z852" i="1"/>
  <c r="I852" i="1"/>
  <c r="B852" i="1"/>
  <c r="BP851" i="1"/>
  <c r="BK851" i="1"/>
  <c r="AB851" i="1"/>
  <c r="Z851" i="1"/>
  <c r="I851" i="1"/>
  <c r="B851" i="1"/>
  <c r="BP850" i="1"/>
  <c r="BK850" i="1"/>
  <c r="AB850" i="1"/>
  <c r="Z850" i="1"/>
  <c r="I850" i="1"/>
  <c r="B850" i="1"/>
  <c r="BP849" i="1"/>
  <c r="BK849" i="1"/>
  <c r="AB849" i="1"/>
  <c r="Z849" i="1"/>
  <c r="I849" i="1"/>
  <c r="B849" i="1"/>
  <c r="BP848" i="1"/>
  <c r="BK848" i="1"/>
  <c r="AB848" i="1"/>
  <c r="Z848" i="1"/>
  <c r="I848" i="1"/>
  <c r="B848" i="1"/>
  <c r="BP847" i="1"/>
  <c r="BK847" i="1"/>
  <c r="AB847" i="1"/>
  <c r="Z847" i="1"/>
  <c r="I847" i="1"/>
  <c r="B847" i="1"/>
  <c r="BP846" i="1"/>
  <c r="BK846" i="1"/>
  <c r="AB846" i="1"/>
  <c r="Z846" i="1"/>
  <c r="I846" i="1"/>
  <c r="B846" i="1"/>
  <c r="BP845" i="1"/>
  <c r="BK845" i="1"/>
  <c r="AB845" i="1"/>
  <c r="Z845" i="1"/>
  <c r="I845" i="1"/>
  <c r="B845" i="1"/>
  <c r="BP844" i="1"/>
  <c r="BK844" i="1"/>
  <c r="AB844" i="1"/>
  <c r="Z844" i="1"/>
  <c r="I844" i="1"/>
  <c r="B844" i="1"/>
  <c r="BP843" i="1"/>
  <c r="BK843" i="1"/>
  <c r="AB843" i="1"/>
  <c r="Z843" i="1"/>
  <c r="I843" i="1"/>
  <c r="B843" i="1"/>
  <c r="BP842" i="1"/>
  <c r="BK842" i="1"/>
  <c r="AB842" i="1"/>
  <c r="Z842" i="1"/>
  <c r="I842" i="1"/>
  <c r="J842" i="1" s="1"/>
  <c r="K842" i="1" s="1"/>
  <c r="B842" i="1"/>
  <c r="BP841" i="1"/>
  <c r="BK841" i="1"/>
  <c r="AB841" i="1"/>
  <c r="Z841" i="1"/>
  <c r="I841" i="1"/>
  <c r="B841" i="1"/>
  <c r="BP840" i="1"/>
  <c r="BK840" i="1"/>
  <c r="AB840" i="1"/>
  <c r="Z840" i="1"/>
  <c r="I840" i="1"/>
  <c r="B840" i="1"/>
  <c r="BP839" i="1"/>
  <c r="BK839" i="1"/>
  <c r="AB839" i="1"/>
  <c r="Z839" i="1"/>
  <c r="I839" i="1"/>
  <c r="B839" i="1"/>
  <c r="BP838" i="1"/>
  <c r="BK838" i="1"/>
  <c r="AB838" i="1"/>
  <c r="Z838" i="1"/>
  <c r="I838" i="1"/>
  <c r="B838" i="1"/>
  <c r="BP837" i="1"/>
  <c r="BK837" i="1"/>
  <c r="AB837" i="1"/>
  <c r="Z837" i="1"/>
  <c r="I837" i="1"/>
  <c r="J837" i="1" s="1"/>
  <c r="K837" i="1" s="1"/>
  <c r="B837" i="1"/>
  <c r="BP836" i="1"/>
  <c r="BK836" i="1"/>
  <c r="AB836" i="1"/>
  <c r="Z836" i="1"/>
  <c r="I836" i="1"/>
  <c r="B836" i="1"/>
  <c r="BP835" i="1"/>
  <c r="BK835" i="1"/>
  <c r="AB835" i="1"/>
  <c r="Z835" i="1"/>
  <c r="I835" i="1"/>
  <c r="B835" i="1"/>
  <c r="CH834" i="1"/>
  <c r="BP834" i="1"/>
  <c r="BK834" i="1"/>
  <c r="AB834" i="1"/>
  <c r="Z834" i="1"/>
  <c r="I834" i="1"/>
  <c r="B834" i="1"/>
  <c r="CH833" i="1"/>
  <c r="BP833" i="1"/>
  <c r="BK833" i="1"/>
  <c r="AB833" i="1"/>
  <c r="Z833" i="1"/>
  <c r="I833" i="1"/>
  <c r="B833" i="1"/>
  <c r="CH832" i="1"/>
  <c r="BP832" i="1"/>
  <c r="BK832" i="1"/>
  <c r="AB832" i="1"/>
  <c r="Z832" i="1"/>
  <c r="I832" i="1"/>
  <c r="B832" i="1"/>
  <c r="CH831" i="1"/>
  <c r="BP831" i="1"/>
  <c r="BK831" i="1"/>
  <c r="AB831" i="1"/>
  <c r="Z831" i="1"/>
  <c r="I831" i="1"/>
  <c r="B831" i="1"/>
  <c r="CH830" i="1"/>
  <c r="BP830" i="1"/>
  <c r="BK830" i="1"/>
  <c r="AB830" i="1"/>
  <c r="Z830" i="1"/>
  <c r="I830" i="1"/>
  <c r="B830" i="1"/>
  <c r="CH829" i="1"/>
  <c r="BP829" i="1"/>
  <c r="BK829" i="1"/>
  <c r="AB829" i="1"/>
  <c r="Z829" i="1"/>
  <c r="I829" i="1"/>
  <c r="B829" i="1"/>
  <c r="CH828" i="1"/>
  <c r="BP828" i="1"/>
  <c r="BK828" i="1"/>
  <c r="AB828" i="1"/>
  <c r="Z828" i="1"/>
  <c r="I828" i="1"/>
  <c r="B828" i="1"/>
  <c r="CH827" i="1"/>
  <c r="BP827" i="1"/>
  <c r="BK827" i="1"/>
  <c r="AB827" i="1"/>
  <c r="Z827" i="1"/>
  <c r="I827" i="1"/>
  <c r="B827" i="1"/>
  <c r="CH826" i="1"/>
  <c r="BP826" i="1"/>
  <c r="BK826" i="1"/>
  <c r="AB826" i="1"/>
  <c r="Z826" i="1"/>
  <c r="I826" i="1"/>
  <c r="J826" i="1" s="1"/>
  <c r="K826" i="1" s="1"/>
  <c r="B826" i="1"/>
  <c r="CH825" i="1"/>
  <c r="BP825" i="1"/>
  <c r="BK825" i="1"/>
  <c r="AB825" i="1"/>
  <c r="Z825" i="1"/>
  <c r="I825" i="1"/>
  <c r="B825" i="1"/>
  <c r="CH824" i="1"/>
  <c r="BP824" i="1"/>
  <c r="BK824" i="1"/>
  <c r="AB824" i="1"/>
  <c r="Z824" i="1"/>
  <c r="I824" i="1"/>
  <c r="B824" i="1"/>
  <c r="CH823" i="1"/>
  <c r="BP823" i="1"/>
  <c r="BK823" i="1"/>
  <c r="AB823" i="1"/>
  <c r="Z823" i="1"/>
  <c r="I823" i="1"/>
  <c r="B823" i="1"/>
  <c r="CH822" i="1"/>
  <c r="BP822" i="1"/>
  <c r="BK822" i="1"/>
  <c r="AB822" i="1"/>
  <c r="Z822" i="1"/>
  <c r="I822" i="1"/>
  <c r="B822" i="1"/>
  <c r="CH821" i="1"/>
  <c r="BP821" i="1"/>
  <c r="BK821" i="1"/>
  <c r="AB821" i="1"/>
  <c r="Z821" i="1"/>
  <c r="I821" i="1"/>
  <c r="B821" i="1"/>
  <c r="CH820" i="1"/>
  <c r="BP820" i="1"/>
  <c r="BK820" i="1"/>
  <c r="AB820" i="1"/>
  <c r="Z820" i="1"/>
  <c r="I820" i="1"/>
  <c r="AK820" i="1" s="1"/>
  <c r="D810" i="2" s="1"/>
  <c r="B820" i="1"/>
  <c r="CH819" i="1"/>
  <c r="BP819" i="1"/>
  <c r="BK819" i="1"/>
  <c r="AB819" i="1"/>
  <c r="Z819" i="1"/>
  <c r="I819" i="1"/>
  <c r="B819" i="1"/>
  <c r="CH818" i="1"/>
  <c r="BP818" i="1"/>
  <c r="BK818" i="1"/>
  <c r="AB818" i="1"/>
  <c r="Z818" i="1"/>
  <c r="I818" i="1"/>
  <c r="B818" i="1"/>
  <c r="CH817" i="1"/>
  <c r="BP817" i="1"/>
  <c r="BK817" i="1"/>
  <c r="AB817" i="1"/>
  <c r="Z817" i="1"/>
  <c r="I817" i="1"/>
  <c r="B817" i="1"/>
  <c r="CH816" i="1"/>
  <c r="BP816" i="1"/>
  <c r="BK816" i="1"/>
  <c r="AB816" i="1"/>
  <c r="Z816" i="1"/>
  <c r="I816" i="1"/>
  <c r="B816" i="1"/>
  <c r="CH815" i="1"/>
  <c r="BP815" i="1"/>
  <c r="BK815" i="1"/>
  <c r="AB815" i="1"/>
  <c r="Z815" i="1"/>
  <c r="I815" i="1"/>
  <c r="B815" i="1"/>
  <c r="CH814" i="1"/>
  <c r="BP814" i="1"/>
  <c r="BK814" i="1"/>
  <c r="AB814" i="1"/>
  <c r="Z814" i="1"/>
  <c r="I814" i="1"/>
  <c r="B814" i="1"/>
  <c r="CH813" i="1"/>
  <c r="BP813" i="1"/>
  <c r="BK813" i="1"/>
  <c r="AB813" i="1"/>
  <c r="Z813" i="1"/>
  <c r="I813" i="1"/>
  <c r="B813" i="1"/>
  <c r="CH812" i="1"/>
  <c r="BP812" i="1"/>
  <c r="BK812" i="1"/>
  <c r="AB812" i="1"/>
  <c r="Z812" i="1"/>
  <c r="I812" i="1"/>
  <c r="B812" i="1"/>
  <c r="CH811" i="1"/>
  <c r="BP811" i="1"/>
  <c r="BK811" i="1"/>
  <c r="AB811" i="1"/>
  <c r="Z811" i="1"/>
  <c r="I811" i="1"/>
  <c r="B811" i="1"/>
  <c r="CH810" i="1"/>
  <c r="BP810" i="1"/>
  <c r="BK810" i="1"/>
  <c r="AB810" i="1"/>
  <c r="Z810" i="1"/>
  <c r="I810" i="1"/>
  <c r="B810" i="1"/>
  <c r="CH809" i="1"/>
  <c r="BP809" i="1"/>
  <c r="BK809" i="1"/>
  <c r="AB809" i="1"/>
  <c r="Z809" i="1"/>
  <c r="I809" i="1"/>
  <c r="B809" i="1"/>
  <c r="CH808" i="1"/>
  <c r="BP808" i="1"/>
  <c r="BK808" i="1"/>
  <c r="AB808" i="1"/>
  <c r="Z808" i="1"/>
  <c r="I808" i="1"/>
  <c r="B808" i="1"/>
  <c r="CH807" i="1"/>
  <c r="BP807" i="1"/>
  <c r="BK807" i="1"/>
  <c r="AB807" i="1"/>
  <c r="Z807" i="1"/>
  <c r="I807" i="1"/>
  <c r="B807" i="1"/>
  <c r="CH806" i="1"/>
  <c r="BP806" i="1"/>
  <c r="BK806" i="1"/>
  <c r="AB806" i="1"/>
  <c r="Z806" i="1"/>
  <c r="I806" i="1"/>
  <c r="B806" i="1"/>
  <c r="CH805" i="1"/>
  <c r="BP805" i="1"/>
  <c r="BK805" i="1"/>
  <c r="AB805" i="1"/>
  <c r="Z805" i="1"/>
  <c r="I805" i="1"/>
  <c r="B805" i="1"/>
  <c r="CH804" i="1"/>
  <c r="BP804" i="1"/>
  <c r="BK804" i="1"/>
  <c r="AB804" i="1"/>
  <c r="Z804" i="1"/>
  <c r="I804" i="1"/>
  <c r="B804" i="1"/>
  <c r="CH803" i="1"/>
  <c r="BP803" i="1"/>
  <c r="BK803" i="1"/>
  <c r="AB803" i="1"/>
  <c r="Z803" i="1"/>
  <c r="I803" i="1"/>
  <c r="B803" i="1"/>
  <c r="CH802" i="1"/>
  <c r="BP802" i="1"/>
  <c r="BK802" i="1"/>
  <c r="AB802" i="1"/>
  <c r="Z802" i="1"/>
  <c r="I802" i="1"/>
  <c r="B802" i="1"/>
  <c r="CH801" i="1"/>
  <c r="BP801" i="1"/>
  <c r="BK801" i="1"/>
  <c r="AB801" i="1"/>
  <c r="Z801" i="1"/>
  <c r="I801" i="1"/>
  <c r="B801" i="1"/>
  <c r="CH800" i="1"/>
  <c r="BP800" i="1"/>
  <c r="BK800" i="1"/>
  <c r="AB800" i="1"/>
  <c r="Z800" i="1"/>
  <c r="I800" i="1"/>
  <c r="B800" i="1"/>
  <c r="CH799" i="1"/>
  <c r="BP799" i="1"/>
  <c r="BK799" i="1"/>
  <c r="AB799" i="1"/>
  <c r="Z799" i="1"/>
  <c r="I799" i="1"/>
  <c r="B799" i="1"/>
  <c r="CH798" i="1"/>
  <c r="BP798" i="1"/>
  <c r="BK798" i="1"/>
  <c r="AB798" i="1"/>
  <c r="Z798" i="1"/>
  <c r="I798" i="1"/>
  <c r="B798" i="1"/>
  <c r="CH797" i="1"/>
  <c r="BP797" i="1"/>
  <c r="BK797" i="1"/>
  <c r="AB797" i="1"/>
  <c r="Z797" i="1"/>
  <c r="I797" i="1"/>
  <c r="B797" i="1"/>
  <c r="CH796" i="1"/>
  <c r="BP796" i="1"/>
  <c r="BK796" i="1"/>
  <c r="AB796" i="1"/>
  <c r="Z796" i="1"/>
  <c r="I796" i="1"/>
  <c r="B796" i="1"/>
  <c r="CH795" i="1"/>
  <c r="BP795" i="1"/>
  <c r="BK795" i="1"/>
  <c r="AB795" i="1"/>
  <c r="Z795" i="1"/>
  <c r="I795" i="1"/>
  <c r="B795" i="1"/>
  <c r="CH794" i="1"/>
  <c r="BP794" i="1"/>
  <c r="BK794" i="1"/>
  <c r="AB794" i="1"/>
  <c r="Z794" i="1"/>
  <c r="I794" i="1"/>
  <c r="B794" i="1"/>
  <c r="CH793" i="1"/>
  <c r="BP793" i="1"/>
  <c r="BK793" i="1"/>
  <c r="AB793" i="1"/>
  <c r="Z793" i="1"/>
  <c r="I793" i="1"/>
  <c r="B793" i="1"/>
  <c r="CH792" i="1"/>
  <c r="BP792" i="1"/>
  <c r="BK792" i="1"/>
  <c r="AB792" i="1"/>
  <c r="Z792" i="1"/>
  <c r="I792" i="1"/>
  <c r="B792" i="1"/>
  <c r="CH791" i="1"/>
  <c r="BP791" i="1"/>
  <c r="BK791" i="1"/>
  <c r="AB791" i="1"/>
  <c r="Z791" i="1"/>
  <c r="I791" i="1"/>
  <c r="B791" i="1"/>
  <c r="CH790" i="1"/>
  <c r="BP790" i="1"/>
  <c r="BK790" i="1"/>
  <c r="AB790" i="1"/>
  <c r="Z790" i="1"/>
  <c r="I790" i="1"/>
  <c r="B790" i="1"/>
  <c r="CH789" i="1"/>
  <c r="BP789" i="1"/>
  <c r="BK789" i="1"/>
  <c r="AB789" i="1"/>
  <c r="Z789" i="1"/>
  <c r="I789" i="1"/>
  <c r="B789" i="1"/>
  <c r="CH788" i="1"/>
  <c r="BP788" i="1"/>
  <c r="BK788" i="1"/>
  <c r="AB788" i="1"/>
  <c r="Z788" i="1"/>
  <c r="I788" i="1"/>
  <c r="B788" i="1"/>
  <c r="CH787" i="1"/>
  <c r="BP787" i="1"/>
  <c r="BK787" i="1"/>
  <c r="AB787" i="1"/>
  <c r="Z787" i="1"/>
  <c r="I787" i="1"/>
  <c r="J787" i="1" s="1"/>
  <c r="K787" i="1" s="1"/>
  <c r="B787" i="1"/>
  <c r="CH786" i="1"/>
  <c r="BP786" i="1"/>
  <c r="BK786" i="1"/>
  <c r="AB786" i="1"/>
  <c r="Z786" i="1"/>
  <c r="I786" i="1"/>
  <c r="J786" i="1" s="1"/>
  <c r="K786" i="1" s="1"/>
  <c r="B786" i="1"/>
  <c r="CH785" i="1"/>
  <c r="BP785" i="1"/>
  <c r="BK785" i="1"/>
  <c r="AB785" i="1"/>
  <c r="Z785" i="1"/>
  <c r="I785" i="1"/>
  <c r="B785" i="1"/>
  <c r="CH784" i="1"/>
  <c r="BP784" i="1"/>
  <c r="BK784" i="1"/>
  <c r="AB784" i="1"/>
  <c r="Z784" i="1"/>
  <c r="I784" i="1"/>
  <c r="B784" i="1"/>
  <c r="CH783" i="1"/>
  <c r="BP783" i="1"/>
  <c r="BK783" i="1"/>
  <c r="AB783" i="1"/>
  <c r="Z783" i="1"/>
  <c r="I783" i="1"/>
  <c r="J783" i="1" s="1"/>
  <c r="K783" i="1" s="1"/>
  <c r="B783" i="1"/>
  <c r="CH782" i="1"/>
  <c r="BP782" i="1"/>
  <c r="BK782" i="1"/>
  <c r="AB782" i="1"/>
  <c r="Z782" i="1"/>
  <c r="I782" i="1"/>
  <c r="J782" i="1" s="1"/>
  <c r="K782" i="1" s="1"/>
  <c r="B782" i="1"/>
  <c r="CH781" i="1"/>
  <c r="BP781" i="1"/>
  <c r="BK781" i="1"/>
  <c r="AB781" i="1"/>
  <c r="Z781" i="1"/>
  <c r="I781" i="1"/>
  <c r="B781" i="1"/>
  <c r="CH780" i="1"/>
  <c r="BP780" i="1"/>
  <c r="BK780" i="1"/>
  <c r="AB780" i="1"/>
  <c r="Z780" i="1"/>
  <c r="I780" i="1"/>
  <c r="B780" i="1"/>
  <c r="CH779" i="1"/>
  <c r="BP779" i="1"/>
  <c r="BK779" i="1"/>
  <c r="AB779" i="1"/>
  <c r="Z779" i="1"/>
  <c r="I779" i="1"/>
  <c r="J779" i="1" s="1"/>
  <c r="K779" i="1" s="1"/>
  <c r="B779" i="1"/>
  <c r="CH778" i="1"/>
  <c r="BP778" i="1"/>
  <c r="BK778" i="1"/>
  <c r="AB778" i="1"/>
  <c r="Z778" i="1"/>
  <c r="I778" i="1"/>
  <c r="J778" i="1" s="1"/>
  <c r="K778" i="1" s="1"/>
  <c r="B778" i="1"/>
  <c r="CH777" i="1"/>
  <c r="BP777" i="1"/>
  <c r="BK777" i="1"/>
  <c r="AB777" i="1"/>
  <c r="Z777" i="1"/>
  <c r="I777" i="1"/>
  <c r="B777" i="1"/>
  <c r="CH776" i="1"/>
  <c r="BP776" i="1"/>
  <c r="BK776" i="1"/>
  <c r="AB776" i="1"/>
  <c r="Z776" i="1"/>
  <c r="I776" i="1"/>
  <c r="B776" i="1"/>
  <c r="CH775" i="1"/>
  <c r="BP775" i="1"/>
  <c r="BK775" i="1"/>
  <c r="AB775" i="1"/>
  <c r="Z775" i="1"/>
  <c r="I775" i="1"/>
  <c r="B775" i="1"/>
  <c r="CH774" i="1"/>
  <c r="BP774" i="1"/>
  <c r="BK774" i="1"/>
  <c r="AB774" i="1"/>
  <c r="Z774" i="1"/>
  <c r="I774" i="1"/>
  <c r="J774" i="1" s="1"/>
  <c r="K774" i="1" s="1"/>
  <c r="B774" i="1"/>
  <c r="CH773" i="1"/>
  <c r="BP773" i="1"/>
  <c r="BK773" i="1"/>
  <c r="AB773" i="1"/>
  <c r="Z773" i="1"/>
  <c r="I773" i="1"/>
  <c r="B773" i="1"/>
  <c r="CH772" i="1"/>
  <c r="BP772" i="1"/>
  <c r="BK772" i="1"/>
  <c r="AB772" i="1"/>
  <c r="Z772" i="1"/>
  <c r="I772" i="1"/>
  <c r="B772" i="1"/>
  <c r="CH771" i="1"/>
  <c r="BP771" i="1"/>
  <c r="BK771" i="1"/>
  <c r="AB771" i="1"/>
  <c r="Z771" i="1"/>
  <c r="I771" i="1"/>
  <c r="J771" i="1" s="1"/>
  <c r="K771" i="1" s="1"/>
  <c r="B771" i="1"/>
  <c r="CH770" i="1"/>
  <c r="BP770" i="1"/>
  <c r="BK770" i="1"/>
  <c r="AB770" i="1"/>
  <c r="Z770" i="1"/>
  <c r="I770" i="1"/>
  <c r="B770" i="1"/>
  <c r="CH769" i="1"/>
  <c r="BP769" i="1"/>
  <c r="BK769" i="1"/>
  <c r="AB769" i="1"/>
  <c r="Z769" i="1"/>
  <c r="I769" i="1"/>
  <c r="B769" i="1"/>
  <c r="CH768" i="1"/>
  <c r="BP768" i="1"/>
  <c r="BK768" i="1"/>
  <c r="AB768" i="1"/>
  <c r="Z768" i="1"/>
  <c r="I768" i="1"/>
  <c r="B768" i="1"/>
  <c r="CH767" i="1"/>
  <c r="BP767" i="1"/>
  <c r="BK767" i="1"/>
  <c r="AB767" i="1"/>
  <c r="Z767" i="1"/>
  <c r="I767" i="1"/>
  <c r="B767" i="1"/>
  <c r="CH766" i="1"/>
  <c r="BP766" i="1"/>
  <c r="BK766" i="1"/>
  <c r="AB766" i="1"/>
  <c r="Z766" i="1"/>
  <c r="I766" i="1"/>
  <c r="B766" i="1"/>
  <c r="CH765" i="1"/>
  <c r="BP765" i="1"/>
  <c r="BK765" i="1"/>
  <c r="AB765" i="1"/>
  <c r="Z765" i="1"/>
  <c r="I765" i="1"/>
  <c r="B765" i="1"/>
  <c r="CH764" i="1"/>
  <c r="BP764" i="1"/>
  <c r="BK764" i="1"/>
  <c r="AB764" i="1"/>
  <c r="Z764" i="1"/>
  <c r="I764" i="1"/>
  <c r="B764" i="1"/>
  <c r="CH763" i="1"/>
  <c r="BP763" i="1"/>
  <c r="BK763" i="1"/>
  <c r="AB763" i="1"/>
  <c r="Z763" i="1"/>
  <c r="I763" i="1"/>
  <c r="B763" i="1"/>
  <c r="CH762" i="1"/>
  <c r="BP762" i="1"/>
  <c r="BK762" i="1"/>
  <c r="AB762" i="1"/>
  <c r="Z762" i="1"/>
  <c r="I762" i="1"/>
  <c r="J762" i="1" s="1"/>
  <c r="K762" i="1" s="1"/>
  <c r="B762" i="1"/>
  <c r="CH761" i="1"/>
  <c r="BP761" i="1"/>
  <c r="BK761" i="1"/>
  <c r="AB761" i="1"/>
  <c r="Z761" i="1"/>
  <c r="I761" i="1"/>
  <c r="B761" i="1"/>
  <c r="CH760" i="1"/>
  <c r="BP760" i="1"/>
  <c r="BK760" i="1"/>
  <c r="AB760" i="1"/>
  <c r="Z760" i="1"/>
  <c r="I760" i="1"/>
  <c r="B760" i="1"/>
  <c r="CH759" i="1"/>
  <c r="BP759" i="1"/>
  <c r="BK759" i="1"/>
  <c r="AB759" i="1"/>
  <c r="Z759" i="1"/>
  <c r="I759" i="1"/>
  <c r="B759" i="1"/>
  <c r="CH758" i="1"/>
  <c r="BP758" i="1"/>
  <c r="BK758" i="1"/>
  <c r="AB758" i="1"/>
  <c r="Z758" i="1"/>
  <c r="I758" i="1"/>
  <c r="B758" i="1"/>
  <c r="CH757" i="1"/>
  <c r="BP757" i="1"/>
  <c r="BK757" i="1"/>
  <c r="AB757" i="1"/>
  <c r="Z757" i="1"/>
  <c r="I757" i="1"/>
  <c r="B757" i="1"/>
  <c r="CH756" i="1"/>
  <c r="BP756" i="1"/>
  <c r="BK756" i="1"/>
  <c r="AB756" i="1"/>
  <c r="Z756" i="1"/>
  <c r="I756" i="1"/>
  <c r="B756" i="1"/>
  <c r="CH755" i="1"/>
  <c r="BP755" i="1"/>
  <c r="BK755" i="1"/>
  <c r="AB755" i="1"/>
  <c r="Z755" i="1"/>
  <c r="I755" i="1"/>
  <c r="B755" i="1"/>
  <c r="CH754" i="1"/>
  <c r="BP754" i="1"/>
  <c r="BK754" i="1"/>
  <c r="AB754" i="1"/>
  <c r="Z754" i="1"/>
  <c r="I754" i="1"/>
  <c r="B754" i="1"/>
  <c r="CH753" i="1"/>
  <c r="BP753" i="1"/>
  <c r="BK753" i="1"/>
  <c r="AB753" i="1"/>
  <c r="Z753" i="1"/>
  <c r="I753" i="1"/>
  <c r="B753" i="1"/>
  <c r="CH752" i="1"/>
  <c r="BP752" i="1"/>
  <c r="BK752" i="1"/>
  <c r="AB752" i="1"/>
  <c r="Z752" i="1"/>
  <c r="I752" i="1"/>
  <c r="B752" i="1"/>
  <c r="CH751" i="1"/>
  <c r="BP751" i="1"/>
  <c r="BK751" i="1"/>
  <c r="AB751" i="1"/>
  <c r="Z751" i="1"/>
  <c r="I751" i="1"/>
  <c r="B751" i="1"/>
  <c r="CH750" i="1"/>
  <c r="BP750" i="1"/>
  <c r="BK750" i="1"/>
  <c r="AB750" i="1"/>
  <c r="Z750" i="1"/>
  <c r="I750" i="1"/>
  <c r="J750" i="1" s="1"/>
  <c r="K750" i="1" s="1"/>
  <c r="B750" i="1"/>
  <c r="CH749" i="1"/>
  <c r="BP749" i="1"/>
  <c r="BK749" i="1"/>
  <c r="AB749" i="1"/>
  <c r="Z749" i="1"/>
  <c r="I749" i="1"/>
  <c r="B749" i="1"/>
  <c r="CH748" i="1"/>
  <c r="BP748" i="1"/>
  <c r="BK748" i="1"/>
  <c r="AB748" i="1"/>
  <c r="Z748" i="1"/>
  <c r="I748" i="1"/>
  <c r="B748" i="1"/>
  <c r="CH747" i="1"/>
  <c r="BP747" i="1"/>
  <c r="BK747" i="1"/>
  <c r="AB747" i="1"/>
  <c r="Z747" i="1"/>
  <c r="I747" i="1"/>
  <c r="B747" i="1"/>
  <c r="CH746" i="1"/>
  <c r="BP746" i="1"/>
  <c r="BK746" i="1"/>
  <c r="AB746" i="1"/>
  <c r="Z746" i="1"/>
  <c r="I746" i="1"/>
  <c r="B746" i="1"/>
  <c r="CH745" i="1"/>
  <c r="BP745" i="1"/>
  <c r="BK745" i="1"/>
  <c r="AB745" i="1"/>
  <c r="Z745" i="1"/>
  <c r="I745" i="1"/>
  <c r="B745" i="1"/>
  <c r="CH744" i="1"/>
  <c r="BP744" i="1"/>
  <c r="BK744" i="1"/>
  <c r="AB744" i="1"/>
  <c r="Z744" i="1"/>
  <c r="I744" i="1"/>
  <c r="B744" i="1"/>
  <c r="CH743" i="1"/>
  <c r="BP743" i="1"/>
  <c r="BK743" i="1"/>
  <c r="AB743" i="1"/>
  <c r="Z743" i="1"/>
  <c r="I743" i="1"/>
  <c r="B743" i="1"/>
  <c r="CH742" i="1"/>
  <c r="BP742" i="1"/>
  <c r="BK742" i="1"/>
  <c r="AB742" i="1"/>
  <c r="Z742" i="1"/>
  <c r="I742" i="1"/>
  <c r="B742" i="1"/>
  <c r="CH741" i="1"/>
  <c r="BP741" i="1"/>
  <c r="BK741" i="1"/>
  <c r="AB741" i="1"/>
  <c r="Z741" i="1"/>
  <c r="I741" i="1"/>
  <c r="B741" i="1"/>
  <c r="CH740" i="1"/>
  <c r="BP740" i="1"/>
  <c r="BK740" i="1"/>
  <c r="AB740" i="1"/>
  <c r="Z740" i="1"/>
  <c r="I740" i="1"/>
  <c r="J740" i="1" s="1"/>
  <c r="K740" i="1" s="1"/>
  <c r="B740" i="1"/>
  <c r="CH739" i="1"/>
  <c r="BP739" i="1"/>
  <c r="BK739" i="1"/>
  <c r="AB739" i="1"/>
  <c r="Z739" i="1"/>
  <c r="I739" i="1"/>
  <c r="B739" i="1"/>
  <c r="CH738" i="1"/>
  <c r="BP738" i="1"/>
  <c r="BK738" i="1"/>
  <c r="AB738" i="1"/>
  <c r="Z738" i="1"/>
  <c r="I738" i="1"/>
  <c r="B738" i="1"/>
  <c r="CH737" i="1"/>
  <c r="BP737" i="1"/>
  <c r="BK737" i="1"/>
  <c r="AB737" i="1"/>
  <c r="Z737" i="1"/>
  <c r="I737" i="1"/>
  <c r="B737" i="1"/>
  <c r="CH736" i="1"/>
  <c r="BP736" i="1"/>
  <c r="BK736" i="1"/>
  <c r="AB736" i="1"/>
  <c r="Z736" i="1"/>
  <c r="I736" i="1"/>
  <c r="B736" i="1"/>
  <c r="CH735" i="1"/>
  <c r="BP735" i="1"/>
  <c r="BK735" i="1"/>
  <c r="AB735" i="1"/>
  <c r="Z735" i="1"/>
  <c r="I735" i="1"/>
  <c r="B735" i="1"/>
  <c r="CH734" i="1"/>
  <c r="BP734" i="1"/>
  <c r="BK734" i="1"/>
  <c r="AB734" i="1"/>
  <c r="Z734" i="1"/>
  <c r="I734" i="1"/>
  <c r="B734" i="1"/>
  <c r="CH733" i="1"/>
  <c r="BP733" i="1"/>
  <c r="BK733" i="1"/>
  <c r="AB733" i="1"/>
  <c r="Z733" i="1"/>
  <c r="I733" i="1"/>
  <c r="B733" i="1"/>
  <c r="CH732" i="1"/>
  <c r="BP732" i="1"/>
  <c r="BK732" i="1"/>
  <c r="AB732" i="1"/>
  <c r="Z732" i="1"/>
  <c r="I732" i="1"/>
  <c r="B732" i="1"/>
  <c r="CH731" i="1"/>
  <c r="BP731" i="1"/>
  <c r="BK731" i="1"/>
  <c r="AB731" i="1"/>
  <c r="Z731" i="1"/>
  <c r="I731" i="1"/>
  <c r="B731" i="1"/>
  <c r="CH730" i="1"/>
  <c r="BP730" i="1"/>
  <c r="BK730" i="1"/>
  <c r="AB730" i="1"/>
  <c r="Z730" i="1"/>
  <c r="I730" i="1"/>
  <c r="B730" i="1"/>
  <c r="CH729" i="1"/>
  <c r="BP729" i="1"/>
  <c r="BK729" i="1"/>
  <c r="AB729" i="1"/>
  <c r="Z729" i="1"/>
  <c r="I729" i="1"/>
  <c r="B729" i="1"/>
  <c r="CH728" i="1"/>
  <c r="BP728" i="1"/>
  <c r="BK728" i="1"/>
  <c r="AB728" i="1"/>
  <c r="Z728" i="1"/>
  <c r="I728" i="1"/>
  <c r="J728" i="1" s="1"/>
  <c r="K728" i="1" s="1"/>
  <c r="B728" i="1"/>
  <c r="CH727" i="1"/>
  <c r="BP727" i="1"/>
  <c r="BK727" i="1"/>
  <c r="AB727" i="1"/>
  <c r="Z727" i="1"/>
  <c r="I727" i="1"/>
  <c r="B727" i="1"/>
  <c r="CH726" i="1"/>
  <c r="BP726" i="1"/>
  <c r="BK726" i="1"/>
  <c r="AB726" i="1"/>
  <c r="Z726" i="1"/>
  <c r="I726" i="1"/>
  <c r="B726" i="1"/>
  <c r="CH725" i="1"/>
  <c r="BP725" i="1"/>
  <c r="BK725" i="1"/>
  <c r="AB725" i="1"/>
  <c r="Z725" i="1"/>
  <c r="I725" i="1"/>
  <c r="B725" i="1"/>
  <c r="CH724" i="1"/>
  <c r="BP724" i="1"/>
  <c r="BK724" i="1"/>
  <c r="AB724" i="1"/>
  <c r="Z724" i="1"/>
  <c r="I724" i="1"/>
  <c r="J724" i="1" s="1"/>
  <c r="K724" i="1" s="1"/>
  <c r="B724" i="1"/>
  <c r="CH723" i="1"/>
  <c r="BP723" i="1"/>
  <c r="BK723" i="1"/>
  <c r="AB723" i="1"/>
  <c r="Z723" i="1"/>
  <c r="I723" i="1"/>
  <c r="B723" i="1"/>
  <c r="CH722" i="1"/>
  <c r="BP722" i="1"/>
  <c r="BK722" i="1"/>
  <c r="AB722" i="1"/>
  <c r="Z722" i="1"/>
  <c r="I722" i="1"/>
  <c r="B722" i="1"/>
  <c r="CH721" i="1"/>
  <c r="BP721" i="1"/>
  <c r="BK721" i="1"/>
  <c r="AB721" i="1"/>
  <c r="Z721" i="1"/>
  <c r="I721" i="1"/>
  <c r="B721" i="1"/>
  <c r="CH720" i="1"/>
  <c r="BP720" i="1"/>
  <c r="BK720" i="1"/>
  <c r="AB720" i="1"/>
  <c r="Z720" i="1"/>
  <c r="I720" i="1"/>
  <c r="B720" i="1"/>
  <c r="CH719" i="1"/>
  <c r="BP719" i="1"/>
  <c r="BK719" i="1"/>
  <c r="AB719" i="1"/>
  <c r="Z719" i="1"/>
  <c r="I719" i="1"/>
  <c r="B719" i="1"/>
  <c r="CH718" i="1"/>
  <c r="BP718" i="1"/>
  <c r="BK718" i="1"/>
  <c r="AB718" i="1"/>
  <c r="Z718" i="1"/>
  <c r="I718" i="1"/>
  <c r="B718" i="1"/>
  <c r="CH717" i="1"/>
  <c r="BP717" i="1"/>
  <c r="BK717" i="1"/>
  <c r="AB717" i="1"/>
  <c r="Z717" i="1"/>
  <c r="I717" i="1"/>
  <c r="B717" i="1"/>
  <c r="CH716" i="1"/>
  <c r="BP716" i="1"/>
  <c r="BK716" i="1"/>
  <c r="AB716" i="1"/>
  <c r="Z716" i="1"/>
  <c r="I716" i="1"/>
  <c r="B716" i="1"/>
  <c r="CH715" i="1"/>
  <c r="BP715" i="1"/>
  <c r="BK715" i="1"/>
  <c r="AB715" i="1"/>
  <c r="Z715" i="1"/>
  <c r="I715" i="1"/>
  <c r="B715" i="1"/>
  <c r="CH714" i="1"/>
  <c r="BP714" i="1"/>
  <c r="BK714" i="1"/>
  <c r="AB714" i="1"/>
  <c r="Z714" i="1"/>
  <c r="I714" i="1"/>
  <c r="B714" i="1"/>
  <c r="CH713" i="1"/>
  <c r="BP713" i="1"/>
  <c r="BK713" i="1"/>
  <c r="AB713" i="1"/>
  <c r="Z713" i="1"/>
  <c r="I713" i="1"/>
  <c r="B713" i="1"/>
  <c r="CH712" i="1"/>
  <c r="BP712" i="1"/>
  <c r="BK712" i="1"/>
  <c r="AB712" i="1"/>
  <c r="Z712" i="1"/>
  <c r="I712" i="1"/>
  <c r="B712" i="1"/>
  <c r="CH711" i="1"/>
  <c r="BP711" i="1"/>
  <c r="BK711" i="1"/>
  <c r="AB711" i="1"/>
  <c r="Z711" i="1"/>
  <c r="I711" i="1"/>
  <c r="B711" i="1"/>
  <c r="CH710" i="1"/>
  <c r="BP710" i="1"/>
  <c r="BK710" i="1"/>
  <c r="AB710" i="1"/>
  <c r="Z710" i="1"/>
  <c r="I710" i="1"/>
  <c r="B710" i="1"/>
  <c r="CH709" i="1"/>
  <c r="BP709" i="1"/>
  <c r="BK709" i="1"/>
  <c r="AB709" i="1"/>
  <c r="Z709" i="1"/>
  <c r="I709" i="1"/>
  <c r="B709" i="1"/>
  <c r="CH708" i="1"/>
  <c r="BP708" i="1"/>
  <c r="BK708" i="1"/>
  <c r="AB708" i="1"/>
  <c r="Z708" i="1"/>
  <c r="I708" i="1"/>
  <c r="B708" i="1"/>
  <c r="CH707" i="1"/>
  <c r="BP707" i="1"/>
  <c r="BK707" i="1"/>
  <c r="AB707" i="1"/>
  <c r="Z707" i="1"/>
  <c r="I707" i="1"/>
  <c r="B707" i="1"/>
  <c r="CH706" i="1"/>
  <c r="BP706" i="1"/>
  <c r="BK706" i="1"/>
  <c r="AB706" i="1"/>
  <c r="Z706" i="1"/>
  <c r="I706" i="1"/>
  <c r="B706" i="1"/>
  <c r="CH705" i="1"/>
  <c r="BP705" i="1"/>
  <c r="BK705" i="1"/>
  <c r="AB705" i="1"/>
  <c r="Z705" i="1"/>
  <c r="I705" i="1"/>
  <c r="B705" i="1"/>
  <c r="CH704" i="1"/>
  <c r="BP704" i="1"/>
  <c r="BK704" i="1"/>
  <c r="AB704" i="1"/>
  <c r="Z704" i="1"/>
  <c r="I704" i="1"/>
  <c r="B704" i="1"/>
  <c r="CH703" i="1"/>
  <c r="BP703" i="1"/>
  <c r="BK703" i="1"/>
  <c r="AB703" i="1"/>
  <c r="Z703" i="1"/>
  <c r="I703" i="1"/>
  <c r="B703" i="1"/>
  <c r="CH702" i="1"/>
  <c r="BP702" i="1"/>
  <c r="BK702" i="1"/>
  <c r="AB702" i="1"/>
  <c r="Z702" i="1"/>
  <c r="I702" i="1"/>
  <c r="B702" i="1"/>
  <c r="CH701" i="1"/>
  <c r="BP701" i="1"/>
  <c r="BK701" i="1"/>
  <c r="AB701" i="1"/>
  <c r="Z701" i="1"/>
  <c r="I701" i="1"/>
  <c r="B701" i="1"/>
  <c r="CH700" i="1"/>
  <c r="BP700" i="1"/>
  <c r="BK700" i="1"/>
  <c r="AB700" i="1"/>
  <c r="Z700" i="1"/>
  <c r="I700" i="1"/>
  <c r="B700" i="1"/>
  <c r="CH699" i="1"/>
  <c r="BP699" i="1"/>
  <c r="BK699" i="1"/>
  <c r="AB699" i="1"/>
  <c r="Z699" i="1"/>
  <c r="I699" i="1"/>
  <c r="B699" i="1"/>
  <c r="CH698" i="1"/>
  <c r="BP698" i="1"/>
  <c r="BK698" i="1"/>
  <c r="AB698" i="1"/>
  <c r="Z698" i="1"/>
  <c r="I698" i="1"/>
  <c r="B698" i="1"/>
  <c r="CH697" i="1"/>
  <c r="BP697" i="1"/>
  <c r="BK697" i="1"/>
  <c r="AB697" i="1"/>
  <c r="Z697" i="1"/>
  <c r="I697" i="1"/>
  <c r="B697" i="1"/>
  <c r="CH696" i="1"/>
  <c r="BP696" i="1"/>
  <c r="BK696" i="1"/>
  <c r="AB696" i="1"/>
  <c r="Z696" i="1"/>
  <c r="I696" i="1"/>
  <c r="B696" i="1"/>
  <c r="CH695" i="1"/>
  <c r="BP695" i="1"/>
  <c r="BK695" i="1"/>
  <c r="AB695" i="1"/>
  <c r="Z695" i="1"/>
  <c r="I695" i="1"/>
  <c r="B695" i="1"/>
  <c r="CH694" i="1"/>
  <c r="BP694" i="1"/>
  <c r="BK694" i="1"/>
  <c r="AB694" i="1"/>
  <c r="Z694" i="1"/>
  <c r="I694" i="1"/>
  <c r="B694" i="1"/>
  <c r="S694" i="1" s="1"/>
  <c r="CH693" i="1"/>
  <c r="BP693" i="1"/>
  <c r="BK693" i="1"/>
  <c r="AB693" i="1"/>
  <c r="Z693" i="1"/>
  <c r="I693" i="1"/>
  <c r="B693" i="1"/>
  <c r="CH692" i="1"/>
  <c r="BP692" i="1"/>
  <c r="BK692" i="1"/>
  <c r="AB692" i="1"/>
  <c r="Z692" i="1"/>
  <c r="I692" i="1"/>
  <c r="B692" i="1"/>
  <c r="CH691" i="1"/>
  <c r="BP691" i="1"/>
  <c r="BK691" i="1"/>
  <c r="AB691" i="1"/>
  <c r="Z691" i="1"/>
  <c r="I691" i="1"/>
  <c r="B691" i="1"/>
  <c r="CH690" i="1"/>
  <c r="BP690" i="1"/>
  <c r="BK690" i="1"/>
  <c r="AB690" i="1"/>
  <c r="Z690" i="1"/>
  <c r="I690" i="1"/>
  <c r="B690" i="1"/>
  <c r="CH689" i="1"/>
  <c r="BP689" i="1"/>
  <c r="BK689" i="1"/>
  <c r="AB689" i="1"/>
  <c r="Z689" i="1"/>
  <c r="I689" i="1"/>
  <c r="B689" i="1"/>
  <c r="CH688" i="1"/>
  <c r="BP688" i="1"/>
  <c r="BK688" i="1"/>
  <c r="AB688" i="1"/>
  <c r="Z688" i="1"/>
  <c r="I688" i="1"/>
  <c r="B688" i="1"/>
  <c r="CH687" i="1"/>
  <c r="BP687" i="1"/>
  <c r="BK687" i="1"/>
  <c r="AB687" i="1"/>
  <c r="Z687" i="1"/>
  <c r="I687" i="1"/>
  <c r="B687" i="1"/>
  <c r="CH686" i="1"/>
  <c r="BP686" i="1"/>
  <c r="BK686" i="1"/>
  <c r="AB686" i="1"/>
  <c r="Z686" i="1"/>
  <c r="I686" i="1"/>
  <c r="B686" i="1"/>
  <c r="CH685" i="1"/>
  <c r="BP685" i="1"/>
  <c r="BK685" i="1"/>
  <c r="AB685" i="1"/>
  <c r="Z685" i="1"/>
  <c r="I685" i="1"/>
  <c r="B685" i="1"/>
  <c r="CH684" i="1"/>
  <c r="BP684" i="1"/>
  <c r="BK684" i="1"/>
  <c r="AB684" i="1"/>
  <c r="Z684" i="1"/>
  <c r="I684" i="1"/>
  <c r="B684" i="1"/>
  <c r="CH683" i="1"/>
  <c r="BP683" i="1"/>
  <c r="BK683" i="1"/>
  <c r="AB683" i="1"/>
  <c r="Z683" i="1"/>
  <c r="I683" i="1"/>
  <c r="J683" i="1" s="1"/>
  <c r="K683" i="1" s="1"/>
  <c r="B683" i="1"/>
  <c r="CH682" i="1"/>
  <c r="BP682" i="1"/>
  <c r="BK682" i="1"/>
  <c r="AB682" i="1"/>
  <c r="Z682" i="1"/>
  <c r="I682" i="1"/>
  <c r="B682" i="1"/>
  <c r="CH681" i="1"/>
  <c r="BP681" i="1"/>
  <c r="BK681" i="1"/>
  <c r="AB681" i="1"/>
  <c r="Z681" i="1"/>
  <c r="I681" i="1"/>
  <c r="B681" i="1"/>
  <c r="CH680" i="1"/>
  <c r="BP680" i="1"/>
  <c r="BK680" i="1"/>
  <c r="AB680" i="1"/>
  <c r="Z680" i="1"/>
  <c r="I680" i="1"/>
  <c r="AK680" i="1" s="1"/>
  <c r="D670" i="2" s="1"/>
  <c r="B680" i="1"/>
  <c r="CH679" i="1"/>
  <c r="BP679" i="1"/>
  <c r="BK679" i="1"/>
  <c r="AB679" i="1"/>
  <c r="Z679" i="1"/>
  <c r="I679" i="1"/>
  <c r="B679" i="1"/>
  <c r="CH678" i="1"/>
  <c r="BP678" i="1"/>
  <c r="BK678" i="1"/>
  <c r="AB678" i="1"/>
  <c r="Z678" i="1"/>
  <c r="I678" i="1"/>
  <c r="B678" i="1"/>
  <c r="CH677" i="1"/>
  <c r="BP677" i="1"/>
  <c r="BK677" i="1"/>
  <c r="AB677" i="1"/>
  <c r="Z677" i="1"/>
  <c r="I677" i="1"/>
  <c r="B677" i="1"/>
  <c r="CH676" i="1"/>
  <c r="BP676" i="1"/>
  <c r="BK676" i="1"/>
  <c r="AB676" i="1"/>
  <c r="Z676" i="1"/>
  <c r="I676" i="1"/>
  <c r="B676" i="1"/>
  <c r="CH675" i="1"/>
  <c r="BP675" i="1"/>
  <c r="BK675" i="1"/>
  <c r="AB675" i="1"/>
  <c r="Z675" i="1"/>
  <c r="I675" i="1"/>
  <c r="B675" i="1"/>
  <c r="CH674" i="1"/>
  <c r="BP674" i="1"/>
  <c r="BK674" i="1"/>
  <c r="AB674" i="1"/>
  <c r="Z674" i="1"/>
  <c r="I674" i="1"/>
  <c r="B674" i="1"/>
  <c r="CH673" i="1"/>
  <c r="BP673" i="1"/>
  <c r="BK673" i="1"/>
  <c r="AB673" i="1"/>
  <c r="Z673" i="1"/>
  <c r="I673" i="1"/>
  <c r="B673" i="1"/>
  <c r="CH672" i="1"/>
  <c r="BP672" i="1"/>
  <c r="BK672" i="1"/>
  <c r="AB672" i="1"/>
  <c r="Z672" i="1"/>
  <c r="I672" i="1"/>
  <c r="B672" i="1"/>
  <c r="CH671" i="1"/>
  <c r="BP671" i="1"/>
  <c r="BK671" i="1"/>
  <c r="AB671" i="1"/>
  <c r="Z671" i="1"/>
  <c r="I671" i="1"/>
  <c r="B671" i="1"/>
  <c r="CH670" i="1"/>
  <c r="BP670" i="1"/>
  <c r="BK670" i="1"/>
  <c r="AB670" i="1"/>
  <c r="Z670" i="1"/>
  <c r="I670" i="1"/>
  <c r="B670" i="1"/>
  <c r="CH669" i="1"/>
  <c r="BP669" i="1"/>
  <c r="BK669" i="1"/>
  <c r="AB669" i="1"/>
  <c r="Z669" i="1"/>
  <c r="I669" i="1"/>
  <c r="B669" i="1"/>
  <c r="CH668" i="1"/>
  <c r="BP668" i="1"/>
  <c r="BK668" i="1"/>
  <c r="AB668" i="1"/>
  <c r="Z668" i="1"/>
  <c r="I668" i="1"/>
  <c r="J668" i="1" s="1"/>
  <c r="K668" i="1" s="1"/>
  <c r="B668" i="1"/>
  <c r="CH667" i="1"/>
  <c r="BP667" i="1"/>
  <c r="BK667" i="1"/>
  <c r="AB667" i="1"/>
  <c r="Z667" i="1"/>
  <c r="I667" i="1"/>
  <c r="B667" i="1"/>
  <c r="CH666" i="1"/>
  <c r="BP666" i="1"/>
  <c r="BK666" i="1"/>
  <c r="AB666" i="1"/>
  <c r="Z666" i="1"/>
  <c r="I666" i="1"/>
  <c r="B666" i="1"/>
  <c r="CH665" i="1"/>
  <c r="BP665" i="1"/>
  <c r="BK665" i="1"/>
  <c r="AB665" i="1"/>
  <c r="Z665" i="1"/>
  <c r="I665" i="1"/>
  <c r="B665" i="1"/>
  <c r="CH664" i="1"/>
  <c r="BP664" i="1"/>
  <c r="BK664" i="1"/>
  <c r="AB664" i="1"/>
  <c r="Z664" i="1"/>
  <c r="I664" i="1"/>
  <c r="B664" i="1"/>
  <c r="CH663" i="1"/>
  <c r="BP663" i="1"/>
  <c r="BK663" i="1"/>
  <c r="AB663" i="1"/>
  <c r="Z663" i="1"/>
  <c r="I663" i="1"/>
  <c r="B663" i="1"/>
  <c r="CH662" i="1"/>
  <c r="BP662" i="1"/>
  <c r="BK662" i="1"/>
  <c r="AB662" i="1"/>
  <c r="Z662" i="1"/>
  <c r="I662" i="1"/>
  <c r="B662" i="1"/>
  <c r="CH661" i="1"/>
  <c r="BP661" i="1"/>
  <c r="BK661" i="1"/>
  <c r="AB661" i="1"/>
  <c r="Z661" i="1"/>
  <c r="I661" i="1"/>
  <c r="B661" i="1"/>
  <c r="CH660" i="1"/>
  <c r="BP660" i="1"/>
  <c r="BK660" i="1"/>
  <c r="AB660" i="1"/>
  <c r="Z660" i="1"/>
  <c r="I660" i="1"/>
  <c r="B660" i="1"/>
  <c r="CH659" i="1"/>
  <c r="BP659" i="1"/>
  <c r="BK659" i="1"/>
  <c r="AB659" i="1"/>
  <c r="Z659" i="1"/>
  <c r="I659" i="1"/>
  <c r="B659" i="1"/>
  <c r="CH658" i="1"/>
  <c r="BP658" i="1"/>
  <c r="BK658" i="1"/>
  <c r="AB658" i="1"/>
  <c r="Z658" i="1"/>
  <c r="I658" i="1"/>
  <c r="B658" i="1"/>
  <c r="CH657" i="1"/>
  <c r="BP657" i="1"/>
  <c r="BK657" i="1"/>
  <c r="AB657" i="1"/>
  <c r="Z657" i="1"/>
  <c r="I657" i="1"/>
  <c r="B657" i="1"/>
  <c r="CH656" i="1"/>
  <c r="BP656" i="1"/>
  <c r="BK656" i="1"/>
  <c r="AB656" i="1"/>
  <c r="Z656" i="1"/>
  <c r="I656" i="1"/>
  <c r="B656" i="1"/>
  <c r="CH655" i="1"/>
  <c r="BP655" i="1"/>
  <c r="BK655" i="1"/>
  <c r="AB655" i="1"/>
  <c r="Z655" i="1"/>
  <c r="I655" i="1"/>
  <c r="B655" i="1"/>
  <c r="CH654" i="1"/>
  <c r="BP654" i="1"/>
  <c r="BK654" i="1"/>
  <c r="AB654" i="1"/>
  <c r="Z654" i="1"/>
  <c r="I654" i="1"/>
  <c r="B654" i="1"/>
  <c r="CH653" i="1"/>
  <c r="BP653" i="1"/>
  <c r="BK653" i="1"/>
  <c r="AB653" i="1"/>
  <c r="Z653" i="1"/>
  <c r="I653" i="1"/>
  <c r="B653" i="1"/>
  <c r="CH652" i="1"/>
  <c r="BP652" i="1"/>
  <c r="BK652" i="1"/>
  <c r="AB652" i="1"/>
  <c r="Z652" i="1"/>
  <c r="I652" i="1"/>
  <c r="B652" i="1"/>
  <c r="CH651" i="1"/>
  <c r="BP651" i="1"/>
  <c r="BK651" i="1"/>
  <c r="AB651" i="1"/>
  <c r="Z651" i="1"/>
  <c r="I651" i="1"/>
  <c r="B651" i="1"/>
  <c r="CH650" i="1"/>
  <c r="BP650" i="1"/>
  <c r="BK650" i="1"/>
  <c r="AB650" i="1"/>
  <c r="Z650" i="1"/>
  <c r="I650" i="1"/>
  <c r="B650" i="1"/>
  <c r="CH649" i="1"/>
  <c r="BP649" i="1"/>
  <c r="BK649" i="1"/>
  <c r="AB649" i="1"/>
  <c r="Z649" i="1"/>
  <c r="I649" i="1"/>
  <c r="B649" i="1"/>
  <c r="CH648" i="1"/>
  <c r="BP648" i="1"/>
  <c r="BK648" i="1"/>
  <c r="AB648" i="1"/>
  <c r="Z648" i="1"/>
  <c r="I648" i="1"/>
  <c r="B648" i="1"/>
  <c r="CH647" i="1"/>
  <c r="BP647" i="1"/>
  <c r="BK647" i="1"/>
  <c r="AB647" i="1"/>
  <c r="Z647" i="1"/>
  <c r="I647" i="1"/>
  <c r="B647" i="1"/>
  <c r="CH646" i="1"/>
  <c r="BP646" i="1"/>
  <c r="BK646" i="1"/>
  <c r="AB646" i="1"/>
  <c r="Z646" i="1"/>
  <c r="I646" i="1"/>
  <c r="B646" i="1"/>
  <c r="CH645" i="1"/>
  <c r="BP645" i="1"/>
  <c r="BK645" i="1"/>
  <c r="AB645" i="1"/>
  <c r="Z645" i="1"/>
  <c r="I645" i="1"/>
  <c r="B645" i="1"/>
  <c r="CH644" i="1"/>
  <c r="BP644" i="1"/>
  <c r="BK644" i="1"/>
  <c r="AB644" i="1"/>
  <c r="Z644" i="1"/>
  <c r="I644" i="1"/>
  <c r="B644" i="1"/>
  <c r="CH643" i="1"/>
  <c r="BP643" i="1"/>
  <c r="BK643" i="1"/>
  <c r="AB643" i="1"/>
  <c r="Z643" i="1"/>
  <c r="I643" i="1"/>
  <c r="B643" i="1"/>
  <c r="CH642" i="1"/>
  <c r="BP642" i="1"/>
  <c r="BK642" i="1"/>
  <c r="AB642" i="1"/>
  <c r="Z642" i="1"/>
  <c r="I642" i="1"/>
  <c r="B642" i="1"/>
  <c r="CH641" i="1"/>
  <c r="BP641" i="1"/>
  <c r="BK641" i="1"/>
  <c r="AB641" i="1"/>
  <c r="Z641" i="1"/>
  <c r="I641" i="1"/>
  <c r="B641" i="1"/>
  <c r="CH640" i="1"/>
  <c r="BP640" i="1"/>
  <c r="BK640" i="1"/>
  <c r="AB640" i="1"/>
  <c r="Z640" i="1"/>
  <c r="I640" i="1"/>
  <c r="B640" i="1"/>
  <c r="CH639" i="1"/>
  <c r="BP639" i="1"/>
  <c r="BK639" i="1"/>
  <c r="AB639" i="1"/>
  <c r="Z639" i="1"/>
  <c r="I639" i="1"/>
  <c r="B639" i="1"/>
  <c r="CH638" i="1"/>
  <c r="BP638" i="1"/>
  <c r="BK638" i="1"/>
  <c r="AB638" i="1"/>
  <c r="Z638" i="1"/>
  <c r="I638" i="1"/>
  <c r="B638" i="1"/>
  <c r="CH637" i="1"/>
  <c r="BP637" i="1"/>
  <c r="BK637" i="1"/>
  <c r="AB637" i="1"/>
  <c r="Z637" i="1"/>
  <c r="I637" i="1"/>
  <c r="B637" i="1"/>
  <c r="CH636" i="1"/>
  <c r="BP636" i="1"/>
  <c r="BK636" i="1"/>
  <c r="AB636" i="1"/>
  <c r="Z636" i="1"/>
  <c r="I636" i="1"/>
  <c r="B636" i="1"/>
  <c r="CH635" i="1"/>
  <c r="BP635" i="1"/>
  <c r="BK635" i="1"/>
  <c r="AB635" i="1"/>
  <c r="Z635" i="1"/>
  <c r="I635" i="1"/>
  <c r="B635" i="1"/>
  <c r="CH634" i="1"/>
  <c r="BP634" i="1"/>
  <c r="BK634" i="1"/>
  <c r="AB634" i="1"/>
  <c r="Z634" i="1"/>
  <c r="I634" i="1"/>
  <c r="B634" i="1"/>
  <c r="CH633" i="1"/>
  <c r="BP633" i="1"/>
  <c r="BK633" i="1"/>
  <c r="AB633" i="1"/>
  <c r="Z633" i="1"/>
  <c r="I633" i="1"/>
  <c r="B633" i="1"/>
  <c r="CH632" i="1"/>
  <c r="BP632" i="1"/>
  <c r="BK632" i="1"/>
  <c r="AB632" i="1"/>
  <c r="Z632" i="1"/>
  <c r="I632" i="1"/>
  <c r="B632" i="1"/>
  <c r="CH631" i="1"/>
  <c r="BP631" i="1"/>
  <c r="BK631" i="1"/>
  <c r="AB631" i="1"/>
  <c r="Z631" i="1"/>
  <c r="I631" i="1"/>
  <c r="B631" i="1"/>
  <c r="CH630" i="1"/>
  <c r="BP630" i="1"/>
  <c r="BK630" i="1"/>
  <c r="AB630" i="1"/>
  <c r="Z630" i="1"/>
  <c r="I630" i="1"/>
  <c r="B630" i="1"/>
  <c r="CH629" i="1"/>
  <c r="BP629" i="1"/>
  <c r="BK629" i="1"/>
  <c r="AB629" i="1"/>
  <c r="Z629" i="1"/>
  <c r="I629" i="1"/>
  <c r="B629" i="1"/>
  <c r="CH628" i="1"/>
  <c r="BP628" i="1"/>
  <c r="BK628" i="1"/>
  <c r="AB628" i="1"/>
  <c r="Z628" i="1"/>
  <c r="I628" i="1"/>
  <c r="B628" i="1"/>
  <c r="CH627" i="1"/>
  <c r="BP627" i="1"/>
  <c r="BK627" i="1"/>
  <c r="AB627" i="1"/>
  <c r="Z627" i="1"/>
  <c r="I627" i="1"/>
  <c r="B627" i="1"/>
  <c r="CH626" i="1"/>
  <c r="BP626" i="1"/>
  <c r="BK626" i="1"/>
  <c r="AB626" i="1"/>
  <c r="Z626" i="1"/>
  <c r="I626" i="1"/>
  <c r="B626" i="1"/>
  <c r="CH625" i="1"/>
  <c r="BP625" i="1"/>
  <c r="BK625" i="1"/>
  <c r="AB625" i="1"/>
  <c r="Z625" i="1"/>
  <c r="I625" i="1"/>
  <c r="B625" i="1"/>
  <c r="CH624" i="1"/>
  <c r="BP624" i="1"/>
  <c r="BK624" i="1"/>
  <c r="AB624" i="1"/>
  <c r="Z624" i="1"/>
  <c r="I624" i="1"/>
  <c r="B624" i="1"/>
  <c r="CH623" i="1"/>
  <c r="BP623" i="1"/>
  <c r="BK623" i="1"/>
  <c r="AB623" i="1"/>
  <c r="Z623" i="1"/>
  <c r="I623" i="1"/>
  <c r="B623" i="1"/>
  <c r="CH622" i="1"/>
  <c r="BP622" i="1"/>
  <c r="BK622" i="1"/>
  <c r="AB622" i="1"/>
  <c r="Z622" i="1"/>
  <c r="I622" i="1"/>
  <c r="B622" i="1"/>
  <c r="CH621" i="1"/>
  <c r="BP621" i="1"/>
  <c r="BK621" i="1"/>
  <c r="AB621" i="1"/>
  <c r="Z621" i="1"/>
  <c r="I621" i="1"/>
  <c r="B621" i="1"/>
  <c r="CH620" i="1"/>
  <c r="BP620" i="1"/>
  <c r="BK620" i="1"/>
  <c r="AB620" i="1"/>
  <c r="Z620" i="1"/>
  <c r="I620" i="1"/>
  <c r="B620" i="1"/>
  <c r="CH619" i="1"/>
  <c r="BP619" i="1"/>
  <c r="BK619" i="1"/>
  <c r="AB619" i="1"/>
  <c r="Z619" i="1"/>
  <c r="I619" i="1"/>
  <c r="B619" i="1"/>
  <c r="CH618" i="1"/>
  <c r="BP618" i="1"/>
  <c r="BK618" i="1"/>
  <c r="AB618" i="1"/>
  <c r="Z618" i="1"/>
  <c r="I618" i="1"/>
  <c r="B618" i="1"/>
  <c r="CH617" i="1"/>
  <c r="BP617" i="1"/>
  <c r="BK617" i="1"/>
  <c r="AB617" i="1"/>
  <c r="Z617" i="1"/>
  <c r="I617" i="1"/>
  <c r="B617" i="1"/>
  <c r="CH616" i="1"/>
  <c r="BP616" i="1"/>
  <c r="BK616" i="1"/>
  <c r="AB616" i="1"/>
  <c r="Z616" i="1"/>
  <c r="I616" i="1"/>
  <c r="B616" i="1"/>
  <c r="CH615" i="1"/>
  <c r="BP615" i="1"/>
  <c r="BK615" i="1"/>
  <c r="AB615" i="1"/>
  <c r="Z615" i="1"/>
  <c r="I615" i="1"/>
  <c r="B615" i="1"/>
  <c r="CH614" i="1"/>
  <c r="BP614" i="1"/>
  <c r="BK614" i="1"/>
  <c r="AB614" i="1"/>
  <c r="Z614" i="1"/>
  <c r="I614" i="1"/>
  <c r="B614" i="1"/>
  <c r="CH613" i="1"/>
  <c r="BP613" i="1"/>
  <c r="BK613" i="1"/>
  <c r="AB613" i="1"/>
  <c r="Z613" i="1"/>
  <c r="I613" i="1"/>
  <c r="B613" i="1"/>
  <c r="CH612" i="1"/>
  <c r="BP612" i="1"/>
  <c r="BK612" i="1"/>
  <c r="AB612" i="1"/>
  <c r="Z612" i="1"/>
  <c r="I612" i="1"/>
  <c r="B612" i="1"/>
  <c r="CH611" i="1"/>
  <c r="BP611" i="1"/>
  <c r="BK611" i="1"/>
  <c r="AB611" i="1"/>
  <c r="Z611" i="1"/>
  <c r="I611" i="1"/>
  <c r="B611" i="1"/>
  <c r="CH610" i="1"/>
  <c r="BP610" i="1"/>
  <c r="BK610" i="1"/>
  <c r="AB610" i="1"/>
  <c r="Z610" i="1"/>
  <c r="I610" i="1"/>
  <c r="B610" i="1"/>
  <c r="CH609" i="1"/>
  <c r="BP609" i="1"/>
  <c r="BK609" i="1"/>
  <c r="AB609" i="1"/>
  <c r="Z609" i="1"/>
  <c r="I609" i="1"/>
  <c r="B609" i="1"/>
  <c r="CH608" i="1"/>
  <c r="BP608" i="1"/>
  <c r="BK608" i="1"/>
  <c r="AB608" i="1"/>
  <c r="Z608" i="1"/>
  <c r="I608" i="1"/>
  <c r="J608" i="1" s="1"/>
  <c r="K608" i="1" s="1"/>
  <c r="B608" i="1"/>
  <c r="CH607" i="1"/>
  <c r="BP607" i="1"/>
  <c r="BK607" i="1"/>
  <c r="AB607" i="1"/>
  <c r="Z607" i="1"/>
  <c r="I607" i="1"/>
  <c r="B607" i="1"/>
  <c r="CH606" i="1"/>
  <c r="BP606" i="1"/>
  <c r="BK606" i="1"/>
  <c r="AB606" i="1"/>
  <c r="Z606" i="1"/>
  <c r="I606" i="1"/>
  <c r="B606" i="1"/>
  <c r="CH605" i="1"/>
  <c r="BP605" i="1"/>
  <c r="BK605" i="1"/>
  <c r="AB605" i="1"/>
  <c r="Z605" i="1"/>
  <c r="I605" i="1"/>
  <c r="B605" i="1"/>
  <c r="CH604" i="1"/>
  <c r="BP604" i="1"/>
  <c r="BK604" i="1"/>
  <c r="AB604" i="1"/>
  <c r="Z604" i="1"/>
  <c r="I604" i="1"/>
  <c r="B604" i="1"/>
  <c r="CH603" i="1"/>
  <c r="BP603" i="1"/>
  <c r="BK603" i="1"/>
  <c r="AB603" i="1"/>
  <c r="Z603" i="1"/>
  <c r="I603" i="1"/>
  <c r="B603" i="1"/>
  <c r="CH602" i="1"/>
  <c r="BP602" i="1"/>
  <c r="BK602" i="1"/>
  <c r="AB602" i="1"/>
  <c r="Z602" i="1"/>
  <c r="I602" i="1"/>
  <c r="B602" i="1"/>
  <c r="CH601" i="1"/>
  <c r="BP601" i="1"/>
  <c r="BK601" i="1"/>
  <c r="AB601" i="1"/>
  <c r="Z601" i="1"/>
  <c r="I601" i="1"/>
  <c r="B601" i="1"/>
  <c r="CH600" i="1"/>
  <c r="BP600" i="1"/>
  <c r="BK600" i="1"/>
  <c r="AB600" i="1"/>
  <c r="Z600" i="1"/>
  <c r="I600" i="1"/>
  <c r="B600" i="1"/>
  <c r="CH599" i="1"/>
  <c r="BP599" i="1"/>
  <c r="BK599" i="1"/>
  <c r="AB599" i="1"/>
  <c r="Z599" i="1"/>
  <c r="I599" i="1"/>
  <c r="B599" i="1"/>
  <c r="CH598" i="1"/>
  <c r="BP598" i="1"/>
  <c r="BK598" i="1"/>
  <c r="AB598" i="1"/>
  <c r="Z598" i="1"/>
  <c r="I598" i="1"/>
  <c r="B598" i="1"/>
  <c r="CH597" i="1"/>
  <c r="BP597" i="1"/>
  <c r="BK597" i="1"/>
  <c r="AB597" i="1"/>
  <c r="Z597" i="1"/>
  <c r="I597" i="1"/>
  <c r="B597" i="1"/>
  <c r="CH596" i="1"/>
  <c r="BP596" i="1"/>
  <c r="BK596" i="1"/>
  <c r="AB596" i="1"/>
  <c r="Z596" i="1"/>
  <c r="I596" i="1"/>
  <c r="B596" i="1"/>
  <c r="CH595" i="1"/>
  <c r="BP595" i="1"/>
  <c r="BK595" i="1"/>
  <c r="AB595" i="1"/>
  <c r="Z595" i="1"/>
  <c r="I595" i="1"/>
  <c r="B595" i="1"/>
  <c r="CH594" i="1"/>
  <c r="BP594" i="1"/>
  <c r="BK594" i="1"/>
  <c r="AB594" i="1"/>
  <c r="Z594" i="1"/>
  <c r="I594" i="1"/>
  <c r="B594" i="1"/>
  <c r="CH593" i="1"/>
  <c r="BP593" i="1"/>
  <c r="BK593" i="1"/>
  <c r="AB593" i="1"/>
  <c r="Z593" i="1"/>
  <c r="I593" i="1"/>
  <c r="B593" i="1"/>
  <c r="CH592" i="1"/>
  <c r="BP592" i="1"/>
  <c r="BK592" i="1"/>
  <c r="AB592" i="1"/>
  <c r="Z592" i="1"/>
  <c r="I592" i="1"/>
  <c r="B592" i="1"/>
  <c r="CH591" i="1"/>
  <c r="BP591" i="1"/>
  <c r="BK591" i="1"/>
  <c r="AB591" i="1"/>
  <c r="Z591" i="1"/>
  <c r="I591" i="1"/>
  <c r="B591" i="1"/>
  <c r="CH590" i="1"/>
  <c r="BP590" i="1"/>
  <c r="BK590" i="1"/>
  <c r="AB590" i="1"/>
  <c r="Z590" i="1"/>
  <c r="I590" i="1"/>
  <c r="B590" i="1"/>
  <c r="CH589" i="1"/>
  <c r="BP589" i="1"/>
  <c r="BK589" i="1"/>
  <c r="AB589" i="1"/>
  <c r="Z589" i="1"/>
  <c r="I589" i="1"/>
  <c r="B589" i="1"/>
  <c r="CH588" i="1"/>
  <c r="BP588" i="1"/>
  <c r="BK588" i="1"/>
  <c r="AB588" i="1"/>
  <c r="Z588" i="1"/>
  <c r="I588" i="1"/>
  <c r="B588" i="1"/>
  <c r="CH587" i="1"/>
  <c r="BP587" i="1"/>
  <c r="BK587" i="1"/>
  <c r="AB587" i="1"/>
  <c r="Z587" i="1"/>
  <c r="I587" i="1"/>
  <c r="B587" i="1"/>
  <c r="CH586" i="1"/>
  <c r="BP586" i="1"/>
  <c r="BK586" i="1"/>
  <c r="AB586" i="1"/>
  <c r="Z586" i="1"/>
  <c r="I586" i="1"/>
  <c r="AK586" i="1" s="1"/>
  <c r="D576" i="2" s="1"/>
  <c r="B586" i="1"/>
  <c r="CH585" i="1"/>
  <c r="BP585" i="1"/>
  <c r="BK585" i="1"/>
  <c r="AB585" i="1"/>
  <c r="Z585" i="1"/>
  <c r="I585" i="1"/>
  <c r="B585" i="1"/>
  <c r="CH584" i="1"/>
  <c r="BP584" i="1"/>
  <c r="BK584" i="1"/>
  <c r="AB584" i="1"/>
  <c r="Z584" i="1"/>
  <c r="I584" i="1"/>
  <c r="B584" i="1"/>
  <c r="CH583" i="1"/>
  <c r="BP583" i="1"/>
  <c r="BK583" i="1"/>
  <c r="AB583" i="1"/>
  <c r="Z583" i="1"/>
  <c r="I583" i="1"/>
  <c r="B583" i="1"/>
  <c r="CH582" i="1"/>
  <c r="BP582" i="1"/>
  <c r="BK582" i="1"/>
  <c r="AB582" i="1"/>
  <c r="Z582" i="1"/>
  <c r="I582" i="1"/>
  <c r="B582" i="1"/>
  <c r="CH581" i="1"/>
  <c r="BP581" i="1"/>
  <c r="BK581" i="1"/>
  <c r="AB581" i="1"/>
  <c r="Z581" i="1"/>
  <c r="I581" i="1"/>
  <c r="B581" i="1"/>
  <c r="CH580" i="1"/>
  <c r="BP580" i="1"/>
  <c r="BK580" i="1"/>
  <c r="AB580" i="1"/>
  <c r="Z580" i="1"/>
  <c r="I580" i="1"/>
  <c r="B580" i="1"/>
  <c r="CH579" i="1"/>
  <c r="BP579" i="1"/>
  <c r="BK579" i="1"/>
  <c r="AB579" i="1"/>
  <c r="Z579" i="1"/>
  <c r="I579" i="1"/>
  <c r="B579" i="1"/>
  <c r="CH578" i="1"/>
  <c r="BP578" i="1"/>
  <c r="BK578" i="1"/>
  <c r="AB578" i="1"/>
  <c r="Z578" i="1"/>
  <c r="I578" i="1"/>
  <c r="B578" i="1"/>
  <c r="CH577" i="1"/>
  <c r="BP577" i="1"/>
  <c r="BK577" i="1"/>
  <c r="AB577" i="1"/>
  <c r="Z577" i="1"/>
  <c r="I577" i="1"/>
  <c r="B577" i="1"/>
  <c r="CH576" i="1"/>
  <c r="BP576" i="1"/>
  <c r="BK576" i="1"/>
  <c r="AB576" i="1"/>
  <c r="Z576" i="1"/>
  <c r="I576" i="1"/>
  <c r="B576" i="1"/>
  <c r="CH575" i="1"/>
  <c r="BP575" i="1"/>
  <c r="BK575" i="1"/>
  <c r="AB575" i="1"/>
  <c r="Z575" i="1"/>
  <c r="I575" i="1"/>
  <c r="B575" i="1"/>
  <c r="CH574" i="1"/>
  <c r="BP574" i="1"/>
  <c r="BK574" i="1"/>
  <c r="AB574" i="1"/>
  <c r="Z574" i="1"/>
  <c r="I574" i="1"/>
  <c r="B574" i="1"/>
  <c r="CH573" i="1"/>
  <c r="BP573" i="1"/>
  <c r="BK573" i="1"/>
  <c r="AB573" i="1"/>
  <c r="Z573" i="1"/>
  <c r="I573" i="1"/>
  <c r="B573" i="1"/>
  <c r="CH572" i="1"/>
  <c r="BP572" i="1"/>
  <c r="BK572" i="1"/>
  <c r="AB572" i="1"/>
  <c r="Z572" i="1"/>
  <c r="I572" i="1"/>
  <c r="B572" i="1"/>
  <c r="CH571" i="1"/>
  <c r="BP571" i="1"/>
  <c r="BK571" i="1"/>
  <c r="AB571" i="1"/>
  <c r="Z571" i="1"/>
  <c r="I571" i="1"/>
  <c r="B571" i="1"/>
  <c r="CH570" i="1"/>
  <c r="BP570" i="1"/>
  <c r="BK570" i="1"/>
  <c r="AB570" i="1"/>
  <c r="Z570" i="1"/>
  <c r="I570" i="1"/>
  <c r="B570" i="1"/>
  <c r="CH569" i="1"/>
  <c r="BP569" i="1"/>
  <c r="BK569" i="1"/>
  <c r="AB569" i="1"/>
  <c r="Z569" i="1"/>
  <c r="I569" i="1"/>
  <c r="B569" i="1"/>
  <c r="CH568" i="1"/>
  <c r="BP568" i="1"/>
  <c r="BK568" i="1"/>
  <c r="AB568" i="1"/>
  <c r="Z568" i="1"/>
  <c r="I568" i="1"/>
  <c r="B568" i="1"/>
  <c r="CH567" i="1"/>
  <c r="BP567" i="1"/>
  <c r="BK567" i="1"/>
  <c r="AB567" i="1"/>
  <c r="Z567" i="1"/>
  <c r="I567" i="1"/>
  <c r="B567" i="1"/>
  <c r="CH566" i="1"/>
  <c r="BP566" i="1"/>
  <c r="BK566" i="1"/>
  <c r="AB566" i="1"/>
  <c r="Z566" i="1"/>
  <c r="I566" i="1"/>
  <c r="B566" i="1"/>
  <c r="CH565" i="1"/>
  <c r="BP565" i="1"/>
  <c r="BK565" i="1"/>
  <c r="AB565" i="1"/>
  <c r="Z565" i="1"/>
  <c r="I565" i="1"/>
  <c r="B565" i="1"/>
  <c r="CH564" i="1"/>
  <c r="BP564" i="1"/>
  <c r="BK564" i="1"/>
  <c r="AB564" i="1"/>
  <c r="Z564" i="1"/>
  <c r="I564" i="1"/>
  <c r="AK564" i="1" s="1"/>
  <c r="D554" i="2" s="1"/>
  <c r="B564" i="1"/>
  <c r="CH563" i="1"/>
  <c r="BP563" i="1"/>
  <c r="BK563" i="1"/>
  <c r="AB563" i="1"/>
  <c r="Z563" i="1"/>
  <c r="I563" i="1"/>
  <c r="B563" i="1"/>
  <c r="CH562" i="1"/>
  <c r="BP562" i="1"/>
  <c r="BK562" i="1"/>
  <c r="AB562" i="1"/>
  <c r="Z562" i="1"/>
  <c r="I562" i="1"/>
  <c r="B562" i="1"/>
  <c r="CH561" i="1"/>
  <c r="BP561" i="1"/>
  <c r="BK561" i="1"/>
  <c r="AB561" i="1"/>
  <c r="Z561" i="1"/>
  <c r="I561" i="1"/>
  <c r="B561" i="1"/>
  <c r="CH560" i="1"/>
  <c r="BP560" i="1"/>
  <c r="BK560" i="1"/>
  <c r="AB560" i="1"/>
  <c r="Z560" i="1"/>
  <c r="I560" i="1"/>
  <c r="B560" i="1"/>
  <c r="CH559" i="1"/>
  <c r="BP559" i="1"/>
  <c r="BK559" i="1"/>
  <c r="AB559" i="1"/>
  <c r="Z559" i="1"/>
  <c r="I559" i="1"/>
  <c r="J559" i="1" s="1"/>
  <c r="K559" i="1" s="1"/>
  <c r="B559" i="1"/>
  <c r="CH558" i="1"/>
  <c r="BP558" i="1"/>
  <c r="BK558" i="1"/>
  <c r="AB558" i="1"/>
  <c r="Z558" i="1"/>
  <c r="I558" i="1"/>
  <c r="J558" i="1" s="1"/>
  <c r="K558" i="1" s="1"/>
  <c r="B558" i="1"/>
  <c r="CH557" i="1"/>
  <c r="BP557" i="1"/>
  <c r="BK557" i="1"/>
  <c r="AB557" i="1"/>
  <c r="Z557" i="1"/>
  <c r="I557" i="1"/>
  <c r="B557" i="1"/>
  <c r="CH556" i="1"/>
  <c r="BP556" i="1"/>
  <c r="BK556" i="1"/>
  <c r="AB556" i="1"/>
  <c r="Z556" i="1"/>
  <c r="I556" i="1"/>
  <c r="B556" i="1"/>
  <c r="CH555" i="1"/>
  <c r="BP555" i="1"/>
  <c r="BK555" i="1"/>
  <c r="AB555" i="1"/>
  <c r="Z555" i="1"/>
  <c r="I555" i="1"/>
  <c r="J555" i="1" s="1"/>
  <c r="K555" i="1" s="1"/>
  <c r="B555" i="1"/>
  <c r="CH554" i="1"/>
  <c r="BP554" i="1"/>
  <c r="BK554" i="1"/>
  <c r="AB554" i="1"/>
  <c r="Z554" i="1"/>
  <c r="I554" i="1"/>
  <c r="J554" i="1" s="1"/>
  <c r="K554" i="1" s="1"/>
  <c r="B554" i="1"/>
  <c r="CH553" i="1"/>
  <c r="BP553" i="1"/>
  <c r="BK553" i="1"/>
  <c r="AB553" i="1"/>
  <c r="Z553" i="1"/>
  <c r="I553" i="1"/>
  <c r="B553" i="1"/>
  <c r="CH552" i="1"/>
  <c r="BP552" i="1"/>
  <c r="BK552" i="1"/>
  <c r="AB552" i="1"/>
  <c r="Z552" i="1"/>
  <c r="I552" i="1"/>
  <c r="B552" i="1"/>
  <c r="CH551" i="1"/>
  <c r="BP551" i="1"/>
  <c r="BK551" i="1"/>
  <c r="AB551" i="1"/>
  <c r="Z551" i="1"/>
  <c r="I551" i="1"/>
  <c r="J551" i="1" s="1"/>
  <c r="K551" i="1" s="1"/>
  <c r="B551" i="1"/>
  <c r="CH550" i="1"/>
  <c r="BP550" i="1"/>
  <c r="BK550" i="1"/>
  <c r="AB550" i="1"/>
  <c r="Z550" i="1"/>
  <c r="I550" i="1"/>
  <c r="J550" i="1" s="1"/>
  <c r="K550" i="1" s="1"/>
  <c r="B550" i="1"/>
  <c r="CH549" i="1"/>
  <c r="BP549" i="1"/>
  <c r="BK549" i="1"/>
  <c r="AB549" i="1"/>
  <c r="Z549" i="1"/>
  <c r="I549" i="1"/>
  <c r="B549" i="1"/>
  <c r="CH548" i="1"/>
  <c r="BP548" i="1"/>
  <c r="BK548" i="1"/>
  <c r="AB548" i="1"/>
  <c r="Z548" i="1"/>
  <c r="I548" i="1"/>
  <c r="B548" i="1"/>
  <c r="CH547" i="1"/>
  <c r="BP547" i="1"/>
  <c r="BK547" i="1"/>
  <c r="AB547" i="1"/>
  <c r="Z547" i="1"/>
  <c r="I547" i="1"/>
  <c r="J547" i="1" s="1"/>
  <c r="K547" i="1" s="1"/>
  <c r="B547" i="1"/>
  <c r="CH546" i="1"/>
  <c r="BP546" i="1"/>
  <c r="BK546" i="1"/>
  <c r="AB546" i="1"/>
  <c r="Z546" i="1"/>
  <c r="I546" i="1"/>
  <c r="J546" i="1" s="1"/>
  <c r="K546" i="1" s="1"/>
  <c r="B546" i="1"/>
  <c r="CH545" i="1"/>
  <c r="BP545" i="1"/>
  <c r="BK545" i="1"/>
  <c r="AB545" i="1"/>
  <c r="Z545" i="1"/>
  <c r="I545" i="1"/>
  <c r="B545" i="1"/>
  <c r="CH544" i="1"/>
  <c r="BP544" i="1"/>
  <c r="BK544" i="1"/>
  <c r="AB544" i="1"/>
  <c r="Z544" i="1"/>
  <c r="I544" i="1"/>
  <c r="B544" i="1"/>
  <c r="CH543" i="1"/>
  <c r="BP543" i="1"/>
  <c r="BK543" i="1"/>
  <c r="AB543" i="1"/>
  <c r="Z543" i="1"/>
  <c r="I543" i="1"/>
  <c r="J543" i="1" s="1"/>
  <c r="K543" i="1" s="1"/>
  <c r="B543" i="1"/>
  <c r="CH542" i="1"/>
  <c r="BP542" i="1"/>
  <c r="BK542" i="1"/>
  <c r="AB542" i="1"/>
  <c r="Z542" i="1"/>
  <c r="I542" i="1"/>
  <c r="J542" i="1" s="1"/>
  <c r="K542" i="1" s="1"/>
  <c r="B542" i="1"/>
  <c r="CH541" i="1"/>
  <c r="BP541" i="1"/>
  <c r="BK541" i="1"/>
  <c r="AB541" i="1"/>
  <c r="Z541" i="1"/>
  <c r="I541" i="1"/>
  <c r="B541" i="1"/>
  <c r="CH540" i="1"/>
  <c r="BP540" i="1"/>
  <c r="BK540" i="1"/>
  <c r="AB540" i="1"/>
  <c r="Z540" i="1"/>
  <c r="I540" i="1"/>
  <c r="B540" i="1"/>
  <c r="CH539" i="1"/>
  <c r="BP539" i="1"/>
  <c r="BK539" i="1"/>
  <c r="AB539" i="1"/>
  <c r="Z539" i="1"/>
  <c r="I539" i="1"/>
  <c r="J539" i="1" s="1"/>
  <c r="K539" i="1" s="1"/>
  <c r="B539" i="1"/>
  <c r="CH538" i="1"/>
  <c r="BP538" i="1"/>
  <c r="BK538" i="1"/>
  <c r="AB538" i="1"/>
  <c r="Z538" i="1"/>
  <c r="I538" i="1"/>
  <c r="J538" i="1" s="1"/>
  <c r="K538" i="1" s="1"/>
  <c r="B538" i="1"/>
  <c r="S538" i="1" s="1"/>
  <c r="CH537" i="1"/>
  <c r="BP537" i="1"/>
  <c r="BK537" i="1"/>
  <c r="AB537" i="1"/>
  <c r="Z537" i="1"/>
  <c r="I537" i="1"/>
  <c r="B537" i="1"/>
  <c r="CH536" i="1"/>
  <c r="BP536" i="1"/>
  <c r="BK536" i="1"/>
  <c r="AB536" i="1"/>
  <c r="Z536" i="1"/>
  <c r="I536" i="1"/>
  <c r="B536" i="1"/>
  <c r="CH535" i="1"/>
  <c r="BP535" i="1"/>
  <c r="BK535" i="1"/>
  <c r="AB535" i="1"/>
  <c r="Z535" i="1"/>
  <c r="I535" i="1"/>
  <c r="J535" i="1" s="1"/>
  <c r="K535" i="1" s="1"/>
  <c r="B535" i="1"/>
  <c r="CH534" i="1"/>
  <c r="BP534" i="1"/>
  <c r="BK534" i="1"/>
  <c r="AB534" i="1"/>
  <c r="Z534" i="1"/>
  <c r="I534" i="1"/>
  <c r="J534" i="1" s="1"/>
  <c r="K534" i="1" s="1"/>
  <c r="B534" i="1"/>
  <c r="CH533" i="1"/>
  <c r="BP533" i="1"/>
  <c r="BK533" i="1"/>
  <c r="AB533" i="1"/>
  <c r="Z533" i="1"/>
  <c r="I533" i="1"/>
  <c r="B533" i="1"/>
  <c r="CH532" i="1"/>
  <c r="BP532" i="1"/>
  <c r="BK532" i="1"/>
  <c r="AB532" i="1"/>
  <c r="Z532" i="1"/>
  <c r="I532" i="1"/>
  <c r="B532" i="1"/>
  <c r="CH531" i="1"/>
  <c r="BP531" i="1"/>
  <c r="BK531" i="1"/>
  <c r="AB531" i="1"/>
  <c r="Z531" i="1"/>
  <c r="I531" i="1"/>
  <c r="B531" i="1"/>
  <c r="CH530" i="1"/>
  <c r="BP530" i="1"/>
  <c r="BK530" i="1"/>
  <c r="AB530" i="1"/>
  <c r="Z530" i="1"/>
  <c r="I530" i="1"/>
  <c r="B530" i="1"/>
  <c r="CH529" i="1"/>
  <c r="BP529" i="1"/>
  <c r="BK529" i="1"/>
  <c r="AB529" i="1"/>
  <c r="Z529" i="1"/>
  <c r="I529" i="1"/>
  <c r="B529" i="1"/>
  <c r="CH528" i="1"/>
  <c r="BP528" i="1"/>
  <c r="BK528" i="1"/>
  <c r="AB528" i="1"/>
  <c r="Z528" i="1"/>
  <c r="I528" i="1"/>
  <c r="B528" i="1"/>
  <c r="CH527" i="1"/>
  <c r="BP527" i="1"/>
  <c r="BK527" i="1"/>
  <c r="AB527" i="1"/>
  <c r="Z527" i="1"/>
  <c r="I527" i="1"/>
  <c r="J527" i="1" s="1"/>
  <c r="K527" i="1" s="1"/>
  <c r="B527" i="1"/>
  <c r="CH526" i="1"/>
  <c r="BP526" i="1"/>
  <c r="BK526" i="1"/>
  <c r="AB526" i="1"/>
  <c r="Z526" i="1"/>
  <c r="I526" i="1"/>
  <c r="B526" i="1"/>
  <c r="CH525" i="1"/>
  <c r="BP525" i="1"/>
  <c r="BK525" i="1"/>
  <c r="AB525" i="1"/>
  <c r="Z525" i="1"/>
  <c r="I525" i="1"/>
  <c r="B525" i="1"/>
  <c r="CH524" i="1"/>
  <c r="BP524" i="1"/>
  <c r="BK524" i="1"/>
  <c r="AB524" i="1"/>
  <c r="Z524" i="1"/>
  <c r="I524" i="1"/>
  <c r="B524" i="1"/>
  <c r="CH523" i="1"/>
  <c r="BP523" i="1"/>
  <c r="BK523" i="1"/>
  <c r="AB523" i="1"/>
  <c r="Z523" i="1"/>
  <c r="I523" i="1"/>
  <c r="J523" i="1" s="1"/>
  <c r="K523" i="1" s="1"/>
  <c r="B523" i="1"/>
  <c r="CH522" i="1"/>
  <c r="BP522" i="1"/>
  <c r="BK522" i="1"/>
  <c r="AB522" i="1"/>
  <c r="Z522" i="1"/>
  <c r="I522" i="1"/>
  <c r="B522" i="1"/>
  <c r="CH521" i="1"/>
  <c r="BP521" i="1"/>
  <c r="BK521" i="1"/>
  <c r="AB521" i="1"/>
  <c r="Z521" i="1"/>
  <c r="I521" i="1"/>
  <c r="B521" i="1"/>
  <c r="CH520" i="1"/>
  <c r="BP520" i="1"/>
  <c r="BK520" i="1"/>
  <c r="AB520" i="1"/>
  <c r="Z520" i="1"/>
  <c r="I520" i="1"/>
  <c r="B520" i="1"/>
  <c r="CH519" i="1"/>
  <c r="BP519" i="1"/>
  <c r="BK519" i="1"/>
  <c r="AB519" i="1"/>
  <c r="Z519" i="1"/>
  <c r="I519" i="1"/>
  <c r="J519" i="1" s="1"/>
  <c r="K519" i="1" s="1"/>
  <c r="B519" i="1"/>
  <c r="CH518" i="1"/>
  <c r="BP518" i="1"/>
  <c r="BK518" i="1"/>
  <c r="AB518" i="1"/>
  <c r="Z518" i="1"/>
  <c r="I518" i="1"/>
  <c r="B518" i="1"/>
  <c r="CH517" i="1"/>
  <c r="BP517" i="1"/>
  <c r="BK517" i="1"/>
  <c r="AB517" i="1"/>
  <c r="Z517" i="1"/>
  <c r="I517" i="1"/>
  <c r="B517" i="1"/>
  <c r="CH516" i="1"/>
  <c r="BP516" i="1"/>
  <c r="BK516" i="1"/>
  <c r="AB516" i="1"/>
  <c r="Z516" i="1"/>
  <c r="I516" i="1"/>
  <c r="B516" i="1"/>
  <c r="CH515" i="1"/>
  <c r="BP515" i="1"/>
  <c r="BK515" i="1"/>
  <c r="AB515" i="1"/>
  <c r="Z515" i="1"/>
  <c r="I515" i="1"/>
  <c r="J515" i="1" s="1"/>
  <c r="K515" i="1" s="1"/>
  <c r="B515" i="1"/>
  <c r="CH514" i="1"/>
  <c r="BP514" i="1"/>
  <c r="BK514" i="1"/>
  <c r="AB514" i="1"/>
  <c r="Z514" i="1"/>
  <c r="I514" i="1"/>
  <c r="B514" i="1"/>
  <c r="CH513" i="1"/>
  <c r="BP513" i="1"/>
  <c r="BK513" i="1"/>
  <c r="AB513" i="1"/>
  <c r="Z513" i="1"/>
  <c r="I513" i="1"/>
  <c r="B513" i="1"/>
  <c r="CH512" i="1"/>
  <c r="BP512" i="1"/>
  <c r="BK512" i="1"/>
  <c r="AB512" i="1"/>
  <c r="Z512" i="1"/>
  <c r="I512" i="1"/>
  <c r="J512" i="1" s="1"/>
  <c r="K512" i="1" s="1"/>
  <c r="B512" i="1"/>
  <c r="CH511" i="1"/>
  <c r="BP511" i="1"/>
  <c r="BK511" i="1"/>
  <c r="AB511" i="1"/>
  <c r="Z511" i="1"/>
  <c r="I511" i="1"/>
  <c r="B511" i="1"/>
  <c r="CH510" i="1"/>
  <c r="BP510" i="1"/>
  <c r="BK510" i="1"/>
  <c r="AB510" i="1"/>
  <c r="Z510" i="1"/>
  <c r="I510" i="1"/>
  <c r="B510" i="1"/>
  <c r="CH509" i="1"/>
  <c r="BP509" i="1"/>
  <c r="BK509" i="1"/>
  <c r="AB509" i="1"/>
  <c r="Z509" i="1"/>
  <c r="I509" i="1"/>
  <c r="B509" i="1"/>
  <c r="CH508" i="1"/>
  <c r="BP508" i="1"/>
  <c r="BK508" i="1"/>
  <c r="AB508" i="1"/>
  <c r="Z508" i="1"/>
  <c r="I508" i="1"/>
  <c r="B508" i="1"/>
  <c r="CH507" i="1"/>
  <c r="BP507" i="1"/>
  <c r="BK507" i="1"/>
  <c r="AB507" i="1"/>
  <c r="Z507" i="1"/>
  <c r="I507" i="1"/>
  <c r="B507" i="1"/>
  <c r="CH506" i="1"/>
  <c r="BP506" i="1"/>
  <c r="BK506" i="1"/>
  <c r="AB506" i="1"/>
  <c r="Z506" i="1"/>
  <c r="I506" i="1"/>
  <c r="B506" i="1"/>
  <c r="CH505" i="1"/>
  <c r="BP505" i="1"/>
  <c r="BK505" i="1"/>
  <c r="AB505" i="1"/>
  <c r="Z505" i="1"/>
  <c r="I505" i="1"/>
  <c r="B505" i="1"/>
  <c r="CH504" i="1"/>
  <c r="BP504" i="1"/>
  <c r="BK504" i="1"/>
  <c r="AB504" i="1"/>
  <c r="Z504" i="1"/>
  <c r="I504" i="1"/>
  <c r="B504" i="1"/>
  <c r="CH503" i="1"/>
  <c r="BP503" i="1"/>
  <c r="BK503" i="1"/>
  <c r="AB503" i="1"/>
  <c r="Z503" i="1"/>
  <c r="I503" i="1"/>
  <c r="B503" i="1"/>
  <c r="CH502" i="1"/>
  <c r="BP502" i="1"/>
  <c r="BK502" i="1"/>
  <c r="AB502" i="1"/>
  <c r="Z502" i="1"/>
  <c r="I502" i="1"/>
  <c r="B502" i="1"/>
  <c r="CH501" i="1"/>
  <c r="BP501" i="1"/>
  <c r="BK501" i="1"/>
  <c r="AB501" i="1"/>
  <c r="Z501" i="1"/>
  <c r="I501" i="1"/>
  <c r="B501" i="1"/>
  <c r="CH500" i="1"/>
  <c r="BP500" i="1"/>
  <c r="BK500" i="1"/>
  <c r="AB500" i="1"/>
  <c r="Z500" i="1"/>
  <c r="I500" i="1"/>
  <c r="B500" i="1"/>
  <c r="CH499" i="1"/>
  <c r="BP499" i="1"/>
  <c r="BK499" i="1"/>
  <c r="AB499" i="1"/>
  <c r="Z499" i="1"/>
  <c r="I499" i="1"/>
  <c r="B499" i="1"/>
  <c r="CH498" i="1"/>
  <c r="BP498" i="1"/>
  <c r="BK498" i="1"/>
  <c r="AB498" i="1"/>
  <c r="Z498" i="1"/>
  <c r="I498" i="1"/>
  <c r="B498" i="1"/>
  <c r="CH497" i="1"/>
  <c r="BP497" i="1"/>
  <c r="BK497" i="1"/>
  <c r="AB497" i="1"/>
  <c r="Z497" i="1"/>
  <c r="I497" i="1"/>
  <c r="B497" i="1"/>
  <c r="CH496" i="1"/>
  <c r="BP496" i="1"/>
  <c r="BK496" i="1"/>
  <c r="AB496" i="1"/>
  <c r="Z496" i="1"/>
  <c r="I496" i="1"/>
  <c r="B496" i="1"/>
  <c r="CH495" i="1"/>
  <c r="BP495" i="1"/>
  <c r="BK495" i="1"/>
  <c r="AB495" i="1"/>
  <c r="Z495" i="1"/>
  <c r="I495" i="1"/>
  <c r="B495" i="1"/>
  <c r="CH494" i="1"/>
  <c r="BP494" i="1"/>
  <c r="BK494" i="1"/>
  <c r="AB494" i="1"/>
  <c r="Z494" i="1"/>
  <c r="I494" i="1"/>
  <c r="B494" i="1"/>
  <c r="CH493" i="1"/>
  <c r="BP493" i="1"/>
  <c r="BK493" i="1"/>
  <c r="AB493" i="1"/>
  <c r="Z493" i="1"/>
  <c r="I493" i="1"/>
  <c r="B493" i="1"/>
  <c r="CH492" i="1"/>
  <c r="BP492" i="1"/>
  <c r="BK492" i="1"/>
  <c r="AB492" i="1"/>
  <c r="Z492" i="1"/>
  <c r="I492" i="1"/>
  <c r="B492" i="1"/>
  <c r="CH491" i="1"/>
  <c r="BP491" i="1"/>
  <c r="BK491" i="1"/>
  <c r="AB491" i="1"/>
  <c r="Z491" i="1"/>
  <c r="I491" i="1"/>
  <c r="B491" i="1"/>
  <c r="CH490" i="1"/>
  <c r="BP490" i="1"/>
  <c r="BK490" i="1"/>
  <c r="AB490" i="1"/>
  <c r="Z490" i="1"/>
  <c r="I490" i="1"/>
  <c r="B490" i="1"/>
  <c r="CH489" i="1"/>
  <c r="BP489" i="1"/>
  <c r="BK489" i="1"/>
  <c r="AB489" i="1"/>
  <c r="Z489" i="1"/>
  <c r="I489" i="1"/>
  <c r="B489" i="1"/>
  <c r="CH488" i="1"/>
  <c r="BP488" i="1"/>
  <c r="BK488" i="1"/>
  <c r="AB488" i="1"/>
  <c r="Z488" i="1"/>
  <c r="I488" i="1"/>
  <c r="B488" i="1"/>
  <c r="CH487" i="1"/>
  <c r="BP487" i="1"/>
  <c r="BK487" i="1"/>
  <c r="AB487" i="1"/>
  <c r="Z487" i="1"/>
  <c r="I487" i="1"/>
  <c r="B487" i="1"/>
  <c r="CH486" i="1"/>
  <c r="BP486" i="1"/>
  <c r="BK486" i="1"/>
  <c r="AB486" i="1"/>
  <c r="Z486" i="1"/>
  <c r="I486" i="1"/>
  <c r="B486" i="1"/>
  <c r="CH485" i="1"/>
  <c r="BP485" i="1"/>
  <c r="BK485" i="1"/>
  <c r="AB485" i="1"/>
  <c r="Z485" i="1"/>
  <c r="I485" i="1"/>
  <c r="B485" i="1"/>
  <c r="CH484" i="1"/>
  <c r="BP484" i="1"/>
  <c r="BK484" i="1"/>
  <c r="AB484" i="1"/>
  <c r="Z484" i="1"/>
  <c r="I484" i="1"/>
  <c r="B484" i="1"/>
  <c r="CH483" i="1"/>
  <c r="BP483" i="1"/>
  <c r="BK483" i="1"/>
  <c r="AB483" i="1"/>
  <c r="Z483" i="1"/>
  <c r="I483" i="1"/>
  <c r="B483" i="1"/>
  <c r="CH482" i="1"/>
  <c r="BP482" i="1"/>
  <c r="BK482" i="1"/>
  <c r="AB482" i="1"/>
  <c r="Z482" i="1"/>
  <c r="I482" i="1"/>
  <c r="B482" i="1"/>
  <c r="CH481" i="1"/>
  <c r="BP481" i="1"/>
  <c r="BK481" i="1"/>
  <c r="AB481" i="1"/>
  <c r="Z481" i="1"/>
  <c r="I481" i="1"/>
  <c r="B481" i="1"/>
  <c r="CH480" i="1"/>
  <c r="BP480" i="1"/>
  <c r="BK480" i="1"/>
  <c r="AB480" i="1"/>
  <c r="Z480" i="1"/>
  <c r="I480" i="1"/>
  <c r="B480" i="1"/>
  <c r="CH479" i="1"/>
  <c r="BP479" i="1"/>
  <c r="BK479" i="1"/>
  <c r="AB479" i="1"/>
  <c r="Z479" i="1"/>
  <c r="I479" i="1"/>
  <c r="B479" i="1"/>
  <c r="CH478" i="1"/>
  <c r="BP478" i="1"/>
  <c r="BK478" i="1"/>
  <c r="AB478" i="1"/>
  <c r="Z478" i="1"/>
  <c r="I478" i="1"/>
  <c r="B478" i="1"/>
  <c r="CH477" i="1"/>
  <c r="BP477" i="1"/>
  <c r="BK477" i="1"/>
  <c r="AB477" i="1"/>
  <c r="Z477" i="1"/>
  <c r="I477" i="1"/>
  <c r="B477" i="1"/>
  <c r="CH476" i="1"/>
  <c r="BP476" i="1"/>
  <c r="BK476" i="1"/>
  <c r="AB476" i="1"/>
  <c r="Z476" i="1"/>
  <c r="I476" i="1"/>
  <c r="B476" i="1"/>
  <c r="CH475" i="1"/>
  <c r="BP475" i="1"/>
  <c r="BK475" i="1"/>
  <c r="AB475" i="1"/>
  <c r="Z475" i="1"/>
  <c r="I475" i="1"/>
  <c r="B475" i="1"/>
  <c r="CH474" i="1"/>
  <c r="BP474" i="1"/>
  <c r="BK474" i="1"/>
  <c r="AB474" i="1"/>
  <c r="Z474" i="1"/>
  <c r="I474" i="1"/>
  <c r="B474" i="1"/>
  <c r="CH473" i="1"/>
  <c r="BP473" i="1"/>
  <c r="BK473" i="1"/>
  <c r="AB473" i="1"/>
  <c r="Z473" i="1"/>
  <c r="I473" i="1"/>
  <c r="B473" i="1"/>
  <c r="CH472" i="1"/>
  <c r="BP472" i="1"/>
  <c r="BK472" i="1"/>
  <c r="AB472" i="1"/>
  <c r="Z472" i="1"/>
  <c r="I472" i="1"/>
  <c r="B472" i="1"/>
  <c r="CH471" i="1"/>
  <c r="BP471" i="1"/>
  <c r="BK471" i="1"/>
  <c r="AB471" i="1"/>
  <c r="Z471" i="1"/>
  <c r="I471" i="1"/>
  <c r="B471" i="1"/>
  <c r="CH470" i="1"/>
  <c r="BP470" i="1"/>
  <c r="BK470" i="1"/>
  <c r="AB470" i="1"/>
  <c r="Z470" i="1"/>
  <c r="I470" i="1"/>
  <c r="B470" i="1"/>
  <c r="CH469" i="1"/>
  <c r="BP469" i="1"/>
  <c r="BK469" i="1"/>
  <c r="AB469" i="1"/>
  <c r="Z469" i="1"/>
  <c r="I469" i="1"/>
  <c r="B469" i="1"/>
  <c r="CH468" i="1"/>
  <c r="BP468" i="1"/>
  <c r="BK468" i="1"/>
  <c r="AB468" i="1"/>
  <c r="Z468" i="1"/>
  <c r="I468" i="1"/>
  <c r="B468" i="1"/>
  <c r="CH467" i="1"/>
  <c r="BP467" i="1"/>
  <c r="BK467" i="1"/>
  <c r="AB467" i="1"/>
  <c r="Z467" i="1"/>
  <c r="I467" i="1"/>
  <c r="B467" i="1"/>
  <c r="CH466" i="1"/>
  <c r="BP466" i="1"/>
  <c r="BK466" i="1"/>
  <c r="AB466" i="1"/>
  <c r="Z466" i="1"/>
  <c r="I466" i="1"/>
  <c r="B466" i="1"/>
  <c r="CH465" i="1"/>
  <c r="BP465" i="1"/>
  <c r="BK465" i="1"/>
  <c r="AB465" i="1"/>
  <c r="Z465" i="1"/>
  <c r="I465" i="1"/>
  <c r="B465" i="1"/>
  <c r="CH464" i="1"/>
  <c r="BP464" i="1"/>
  <c r="BK464" i="1"/>
  <c r="AB464" i="1"/>
  <c r="Z464" i="1"/>
  <c r="I464" i="1"/>
  <c r="B464" i="1"/>
  <c r="CH463" i="1"/>
  <c r="BP463" i="1"/>
  <c r="BK463" i="1"/>
  <c r="AB463" i="1"/>
  <c r="Z463" i="1"/>
  <c r="I463" i="1"/>
  <c r="B463" i="1"/>
  <c r="CH462" i="1"/>
  <c r="BP462" i="1"/>
  <c r="BK462" i="1"/>
  <c r="AB462" i="1"/>
  <c r="Z462" i="1"/>
  <c r="I462" i="1"/>
  <c r="B462" i="1"/>
  <c r="CH461" i="1"/>
  <c r="BP461" i="1"/>
  <c r="BK461" i="1"/>
  <c r="AB461" i="1"/>
  <c r="Z461" i="1"/>
  <c r="I461" i="1"/>
  <c r="B461" i="1"/>
  <c r="CH460" i="1"/>
  <c r="BP460" i="1"/>
  <c r="BK460" i="1"/>
  <c r="AB460" i="1"/>
  <c r="Z460" i="1"/>
  <c r="I460" i="1"/>
  <c r="B460" i="1"/>
  <c r="CH459" i="1"/>
  <c r="BP459" i="1"/>
  <c r="BK459" i="1"/>
  <c r="AB459" i="1"/>
  <c r="Z459" i="1"/>
  <c r="I459" i="1"/>
  <c r="B459" i="1"/>
  <c r="CH458" i="1"/>
  <c r="BP458" i="1"/>
  <c r="BK458" i="1"/>
  <c r="AB458" i="1"/>
  <c r="Z458" i="1"/>
  <c r="I458" i="1"/>
  <c r="B458" i="1"/>
  <c r="CH457" i="1"/>
  <c r="BP457" i="1"/>
  <c r="BK457" i="1"/>
  <c r="AB457" i="1"/>
  <c r="Z457" i="1"/>
  <c r="I457" i="1"/>
  <c r="B457" i="1"/>
  <c r="CH456" i="1"/>
  <c r="BP456" i="1"/>
  <c r="BK456" i="1"/>
  <c r="AB456" i="1"/>
  <c r="Z456" i="1"/>
  <c r="I456" i="1"/>
  <c r="B456" i="1"/>
  <c r="CH455" i="1"/>
  <c r="BP455" i="1"/>
  <c r="BK455" i="1"/>
  <c r="AB455" i="1"/>
  <c r="Z455" i="1"/>
  <c r="I455" i="1"/>
  <c r="J455" i="1" s="1"/>
  <c r="K455" i="1" s="1"/>
  <c r="B455" i="1"/>
  <c r="CH454" i="1"/>
  <c r="BP454" i="1"/>
  <c r="BK454" i="1"/>
  <c r="AB454" i="1"/>
  <c r="Z454" i="1"/>
  <c r="I454" i="1"/>
  <c r="J454" i="1" s="1"/>
  <c r="K454" i="1" s="1"/>
  <c r="B454" i="1"/>
  <c r="CH453" i="1"/>
  <c r="BP453" i="1"/>
  <c r="BK453" i="1"/>
  <c r="AB453" i="1"/>
  <c r="Z453" i="1"/>
  <c r="I453" i="1"/>
  <c r="B453" i="1"/>
  <c r="CH452" i="1"/>
  <c r="BP452" i="1"/>
  <c r="BK452" i="1"/>
  <c r="AB452" i="1"/>
  <c r="Z452" i="1"/>
  <c r="I452" i="1"/>
  <c r="B452" i="1"/>
  <c r="CH451" i="1"/>
  <c r="BP451" i="1"/>
  <c r="BK451" i="1"/>
  <c r="AB451" i="1"/>
  <c r="Z451" i="1"/>
  <c r="I451" i="1"/>
  <c r="B451" i="1"/>
  <c r="CH450" i="1"/>
  <c r="BP450" i="1"/>
  <c r="BK450" i="1"/>
  <c r="AB450" i="1"/>
  <c r="Z450" i="1"/>
  <c r="I450" i="1"/>
  <c r="J450" i="1" s="1"/>
  <c r="K450" i="1" s="1"/>
  <c r="B450" i="1"/>
  <c r="CH449" i="1"/>
  <c r="BP449" i="1"/>
  <c r="BK449" i="1"/>
  <c r="AB449" i="1"/>
  <c r="Z449" i="1"/>
  <c r="I449" i="1"/>
  <c r="B449" i="1"/>
  <c r="CH448" i="1"/>
  <c r="BP448" i="1"/>
  <c r="BK448" i="1"/>
  <c r="AB448" i="1"/>
  <c r="Z448" i="1"/>
  <c r="I448" i="1"/>
  <c r="B448" i="1"/>
  <c r="CH447" i="1"/>
  <c r="BP447" i="1"/>
  <c r="BK447" i="1"/>
  <c r="AB447" i="1"/>
  <c r="Z447" i="1"/>
  <c r="I447" i="1"/>
  <c r="J447" i="1" s="1"/>
  <c r="K447" i="1" s="1"/>
  <c r="B447" i="1"/>
  <c r="CH446" i="1"/>
  <c r="BP446" i="1"/>
  <c r="BK446" i="1"/>
  <c r="AB446" i="1"/>
  <c r="Z446" i="1"/>
  <c r="I446" i="1"/>
  <c r="J446" i="1" s="1"/>
  <c r="K446" i="1" s="1"/>
  <c r="B446" i="1"/>
  <c r="CH445" i="1"/>
  <c r="BP445" i="1"/>
  <c r="BK445" i="1"/>
  <c r="AB445" i="1"/>
  <c r="Z445" i="1"/>
  <c r="I445" i="1"/>
  <c r="B445" i="1"/>
  <c r="CH444" i="1"/>
  <c r="BP444" i="1"/>
  <c r="BK444" i="1"/>
  <c r="AB444" i="1"/>
  <c r="Z444" i="1"/>
  <c r="I444" i="1"/>
  <c r="B444" i="1"/>
  <c r="CH443" i="1"/>
  <c r="BP443" i="1"/>
  <c r="BK443" i="1"/>
  <c r="AB443" i="1"/>
  <c r="Z443" i="1"/>
  <c r="I443" i="1"/>
  <c r="B443" i="1"/>
  <c r="CH442" i="1"/>
  <c r="BP442" i="1"/>
  <c r="BK442" i="1"/>
  <c r="AB442" i="1"/>
  <c r="Z442" i="1"/>
  <c r="I442" i="1"/>
  <c r="B442" i="1"/>
  <c r="CH441" i="1"/>
  <c r="BP441" i="1"/>
  <c r="BK441" i="1"/>
  <c r="AB441" i="1"/>
  <c r="Z441" i="1"/>
  <c r="I441" i="1"/>
  <c r="B441" i="1"/>
  <c r="CH440" i="1"/>
  <c r="BP440" i="1"/>
  <c r="BK440" i="1"/>
  <c r="AB440" i="1"/>
  <c r="Z440" i="1"/>
  <c r="I440" i="1"/>
  <c r="B440" i="1"/>
  <c r="CH439" i="1"/>
  <c r="BP439" i="1"/>
  <c r="BK439" i="1"/>
  <c r="AB439" i="1"/>
  <c r="Z439" i="1"/>
  <c r="I439" i="1"/>
  <c r="B439" i="1"/>
  <c r="CH438" i="1"/>
  <c r="BP438" i="1"/>
  <c r="BK438" i="1"/>
  <c r="AB438" i="1"/>
  <c r="Z438" i="1"/>
  <c r="I438" i="1"/>
  <c r="B438" i="1"/>
  <c r="CH437" i="1"/>
  <c r="BP437" i="1"/>
  <c r="BK437" i="1"/>
  <c r="AB437" i="1"/>
  <c r="Z437" i="1"/>
  <c r="I437" i="1"/>
  <c r="B437" i="1"/>
  <c r="CH436" i="1"/>
  <c r="BP436" i="1"/>
  <c r="BK436" i="1"/>
  <c r="AB436" i="1"/>
  <c r="Z436" i="1"/>
  <c r="I436" i="1"/>
  <c r="B436" i="1"/>
  <c r="CH435" i="1"/>
  <c r="BP435" i="1"/>
  <c r="BK435" i="1"/>
  <c r="AB435" i="1"/>
  <c r="Z435" i="1"/>
  <c r="I435" i="1"/>
  <c r="B435" i="1"/>
  <c r="CH434" i="1"/>
  <c r="BP434" i="1"/>
  <c r="BK434" i="1"/>
  <c r="AB434" i="1"/>
  <c r="Z434" i="1"/>
  <c r="I434" i="1"/>
  <c r="B434" i="1"/>
  <c r="CH433" i="1"/>
  <c r="BP433" i="1"/>
  <c r="BK433" i="1"/>
  <c r="AB433" i="1"/>
  <c r="Z433" i="1"/>
  <c r="I433" i="1"/>
  <c r="B433" i="1"/>
  <c r="CH432" i="1"/>
  <c r="BP432" i="1"/>
  <c r="BK432" i="1"/>
  <c r="AB432" i="1"/>
  <c r="Z432" i="1"/>
  <c r="I432" i="1"/>
  <c r="B432" i="1"/>
  <c r="CH431" i="1"/>
  <c r="BP431" i="1"/>
  <c r="BK431" i="1"/>
  <c r="AB431" i="1"/>
  <c r="Z431" i="1"/>
  <c r="I431" i="1"/>
  <c r="B431" i="1"/>
  <c r="CH430" i="1"/>
  <c r="BP430" i="1"/>
  <c r="BK430" i="1"/>
  <c r="AB430" i="1"/>
  <c r="Z430" i="1"/>
  <c r="I430" i="1"/>
  <c r="B430" i="1"/>
  <c r="CH429" i="1"/>
  <c r="BP429" i="1"/>
  <c r="BK429" i="1"/>
  <c r="AB429" i="1"/>
  <c r="Z429" i="1"/>
  <c r="I429" i="1"/>
  <c r="B429" i="1"/>
  <c r="CH428" i="1"/>
  <c r="BP428" i="1"/>
  <c r="BK428" i="1"/>
  <c r="AB428" i="1"/>
  <c r="Z428" i="1"/>
  <c r="I428" i="1"/>
  <c r="B428" i="1"/>
  <c r="CH427" i="1"/>
  <c r="BP427" i="1"/>
  <c r="BK427" i="1"/>
  <c r="AB427" i="1"/>
  <c r="Z427" i="1"/>
  <c r="I427" i="1"/>
  <c r="AK427" i="1" s="1"/>
  <c r="D417" i="2" s="1"/>
  <c r="B427" i="1"/>
  <c r="CH426" i="1"/>
  <c r="BP426" i="1"/>
  <c r="BK426" i="1"/>
  <c r="AB426" i="1"/>
  <c r="Z426" i="1"/>
  <c r="I426" i="1"/>
  <c r="B426" i="1"/>
  <c r="CH425" i="1"/>
  <c r="BP425" i="1"/>
  <c r="BK425" i="1"/>
  <c r="AB425" i="1"/>
  <c r="Z425" i="1"/>
  <c r="I425" i="1"/>
  <c r="B425" i="1"/>
  <c r="CH424" i="1"/>
  <c r="BP424" i="1"/>
  <c r="BK424" i="1"/>
  <c r="AB424" i="1"/>
  <c r="Z424" i="1"/>
  <c r="I424" i="1"/>
  <c r="B424" i="1"/>
  <c r="CH423" i="1"/>
  <c r="BP423" i="1"/>
  <c r="BK423" i="1"/>
  <c r="AB423" i="1"/>
  <c r="Z423" i="1"/>
  <c r="I423" i="1"/>
  <c r="B423" i="1"/>
  <c r="CH422" i="1"/>
  <c r="BP422" i="1"/>
  <c r="BK422" i="1"/>
  <c r="AB422" i="1"/>
  <c r="Z422" i="1"/>
  <c r="I422" i="1"/>
  <c r="B422" i="1"/>
  <c r="CH421" i="1"/>
  <c r="BP421" i="1"/>
  <c r="BK421" i="1"/>
  <c r="AB421" i="1"/>
  <c r="Z421" i="1"/>
  <c r="I421" i="1"/>
  <c r="B421" i="1"/>
  <c r="CH420" i="1"/>
  <c r="BP420" i="1"/>
  <c r="BK420" i="1"/>
  <c r="AB420" i="1"/>
  <c r="Z420" i="1"/>
  <c r="I420" i="1"/>
  <c r="J420" i="1" s="1"/>
  <c r="K420" i="1" s="1"/>
  <c r="B420" i="1"/>
  <c r="CH419" i="1"/>
  <c r="BP419" i="1"/>
  <c r="BK419" i="1"/>
  <c r="AB419" i="1"/>
  <c r="Z419" i="1"/>
  <c r="I419" i="1"/>
  <c r="B419" i="1"/>
  <c r="CH418" i="1"/>
  <c r="BP418" i="1"/>
  <c r="BK418" i="1"/>
  <c r="AB418" i="1"/>
  <c r="Z418" i="1"/>
  <c r="I418" i="1"/>
  <c r="B418" i="1"/>
  <c r="CH417" i="1"/>
  <c r="BP417" i="1"/>
  <c r="BK417" i="1"/>
  <c r="AB417" i="1"/>
  <c r="Z417" i="1"/>
  <c r="I417" i="1"/>
  <c r="B417" i="1"/>
  <c r="CH416" i="1"/>
  <c r="BP416" i="1"/>
  <c r="BK416" i="1"/>
  <c r="AB416" i="1"/>
  <c r="Z416" i="1"/>
  <c r="I416" i="1"/>
  <c r="B416" i="1"/>
  <c r="CH415" i="1"/>
  <c r="BP415" i="1"/>
  <c r="BK415" i="1"/>
  <c r="AB415" i="1"/>
  <c r="Z415" i="1"/>
  <c r="I415" i="1"/>
  <c r="J415" i="1" s="1"/>
  <c r="K415" i="1" s="1"/>
  <c r="B415" i="1"/>
  <c r="CH414" i="1"/>
  <c r="BP414" i="1"/>
  <c r="BK414" i="1"/>
  <c r="AB414" i="1"/>
  <c r="Z414" i="1"/>
  <c r="I414" i="1"/>
  <c r="B414" i="1"/>
  <c r="CH413" i="1"/>
  <c r="BP413" i="1"/>
  <c r="BK413" i="1"/>
  <c r="AB413" i="1"/>
  <c r="Z413" i="1"/>
  <c r="I413" i="1"/>
  <c r="J413" i="1" s="1"/>
  <c r="K413" i="1" s="1"/>
  <c r="B413" i="1"/>
  <c r="CH412" i="1"/>
  <c r="BP412" i="1"/>
  <c r="BK412" i="1"/>
  <c r="AB412" i="1"/>
  <c r="Z412" i="1"/>
  <c r="I412" i="1"/>
  <c r="J412" i="1" s="1"/>
  <c r="K412" i="1" s="1"/>
  <c r="B412" i="1"/>
  <c r="CH411" i="1"/>
  <c r="BP411" i="1"/>
  <c r="BK411" i="1"/>
  <c r="AB411" i="1"/>
  <c r="Z411" i="1"/>
  <c r="I411" i="1"/>
  <c r="J411" i="1" s="1"/>
  <c r="K411" i="1" s="1"/>
  <c r="B411" i="1"/>
  <c r="CH410" i="1"/>
  <c r="BP410" i="1"/>
  <c r="BK410" i="1"/>
  <c r="AB410" i="1"/>
  <c r="Z410" i="1"/>
  <c r="I410" i="1"/>
  <c r="B410" i="1"/>
  <c r="CH409" i="1"/>
  <c r="BP409" i="1"/>
  <c r="BK409" i="1"/>
  <c r="AB409" i="1"/>
  <c r="Z409" i="1"/>
  <c r="I409" i="1"/>
  <c r="B409" i="1"/>
  <c r="CH408" i="1"/>
  <c r="BP408" i="1"/>
  <c r="BK408" i="1"/>
  <c r="AB408" i="1"/>
  <c r="Z408" i="1"/>
  <c r="I408" i="1"/>
  <c r="B408" i="1"/>
  <c r="CH407" i="1"/>
  <c r="BP407" i="1"/>
  <c r="BK407" i="1"/>
  <c r="AB407" i="1"/>
  <c r="Z407" i="1"/>
  <c r="I407" i="1"/>
  <c r="B407" i="1"/>
  <c r="CH406" i="1"/>
  <c r="BP406" i="1"/>
  <c r="BK406" i="1"/>
  <c r="AB406" i="1"/>
  <c r="Z406" i="1"/>
  <c r="I406" i="1"/>
  <c r="B406" i="1"/>
  <c r="CH405" i="1"/>
  <c r="BP405" i="1"/>
  <c r="BK405" i="1"/>
  <c r="AB405" i="1"/>
  <c r="Z405" i="1"/>
  <c r="I405" i="1"/>
  <c r="B405" i="1"/>
  <c r="CH404" i="1"/>
  <c r="BP404" i="1"/>
  <c r="BK404" i="1"/>
  <c r="AB404" i="1"/>
  <c r="Z404" i="1"/>
  <c r="I404" i="1"/>
  <c r="B404" i="1"/>
  <c r="CH403" i="1"/>
  <c r="BP403" i="1"/>
  <c r="BK403" i="1"/>
  <c r="AB403" i="1"/>
  <c r="Z403" i="1"/>
  <c r="I403" i="1"/>
  <c r="B403" i="1"/>
  <c r="CH402" i="1"/>
  <c r="BP402" i="1"/>
  <c r="BK402" i="1"/>
  <c r="AB402" i="1"/>
  <c r="Z402" i="1"/>
  <c r="I402" i="1"/>
  <c r="B402" i="1"/>
  <c r="CH401" i="1"/>
  <c r="BP401" i="1"/>
  <c r="BK401" i="1"/>
  <c r="AB401" i="1"/>
  <c r="Z401" i="1"/>
  <c r="I401" i="1"/>
  <c r="B401" i="1"/>
  <c r="CH400" i="1"/>
  <c r="BP400" i="1"/>
  <c r="BK400" i="1"/>
  <c r="AB400" i="1"/>
  <c r="Z400" i="1"/>
  <c r="I400" i="1"/>
  <c r="B400" i="1"/>
  <c r="CH399" i="1"/>
  <c r="BP399" i="1"/>
  <c r="BK399" i="1"/>
  <c r="AB399" i="1"/>
  <c r="Z399" i="1"/>
  <c r="I399" i="1"/>
  <c r="B399" i="1"/>
  <c r="CH398" i="1"/>
  <c r="BP398" i="1"/>
  <c r="BK398" i="1"/>
  <c r="AB398" i="1"/>
  <c r="Z398" i="1"/>
  <c r="I398" i="1"/>
  <c r="B398" i="1"/>
  <c r="CH397" i="1"/>
  <c r="BP397" i="1"/>
  <c r="BK397" i="1"/>
  <c r="AB397" i="1"/>
  <c r="Z397" i="1"/>
  <c r="I397" i="1"/>
  <c r="B397" i="1"/>
  <c r="CH396" i="1"/>
  <c r="BP396" i="1"/>
  <c r="BK396" i="1"/>
  <c r="AB396" i="1"/>
  <c r="Z396" i="1"/>
  <c r="I396" i="1"/>
  <c r="B396" i="1"/>
  <c r="CH395" i="1"/>
  <c r="BP395" i="1"/>
  <c r="BK395" i="1"/>
  <c r="AB395" i="1"/>
  <c r="Z395" i="1"/>
  <c r="I395" i="1"/>
  <c r="B395" i="1"/>
  <c r="CH394" i="1"/>
  <c r="BP394" i="1"/>
  <c r="BK394" i="1"/>
  <c r="AB394" i="1"/>
  <c r="Z394" i="1"/>
  <c r="I394" i="1"/>
  <c r="B394" i="1"/>
  <c r="CH393" i="1"/>
  <c r="BP393" i="1"/>
  <c r="BK393" i="1"/>
  <c r="AB393" i="1"/>
  <c r="Z393" i="1"/>
  <c r="I393" i="1"/>
  <c r="B393" i="1"/>
  <c r="CH392" i="1"/>
  <c r="BP392" i="1"/>
  <c r="BK392" i="1"/>
  <c r="AB392" i="1"/>
  <c r="Z392" i="1"/>
  <c r="I392" i="1"/>
  <c r="B392" i="1"/>
  <c r="CH391" i="1"/>
  <c r="BP391" i="1"/>
  <c r="BK391" i="1"/>
  <c r="AB391" i="1"/>
  <c r="Z391" i="1"/>
  <c r="I391" i="1"/>
  <c r="B391" i="1"/>
  <c r="CH390" i="1"/>
  <c r="BP390" i="1"/>
  <c r="BK390" i="1"/>
  <c r="AB390" i="1"/>
  <c r="Z390" i="1"/>
  <c r="I390" i="1"/>
  <c r="B390" i="1"/>
  <c r="CH389" i="1"/>
  <c r="BP389" i="1"/>
  <c r="BK389" i="1"/>
  <c r="AB389" i="1"/>
  <c r="Z389" i="1"/>
  <c r="I389" i="1"/>
  <c r="B389" i="1"/>
  <c r="CH388" i="1"/>
  <c r="BP388" i="1"/>
  <c r="BK388" i="1"/>
  <c r="AB388" i="1"/>
  <c r="Z388" i="1"/>
  <c r="I388" i="1"/>
  <c r="B388" i="1"/>
  <c r="CH387" i="1"/>
  <c r="BP387" i="1"/>
  <c r="BK387" i="1"/>
  <c r="AB387" i="1"/>
  <c r="Z387" i="1"/>
  <c r="I387" i="1"/>
  <c r="B387" i="1"/>
  <c r="CH386" i="1"/>
  <c r="BP386" i="1"/>
  <c r="BK386" i="1"/>
  <c r="AB386" i="1"/>
  <c r="Z386" i="1"/>
  <c r="I386" i="1"/>
  <c r="B386" i="1"/>
  <c r="CH385" i="1"/>
  <c r="BP385" i="1"/>
  <c r="BK385" i="1"/>
  <c r="AB385" i="1"/>
  <c r="Z385" i="1"/>
  <c r="I385" i="1"/>
  <c r="B385" i="1"/>
  <c r="CH384" i="1"/>
  <c r="BP384" i="1"/>
  <c r="BK384" i="1"/>
  <c r="AB384" i="1"/>
  <c r="Z384" i="1"/>
  <c r="I384" i="1"/>
  <c r="B384" i="1"/>
  <c r="CH383" i="1"/>
  <c r="BP383" i="1"/>
  <c r="BK383" i="1"/>
  <c r="AB383" i="1"/>
  <c r="Z383" i="1"/>
  <c r="I383" i="1"/>
  <c r="B383" i="1"/>
  <c r="CH382" i="1"/>
  <c r="BP382" i="1"/>
  <c r="BK382" i="1"/>
  <c r="AB382" i="1"/>
  <c r="Z382" i="1"/>
  <c r="I382" i="1"/>
  <c r="B382" i="1"/>
  <c r="CH381" i="1"/>
  <c r="BP381" i="1"/>
  <c r="BK381" i="1"/>
  <c r="AB381" i="1"/>
  <c r="Z381" i="1"/>
  <c r="I381" i="1"/>
  <c r="B381" i="1"/>
  <c r="CH380" i="1"/>
  <c r="BP380" i="1"/>
  <c r="BK380" i="1"/>
  <c r="AB380" i="1"/>
  <c r="Z380" i="1"/>
  <c r="I380" i="1"/>
  <c r="B380" i="1"/>
  <c r="CH379" i="1"/>
  <c r="BP379" i="1"/>
  <c r="BK379" i="1"/>
  <c r="AB379" i="1"/>
  <c r="Z379" i="1"/>
  <c r="I379" i="1"/>
  <c r="B379" i="1"/>
  <c r="S379" i="1" s="1"/>
  <c r="CH378" i="1"/>
  <c r="BP378" i="1"/>
  <c r="BK378" i="1"/>
  <c r="AB378" i="1"/>
  <c r="Z378" i="1"/>
  <c r="I378" i="1"/>
  <c r="B378" i="1"/>
  <c r="CH377" i="1"/>
  <c r="BP377" i="1"/>
  <c r="BK377" i="1"/>
  <c r="AB377" i="1"/>
  <c r="Z377" i="1"/>
  <c r="I377" i="1"/>
  <c r="B377" i="1"/>
  <c r="CH376" i="1"/>
  <c r="BP376" i="1"/>
  <c r="BK376" i="1"/>
  <c r="AB376" i="1"/>
  <c r="Z376" i="1"/>
  <c r="I376" i="1"/>
  <c r="B376" i="1"/>
  <c r="CH375" i="1"/>
  <c r="BP375" i="1"/>
  <c r="BK375" i="1"/>
  <c r="AB375" i="1"/>
  <c r="Z375" i="1"/>
  <c r="I375" i="1"/>
  <c r="B375" i="1"/>
  <c r="CH374" i="1"/>
  <c r="BP374" i="1"/>
  <c r="BK374" i="1"/>
  <c r="AB374" i="1"/>
  <c r="Z374" i="1"/>
  <c r="I374" i="1"/>
  <c r="B374" i="1"/>
  <c r="CH373" i="1"/>
  <c r="BP373" i="1"/>
  <c r="BK373" i="1"/>
  <c r="AB373" i="1"/>
  <c r="Z373" i="1"/>
  <c r="I373" i="1"/>
  <c r="B373" i="1"/>
  <c r="CH372" i="1"/>
  <c r="BP372" i="1"/>
  <c r="BK372" i="1"/>
  <c r="AB372" i="1"/>
  <c r="Z372" i="1"/>
  <c r="I372" i="1"/>
  <c r="B372" i="1"/>
  <c r="CH371" i="1"/>
  <c r="BP371" i="1"/>
  <c r="BK371" i="1"/>
  <c r="AB371" i="1"/>
  <c r="Z371" i="1"/>
  <c r="I371" i="1"/>
  <c r="B371" i="1"/>
  <c r="CH370" i="1"/>
  <c r="BP370" i="1"/>
  <c r="BK370" i="1"/>
  <c r="AB370" i="1"/>
  <c r="Z370" i="1"/>
  <c r="I370" i="1"/>
  <c r="B370" i="1"/>
  <c r="CH369" i="1"/>
  <c r="BP369" i="1"/>
  <c r="BK369" i="1"/>
  <c r="AB369" i="1"/>
  <c r="Z369" i="1"/>
  <c r="I369" i="1"/>
  <c r="B369" i="1"/>
  <c r="CH368" i="1"/>
  <c r="BP368" i="1"/>
  <c r="BK368" i="1"/>
  <c r="AB368" i="1"/>
  <c r="Z368" i="1"/>
  <c r="I368" i="1"/>
  <c r="B368" i="1"/>
  <c r="CH367" i="1"/>
  <c r="BP367" i="1"/>
  <c r="BK367" i="1"/>
  <c r="AB367" i="1"/>
  <c r="Z367" i="1"/>
  <c r="I367" i="1"/>
  <c r="B367" i="1"/>
  <c r="CH366" i="1"/>
  <c r="BP366" i="1"/>
  <c r="BK366" i="1"/>
  <c r="AB366" i="1"/>
  <c r="Z366" i="1"/>
  <c r="I366" i="1"/>
  <c r="B366" i="1"/>
  <c r="CH365" i="1"/>
  <c r="BP365" i="1"/>
  <c r="BK365" i="1"/>
  <c r="AB365" i="1"/>
  <c r="Z365" i="1"/>
  <c r="I365" i="1"/>
  <c r="B365" i="1"/>
  <c r="CH364" i="1"/>
  <c r="BP364" i="1"/>
  <c r="BK364" i="1"/>
  <c r="AB364" i="1"/>
  <c r="Z364" i="1"/>
  <c r="I364" i="1"/>
  <c r="B364" i="1"/>
  <c r="CH363" i="1"/>
  <c r="BP363" i="1"/>
  <c r="BK363" i="1"/>
  <c r="AB363" i="1"/>
  <c r="Z363" i="1"/>
  <c r="I363" i="1"/>
  <c r="B363" i="1"/>
  <c r="CH362" i="1"/>
  <c r="BP362" i="1"/>
  <c r="BK362" i="1"/>
  <c r="AB362" i="1"/>
  <c r="Z362" i="1"/>
  <c r="I362" i="1"/>
  <c r="B362" i="1"/>
  <c r="CH361" i="1"/>
  <c r="BP361" i="1"/>
  <c r="BK361" i="1"/>
  <c r="AB361" i="1"/>
  <c r="Z361" i="1"/>
  <c r="I361" i="1"/>
  <c r="B361" i="1"/>
  <c r="CH360" i="1"/>
  <c r="BP360" i="1"/>
  <c r="BK360" i="1"/>
  <c r="AB360" i="1"/>
  <c r="Z360" i="1"/>
  <c r="I360" i="1"/>
  <c r="B360" i="1"/>
  <c r="CH359" i="1"/>
  <c r="BP359" i="1"/>
  <c r="BK359" i="1"/>
  <c r="AB359" i="1"/>
  <c r="Z359" i="1"/>
  <c r="I359" i="1"/>
  <c r="B359" i="1"/>
  <c r="CH358" i="1"/>
  <c r="BP358" i="1"/>
  <c r="BK358" i="1"/>
  <c r="AB358" i="1"/>
  <c r="Z358" i="1"/>
  <c r="I358" i="1"/>
  <c r="B358" i="1"/>
  <c r="CH357" i="1"/>
  <c r="BP357" i="1"/>
  <c r="BK357" i="1"/>
  <c r="AB357" i="1"/>
  <c r="Z357" i="1"/>
  <c r="I357" i="1"/>
  <c r="B357" i="1"/>
  <c r="CH356" i="1"/>
  <c r="BP356" i="1"/>
  <c r="BK356" i="1"/>
  <c r="AB356" i="1"/>
  <c r="Z356" i="1"/>
  <c r="I356" i="1"/>
  <c r="B356" i="1"/>
  <c r="CH355" i="1"/>
  <c r="BP355" i="1"/>
  <c r="BK355" i="1"/>
  <c r="AB355" i="1"/>
  <c r="Z355" i="1"/>
  <c r="I355" i="1"/>
  <c r="B355" i="1"/>
  <c r="CH354" i="1"/>
  <c r="BP354" i="1"/>
  <c r="BK354" i="1"/>
  <c r="AB354" i="1"/>
  <c r="Z354" i="1"/>
  <c r="I354" i="1"/>
  <c r="B354" i="1"/>
  <c r="CH353" i="1"/>
  <c r="BP353" i="1"/>
  <c r="BK353" i="1"/>
  <c r="AB353" i="1"/>
  <c r="Z353" i="1"/>
  <c r="I353" i="1"/>
  <c r="B353" i="1"/>
  <c r="CH352" i="1"/>
  <c r="BP352" i="1"/>
  <c r="BK352" i="1"/>
  <c r="AB352" i="1"/>
  <c r="Z352" i="1"/>
  <c r="I352" i="1"/>
  <c r="B352" i="1"/>
  <c r="CH351" i="1"/>
  <c r="BP351" i="1"/>
  <c r="BK351" i="1"/>
  <c r="AB351" i="1"/>
  <c r="Z351" i="1"/>
  <c r="I351" i="1"/>
  <c r="B351" i="1"/>
  <c r="CH350" i="1"/>
  <c r="BP350" i="1"/>
  <c r="BK350" i="1"/>
  <c r="AB350" i="1"/>
  <c r="Z350" i="1"/>
  <c r="I350" i="1"/>
  <c r="B350" i="1"/>
  <c r="CH349" i="1"/>
  <c r="BP349" i="1"/>
  <c r="BK349" i="1"/>
  <c r="AB349" i="1"/>
  <c r="Z349" i="1"/>
  <c r="I349" i="1"/>
  <c r="J349" i="1" s="1"/>
  <c r="K349" i="1" s="1"/>
  <c r="B349" i="1"/>
  <c r="CH348" i="1"/>
  <c r="BP348" i="1"/>
  <c r="BK348" i="1"/>
  <c r="AB348" i="1"/>
  <c r="Z348" i="1"/>
  <c r="I348" i="1"/>
  <c r="B348" i="1"/>
  <c r="CH347" i="1"/>
  <c r="BP347" i="1"/>
  <c r="BK347" i="1"/>
  <c r="AB347" i="1"/>
  <c r="Z347" i="1"/>
  <c r="I347" i="1"/>
  <c r="B347" i="1"/>
  <c r="CH346" i="1"/>
  <c r="BP346" i="1"/>
  <c r="BK346" i="1"/>
  <c r="AB346" i="1"/>
  <c r="Z346" i="1"/>
  <c r="I346" i="1"/>
  <c r="B346" i="1"/>
  <c r="CH345" i="1"/>
  <c r="BP345" i="1"/>
  <c r="BK345" i="1"/>
  <c r="AB345" i="1"/>
  <c r="Z345" i="1"/>
  <c r="I345" i="1"/>
  <c r="B345" i="1"/>
  <c r="CH344" i="1"/>
  <c r="BP344" i="1"/>
  <c r="BK344" i="1"/>
  <c r="AB344" i="1"/>
  <c r="Z344" i="1"/>
  <c r="I344" i="1"/>
  <c r="B344" i="1"/>
  <c r="CH343" i="1"/>
  <c r="BP343" i="1"/>
  <c r="BK343" i="1"/>
  <c r="AB343" i="1"/>
  <c r="Z343" i="1"/>
  <c r="I343" i="1"/>
  <c r="B343" i="1"/>
  <c r="CH342" i="1"/>
  <c r="BP342" i="1"/>
  <c r="BK342" i="1"/>
  <c r="AB342" i="1"/>
  <c r="Z342" i="1"/>
  <c r="I342" i="1"/>
  <c r="B342" i="1"/>
  <c r="CH341" i="1"/>
  <c r="BP341" i="1"/>
  <c r="BK341" i="1"/>
  <c r="AB341" i="1"/>
  <c r="Z341" i="1"/>
  <c r="I341" i="1"/>
  <c r="B341" i="1"/>
  <c r="CH340" i="1"/>
  <c r="BP340" i="1"/>
  <c r="BK340" i="1"/>
  <c r="AB340" i="1"/>
  <c r="Z340" i="1"/>
  <c r="I340" i="1"/>
  <c r="B340" i="1"/>
  <c r="CH339" i="1"/>
  <c r="BP339" i="1"/>
  <c r="BK339" i="1"/>
  <c r="AB339" i="1"/>
  <c r="Z339" i="1"/>
  <c r="I339" i="1"/>
  <c r="B339" i="1"/>
  <c r="CH338" i="1"/>
  <c r="BP338" i="1"/>
  <c r="BK338" i="1"/>
  <c r="AB338" i="1"/>
  <c r="Z338" i="1"/>
  <c r="I338" i="1"/>
  <c r="B338" i="1"/>
  <c r="CH337" i="1"/>
  <c r="BP337" i="1"/>
  <c r="BK337" i="1"/>
  <c r="AB337" i="1"/>
  <c r="Z337" i="1"/>
  <c r="I337" i="1"/>
  <c r="B337" i="1"/>
  <c r="CH336" i="1"/>
  <c r="BP336" i="1"/>
  <c r="BK336" i="1"/>
  <c r="AB336" i="1"/>
  <c r="Z336" i="1"/>
  <c r="I336" i="1"/>
  <c r="B336" i="1"/>
  <c r="CH335" i="1"/>
  <c r="BP335" i="1"/>
  <c r="BK335" i="1"/>
  <c r="AB335" i="1"/>
  <c r="Z335" i="1"/>
  <c r="I335" i="1"/>
  <c r="B335" i="1"/>
  <c r="CH334" i="1"/>
  <c r="BP334" i="1"/>
  <c r="BK334" i="1"/>
  <c r="AB334" i="1"/>
  <c r="Z334" i="1"/>
  <c r="I334" i="1"/>
  <c r="B334" i="1"/>
  <c r="CH333" i="1"/>
  <c r="BP333" i="1"/>
  <c r="BK333" i="1"/>
  <c r="AB333" i="1"/>
  <c r="Z333" i="1"/>
  <c r="I333" i="1"/>
  <c r="B333" i="1"/>
  <c r="CH332" i="1"/>
  <c r="BP332" i="1"/>
  <c r="BK332" i="1"/>
  <c r="AB332" i="1"/>
  <c r="Z332" i="1"/>
  <c r="I332" i="1"/>
  <c r="B332" i="1"/>
  <c r="CH331" i="1"/>
  <c r="BP331" i="1"/>
  <c r="BK331" i="1"/>
  <c r="AB331" i="1"/>
  <c r="Z331" i="1"/>
  <c r="I331" i="1"/>
  <c r="B331" i="1"/>
  <c r="CH330" i="1"/>
  <c r="BP330" i="1"/>
  <c r="BK330" i="1"/>
  <c r="AB330" i="1"/>
  <c r="Z330" i="1"/>
  <c r="I330" i="1"/>
  <c r="B330" i="1"/>
  <c r="CH329" i="1"/>
  <c r="BP329" i="1"/>
  <c r="BK329" i="1"/>
  <c r="AB329" i="1"/>
  <c r="Z329" i="1"/>
  <c r="I329" i="1"/>
  <c r="B329" i="1"/>
  <c r="CH328" i="1"/>
  <c r="BP328" i="1"/>
  <c r="BK328" i="1"/>
  <c r="AB328" i="1"/>
  <c r="Z328" i="1"/>
  <c r="I328" i="1"/>
  <c r="B328" i="1"/>
  <c r="CH327" i="1"/>
  <c r="BP327" i="1"/>
  <c r="BK327" i="1"/>
  <c r="AB327" i="1"/>
  <c r="Z327" i="1"/>
  <c r="I327" i="1"/>
  <c r="B327" i="1"/>
  <c r="CH326" i="1"/>
  <c r="BP326" i="1"/>
  <c r="BK326" i="1"/>
  <c r="AB326" i="1"/>
  <c r="Z326" i="1"/>
  <c r="I326" i="1"/>
  <c r="B326" i="1"/>
  <c r="CH325" i="1"/>
  <c r="BP325" i="1"/>
  <c r="BK325" i="1"/>
  <c r="AB325" i="1"/>
  <c r="Z325" i="1"/>
  <c r="I325" i="1"/>
  <c r="B325" i="1"/>
  <c r="CH324" i="1"/>
  <c r="BP324" i="1"/>
  <c r="BK324" i="1"/>
  <c r="AB324" i="1"/>
  <c r="Z324" i="1"/>
  <c r="I324" i="1"/>
  <c r="B324" i="1"/>
  <c r="CH323" i="1"/>
  <c r="BP323" i="1"/>
  <c r="BK323" i="1"/>
  <c r="AB323" i="1"/>
  <c r="Z323" i="1"/>
  <c r="I323" i="1"/>
  <c r="B323" i="1"/>
  <c r="CH322" i="1"/>
  <c r="BP322" i="1"/>
  <c r="BK322" i="1"/>
  <c r="AB322" i="1"/>
  <c r="Z322" i="1"/>
  <c r="I322" i="1"/>
  <c r="B322" i="1"/>
  <c r="CH321" i="1"/>
  <c r="BP321" i="1"/>
  <c r="BK321" i="1"/>
  <c r="AB321" i="1"/>
  <c r="Z321" i="1"/>
  <c r="I321" i="1"/>
  <c r="B321" i="1"/>
  <c r="CH320" i="1"/>
  <c r="BP320" i="1"/>
  <c r="BK320" i="1"/>
  <c r="AB320" i="1"/>
  <c r="Z320" i="1"/>
  <c r="I320" i="1"/>
  <c r="B320" i="1"/>
  <c r="CH319" i="1"/>
  <c r="BP319" i="1"/>
  <c r="BK319" i="1"/>
  <c r="AB319" i="1"/>
  <c r="Z319" i="1"/>
  <c r="I319" i="1"/>
  <c r="B319" i="1"/>
  <c r="CH318" i="1"/>
  <c r="BP318" i="1"/>
  <c r="BK318" i="1"/>
  <c r="AB318" i="1"/>
  <c r="Z318" i="1"/>
  <c r="I318" i="1"/>
  <c r="B318" i="1"/>
  <c r="CH317" i="1"/>
  <c r="BP317" i="1"/>
  <c r="BK317" i="1"/>
  <c r="AB317" i="1"/>
  <c r="Z317" i="1"/>
  <c r="I317" i="1"/>
  <c r="B317" i="1"/>
  <c r="CH316" i="1"/>
  <c r="BP316" i="1"/>
  <c r="BK316" i="1"/>
  <c r="AB316" i="1"/>
  <c r="Z316" i="1"/>
  <c r="I316" i="1"/>
  <c r="B316" i="1"/>
  <c r="CH315" i="1"/>
  <c r="BP315" i="1"/>
  <c r="BK315" i="1"/>
  <c r="AB315" i="1"/>
  <c r="Z315" i="1"/>
  <c r="I315" i="1"/>
  <c r="B315" i="1"/>
  <c r="CH314" i="1"/>
  <c r="BP314" i="1"/>
  <c r="BK314" i="1"/>
  <c r="AB314" i="1"/>
  <c r="Z314" i="1"/>
  <c r="I314" i="1"/>
  <c r="B314" i="1"/>
  <c r="CH313" i="1"/>
  <c r="BP313" i="1"/>
  <c r="BK313" i="1"/>
  <c r="AB313" i="1"/>
  <c r="Z313" i="1"/>
  <c r="I313" i="1"/>
  <c r="B313" i="1"/>
  <c r="CH312" i="1"/>
  <c r="BP312" i="1"/>
  <c r="BK312" i="1"/>
  <c r="AB312" i="1"/>
  <c r="Z312" i="1"/>
  <c r="I312" i="1"/>
  <c r="B312" i="1"/>
  <c r="CH311" i="1"/>
  <c r="BP311" i="1"/>
  <c r="BK311" i="1"/>
  <c r="AB311" i="1"/>
  <c r="Z311" i="1"/>
  <c r="I311" i="1"/>
  <c r="B311" i="1"/>
  <c r="CH310" i="1"/>
  <c r="BP310" i="1"/>
  <c r="BK310" i="1"/>
  <c r="AB310" i="1"/>
  <c r="Z310" i="1"/>
  <c r="I310" i="1"/>
  <c r="B310" i="1"/>
  <c r="CH309" i="1"/>
  <c r="BP309" i="1"/>
  <c r="BK309" i="1"/>
  <c r="AB309" i="1"/>
  <c r="Z309" i="1"/>
  <c r="I309" i="1"/>
  <c r="B309" i="1"/>
  <c r="CH308" i="1"/>
  <c r="BP308" i="1"/>
  <c r="BK308" i="1"/>
  <c r="AB308" i="1"/>
  <c r="Z308" i="1"/>
  <c r="I308" i="1"/>
  <c r="B308" i="1"/>
  <c r="CH307" i="1"/>
  <c r="BP307" i="1"/>
  <c r="BK307" i="1"/>
  <c r="AB307" i="1"/>
  <c r="Z307" i="1"/>
  <c r="I307" i="1"/>
  <c r="B307" i="1"/>
  <c r="CH306" i="1"/>
  <c r="BP306" i="1"/>
  <c r="BK306" i="1"/>
  <c r="AB306" i="1"/>
  <c r="Z306" i="1"/>
  <c r="I306" i="1"/>
  <c r="B306" i="1"/>
  <c r="CH305" i="1"/>
  <c r="BP305" i="1"/>
  <c r="BK305" i="1"/>
  <c r="AB305" i="1"/>
  <c r="Z305" i="1"/>
  <c r="I305" i="1"/>
  <c r="B305" i="1"/>
  <c r="CH304" i="1"/>
  <c r="BP304" i="1"/>
  <c r="BK304" i="1"/>
  <c r="AB304" i="1"/>
  <c r="Z304" i="1"/>
  <c r="I304" i="1"/>
  <c r="B304" i="1"/>
  <c r="CH303" i="1"/>
  <c r="BP303" i="1"/>
  <c r="BK303" i="1"/>
  <c r="AB303" i="1"/>
  <c r="Z303" i="1"/>
  <c r="I303" i="1"/>
  <c r="B303" i="1"/>
  <c r="CH302" i="1"/>
  <c r="BP302" i="1"/>
  <c r="BK302" i="1"/>
  <c r="AB302" i="1"/>
  <c r="Z302" i="1"/>
  <c r="I302" i="1"/>
  <c r="B302" i="1"/>
  <c r="CH301" i="1"/>
  <c r="BP301" i="1"/>
  <c r="BK301" i="1"/>
  <c r="AB301" i="1"/>
  <c r="Z301" i="1"/>
  <c r="I301" i="1"/>
  <c r="B301" i="1"/>
  <c r="CH300" i="1"/>
  <c r="BP300" i="1"/>
  <c r="BK300" i="1"/>
  <c r="AB300" i="1"/>
  <c r="Z300" i="1"/>
  <c r="I300" i="1"/>
  <c r="B300" i="1"/>
  <c r="CH299" i="1"/>
  <c r="BP299" i="1"/>
  <c r="BK299" i="1"/>
  <c r="AB299" i="1"/>
  <c r="Z299" i="1"/>
  <c r="I299" i="1"/>
  <c r="B299" i="1"/>
  <c r="CH298" i="1"/>
  <c r="BP298" i="1"/>
  <c r="BK298" i="1"/>
  <c r="AB298" i="1"/>
  <c r="Z298" i="1"/>
  <c r="I298" i="1"/>
  <c r="B298" i="1"/>
  <c r="CH297" i="1"/>
  <c r="BP297" i="1"/>
  <c r="BK297" i="1"/>
  <c r="AB297" i="1"/>
  <c r="Z297" i="1"/>
  <c r="I297" i="1"/>
  <c r="B297" i="1"/>
  <c r="CH296" i="1"/>
  <c r="BP296" i="1"/>
  <c r="BK296" i="1"/>
  <c r="AB296" i="1"/>
  <c r="Z296" i="1"/>
  <c r="I296" i="1"/>
  <c r="B296" i="1"/>
  <c r="CH295" i="1"/>
  <c r="BP295" i="1"/>
  <c r="BK295" i="1"/>
  <c r="AB295" i="1"/>
  <c r="Z295" i="1"/>
  <c r="I295" i="1"/>
  <c r="B295" i="1"/>
  <c r="CH294" i="1"/>
  <c r="BP294" i="1"/>
  <c r="BK294" i="1"/>
  <c r="AB294" i="1"/>
  <c r="Z294" i="1"/>
  <c r="I294" i="1"/>
  <c r="B294" i="1"/>
  <c r="CH293" i="1"/>
  <c r="BP293" i="1"/>
  <c r="BK293" i="1"/>
  <c r="AB293" i="1"/>
  <c r="Z293" i="1"/>
  <c r="I293" i="1"/>
  <c r="B293" i="1"/>
  <c r="CH292" i="1"/>
  <c r="BP292" i="1"/>
  <c r="BK292" i="1"/>
  <c r="AB292" i="1"/>
  <c r="Z292" i="1"/>
  <c r="I292" i="1"/>
  <c r="B292" i="1"/>
  <c r="CH291" i="1"/>
  <c r="BP291" i="1"/>
  <c r="BK291" i="1"/>
  <c r="AB291" i="1"/>
  <c r="Z291" i="1"/>
  <c r="I291" i="1"/>
  <c r="B291" i="1"/>
  <c r="CH290" i="1"/>
  <c r="BP290" i="1"/>
  <c r="BK290" i="1"/>
  <c r="AB290" i="1"/>
  <c r="Z290" i="1"/>
  <c r="I290" i="1"/>
  <c r="B290" i="1"/>
  <c r="CH289" i="1"/>
  <c r="BP289" i="1"/>
  <c r="BK289" i="1"/>
  <c r="AB289" i="1"/>
  <c r="Z289" i="1"/>
  <c r="I289" i="1"/>
  <c r="B289" i="1"/>
  <c r="CH288" i="1"/>
  <c r="BP288" i="1"/>
  <c r="BK288" i="1"/>
  <c r="AB288" i="1"/>
  <c r="Z288" i="1"/>
  <c r="I288" i="1"/>
  <c r="B288" i="1"/>
  <c r="CH287" i="1"/>
  <c r="BP287" i="1"/>
  <c r="BK287" i="1"/>
  <c r="AB287" i="1"/>
  <c r="Z287" i="1"/>
  <c r="I287" i="1"/>
  <c r="B287" i="1"/>
  <c r="CH286" i="1"/>
  <c r="BP286" i="1"/>
  <c r="BK286" i="1"/>
  <c r="AB286" i="1"/>
  <c r="Z286" i="1"/>
  <c r="I286" i="1"/>
  <c r="B286" i="1"/>
  <c r="CH285" i="1"/>
  <c r="BP285" i="1"/>
  <c r="BK285" i="1"/>
  <c r="AB285" i="1"/>
  <c r="Z285" i="1"/>
  <c r="I285" i="1"/>
  <c r="B285" i="1"/>
  <c r="CH284" i="1"/>
  <c r="BP284" i="1"/>
  <c r="BK284" i="1"/>
  <c r="AB284" i="1"/>
  <c r="Z284" i="1"/>
  <c r="I284" i="1"/>
  <c r="B284" i="1"/>
  <c r="CH283" i="1"/>
  <c r="BP283" i="1"/>
  <c r="BK283" i="1"/>
  <c r="AB283" i="1"/>
  <c r="Z283" i="1"/>
  <c r="I283" i="1"/>
  <c r="B283" i="1"/>
  <c r="CH282" i="1"/>
  <c r="BP282" i="1"/>
  <c r="BK282" i="1"/>
  <c r="AB282" i="1"/>
  <c r="Z282" i="1"/>
  <c r="I282" i="1"/>
  <c r="B282" i="1"/>
  <c r="CH281" i="1"/>
  <c r="BP281" i="1"/>
  <c r="BK281" i="1"/>
  <c r="AB281" i="1"/>
  <c r="Z281" i="1"/>
  <c r="I281" i="1"/>
  <c r="B281" i="1"/>
  <c r="CH280" i="1"/>
  <c r="BP280" i="1"/>
  <c r="BK280" i="1"/>
  <c r="AB280" i="1"/>
  <c r="Z280" i="1"/>
  <c r="I280" i="1"/>
  <c r="B280" i="1"/>
  <c r="CH279" i="1"/>
  <c r="BP279" i="1"/>
  <c r="BK279" i="1"/>
  <c r="AB279" i="1"/>
  <c r="Z279" i="1"/>
  <c r="I279" i="1"/>
  <c r="B279" i="1"/>
  <c r="CH278" i="1"/>
  <c r="BP278" i="1"/>
  <c r="BK278" i="1"/>
  <c r="AB278" i="1"/>
  <c r="Z278" i="1"/>
  <c r="I278" i="1"/>
  <c r="B278" i="1"/>
  <c r="CH277" i="1"/>
  <c r="BP277" i="1"/>
  <c r="BK277" i="1"/>
  <c r="AB277" i="1"/>
  <c r="Z277" i="1"/>
  <c r="I277" i="1"/>
  <c r="B277" i="1"/>
  <c r="CH276" i="1"/>
  <c r="BP276" i="1"/>
  <c r="BK276" i="1"/>
  <c r="AB276" i="1"/>
  <c r="Z276" i="1"/>
  <c r="I276" i="1"/>
  <c r="B276" i="1"/>
  <c r="CH275" i="1"/>
  <c r="BP275" i="1"/>
  <c r="BK275" i="1"/>
  <c r="AB275" i="1"/>
  <c r="Z275" i="1"/>
  <c r="I275" i="1"/>
  <c r="B275" i="1"/>
  <c r="CH274" i="1"/>
  <c r="BP274" i="1"/>
  <c r="BK274" i="1"/>
  <c r="AB274" i="1"/>
  <c r="Z274" i="1"/>
  <c r="I274" i="1"/>
  <c r="B274" i="1"/>
  <c r="CH273" i="1"/>
  <c r="BP273" i="1"/>
  <c r="BK273" i="1"/>
  <c r="AB273" i="1"/>
  <c r="Z273" i="1"/>
  <c r="I273" i="1"/>
  <c r="B273" i="1"/>
  <c r="CH272" i="1"/>
  <c r="BP272" i="1"/>
  <c r="BK272" i="1"/>
  <c r="AB272" i="1"/>
  <c r="Z272" i="1"/>
  <c r="I272" i="1"/>
  <c r="B272" i="1"/>
  <c r="CH271" i="1"/>
  <c r="BP271" i="1"/>
  <c r="BK271" i="1"/>
  <c r="AB271" i="1"/>
  <c r="Z271" i="1"/>
  <c r="I271" i="1"/>
  <c r="B271" i="1"/>
  <c r="CH270" i="1"/>
  <c r="BP270" i="1"/>
  <c r="BK270" i="1"/>
  <c r="AB270" i="1"/>
  <c r="Z270" i="1"/>
  <c r="I270" i="1"/>
  <c r="B270" i="1"/>
  <c r="CH269" i="1"/>
  <c r="BP269" i="1"/>
  <c r="BK269" i="1"/>
  <c r="AB269" i="1"/>
  <c r="Z269" i="1"/>
  <c r="I269" i="1"/>
  <c r="B269" i="1"/>
  <c r="CH268" i="1"/>
  <c r="BP268" i="1"/>
  <c r="BK268" i="1"/>
  <c r="AB268" i="1"/>
  <c r="Z268" i="1"/>
  <c r="I268" i="1"/>
  <c r="B268" i="1"/>
  <c r="CH267" i="1"/>
  <c r="BP267" i="1"/>
  <c r="BK267" i="1"/>
  <c r="AB267" i="1"/>
  <c r="Z267" i="1"/>
  <c r="I267" i="1"/>
  <c r="B267" i="1"/>
  <c r="CH266" i="1"/>
  <c r="BP266" i="1"/>
  <c r="BK266" i="1"/>
  <c r="AB266" i="1"/>
  <c r="Z266" i="1"/>
  <c r="I266" i="1"/>
  <c r="B266" i="1"/>
  <c r="CH265" i="1"/>
  <c r="BP265" i="1"/>
  <c r="BK265" i="1"/>
  <c r="AB265" i="1"/>
  <c r="Z265" i="1"/>
  <c r="I265" i="1"/>
  <c r="B265" i="1"/>
  <c r="CH264" i="1"/>
  <c r="BP264" i="1"/>
  <c r="BK264" i="1"/>
  <c r="AB264" i="1"/>
  <c r="Z264" i="1"/>
  <c r="I264" i="1"/>
  <c r="B264" i="1"/>
  <c r="CH263" i="1"/>
  <c r="BP263" i="1"/>
  <c r="BK263" i="1"/>
  <c r="AB263" i="1"/>
  <c r="Z263" i="1"/>
  <c r="I263" i="1"/>
  <c r="J263" i="1" s="1"/>
  <c r="K263" i="1" s="1"/>
  <c r="B263" i="1"/>
  <c r="CH262" i="1"/>
  <c r="BP262" i="1"/>
  <c r="BK262" i="1"/>
  <c r="AB262" i="1"/>
  <c r="Z262" i="1"/>
  <c r="I262" i="1"/>
  <c r="B262" i="1"/>
  <c r="CH261" i="1"/>
  <c r="BP261" i="1"/>
  <c r="BK261" i="1"/>
  <c r="AB261" i="1"/>
  <c r="Z261" i="1"/>
  <c r="I261" i="1"/>
  <c r="B261" i="1"/>
  <c r="CH260" i="1"/>
  <c r="BP260" i="1"/>
  <c r="BK260" i="1"/>
  <c r="AB260" i="1"/>
  <c r="Z260" i="1"/>
  <c r="I260" i="1"/>
  <c r="B260" i="1"/>
  <c r="CH259" i="1"/>
  <c r="BP259" i="1"/>
  <c r="BK259" i="1"/>
  <c r="AB259" i="1"/>
  <c r="Z259" i="1"/>
  <c r="I259" i="1"/>
  <c r="B259" i="1"/>
  <c r="CH258" i="1"/>
  <c r="BP258" i="1"/>
  <c r="BK258" i="1"/>
  <c r="AB258" i="1"/>
  <c r="Z258" i="1"/>
  <c r="I258" i="1"/>
  <c r="B258" i="1"/>
  <c r="CH257" i="1"/>
  <c r="BP257" i="1"/>
  <c r="BK257" i="1"/>
  <c r="AB257" i="1"/>
  <c r="Z257" i="1"/>
  <c r="I257" i="1"/>
  <c r="B257" i="1"/>
  <c r="CH256" i="1"/>
  <c r="BP256" i="1"/>
  <c r="BK256" i="1"/>
  <c r="AB256" i="1"/>
  <c r="Z256" i="1"/>
  <c r="I256" i="1"/>
  <c r="B256" i="1"/>
  <c r="CH255" i="1"/>
  <c r="BP255" i="1"/>
  <c r="BK255" i="1"/>
  <c r="AB255" i="1"/>
  <c r="Z255" i="1"/>
  <c r="I255" i="1"/>
  <c r="B255" i="1"/>
  <c r="CH254" i="1"/>
  <c r="BP254" i="1"/>
  <c r="BK254" i="1"/>
  <c r="AB254" i="1"/>
  <c r="Z254" i="1"/>
  <c r="I254" i="1"/>
  <c r="B254" i="1"/>
  <c r="CH253" i="1"/>
  <c r="BP253" i="1"/>
  <c r="BK253" i="1"/>
  <c r="AB253" i="1"/>
  <c r="Z253" i="1"/>
  <c r="I253" i="1"/>
  <c r="B253" i="1"/>
  <c r="CH252" i="1"/>
  <c r="BP252" i="1"/>
  <c r="BK252" i="1"/>
  <c r="AB252" i="1"/>
  <c r="Z252" i="1"/>
  <c r="I252" i="1"/>
  <c r="B252" i="1"/>
  <c r="CH251" i="1"/>
  <c r="BP251" i="1"/>
  <c r="BK251" i="1"/>
  <c r="AB251" i="1"/>
  <c r="Z251" i="1"/>
  <c r="I251" i="1"/>
  <c r="B251" i="1"/>
  <c r="CH250" i="1"/>
  <c r="BP250" i="1"/>
  <c r="BK250" i="1"/>
  <c r="AB250" i="1"/>
  <c r="Z250" i="1"/>
  <c r="I250" i="1"/>
  <c r="B250" i="1"/>
  <c r="CH249" i="1"/>
  <c r="BP249" i="1"/>
  <c r="BK249" i="1"/>
  <c r="AB249" i="1"/>
  <c r="Z249" i="1"/>
  <c r="I249" i="1"/>
  <c r="B249" i="1"/>
  <c r="CH248" i="1"/>
  <c r="BP248" i="1"/>
  <c r="BK248" i="1"/>
  <c r="AB248" i="1"/>
  <c r="Z248" i="1"/>
  <c r="I248" i="1"/>
  <c r="B248" i="1"/>
  <c r="CH247" i="1"/>
  <c r="BP247" i="1"/>
  <c r="BK247" i="1"/>
  <c r="AB247" i="1"/>
  <c r="Z247" i="1"/>
  <c r="I247" i="1"/>
  <c r="B247" i="1"/>
  <c r="CH246" i="1"/>
  <c r="BP246" i="1"/>
  <c r="BK246" i="1"/>
  <c r="AB246" i="1"/>
  <c r="Z246" i="1"/>
  <c r="I246" i="1"/>
  <c r="B246" i="1"/>
  <c r="CH245" i="1"/>
  <c r="BP245" i="1"/>
  <c r="BK245" i="1"/>
  <c r="AB245" i="1"/>
  <c r="Z245" i="1"/>
  <c r="I245" i="1"/>
  <c r="B245" i="1"/>
  <c r="CH244" i="1"/>
  <c r="BP244" i="1"/>
  <c r="BK244" i="1"/>
  <c r="AB244" i="1"/>
  <c r="Z244" i="1"/>
  <c r="I244" i="1"/>
  <c r="B244" i="1"/>
  <c r="CH243" i="1"/>
  <c r="BP243" i="1"/>
  <c r="BK243" i="1"/>
  <c r="AB243" i="1"/>
  <c r="Z243" i="1"/>
  <c r="I243" i="1"/>
  <c r="B243" i="1"/>
  <c r="CH242" i="1"/>
  <c r="BP242" i="1"/>
  <c r="BK242" i="1"/>
  <c r="AB242" i="1"/>
  <c r="Z242" i="1"/>
  <c r="I242" i="1"/>
  <c r="B242" i="1"/>
  <c r="CH241" i="1"/>
  <c r="BP241" i="1"/>
  <c r="BK241" i="1"/>
  <c r="AB241" i="1"/>
  <c r="Z241" i="1"/>
  <c r="I241" i="1"/>
  <c r="J241" i="1" s="1"/>
  <c r="K241" i="1" s="1"/>
  <c r="B241" i="1"/>
  <c r="CH240" i="1"/>
  <c r="BP240" i="1"/>
  <c r="BK240" i="1"/>
  <c r="AB240" i="1"/>
  <c r="Z240" i="1"/>
  <c r="I240" i="1"/>
  <c r="B240" i="1"/>
  <c r="CH239" i="1"/>
  <c r="BP239" i="1"/>
  <c r="BK239" i="1"/>
  <c r="AB239" i="1"/>
  <c r="Z239" i="1"/>
  <c r="I239" i="1"/>
  <c r="B239" i="1"/>
  <c r="CH238" i="1"/>
  <c r="BP238" i="1"/>
  <c r="BK238" i="1"/>
  <c r="AB238" i="1"/>
  <c r="Z238" i="1"/>
  <c r="I238" i="1"/>
  <c r="B238" i="1"/>
  <c r="CH237" i="1"/>
  <c r="BP237" i="1"/>
  <c r="BK237" i="1"/>
  <c r="AB237" i="1"/>
  <c r="Z237" i="1"/>
  <c r="I237" i="1"/>
  <c r="J237" i="1" s="1"/>
  <c r="K237" i="1" s="1"/>
  <c r="B237" i="1"/>
  <c r="CH236" i="1"/>
  <c r="BP236" i="1"/>
  <c r="BK236" i="1"/>
  <c r="AB236" i="1"/>
  <c r="Z236" i="1"/>
  <c r="I236" i="1"/>
  <c r="J236" i="1" s="1"/>
  <c r="K236" i="1" s="1"/>
  <c r="B236" i="1"/>
  <c r="CH235" i="1"/>
  <c r="BP235" i="1"/>
  <c r="BK235" i="1"/>
  <c r="AB235" i="1"/>
  <c r="Z235" i="1"/>
  <c r="I235" i="1"/>
  <c r="J235" i="1" s="1"/>
  <c r="K235" i="1" s="1"/>
  <c r="B235" i="1"/>
  <c r="CH234" i="1"/>
  <c r="BP234" i="1"/>
  <c r="BK234" i="1"/>
  <c r="AB234" i="1"/>
  <c r="Z234" i="1"/>
  <c r="I234" i="1"/>
  <c r="B234" i="1"/>
  <c r="CH233" i="1"/>
  <c r="BP233" i="1"/>
  <c r="BK233" i="1"/>
  <c r="AB233" i="1"/>
  <c r="Z233" i="1"/>
  <c r="I233" i="1"/>
  <c r="J233" i="1" s="1"/>
  <c r="K233" i="1" s="1"/>
  <c r="B233" i="1"/>
  <c r="CH232" i="1"/>
  <c r="BP232" i="1"/>
  <c r="BK232" i="1"/>
  <c r="AB232" i="1"/>
  <c r="Z232" i="1"/>
  <c r="I232" i="1"/>
  <c r="B232" i="1"/>
  <c r="CH231" i="1"/>
  <c r="BP231" i="1"/>
  <c r="BK231" i="1"/>
  <c r="AB231" i="1"/>
  <c r="Z231" i="1"/>
  <c r="I231" i="1"/>
  <c r="B231" i="1"/>
  <c r="CH230" i="1"/>
  <c r="BP230" i="1"/>
  <c r="BK230" i="1"/>
  <c r="AB230" i="1"/>
  <c r="Z230" i="1"/>
  <c r="I230" i="1"/>
  <c r="B230" i="1"/>
  <c r="CH229" i="1"/>
  <c r="BP229" i="1"/>
  <c r="BK229" i="1"/>
  <c r="AB229" i="1"/>
  <c r="Z229" i="1"/>
  <c r="I229" i="1"/>
  <c r="B229" i="1"/>
  <c r="CH228" i="1"/>
  <c r="BP228" i="1"/>
  <c r="BK228" i="1"/>
  <c r="AB228" i="1"/>
  <c r="Z228" i="1"/>
  <c r="I228" i="1"/>
  <c r="B228" i="1"/>
  <c r="CH227" i="1"/>
  <c r="BP227" i="1"/>
  <c r="BK227" i="1"/>
  <c r="AB227" i="1"/>
  <c r="Z227" i="1"/>
  <c r="I227" i="1"/>
  <c r="B227" i="1"/>
  <c r="CH226" i="1"/>
  <c r="BP226" i="1"/>
  <c r="BK226" i="1"/>
  <c r="AB226" i="1"/>
  <c r="Z226" i="1"/>
  <c r="I226" i="1"/>
  <c r="B226" i="1"/>
  <c r="CH225" i="1"/>
  <c r="BP225" i="1"/>
  <c r="BK225" i="1"/>
  <c r="AB225" i="1"/>
  <c r="Z225" i="1"/>
  <c r="I225" i="1"/>
  <c r="B225" i="1"/>
  <c r="CH224" i="1"/>
  <c r="BP224" i="1"/>
  <c r="BK224" i="1"/>
  <c r="AB224" i="1"/>
  <c r="Z224" i="1"/>
  <c r="I224" i="1"/>
  <c r="B224" i="1"/>
  <c r="CH223" i="1"/>
  <c r="BP223" i="1"/>
  <c r="BK223" i="1"/>
  <c r="AB223" i="1"/>
  <c r="Z223" i="1"/>
  <c r="I223" i="1"/>
  <c r="B223" i="1"/>
  <c r="CH222" i="1"/>
  <c r="BP222" i="1"/>
  <c r="BK222" i="1"/>
  <c r="AB222" i="1"/>
  <c r="Z222" i="1"/>
  <c r="I222" i="1"/>
  <c r="B222" i="1"/>
  <c r="CH221" i="1"/>
  <c r="BP221" i="1"/>
  <c r="BK221" i="1"/>
  <c r="AB221" i="1"/>
  <c r="Z221" i="1"/>
  <c r="I221" i="1"/>
  <c r="B221" i="1"/>
  <c r="CH220" i="1"/>
  <c r="BP220" i="1"/>
  <c r="BK220" i="1"/>
  <c r="AB220" i="1"/>
  <c r="Z220" i="1"/>
  <c r="I220" i="1"/>
  <c r="B220" i="1"/>
  <c r="CH219" i="1"/>
  <c r="BP219" i="1"/>
  <c r="BK219" i="1"/>
  <c r="AB219" i="1"/>
  <c r="Z219" i="1"/>
  <c r="I219" i="1"/>
  <c r="B219" i="1"/>
  <c r="CH218" i="1"/>
  <c r="BP218" i="1"/>
  <c r="BK218" i="1"/>
  <c r="AB218" i="1"/>
  <c r="Z218" i="1"/>
  <c r="I218" i="1"/>
  <c r="B218" i="1"/>
  <c r="CH217" i="1"/>
  <c r="BP217" i="1"/>
  <c r="BK217" i="1"/>
  <c r="AB217" i="1"/>
  <c r="Z217" i="1"/>
  <c r="I217" i="1"/>
  <c r="J217" i="1" s="1"/>
  <c r="K217" i="1" s="1"/>
  <c r="B217" i="1"/>
  <c r="CH216" i="1"/>
  <c r="BP216" i="1"/>
  <c r="BK216" i="1"/>
  <c r="AB216" i="1"/>
  <c r="Z216" i="1"/>
  <c r="I216" i="1"/>
  <c r="B216" i="1"/>
  <c r="CH215" i="1"/>
  <c r="BP215" i="1"/>
  <c r="BK215" i="1"/>
  <c r="AB215" i="1"/>
  <c r="Z215" i="1"/>
  <c r="I215" i="1"/>
  <c r="B215" i="1"/>
  <c r="CH214" i="1"/>
  <c r="BP214" i="1"/>
  <c r="BK214" i="1"/>
  <c r="AB214" i="1"/>
  <c r="Z214" i="1"/>
  <c r="I214" i="1"/>
  <c r="B214" i="1"/>
  <c r="CH213" i="1"/>
  <c r="BP213" i="1"/>
  <c r="BK213" i="1"/>
  <c r="AB213" i="1"/>
  <c r="Z213" i="1"/>
  <c r="I213" i="1"/>
  <c r="B213" i="1"/>
  <c r="CH212" i="1"/>
  <c r="BP212" i="1"/>
  <c r="BK212" i="1"/>
  <c r="AB212" i="1"/>
  <c r="Z212" i="1"/>
  <c r="I212" i="1"/>
  <c r="B212" i="1"/>
  <c r="CH211" i="1"/>
  <c r="BP211" i="1"/>
  <c r="BK211" i="1"/>
  <c r="AB211" i="1"/>
  <c r="Z211" i="1"/>
  <c r="I211" i="1"/>
  <c r="B211" i="1"/>
  <c r="CH210" i="1"/>
  <c r="BP210" i="1"/>
  <c r="BK210" i="1"/>
  <c r="AB210" i="1"/>
  <c r="Z210" i="1"/>
  <c r="I210" i="1"/>
  <c r="B210" i="1"/>
  <c r="CH209" i="1"/>
  <c r="BP209" i="1"/>
  <c r="BK209" i="1"/>
  <c r="AB209" i="1"/>
  <c r="Z209" i="1"/>
  <c r="I209" i="1"/>
  <c r="B209" i="1"/>
  <c r="CH208" i="1"/>
  <c r="BP208" i="1"/>
  <c r="BK208" i="1"/>
  <c r="AB208" i="1"/>
  <c r="Z208" i="1"/>
  <c r="I208" i="1"/>
  <c r="B208" i="1"/>
  <c r="CH207" i="1"/>
  <c r="BP207" i="1"/>
  <c r="BK207" i="1"/>
  <c r="AB207" i="1"/>
  <c r="Z207" i="1"/>
  <c r="I207" i="1"/>
  <c r="B207" i="1"/>
  <c r="CH206" i="1"/>
  <c r="BP206" i="1"/>
  <c r="BK206" i="1"/>
  <c r="AB206" i="1"/>
  <c r="Z206" i="1"/>
  <c r="I206" i="1"/>
  <c r="B206" i="1"/>
  <c r="CH205" i="1"/>
  <c r="BP205" i="1"/>
  <c r="BK205" i="1"/>
  <c r="AB205" i="1"/>
  <c r="Z205" i="1"/>
  <c r="I205" i="1"/>
  <c r="B205" i="1"/>
  <c r="CH204" i="1"/>
  <c r="BP204" i="1"/>
  <c r="BK204" i="1"/>
  <c r="AB204" i="1"/>
  <c r="Z204" i="1"/>
  <c r="I204" i="1"/>
  <c r="B204" i="1"/>
  <c r="CH203" i="1"/>
  <c r="BP203" i="1"/>
  <c r="BK203" i="1"/>
  <c r="AB203" i="1"/>
  <c r="Z203" i="1"/>
  <c r="I203" i="1"/>
  <c r="B203" i="1"/>
  <c r="CH202" i="1"/>
  <c r="BP202" i="1"/>
  <c r="BK202" i="1"/>
  <c r="AB202" i="1"/>
  <c r="Z202" i="1"/>
  <c r="I202" i="1"/>
  <c r="B202" i="1"/>
  <c r="CH201" i="1"/>
  <c r="BP201" i="1"/>
  <c r="BK201" i="1"/>
  <c r="AB201" i="1"/>
  <c r="Z201" i="1"/>
  <c r="I201" i="1"/>
  <c r="B201" i="1"/>
  <c r="CH200" i="1"/>
  <c r="BP200" i="1"/>
  <c r="BK200" i="1"/>
  <c r="AB200" i="1"/>
  <c r="Z200" i="1"/>
  <c r="I200" i="1"/>
  <c r="B200" i="1"/>
  <c r="CH199" i="1"/>
  <c r="BP199" i="1"/>
  <c r="BK199" i="1"/>
  <c r="AB199" i="1"/>
  <c r="Z199" i="1"/>
  <c r="I199" i="1"/>
  <c r="B199" i="1"/>
  <c r="CH198" i="1"/>
  <c r="BP198" i="1"/>
  <c r="BK198" i="1"/>
  <c r="AB198" i="1"/>
  <c r="Z198" i="1"/>
  <c r="I198" i="1"/>
  <c r="B198" i="1"/>
  <c r="CH197" i="1"/>
  <c r="BP197" i="1"/>
  <c r="BK197" i="1"/>
  <c r="AB197" i="1"/>
  <c r="Z197" i="1"/>
  <c r="I197" i="1"/>
  <c r="B197" i="1"/>
  <c r="CH196" i="1"/>
  <c r="BP196" i="1"/>
  <c r="BK196" i="1"/>
  <c r="AB196" i="1"/>
  <c r="Z196" i="1"/>
  <c r="I196" i="1"/>
  <c r="B196" i="1"/>
  <c r="CH195" i="1"/>
  <c r="BP195" i="1"/>
  <c r="BK195" i="1"/>
  <c r="AB195" i="1"/>
  <c r="Z195" i="1"/>
  <c r="I195" i="1"/>
  <c r="B195" i="1"/>
  <c r="CH194" i="1"/>
  <c r="BP194" i="1"/>
  <c r="BK194" i="1"/>
  <c r="AB194" i="1"/>
  <c r="Z194" i="1"/>
  <c r="I194" i="1"/>
  <c r="B194" i="1"/>
  <c r="CH193" i="1"/>
  <c r="BP193" i="1"/>
  <c r="BK193" i="1"/>
  <c r="AB193" i="1"/>
  <c r="Z193" i="1"/>
  <c r="I193" i="1"/>
  <c r="B193" i="1"/>
  <c r="CH192" i="1"/>
  <c r="BP192" i="1"/>
  <c r="BK192" i="1"/>
  <c r="AB192" i="1"/>
  <c r="Z192" i="1"/>
  <c r="I192" i="1"/>
  <c r="B192" i="1"/>
  <c r="CH191" i="1"/>
  <c r="BP191" i="1"/>
  <c r="BK191" i="1"/>
  <c r="AB191" i="1"/>
  <c r="Z191" i="1"/>
  <c r="I191" i="1"/>
  <c r="B191" i="1"/>
  <c r="CH190" i="1"/>
  <c r="BP190" i="1"/>
  <c r="BK190" i="1"/>
  <c r="AB190" i="1"/>
  <c r="Z190" i="1"/>
  <c r="I190" i="1"/>
  <c r="B190" i="1"/>
  <c r="CH189" i="1"/>
  <c r="BP189" i="1"/>
  <c r="BK189" i="1"/>
  <c r="AB189" i="1"/>
  <c r="Z189" i="1"/>
  <c r="I189" i="1"/>
  <c r="B189" i="1"/>
  <c r="CH188" i="1"/>
  <c r="BP188" i="1"/>
  <c r="BK188" i="1"/>
  <c r="AB188" i="1"/>
  <c r="Z188" i="1"/>
  <c r="I188" i="1"/>
  <c r="B188" i="1"/>
  <c r="CH187" i="1"/>
  <c r="BP187" i="1"/>
  <c r="BK187" i="1"/>
  <c r="AB187" i="1"/>
  <c r="Z187" i="1"/>
  <c r="I187" i="1"/>
  <c r="B187" i="1"/>
  <c r="CH186" i="1"/>
  <c r="BP186" i="1"/>
  <c r="BK186" i="1"/>
  <c r="AB186" i="1"/>
  <c r="Z186" i="1"/>
  <c r="I186" i="1"/>
  <c r="B186" i="1"/>
  <c r="CH185" i="1"/>
  <c r="BP185" i="1"/>
  <c r="BK185" i="1"/>
  <c r="AB185" i="1"/>
  <c r="Z185" i="1"/>
  <c r="I185" i="1"/>
  <c r="B185" i="1"/>
  <c r="CH184" i="1"/>
  <c r="BP184" i="1"/>
  <c r="BK184" i="1"/>
  <c r="AB184" i="1"/>
  <c r="Z184" i="1"/>
  <c r="I184" i="1"/>
  <c r="B184" i="1"/>
  <c r="CH183" i="1"/>
  <c r="BP183" i="1"/>
  <c r="BK183" i="1"/>
  <c r="AB183" i="1"/>
  <c r="Z183" i="1"/>
  <c r="I183" i="1"/>
  <c r="B183" i="1"/>
  <c r="CH182" i="1"/>
  <c r="BP182" i="1"/>
  <c r="BK182" i="1"/>
  <c r="AB182" i="1"/>
  <c r="Z182" i="1"/>
  <c r="I182" i="1"/>
  <c r="B182" i="1"/>
  <c r="CH181" i="1"/>
  <c r="BP181" i="1"/>
  <c r="BK181" i="1"/>
  <c r="AB181" i="1"/>
  <c r="Z181" i="1"/>
  <c r="I181" i="1"/>
  <c r="B181" i="1"/>
  <c r="CH180" i="1"/>
  <c r="BP180" i="1"/>
  <c r="BK180" i="1"/>
  <c r="AB180" i="1"/>
  <c r="Z180" i="1"/>
  <c r="I180" i="1"/>
  <c r="B180" i="1"/>
  <c r="CH179" i="1"/>
  <c r="BP179" i="1"/>
  <c r="BK179" i="1"/>
  <c r="AB179" i="1"/>
  <c r="Z179" i="1"/>
  <c r="I179" i="1"/>
  <c r="B179" i="1"/>
  <c r="CH178" i="1"/>
  <c r="BP178" i="1"/>
  <c r="BK178" i="1"/>
  <c r="AB178" i="1"/>
  <c r="Z178" i="1"/>
  <c r="I178" i="1"/>
  <c r="B178" i="1"/>
  <c r="CH177" i="1"/>
  <c r="BP177" i="1"/>
  <c r="BK177" i="1"/>
  <c r="AB177" i="1"/>
  <c r="Z177" i="1"/>
  <c r="I177" i="1"/>
  <c r="B177" i="1"/>
  <c r="CH176" i="1"/>
  <c r="BP176" i="1"/>
  <c r="BK176" i="1"/>
  <c r="AB176" i="1"/>
  <c r="Z176" i="1"/>
  <c r="I176" i="1"/>
  <c r="B176" i="1"/>
  <c r="CH175" i="1"/>
  <c r="BP175" i="1"/>
  <c r="BK175" i="1"/>
  <c r="AB175" i="1"/>
  <c r="Z175" i="1"/>
  <c r="I175" i="1"/>
  <c r="B175" i="1"/>
  <c r="CH174" i="1"/>
  <c r="BP174" i="1"/>
  <c r="BK174" i="1"/>
  <c r="AB174" i="1"/>
  <c r="Z174" i="1"/>
  <c r="I174" i="1"/>
  <c r="B174" i="1"/>
  <c r="CH173" i="1"/>
  <c r="BP173" i="1"/>
  <c r="BK173" i="1"/>
  <c r="AB173" i="1"/>
  <c r="Z173" i="1"/>
  <c r="I173" i="1"/>
  <c r="B173" i="1"/>
  <c r="CH172" i="1"/>
  <c r="BP172" i="1"/>
  <c r="BK172" i="1"/>
  <c r="AB172" i="1"/>
  <c r="Z172" i="1"/>
  <c r="I172" i="1"/>
  <c r="B172" i="1"/>
  <c r="CH171" i="1"/>
  <c r="BP171" i="1"/>
  <c r="BK171" i="1"/>
  <c r="AB171" i="1"/>
  <c r="Z171" i="1"/>
  <c r="I171" i="1"/>
  <c r="B171" i="1"/>
  <c r="CH170" i="1"/>
  <c r="BP170" i="1"/>
  <c r="BK170" i="1"/>
  <c r="AB170" i="1"/>
  <c r="Z170" i="1"/>
  <c r="I170" i="1"/>
  <c r="B170" i="1"/>
  <c r="CH169" i="1"/>
  <c r="BP169" i="1"/>
  <c r="BK169" i="1"/>
  <c r="AB169" i="1"/>
  <c r="Z169" i="1"/>
  <c r="I169" i="1"/>
  <c r="B169" i="1"/>
  <c r="CH168" i="1"/>
  <c r="BP168" i="1"/>
  <c r="BK168" i="1"/>
  <c r="AB168" i="1"/>
  <c r="Z168" i="1"/>
  <c r="I168" i="1"/>
  <c r="B168" i="1"/>
  <c r="CH167" i="1"/>
  <c r="BP167" i="1"/>
  <c r="BK167" i="1"/>
  <c r="AB167" i="1"/>
  <c r="Z167" i="1"/>
  <c r="I167" i="1"/>
  <c r="B167" i="1"/>
  <c r="CH166" i="1"/>
  <c r="BP166" i="1"/>
  <c r="BK166" i="1"/>
  <c r="AB166" i="1"/>
  <c r="Z166" i="1"/>
  <c r="I166" i="1"/>
  <c r="B166" i="1"/>
  <c r="CH165" i="1"/>
  <c r="BP165" i="1"/>
  <c r="BK165" i="1"/>
  <c r="AB165" i="1"/>
  <c r="Z165" i="1"/>
  <c r="I165" i="1"/>
  <c r="J165" i="1" s="1"/>
  <c r="K165" i="1" s="1"/>
  <c r="B165" i="1"/>
  <c r="CH164" i="1"/>
  <c r="BP164" i="1"/>
  <c r="BK164" i="1"/>
  <c r="AB164" i="1"/>
  <c r="Z164" i="1"/>
  <c r="I164" i="1"/>
  <c r="B164" i="1"/>
  <c r="CH163" i="1"/>
  <c r="BP163" i="1"/>
  <c r="BK163" i="1"/>
  <c r="AB163" i="1"/>
  <c r="Z163" i="1"/>
  <c r="I163" i="1"/>
  <c r="B163" i="1"/>
  <c r="S163" i="1" s="1"/>
  <c r="CH162" i="1"/>
  <c r="BP162" i="1"/>
  <c r="BK162" i="1"/>
  <c r="AB162" i="1"/>
  <c r="Z162" i="1"/>
  <c r="I162" i="1"/>
  <c r="B162" i="1"/>
  <c r="S162" i="1" s="1"/>
  <c r="CH161" i="1"/>
  <c r="BP161" i="1"/>
  <c r="BK161" i="1"/>
  <c r="AB161" i="1"/>
  <c r="Z161" i="1"/>
  <c r="I161" i="1"/>
  <c r="B161" i="1"/>
  <c r="CH160" i="1"/>
  <c r="BP160" i="1"/>
  <c r="BK160" i="1"/>
  <c r="AB160" i="1"/>
  <c r="Z160" i="1"/>
  <c r="I160" i="1"/>
  <c r="B160" i="1"/>
  <c r="CH159" i="1"/>
  <c r="BP159" i="1"/>
  <c r="BK159" i="1"/>
  <c r="AB159" i="1"/>
  <c r="Z159" i="1"/>
  <c r="I159" i="1"/>
  <c r="B159" i="1"/>
  <c r="CH158" i="1"/>
  <c r="BP158" i="1"/>
  <c r="BK158" i="1"/>
  <c r="AB158" i="1"/>
  <c r="Z158" i="1"/>
  <c r="I158" i="1"/>
  <c r="B158" i="1"/>
  <c r="CH157" i="1"/>
  <c r="BP157" i="1"/>
  <c r="BK157" i="1"/>
  <c r="AB157" i="1"/>
  <c r="Z157" i="1"/>
  <c r="I157" i="1"/>
  <c r="B157" i="1"/>
  <c r="CH156" i="1"/>
  <c r="BP156" i="1"/>
  <c r="BK156" i="1"/>
  <c r="AB156" i="1"/>
  <c r="Z156" i="1"/>
  <c r="I156" i="1"/>
  <c r="B156" i="1"/>
  <c r="CH155" i="1"/>
  <c r="BP155" i="1"/>
  <c r="BK155" i="1"/>
  <c r="AB155" i="1"/>
  <c r="Z155" i="1"/>
  <c r="I155" i="1"/>
  <c r="B155" i="1"/>
  <c r="CH154" i="1"/>
  <c r="BP154" i="1"/>
  <c r="BK154" i="1"/>
  <c r="AB154" i="1"/>
  <c r="Z154" i="1"/>
  <c r="I154" i="1"/>
  <c r="B154" i="1"/>
  <c r="CH153" i="1"/>
  <c r="BP153" i="1"/>
  <c r="BK153" i="1"/>
  <c r="AB153" i="1"/>
  <c r="Z153" i="1"/>
  <c r="I153" i="1"/>
  <c r="B153" i="1"/>
  <c r="CH152" i="1"/>
  <c r="BP152" i="1"/>
  <c r="BK152" i="1"/>
  <c r="AB152" i="1"/>
  <c r="Z152" i="1"/>
  <c r="I152" i="1"/>
  <c r="B152" i="1"/>
  <c r="CH151" i="1"/>
  <c r="BP151" i="1"/>
  <c r="BK151" i="1"/>
  <c r="AB151" i="1"/>
  <c r="Z151" i="1"/>
  <c r="I151" i="1"/>
  <c r="B151" i="1"/>
  <c r="CH150" i="1"/>
  <c r="BP150" i="1"/>
  <c r="BK150" i="1"/>
  <c r="AB150" i="1"/>
  <c r="Z150" i="1"/>
  <c r="I150" i="1"/>
  <c r="B150" i="1"/>
  <c r="CH149" i="1"/>
  <c r="BP149" i="1"/>
  <c r="BK149" i="1"/>
  <c r="AB149" i="1"/>
  <c r="Z149" i="1"/>
  <c r="I149" i="1"/>
  <c r="B149" i="1"/>
  <c r="CH148" i="1"/>
  <c r="BP148" i="1"/>
  <c r="BK148" i="1"/>
  <c r="AB148" i="1"/>
  <c r="Z148" i="1"/>
  <c r="I148" i="1"/>
  <c r="B148" i="1"/>
  <c r="CH147" i="1"/>
  <c r="BP147" i="1"/>
  <c r="BK147" i="1"/>
  <c r="AB147" i="1"/>
  <c r="Z147" i="1"/>
  <c r="I147" i="1"/>
  <c r="B147" i="1"/>
  <c r="CH146" i="1"/>
  <c r="BP146" i="1"/>
  <c r="BK146" i="1"/>
  <c r="AB146" i="1"/>
  <c r="Z146" i="1"/>
  <c r="I146" i="1"/>
  <c r="B146" i="1"/>
  <c r="CH145" i="1"/>
  <c r="BP145" i="1"/>
  <c r="BK145" i="1"/>
  <c r="AB145" i="1"/>
  <c r="Z145" i="1"/>
  <c r="I145" i="1"/>
  <c r="B145" i="1"/>
  <c r="CH144" i="1"/>
  <c r="BP144" i="1"/>
  <c r="BK144" i="1"/>
  <c r="AB144" i="1"/>
  <c r="Z144" i="1"/>
  <c r="I144" i="1"/>
  <c r="B144" i="1"/>
  <c r="CH143" i="1"/>
  <c r="BP143" i="1"/>
  <c r="BK143" i="1"/>
  <c r="AB143" i="1"/>
  <c r="Z143" i="1"/>
  <c r="I143" i="1"/>
  <c r="B143" i="1"/>
  <c r="CH142" i="1"/>
  <c r="BP142" i="1"/>
  <c r="BK142" i="1"/>
  <c r="AB142" i="1"/>
  <c r="Z142" i="1"/>
  <c r="I142" i="1"/>
  <c r="B142" i="1"/>
  <c r="CH141" i="1"/>
  <c r="BP141" i="1"/>
  <c r="BK141" i="1"/>
  <c r="AB141" i="1"/>
  <c r="Z141" i="1"/>
  <c r="I141" i="1"/>
  <c r="B141" i="1"/>
  <c r="CH140" i="1"/>
  <c r="BP140" i="1"/>
  <c r="BK140" i="1"/>
  <c r="AB140" i="1"/>
  <c r="Z140" i="1"/>
  <c r="I140" i="1"/>
  <c r="B140" i="1"/>
  <c r="CH139" i="1"/>
  <c r="BP139" i="1"/>
  <c r="BK139" i="1"/>
  <c r="AB139" i="1"/>
  <c r="Z139" i="1"/>
  <c r="I139" i="1"/>
  <c r="B139" i="1"/>
  <c r="CH138" i="1"/>
  <c r="BP138" i="1"/>
  <c r="BK138" i="1"/>
  <c r="AB138" i="1"/>
  <c r="Z138" i="1"/>
  <c r="I138" i="1"/>
  <c r="B138" i="1"/>
  <c r="CH137" i="1"/>
  <c r="BP137" i="1"/>
  <c r="BK137" i="1"/>
  <c r="AB137" i="1"/>
  <c r="Z137" i="1"/>
  <c r="I137" i="1"/>
  <c r="B137" i="1"/>
  <c r="CH136" i="1"/>
  <c r="BP136" i="1"/>
  <c r="BK136" i="1"/>
  <c r="AB136" i="1"/>
  <c r="Z136" i="1"/>
  <c r="I136" i="1"/>
  <c r="B136" i="1"/>
  <c r="CH135" i="1"/>
  <c r="BP135" i="1"/>
  <c r="BK135" i="1"/>
  <c r="AB135" i="1"/>
  <c r="Z135" i="1"/>
  <c r="I135" i="1"/>
  <c r="B135" i="1"/>
  <c r="CH134" i="1"/>
  <c r="BP134" i="1"/>
  <c r="BK134" i="1"/>
  <c r="AB134" i="1"/>
  <c r="Z134" i="1"/>
  <c r="I134" i="1"/>
  <c r="B134" i="1"/>
  <c r="CH133" i="1"/>
  <c r="BP133" i="1"/>
  <c r="BK133" i="1"/>
  <c r="AB133" i="1"/>
  <c r="Z133" i="1"/>
  <c r="I133" i="1"/>
  <c r="B133" i="1"/>
  <c r="CH132" i="1"/>
  <c r="BP132" i="1"/>
  <c r="BK132" i="1"/>
  <c r="AB132" i="1"/>
  <c r="Z132" i="1"/>
  <c r="I132" i="1"/>
  <c r="B132" i="1"/>
  <c r="CH131" i="1"/>
  <c r="BP131" i="1"/>
  <c r="BK131" i="1"/>
  <c r="AB131" i="1"/>
  <c r="Z131" i="1"/>
  <c r="I131" i="1"/>
  <c r="B131" i="1"/>
  <c r="CH130" i="1"/>
  <c r="BP130" i="1"/>
  <c r="BK130" i="1"/>
  <c r="AB130" i="1"/>
  <c r="Z130" i="1"/>
  <c r="I130" i="1"/>
  <c r="B130" i="1"/>
  <c r="CH129" i="1"/>
  <c r="BP129" i="1"/>
  <c r="BK129" i="1"/>
  <c r="AB129" i="1"/>
  <c r="Z129" i="1"/>
  <c r="I129" i="1"/>
  <c r="B129" i="1"/>
  <c r="CH128" i="1"/>
  <c r="BP128" i="1"/>
  <c r="BK128" i="1"/>
  <c r="AB128" i="1"/>
  <c r="Z128" i="1"/>
  <c r="I128" i="1"/>
  <c r="B128" i="1"/>
  <c r="CH127" i="1"/>
  <c r="BP127" i="1"/>
  <c r="BK127" i="1"/>
  <c r="AB127" i="1"/>
  <c r="Z127" i="1"/>
  <c r="I127" i="1"/>
  <c r="B127" i="1"/>
  <c r="CH126" i="1"/>
  <c r="BP126" i="1"/>
  <c r="BK126" i="1"/>
  <c r="AB126" i="1"/>
  <c r="Z126" i="1"/>
  <c r="I126" i="1"/>
  <c r="B126" i="1"/>
  <c r="CH125" i="1"/>
  <c r="BP125" i="1"/>
  <c r="BK125" i="1"/>
  <c r="AB125" i="1"/>
  <c r="Z125" i="1"/>
  <c r="I125" i="1"/>
  <c r="B125" i="1"/>
  <c r="CH124" i="1"/>
  <c r="BP124" i="1"/>
  <c r="BK124" i="1"/>
  <c r="AB124" i="1"/>
  <c r="Z124" i="1"/>
  <c r="I124" i="1"/>
  <c r="B124" i="1"/>
  <c r="CH123" i="1"/>
  <c r="BP123" i="1"/>
  <c r="BK123" i="1"/>
  <c r="AB123" i="1"/>
  <c r="Z123" i="1"/>
  <c r="I123" i="1"/>
  <c r="B123" i="1"/>
  <c r="CH122" i="1"/>
  <c r="BP122" i="1"/>
  <c r="BK122" i="1"/>
  <c r="AB122" i="1"/>
  <c r="Z122" i="1"/>
  <c r="I122" i="1"/>
  <c r="B122" i="1"/>
  <c r="CH121" i="1"/>
  <c r="BP121" i="1"/>
  <c r="BK121" i="1"/>
  <c r="AB121" i="1"/>
  <c r="Z121" i="1"/>
  <c r="I121" i="1"/>
  <c r="B121" i="1"/>
  <c r="CH120" i="1"/>
  <c r="BP120" i="1"/>
  <c r="BK120" i="1"/>
  <c r="AB120" i="1"/>
  <c r="Z120" i="1"/>
  <c r="I120" i="1"/>
  <c r="B120" i="1"/>
  <c r="CH119" i="1"/>
  <c r="BP119" i="1"/>
  <c r="BK119" i="1"/>
  <c r="AB119" i="1"/>
  <c r="Z119" i="1"/>
  <c r="I119" i="1"/>
  <c r="B119" i="1"/>
  <c r="CH118" i="1"/>
  <c r="BP118" i="1"/>
  <c r="BK118" i="1"/>
  <c r="AB118" i="1"/>
  <c r="Z118" i="1"/>
  <c r="I118" i="1"/>
  <c r="B118" i="1"/>
  <c r="CH117" i="1"/>
  <c r="BP117" i="1"/>
  <c r="BK117" i="1"/>
  <c r="AB117" i="1"/>
  <c r="Z117" i="1"/>
  <c r="I117" i="1"/>
  <c r="B117" i="1"/>
  <c r="CH116" i="1"/>
  <c r="BP116" i="1"/>
  <c r="BK116" i="1"/>
  <c r="AB116" i="1"/>
  <c r="Z116" i="1"/>
  <c r="I116" i="1"/>
  <c r="B116" i="1"/>
  <c r="CH115" i="1"/>
  <c r="BP115" i="1"/>
  <c r="BK115" i="1"/>
  <c r="AB115" i="1"/>
  <c r="Z115" i="1"/>
  <c r="I115" i="1"/>
  <c r="B115" i="1"/>
  <c r="CH114" i="1"/>
  <c r="BP114" i="1"/>
  <c r="BK114" i="1"/>
  <c r="AB114" i="1"/>
  <c r="Z114" i="1"/>
  <c r="I114" i="1"/>
  <c r="B114" i="1"/>
  <c r="CH113" i="1"/>
  <c r="BP113" i="1"/>
  <c r="BK113" i="1"/>
  <c r="AB113" i="1"/>
  <c r="Z113" i="1"/>
  <c r="I113" i="1"/>
  <c r="B113" i="1"/>
  <c r="CH112" i="1"/>
  <c r="BP112" i="1"/>
  <c r="BK112" i="1"/>
  <c r="AB112" i="1"/>
  <c r="Z112" i="1"/>
  <c r="I112" i="1"/>
  <c r="B112" i="1"/>
  <c r="CH111" i="1"/>
  <c r="BP111" i="1"/>
  <c r="BK111" i="1"/>
  <c r="AB111" i="1"/>
  <c r="Z111" i="1"/>
  <c r="I111" i="1"/>
  <c r="B111" i="1"/>
  <c r="CH110" i="1"/>
  <c r="BP110" i="1"/>
  <c r="BK110" i="1"/>
  <c r="AB110" i="1"/>
  <c r="Z110" i="1"/>
  <c r="I110" i="1"/>
  <c r="B110" i="1"/>
  <c r="CH109" i="1"/>
  <c r="BP109" i="1"/>
  <c r="BK109" i="1"/>
  <c r="AB109" i="1"/>
  <c r="Z109" i="1"/>
  <c r="I109" i="1"/>
  <c r="B109" i="1"/>
  <c r="CH108" i="1"/>
  <c r="BP108" i="1"/>
  <c r="BK108" i="1"/>
  <c r="AB108" i="1"/>
  <c r="Z108" i="1"/>
  <c r="I108" i="1"/>
  <c r="B108" i="1"/>
  <c r="CH107" i="1"/>
  <c r="BP107" i="1"/>
  <c r="BK107" i="1"/>
  <c r="AB107" i="1"/>
  <c r="Z107" i="1"/>
  <c r="I107" i="1"/>
  <c r="B107" i="1"/>
  <c r="CH106" i="1"/>
  <c r="BP106" i="1"/>
  <c r="BK106" i="1"/>
  <c r="AB106" i="1"/>
  <c r="Z106" i="1"/>
  <c r="I106" i="1"/>
  <c r="B106" i="1"/>
  <c r="CH105" i="1"/>
  <c r="BP105" i="1"/>
  <c r="BK105" i="1"/>
  <c r="AB105" i="1"/>
  <c r="Z105" i="1"/>
  <c r="I105" i="1"/>
  <c r="B105" i="1"/>
  <c r="CH104" i="1"/>
  <c r="BP104" i="1"/>
  <c r="BK104" i="1"/>
  <c r="AB104" i="1"/>
  <c r="Z104" i="1"/>
  <c r="I104" i="1"/>
  <c r="B104" i="1"/>
  <c r="CH103" i="1"/>
  <c r="BP103" i="1"/>
  <c r="BK103" i="1"/>
  <c r="AB103" i="1"/>
  <c r="Z103" i="1"/>
  <c r="I103" i="1"/>
  <c r="B103" i="1"/>
  <c r="CH102" i="1"/>
  <c r="BP102" i="1"/>
  <c r="BK102" i="1"/>
  <c r="AB102" i="1"/>
  <c r="Z102" i="1"/>
  <c r="I102" i="1"/>
  <c r="B102" i="1"/>
  <c r="CH101" i="1"/>
  <c r="BP101" i="1"/>
  <c r="BK101" i="1"/>
  <c r="AB101" i="1"/>
  <c r="Z101" i="1"/>
  <c r="I101" i="1"/>
  <c r="B101" i="1"/>
  <c r="CH100" i="1"/>
  <c r="BP100" i="1"/>
  <c r="BK100" i="1"/>
  <c r="AB100" i="1"/>
  <c r="Z100" i="1"/>
  <c r="I100" i="1"/>
  <c r="B100" i="1"/>
  <c r="CH99" i="1"/>
  <c r="BP99" i="1"/>
  <c r="BK99" i="1"/>
  <c r="AB99" i="1"/>
  <c r="Z99" i="1"/>
  <c r="I99" i="1"/>
  <c r="B99" i="1"/>
  <c r="CH98" i="1"/>
  <c r="BP98" i="1"/>
  <c r="BK98" i="1"/>
  <c r="AB98" i="1"/>
  <c r="Z98" i="1"/>
  <c r="I98" i="1"/>
  <c r="B98" i="1"/>
  <c r="CH97" i="1"/>
  <c r="BP97" i="1"/>
  <c r="BK97" i="1"/>
  <c r="AB97" i="1"/>
  <c r="Z97" i="1"/>
  <c r="I97" i="1"/>
  <c r="B97" i="1"/>
  <c r="CH96" i="1"/>
  <c r="BP96" i="1"/>
  <c r="BK96" i="1"/>
  <c r="AB96" i="1"/>
  <c r="Z96" i="1"/>
  <c r="I96" i="1"/>
  <c r="B96" i="1"/>
  <c r="CH95" i="1"/>
  <c r="BP95" i="1"/>
  <c r="BK95" i="1"/>
  <c r="AB95" i="1"/>
  <c r="Z95" i="1"/>
  <c r="I95" i="1"/>
  <c r="B95" i="1"/>
  <c r="CH94" i="1"/>
  <c r="BP94" i="1"/>
  <c r="BK94" i="1"/>
  <c r="AB94" i="1"/>
  <c r="Z94" i="1"/>
  <c r="I94" i="1"/>
  <c r="B94" i="1"/>
  <c r="CH93" i="1"/>
  <c r="BP93" i="1"/>
  <c r="BK93" i="1"/>
  <c r="AB93" i="1"/>
  <c r="Z93" i="1"/>
  <c r="I93" i="1"/>
  <c r="B93" i="1"/>
  <c r="CH92" i="1"/>
  <c r="BP92" i="1"/>
  <c r="BK92" i="1"/>
  <c r="AB92" i="1"/>
  <c r="Z92" i="1"/>
  <c r="I92" i="1"/>
  <c r="B92" i="1"/>
  <c r="CH91" i="1"/>
  <c r="BP91" i="1"/>
  <c r="BK91" i="1"/>
  <c r="AB91" i="1"/>
  <c r="Z91" i="1"/>
  <c r="I91" i="1"/>
  <c r="B91" i="1"/>
  <c r="CH90" i="1"/>
  <c r="BP90" i="1"/>
  <c r="BK90" i="1"/>
  <c r="AB90" i="1"/>
  <c r="Z90" i="1"/>
  <c r="I90" i="1"/>
  <c r="B90" i="1"/>
  <c r="CH89" i="1"/>
  <c r="BP89" i="1"/>
  <c r="BK89" i="1"/>
  <c r="AB89" i="1"/>
  <c r="Z89" i="1"/>
  <c r="I89" i="1"/>
  <c r="B89" i="1"/>
  <c r="CH88" i="1"/>
  <c r="BP88" i="1"/>
  <c r="BK88" i="1"/>
  <c r="AB88" i="1"/>
  <c r="Z88" i="1"/>
  <c r="I88" i="1"/>
  <c r="B88" i="1"/>
  <c r="CH87" i="1"/>
  <c r="BP87" i="1"/>
  <c r="BK87" i="1"/>
  <c r="AB87" i="1"/>
  <c r="Z87" i="1"/>
  <c r="I87" i="1"/>
  <c r="B87" i="1"/>
  <c r="CH86" i="1"/>
  <c r="BP86" i="1"/>
  <c r="BK86" i="1"/>
  <c r="AB86" i="1"/>
  <c r="Z86" i="1"/>
  <c r="I86" i="1"/>
  <c r="B86" i="1"/>
  <c r="CH85" i="1"/>
  <c r="BP85" i="1"/>
  <c r="BK85" i="1"/>
  <c r="AB85" i="1"/>
  <c r="Z85" i="1"/>
  <c r="I85" i="1"/>
  <c r="B85" i="1"/>
  <c r="CH84" i="1"/>
  <c r="BP84" i="1"/>
  <c r="BK84" i="1"/>
  <c r="AB84" i="1"/>
  <c r="Z84" i="1"/>
  <c r="I84" i="1"/>
  <c r="B84" i="1"/>
  <c r="CH83" i="1"/>
  <c r="BP83" i="1"/>
  <c r="BK83" i="1"/>
  <c r="AB83" i="1"/>
  <c r="Z83" i="1"/>
  <c r="I83" i="1"/>
  <c r="B83" i="1"/>
  <c r="CH82" i="1"/>
  <c r="BP82" i="1"/>
  <c r="BK82" i="1"/>
  <c r="AB82" i="1"/>
  <c r="Z82" i="1"/>
  <c r="I82" i="1"/>
  <c r="B82" i="1"/>
  <c r="CH81" i="1"/>
  <c r="BP81" i="1"/>
  <c r="BK81" i="1"/>
  <c r="AB81" i="1"/>
  <c r="Z81" i="1"/>
  <c r="I81" i="1"/>
  <c r="B81" i="1"/>
  <c r="CH80" i="1"/>
  <c r="BP80" i="1"/>
  <c r="BK80" i="1"/>
  <c r="AB80" i="1"/>
  <c r="Z80" i="1"/>
  <c r="I80" i="1"/>
  <c r="B80" i="1"/>
  <c r="CH79" i="1"/>
  <c r="BP79" i="1"/>
  <c r="BK79" i="1"/>
  <c r="AB79" i="1"/>
  <c r="Z79" i="1"/>
  <c r="I79" i="1"/>
  <c r="B79" i="1"/>
  <c r="CH78" i="1"/>
  <c r="BP78" i="1"/>
  <c r="BK78" i="1"/>
  <c r="AB78" i="1"/>
  <c r="Z78" i="1"/>
  <c r="I78" i="1"/>
  <c r="B78" i="1"/>
  <c r="CH77" i="1"/>
  <c r="BP77" i="1"/>
  <c r="BK77" i="1"/>
  <c r="AB77" i="1"/>
  <c r="Z77" i="1"/>
  <c r="I77" i="1"/>
  <c r="B77" i="1"/>
  <c r="CH76" i="1"/>
  <c r="BP76" i="1"/>
  <c r="BK76" i="1"/>
  <c r="AB76" i="1"/>
  <c r="Z76" i="1"/>
  <c r="I76" i="1"/>
  <c r="B76" i="1"/>
  <c r="CH75" i="1"/>
  <c r="BP75" i="1"/>
  <c r="BK75" i="1"/>
  <c r="AB75" i="1"/>
  <c r="Z75" i="1"/>
  <c r="I75" i="1"/>
  <c r="B75" i="1"/>
  <c r="CH74" i="1"/>
  <c r="BP74" i="1"/>
  <c r="BK74" i="1"/>
  <c r="AB74" i="1"/>
  <c r="Z74" i="1"/>
  <c r="I74" i="1"/>
  <c r="B74" i="1"/>
  <c r="CH73" i="1"/>
  <c r="BP73" i="1"/>
  <c r="BK73" i="1"/>
  <c r="AB73" i="1"/>
  <c r="Z73" i="1"/>
  <c r="I73" i="1"/>
  <c r="B73" i="1"/>
  <c r="CH72" i="1"/>
  <c r="BP72" i="1"/>
  <c r="BK72" i="1"/>
  <c r="AB72" i="1"/>
  <c r="Z72" i="1"/>
  <c r="I72" i="1"/>
  <c r="B72" i="1"/>
  <c r="CH71" i="1"/>
  <c r="BP71" i="1"/>
  <c r="BK71" i="1"/>
  <c r="AB71" i="1"/>
  <c r="Z71" i="1"/>
  <c r="I71" i="1"/>
  <c r="B71" i="1"/>
  <c r="CH70" i="1"/>
  <c r="BP70" i="1"/>
  <c r="BK70" i="1"/>
  <c r="AB70" i="1"/>
  <c r="Z70" i="1"/>
  <c r="I70" i="1"/>
  <c r="B70" i="1"/>
  <c r="CH69" i="1"/>
  <c r="BP69" i="1"/>
  <c r="BK69" i="1"/>
  <c r="AB69" i="1"/>
  <c r="Z69" i="1"/>
  <c r="I69" i="1"/>
  <c r="B69" i="1"/>
  <c r="CH68" i="1"/>
  <c r="BP68" i="1"/>
  <c r="BK68" i="1"/>
  <c r="AB68" i="1"/>
  <c r="Z68" i="1"/>
  <c r="I68" i="1"/>
  <c r="B68" i="1"/>
  <c r="CH67" i="1"/>
  <c r="BP67" i="1"/>
  <c r="BK67" i="1"/>
  <c r="AB67" i="1"/>
  <c r="Z67" i="1"/>
  <c r="I67" i="1"/>
  <c r="B67" i="1"/>
  <c r="CH66" i="1"/>
  <c r="BP66" i="1"/>
  <c r="BK66" i="1"/>
  <c r="AB66" i="1"/>
  <c r="Z66" i="1"/>
  <c r="I66" i="1"/>
  <c r="B66" i="1"/>
  <c r="CH65" i="1"/>
  <c r="BP65" i="1"/>
  <c r="BK65" i="1"/>
  <c r="AB65" i="1"/>
  <c r="Z65" i="1"/>
  <c r="I65" i="1"/>
  <c r="B65" i="1"/>
  <c r="CH64" i="1"/>
  <c r="BP64" i="1"/>
  <c r="BK64" i="1"/>
  <c r="AB64" i="1"/>
  <c r="Z64" i="1"/>
  <c r="I64" i="1"/>
  <c r="B64" i="1"/>
  <c r="CH63" i="1"/>
  <c r="BP63" i="1"/>
  <c r="BK63" i="1"/>
  <c r="AB63" i="1"/>
  <c r="Z63" i="1"/>
  <c r="I63" i="1"/>
  <c r="B63" i="1"/>
  <c r="CH62" i="1"/>
  <c r="BP62" i="1"/>
  <c r="BK62" i="1"/>
  <c r="AB62" i="1"/>
  <c r="Z62" i="1"/>
  <c r="I62" i="1"/>
  <c r="B62" i="1"/>
  <c r="CH61" i="1"/>
  <c r="BP61" i="1"/>
  <c r="BK61" i="1"/>
  <c r="AB61" i="1"/>
  <c r="Z61" i="1"/>
  <c r="I61" i="1"/>
  <c r="B61" i="1"/>
  <c r="CH60" i="1"/>
  <c r="BP60" i="1"/>
  <c r="BK60" i="1"/>
  <c r="AB60" i="1"/>
  <c r="Z60" i="1"/>
  <c r="I60" i="1"/>
  <c r="B60" i="1"/>
  <c r="CH59" i="1"/>
  <c r="BP59" i="1"/>
  <c r="BK59" i="1"/>
  <c r="AB59" i="1"/>
  <c r="Z59" i="1"/>
  <c r="I59" i="1"/>
  <c r="B59" i="1"/>
  <c r="CH58" i="1"/>
  <c r="BP58" i="1"/>
  <c r="BK58" i="1"/>
  <c r="AB58" i="1"/>
  <c r="Z58" i="1"/>
  <c r="I58" i="1"/>
  <c r="B58" i="1"/>
  <c r="CH57" i="1"/>
  <c r="BP57" i="1"/>
  <c r="BK57" i="1"/>
  <c r="AB57" i="1"/>
  <c r="Z57" i="1"/>
  <c r="I57" i="1"/>
  <c r="B57" i="1"/>
  <c r="CH56" i="1"/>
  <c r="BP56" i="1"/>
  <c r="BK56" i="1"/>
  <c r="AB56" i="1"/>
  <c r="Z56" i="1"/>
  <c r="I56" i="1"/>
  <c r="B56" i="1"/>
  <c r="CH55" i="1"/>
  <c r="BP55" i="1"/>
  <c r="BK55" i="1"/>
  <c r="AB55" i="1"/>
  <c r="Z55" i="1"/>
  <c r="I55" i="1"/>
  <c r="B55" i="1"/>
  <c r="CH54" i="1"/>
  <c r="BP54" i="1"/>
  <c r="BK54" i="1"/>
  <c r="AB54" i="1"/>
  <c r="Z54" i="1"/>
  <c r="I54" i="1"/>
  <c r="B54" i="1"/>
  <c r="CH53" i="1"/>
  <c r="BP53" i="1"/>
  <c r="BK53" i="1"/>
  <c r="AB53" i="1"/>
  <c r="Z53" i="1"/>
  <c r="I53" i="1"/>
  <c r="B53" i="1"/>
  <c r="CH52" i="1"/>
  <c r="BP52" i="1"/>
  <c r="BK52" i="1"/>
  <c r="AB52" i="1"/>
  <c r="Z52" i="1"/>
  <c r="I52" i="1"/>
  <c r="B52" i="1"/>
  <c r="CH51" i="1"/>
  <c r="BP51" i="1"/>
  <c r="BK51" i="1"/>
  <c r="AB51" i="1"/>
  <c r="Z51" i="1"/>
  <c r="I51" i="1"/>
  <c r="B51" i="1"/>
  <c r="CH50" i="1"/>
  <c r="BP50" i="1"/>
  <c r="BK50" i="1"/>
  <c r="AB50" i="1"/>
  <c r="Z50" i="1"/>
  <c r="I50" i="1"/>
  <c r="B50" i="1"/>
  <c r="CH49" i="1"/>
  <c r="BP49" i="1"/>
  <c r="BK49" i="1"/>
  <c r="AB49" i="1"/>
  <c r="Z49" i="1"/>
  <c r="I49" i="1"/>
  <c r="J49" i="1" s="1"/>
  <c r="K49" i="1" s="1"/>
  <c r="B49" i="1"/>
  <c r="CH48" i="1"/>
  <c r="BP48" i="1"/>
  <c r="BK48" i="1"/>
  <c r="AB48" i="1"/>
  <c r="Z48" i="1"/>
  <c r="I48" i="1"/>
  <c r="B48" i="1"/>
  <c r="CH47" i="1"/>
  <c r="BP47" i="1"/>
  <c r="BK47" i="1"/>
  <c r="AB47" i="1"/>
  <c r="Z47" i="1"/>
  <c r="I47" i="1"/>
  <c r="B47" i="1"/>
  <c r="CH46" i="1"/>
  <c r="BP46" i="1"/>
  <c r="BK46" i="1"/>
  <c r="AB46" i="1"/>
  <c r="Z46" i="1"/>
  <c r="I46" i="1"/>
  <c r="B46" i="1"/>
  <c r="CH45" i="1"/>
  <c r="BP45" i="1"/>
  <c r="BK45" i="1"/>
  <c r="AB45" i="1"/>
  <c r="Z45" i="1"/>
  <c r="I45" i="1"/>
  <c r="B45" i="1"/>
  <c r="CH44" i="1"/>
  <c r="BP44" i="1"/>
  <c r="BK44" i="1"/>
  <c r="AB44" i="1"/>
  <c r="Z44" i="1"/>
  <c r="I44" i="1"/>
  <c r="B44" i="1"/>
  <c r="CH43" i="1"/>
  <c r="BP43" i="1"/>
  <c r="BK43" i="1"/>
  <c r="AB43" i="1"/>
  <c r="Z43" i="1"/>
  <c r="I43" i="1"/>
  <c r="B43" i="1"/>
  <c r="CH42" i="1"/>
  <c r="BP42" i="1"/>
  <c r="BK42" i="1"/>
  <c r="AB42" i="1"/>
  <c r="Z42" i="1"/>
  <c r="I42" i="1"/>
  <c r="B42" i="1"/>
  <c r="CH41" i="1"/>
  <c r="BP41" i="1"/>
  <c r="BK41" i="1"/>
  <c r="AB41" i="1"/>
  <c r="Z41" i="1"/>
  <c r="I41" i="1"/>
  <c r="B41" i="1"/>
  <c r="CH40" i="1"/>
  <c r="BP40" i="1"/>
  <c r="BK40" i="1"/>
  <c r="AB40" i="1"/>
  <c r="Z40" i="1"/>
  <c r="I40" i="1"/>
  <c r="B40" i="1"/>
  <c r="CH39" i="1"/>
  <c r="BP39" i="1"/>
  <c r="BK39" i="1"/>
  <c r="AB39" i="1"/>
  <c r="Z39" i="1"/>
  <c r="I39" i="1"/>
  <c r="B39" i="1"/>
  <c r="CH38" i="1"/>
  <c r="BP38" i="1"/>
  <c r="BK38" i="1"/>
  <c r="AB38" i="1"/>
  <c r="Z38" i="1"/>
  <c r="I38" i="1"/>
  <c r="B38" i="1"/>
  <c r="CH37" i="1"/>
  <c r="BP37" i="1"/>
  <c r="BK37" i="1"/>
  <c r="AB37" i="1"/>
  <c r="Z37" i="1"/>
  <c r="I37" i="1"/>
  <c r="B37" i="1"/>
  <c r="CH36" i="1"/>
  <c r="BP36" i="1"/>
  <c r="BK36" i="1"/>
  <c r="AB36" i="1"/>
  <c r="Z36" i="1"/>
  <c r="I36" i="1"/>
  <c r="B36" i="1"/>
  <c r="CH35" i="1"/>
  <c r="BP35" i="1"/>
  <c r="BK35" i="1"/>
  <c r="AB35" i="1"/>
  <c r="Z35" i="1"/>
  <c r="I35" i="1"/>
  <c r="B35" i="1"/>
  <c r="CH34" i="1"/>
  <c r="BP34" i="1"/>
  <c r="BK34" i="1"/>
  <c r="AB34" i="1"/>
  <c r="Z34" i="1"/>
  <c r="I34" i="1"/>
  <c r="B34" i="1"/>
  <c r="CH33" i="1"/>
  <c r="BP33" i="1"/>
  <c r="BK33" i="1"/>
  <c r="AB33" i="1"/>
  <c r="Z33" i="1"/>
  <c r="I33" i="1"/>
  <c r="B33" i="1"/>
  <c r="CH32" i="1"/>
  <c r="BP32" i="1"/>
  <c r="BK32" i="1"/>
  <c r="AB32" i="1"/>
  <c r="Z32" i="1"/>
  <c r="I32" i="1"/>
  <c r="B32" i="1"/>
  <c r="CH31" i="1"/>
  <c r="BP31" i="1"/>
  <c r="BK31" i="1"/>
  <c r="AB31" i="1"/>
  <c r="Z31" i="1"/>
  <c r="I31" i="1"/>
  <c r="B31" i="1"/>
  <c r="CH30" i="1"/>
  <c r="BP30" i="1"/>
  <c r="BK30" i="1"/>
  <c r="AB30" i="1"/>
  <c r="Z30" i="1"/>
  <c r="I30" i="1"/>
  <c r="B30" i="1"/>
  <c r="CH29" i="1"/>
  <c r="BP29" i="1"/>
  <c r="BK29" i="1"/>
  <c r="AB29" i="1"/>
  <c r="Z29" i="1"/>
  <c r="I29" i="1"/>
  <c r="B29" i="1"/>
  <c r="CH28" i="1"/>
  <c r="BP28" i="1"/>
  <c r="BK28" i="1"/>
  <c r="AB28" i="1"/>
  <c r="Z28" i="1"/>
  <c r="I28" i="1"/>
  <c r="B28" i="1"/>
  <c r="CH27" i="1"/>
  <c r="BP27" i="1"/>
  <c r="BK27" i="1"/>
  <c r="AB27" i="1"/>
  <c r="Z27" i="1"/>
  <c r="I27" i="1"/>
  <c r="B27" i="1"/>
  <c r="CH26" i="1"/>
  <c r="BP26" i="1"/>
  <c r="BK26" i="1"/>
  <c r="AB26" i="1"/>
  <c r="Z26" i="1"/>
  <c r="I26" i="1"/>
  <c r="B26" i="1"/>
  <c r="CH25" i="1"/>
  <c r="BP25" i="1"/>
  <c r="BK25" i="1"/>
  <c r="AB25" i="1"/>
  <c r="Z25" i="1"/>
  <c r="I25" i="1"/>
  <c r="B25" i="1"/>
  <c r="CH24" i="1"/>
  <c r="BP24" i="1"/>
  <c r="BK24" i="1"/>
  <c r="AB24" i="1"/>
  <c r="Z24" i="1"/>
  <c r="I24" i="1"/>
  <c r="B24" i="1"/>
  <c r="CH23" i="1"/>
  <c r="BP23" i="1"/>
  <c r="BK23" i="1"/>
  <c r="AB23" i="1"/>
  <c r="Z23" i="1"/>
  <c r="I23" i="1"/>
  <c r="B23" i="1"/>
  <c r="CH22" i="1"/>
  <c r="BP22" i="1"/>
  <c r="BK22" i="1"/>
  <c r="AB22" i="1"/>
  <c r="Z22" i="1"/>
  <c r="I22" i="1"/>
  <c r="B22" i="1"/>
  <c r="CH21" i="1"/>
  <c r="BP21" i="1"/>
  <c r="BK21" i="1"/>
  <c r="AB21" i="1"/>
  <c r="Z21" i="1"/>
  <c r="I21" i="1"/>
  <c r="B21" i="1"/>
  <c r="CH20" i="1"/>
  <c r="BP20" i="1"/>
  <c r="BK20" i="1"/>
  <c r="AB20" i="1"/>
  <c r="Z20" i="1"/>
  <c r="I20" i="1"/>
  <c r="B20" i="1"/>
  <c r="CH19" i="1"/>
  <c r="BP19" i="1"/>
  <c r="BK19" i="1"/>
  <c r="AB19" i="1"/>
  <c r="Z19" i="1"/>
  <c r="I19" i="1"/>
  <c r="B19" i="1"/>
  <c r="CH18" i="1"/>
  <c r="BP18" i="1"/>
  <c r="BK18" i="1"/>
  <c r="AB18" i="1"/>
  <c r="Z18" i="1"/>
  <c r="I18" i="1"/>
  <c r="B18" i="1"/>
  <c r="CH17" i="1"/>
  <c r="BP17" i="1"/>
  <c r="BK17" i="1"/>
  <c r="AB17" i="1"/>
  <c r="Z17" i="1"/>
  <c r="I17" i="1"/>
  <c r="B17" i="1"/>
  <c r="CH16" i="1"/>
  <c r="BP16" i="1"/>
  <c r="BK16" i="1"/>
  <c r="AB16" i="1"/>
  <c r="Z16" i="1"/>
  <c r="I16" i="1"/>
  <c r="B16" i="1"/>
  <c r="CH15" i="1"/>
  <c r="BP15" i="1"/>
  <c r="BK15" i="1"/>
  <c r="AB15" i="1"/>
  <c r="Z15" i="1"/>
  <c r="I15" i="1"/>
  <c r="B15" i="1"/>
  <c r="CH14" i="1"/>
  <c r="BP14" i="1"/>
  <c r="BK14" i="1"/>
  <c r="AB14" i="1"/>
  <c r="Z14" i="1"/>
  <c r="I14" i="1"/>
  <c r="B14" i="1"/>
  <c r="CH13" i="1"/>
  <c r="BP13" i="1"/>
  <c r="BK13" i="1"/>
  <c r="AB13" i="1"/>
  <c r="Z13" i="1"/>
  <c r="I13" i="1"/>
  <c r="B13" i="1"/>
  <c r="CH12" i="1"/>
  <c r="BP12" i="1"/>
  <c r="BK12" i="1"/>
  <c r="AB12" i="1"/>
  <c r="Z12" i="1"/>
  <c r="I12" i="1"/>
  <c r="B12" i="1"/>
  <c r="O12" i="1" s="1"/>
  <c r="P12" i="1" s="1"/>
  <c r="AD12" i="1" l="1"/>
  <c r="A2" i="2"/>
  <c r="O16" i="1"/>
  <c r="P16" i="1" s="1"/>
  <c r="A6" i="2"/>
  <c r="O32" i="1"/>
  <c r="P32" i="1" s="1"/>
  <c r="A22" i="2"/>
  <c r="AD36" i="1"/>
  <c r="O36" i="1"/>
  <c r="P36" i="1" s="1"/>
  <c r="A26" i="2"/>
  <c r="AD44" i="1"/>
  <c r="O44" i="1"/>
  <c r="P44" i="1" s="1"/>
  <c r="A34" i="2"/>
  <c r="O48" i="1"/>
  <c r="P48" i="1" s="1"/>
  <c r="A38" i="2"/>
  <c r="AD52" i="1"/>
  <c r="O52" i="1"/>
  <c r="P52" i="1" s="1"/>
  <c r="A42" i="2"/>
  <c r="AD60" i="1"/>
  <c r="O60" i="1"/>
  <c r="P60" i="1" s="1"/>
  <c r="A50" i="2"/>
  <c r="AD72" i="1"/>
  <c r="O72" i="1"/>
  <c r="P72" i="1" s="1"/>
  <c r="A62" i="2"/>
  <c r="AD80" i="1"/>
  <c r="O80" i="1"/>
  <c r="P80" i="1" s="1"/>
  <c r="A70" i="2"/>
  <c r="AD88" i="1"/>
  <c r="O88" i="1"/>
  <c r="P88" i="1" s="1"/>
  <c r="A78" i="2"/>
  <c r="AD112" i="1"/>
  <c r="O112" i="1"/>
  <c r="P112" i="1" s="1"/>
  <c r="A102" i="2"/>
  <c r="AD23" i="1"/>
  <c r="O23" i="1"/>
  <c r="P23" i="1" s="1"/>
  <c r="A13" i="2"/>
  <c r="AD27" i="1"/>
  <c r="O27" i="1"/>
  <c r="P27" i="1" s="1"/>
  <c r="A17" i="2"/>
  <c r="O31" i="1"/>
  <c r="P31" i="1" s="1"/>
  <c r="A21" i="2"/>
  <c r="AD35" i="1"/>
  <c r="O35" i="1"/>
  <c r="P35" i="1" s="1"/>
  <c r="A25" i="2"/>
  <c r="AD59" i="1"/>
  <c r="O59" i="1"/>
  <c r="P59" i="1" s="1"/>
  <c r="A49" i="2"/>
  <c r="AD67" i="1"/>
  <c r="O67" i="1"/>
  <c r="P67" i="1" s="1"/>
  <c r="A57" i="2"/>
  <c r="AD79" i="1"/>
  <c r="O79" i="1"/>
  <c r="P79" i="1" s="1"/>
  <c r="A69" i="2"/>
  <c r="AD83" i="1"/>
  <c r="O83" i="1"/>
  <c r="P83" i="1" s="1"/>
  <c r="A73" i="2"/>
  <c r="AD91" i="1"/>
  <c r="O91" i="1"/>
  <c r="P91" i="1" s="1"/>
  <c r="A81" i="2"/>
  <c r="AD95" i="1"/>
  <c r="O95" i="1"/>
  <c r="P95" i="1" s="1"/>
  <c r="A85" i="2"/>
  <c r="AD99" i="1"/>
  <c r="O99" i="1"/>
  <c r="P99" i="1" s="1"/>
  <c r="A89" i="2"/>
  <c r="O111" i="1"/>
  <c r="P111" i="1" s="1"/>
  <c r="A101" i="2"/>
  <c r="O119" i="1"/>
  <c r="P119" i="1" s="1"/>
  <c r="A109" i="2"/>
  <c r="O127" i="1"/>
  <c r="P127" i="1" s="1"/>
  <c r="A117" i="2"/>
  <c r="AD131" i="1"/>
  <c r="O131" i="1"/>
  <c r="P131" i="1" s="1"/>
  <c r="A121" i="2"/>
  <c r="O135" i="1"/>
  <c r="P135" i="1" s="1"/>
  <c r="A125" i="2"/>
  <c r="O139" i="1"/>
  <c r="P139" i="1" s="1"/>
  <c r="A129" i="2"/>
  <c r="S143" i="1"/>
  <c r="O143" i="1"/>
  <c r="P143" i="1" s="1"/>
  <c r="A133" i="2"/>
  <c r="AD14" i="1"/>
  <c r="O14" i="1"/>
  <c r="P14" i="1" s="1"/>
  <c r="A4" i="2"/>
  <c r="O18" i="1"/>
  <c r="P18" i="1" s="1"/>
  <c r="A8" i="2"/>
  <c r="O22" i="1"/>
  <c r="P22" i="1" s="1"/>
  <c r="A12" i="2"/>
  <c r="AD26" i="1"/>
  <c r="O26" i="1"/>
  <c r="P26" i="1" s="1"/>
  <c r="A16" i="2"/>
  <c r="AD30" i="1"/>
  <c r="O30" i="1"/>
  <c r="P30" i="1" s="1"/>
  <c r="A20" i="2"/>
  <c r="AD34" i="1"/>
  <c r="O34" i="1"/>
  <c r="P34" i="1" s="1"/>
  <c r="A24" i="2"/>
  <c r="AD38" i="1"/>
  <c r="O38" i="1"/>
  <c r="P38" i="1" s="1"/>
  <c r="A28" i="2"/>
  <c r="AD42" i="1"/>
  <c r="O42" i="1"/>
  <c r="P42" i="1" s="1"/>
  <c r="A32" i="2"/>
  <c r="AD46" i="1"/>
  <c r="O46" i="1"/>
  <c r="P46" i="1" s="1"/>
  <c r="A36" i="2"/>
  <c r="AD50" i="1"/>
  <c r="O50" i="1"/>
  <c r="P50" i="1" s="1"/>
  <c r="A40" i="2"/>
  <c r="AD54" i="1"/>
  <c r="O54" i="1"/>
  <c r="P54" i="1" s="1"/>
  <c r="A44" i="2"/>
  <c r="AD58" i="1"/>
  <c r="O58" i="1"/>
  <c r="P58" i="1" s="1"/>
  <c r="A48" i="2"/>
  <c r="AD62" i="1"/>
  <c r="O62" i="1"/>
  <c r="P62" i="1" s="1"/>
  <c r="A52" i="2"/>
  <c r="AD66" i="1"/>
  <c r="O66" i="1"/>
  <c r="P66" i="1" s="1"/>
  <c r="A56" i="2"/>
  <c r="AD70" i="1"/>
  <c r="O70" i="1"/>
  <c r="P70" i="1" s="1"/>
  <c r="A60" i="2"/>
  <c r="AD74" i="1"/>
  <c r="O74" i="1"/>
  <c r="P74" i="1" s="1"/>
  <c r="A64" i="2"/>
  <c r="O78" i="1"/>
  <c r="P78" i="1" s="1"/>
  <c r="A68" i="2"/>
  <c r="O82" i="1"/>
  <c r="P82" i="1" s="1"/>
  <c r="A72" i="2"/>
  <c r="O86" i="1"/>
  <c r="P86" i="1" s="1"/>
  <c r="A76" i="2"/>
  <c r="O90" i="1"/>
  <c r="P90" i="1" s="1"/>
  <c r="A80" i="2"/>
  <c r="O94" i="1"/>
  <c r="P94" i="1" s="1"/>
  <c r="A84" i="2"/>
  <c r="O98" i="1"/>
  <c r="P98" i="1" s="1"/>
  <c r="A88" i="2"/>
  <c r="O102" i="1"/>
  <c r="P102" i="1" s="1"/>
  <c r="A92" i="2"/>
  <c r="O106" i="1"/>
  <c r="P106" i="1" s="1"/>
  <c r="A96" i="2"/>
  <c r="O110" i="1"/>
  <c r="P110" i="1" s="1"/>
  <c r="A100" i="2"/>
  <c r="O114" i="1"/>
  <c r="P114" i="1" s="1"/>
  <c r="A104" i="2"/>
  <c r="O118" i="1"/>
  <c r="P118" i="1" s="1"/>
  <c r="A108" i="2"/>
  <c r="O122" i="1"/>
  <c r="P122" i="1" s="1"/>
  <c r="A112" i="2"/>
  <c r="O126" i="1"/>
  <c r="P126" i="1" s="1"/>
  <c r="A116" i="2"/>
  <c r="O130" i="1"/>
  <c r="P130" i="1" s="1"/>
  <c r="A120" i="2"/>
  <c r="O134" i="1"/>
  <c r="P134" i="1" s="1"/>
  <c r="A124" i="2"/>
  <c r="O138" i="1"/>
  <c r="P138" i="1" s="1"/>
  <c r="A128" i="2"/>
  <c r="O142" i="1"/>
  <c r="P142" i="1" s="1"/>
  <c r="A132" i="2"/>
  <c r="AD146" i="1"/>
  <c r="O146" i="1"/>
  <c r="P146" i="1" s="1"/>
  <c r="A136" i="2"/>
  <c r="O150" i="1"/>
  <c r="P150" i="1" s="1"/>
  <c r="A140" i="2"/>
  <c r="O154" i="1"/>
  <c r="P154" i="1" s="1"/>
  <c r="A144" i="2"/>
  <c r="O158" i="1"/>
  <c r="P158" i="1" s="1"/>
  <c r="A148" i="2"/>
  <c r="O162" i="1"/>
  <c r="P162" i="1" s="1"/>
  <c r="A152" i="2"/>
  <c r="O163" i="1"/>
  <c r="P163" i="1" s="1"/>
  <c r="A153" i="2"/>
  <c r="O164" i="1"/>
  <c r="P164" i="1" s="1"/>
  <c r="A154" i="2"/>
  <c r="O169" i="1"/>
  <c r="P169" i="1" s="1"/>
  <c r="A159" i="2"/>
  <c r="O173" i="1"/>
  <c r="P173" i="1" s="1"/>
  <c r="A163" i="2"/>
  <c r="O177" i="1"/>
  <c r="P177" i="1" s="1"/>
  <c r="A167" i="2"/>
  <c r="O181" i="1"/>
  <c r="P181" i="1" s="1"/>
  <c r="A171" i="2"/>
  <c r="J182" i="1"/>
  <c r="K182" i="1" s="1"/>
  <c r="O185" i="1"/>
  <c r="P185" i="1" s="1"/>
  <c r="A175" i="2"/>
  <c r="O189" i="1"/>
  <c r="P189" i="1" s="1"/>
  <c r="A179" i="2"/>
  <c r="O193" i="1"/>
  <c r="P193" i="1" s="1"/>
  <c r="A183" i="2"/>
  <c r="O197" i="1"/>
  <c r="P197" i="1" s="1"/>
  <c r="A187" i="2"/>
  <c r="O201" i="1"/>
  <c r="P201" i="1" s="1"/>
  <c r="A191" i="2"/>
  <c r="O205" i="1"/>
  <c r="P205" i="1" s="1"/>
  <c r="A195" i="2"/>
  <c r="O209" i="1"/>
  <c r="P209" i="1" s="1"/>
  <c r="A199" i="2"/>
  <c r="AD213" i="1"/>
  <c r="O213" i="1"/>
  <c r="P213" i="1" s="1"/>
  <c r="A203" i="2"/>
  <c r="O217" i="1"/>
  <c r="P217" i="1" s="1"/>
  <c r="A207" i="2"/>
  <c r="J218" i="1"/>
  <c r="K218" i="1" s="1"/>
  <c r="O221" i="1"/>
  <c r="P221" i="1" s="1"/>
  <c r="A211" i="2"/>
  <c r="O225" i="1"/>
  <c r="P225" i="1" s="1"/>
  <c r="A215" i="2"/>
  <c r="AD229" i="1"/>
  <c r="O229" i="1"/>
  <c r="P229" i="1" s="1"/>
  <c r="A219" i="2"/>
  <c r="O233" i="1"/>
  <c r="P233" i="1" s="1"/>
  <c r="A223" i="2"/>
  <c r="J234" i="1"/>
  <c r="K234" i="1" s="1"/>
  <c r="O237" i="1"/>
  <c r="P237" i="1" s="1"/>
  <c r="A227" i="2"/>
  <c r="O241" i="1"/>
  <c r="P241" i="1" s="1"/>
  <c r="A231" i="2"/>
  <c r="O245" i="1"/>
  <c r="P245" i="1" s="1"/>
  <c r="A235" i="2"/>
  <c r="O249" i="1"/>
  <c r="P249" i="1" s="1"/>
  <c r="A239" i="2"/>
  <c r="S253" i="1"/>
  <c r="O253" i="1"/>
  <c r="P253" i="1" s="1"/>
  <c r="A243" i="2"/>
  <c r="AD257" i="1"/>
  <c r="O257" i="1"/>
  <c r="P257" i="1" s="1"/>
  <c r="A247" i="2"/>
  <c r="O261" i="1"/>
  <c r="P261" i="1" s="1"/>
  <c r="A251" i="2"/>
  <c r="O265" i="1"/>
  <c r="P265" i="1" s="1"/>
  <c r="A255" i="2"/>
  <c r="AD269" i="1"/>
  <c r="O269" i="1"/>
  <c r="P269" i="1" s="1"/>
  <c r="A259" i="2"/>
  <c r="O273" i="1"/>
  <c r="P273" i="1" s="1"/>
  <c r="A263" i="2"/>
  <c r="O277" i="1"/>
  <c r="P277" i="1" s="1"/>
  <c r="A267" i="2"/>
  <c r="AD281" i="1"/>
  <c r="O281" i="1"/>
  <c r="P281" i="1" s="1"/>
  <c r="A271" i="2"/>
  <c r="AD285" i="1"/>
  <c r="O285" i="1"/>
  <c r="P285" i="1" s="1"/>
  <c r="A275" i="2"/>
  <c r="O289" i="1"/>
  <c r="P289" i="1" s="1"/>
  <c r="A279" i="2"/>
  <c r="O293" i="1"/>
  <c r="P293" i="1" s="1"/>
  <c r="A283" i="2"/>
  <c r="O297" i="1"/>
  <c r="P297" i="1" s="1"/>
  <c r="A287" i="2"/>
  <c r="O301" i="1"/>
  <c r="P301" i="1" s="1"/>
  <c r="A291" i="2"/>
  <c r="O305" i="1"/>
  <c r="P305" i="1" s="1"/>
  <c r="A295" i="2"/>
  <c r="O309" i="1"/>
  <c r="P309" i="1" s="1"/>
  <c r="A299" i="2"/>
  <c r="O313" i="1"/>
  <c r="P313" i="1" s="1"/>
  <c r="A303" i="2"/>
  <c r="O317" i="1"/>
  <c r="P317" i="1" s="1"/>
  <c r="A307" i="2"/>
  <c r="O321" i="1"/>
  <c r="P321" i="1" s="1"/>
  <c r="A311" i="2"/>
  <c r="AD325" i="1"/>
  <c r="O325" i="1"/>
  <c r="P325" i="1" s="1"/>
  <c r="A315" i="2"/>
  <c r="O329" i="1"/>
  <c r="P329" i="1" s="1"/>
  <c r="A319" i="2"/>
  <c r="O333" i="1"/>
  <c r="P333" i="1" s="1"/>
  <c r="A323" i="2"/>
  <c r="O337" i="1"/>
  <c r="P337" i="1" s="1"/>
  <c r="A327" i="2"/>
  <c r="O341" i="1"/>
  <c r="P341" i="1" s="1"/>
  <c r="A331" i="2"/>
  <c r="O345" i="1"/>
  <c r="P345" i="1" s="1"/>
  <c r="A335" i="2"/>
  <c r="O349" i="1"/>
  <c r="P349" i="1" s="1"/>
  <c r="A339" i="2"/>
  <c r="S353" i="1"/>
  <c r="O353" i="1"/>
  <c r="P353" i="1" s="1"/>
  <c r="A343" i="2"/>
  <c r="AD357" i="1"/>
  <c r="O357" i="1"/>
  <c r="P357" i="1" s="1"/>
  <c r="A347" i="2"/>
  <c r="O361" i="1"/>
  <c r="P361" i="1" s="1"/>
  <c r="A351" i="2"/>
  <c r="O365" i="1"/>
  <c r="P365" i="1" s="1"/>
  <c r="A355" i="2"/>
  <c r="O369" i="1"/>
  <c r="P369" i="1" s="1"/>
  <c r="A359" i="2"/>
  <c r="J370" i="1"/>
  <c r="K370" i="1" s="1"/>
  <c r="S373" i="1"/>
  <c r="O373" i="1"/>
  <c r="P373" i="1" s="1"/>
  <c r="A363" i="2"/>
  <c r="J374" i="1"/>
  <c r="K374" i="1" s="1"/>
  <c r="O377" i="1"/>
  <c r="P377" i="1" s="1"/>
  <c r="A367" i="2"/>
  <c r="O378" i="1"/>
  <c r="P378" i="1" s="1"/>
  <c r="A368" i="2"/>
  <c r="O379" i="1"/>
  <c r="P379" i="1" s="1"/>
  <c r="A369" i="2"/>
  <c r="O380" i="1"/>
  <c r="P380" i="1" s="1"/>
  <c r="A370" i="2"/>
  <c r="O381" i="1"/>
  <c r="P381" i="1" s="1"/>
  <c r="A371" i="2"/>
  <c r="S382" i="1"/>
  <c r="O382" i="1"/>
  <c r="P382" i="1" s="1"/>
  <c r="A372" i="2"/>
  <c r="J383" i="1"/>
  <c r="K383" i="1" s="1"/>
  <c r="O386" i="1"/>
  <c r="P386" i="1" s="1"/>
  <c r="A376" i="2"/>
  <c r="O390" i="1"/>
  <c r="P390" i="1" s="1"/>
  <c r="A380" i="2"/>
  <c r="O394" i="1"/>
  <c r="P394" i="1" s="1"/>
  <c r="A384" i="2"/>
  <c r="O398" i="1"/>
  <c r="P398" i="1" s="1"/>
  <c r="A388" i="2"/>
  <c r="O402" i="1"/>
  <c r="P402" i="1" s="1"/>
  <c r="A392" i="2"/>
  <c r="O406" i="1"/>
  <c r="P406" i="1" s="1"/>
  <c r="A396" i="2"/>
  <c r="O410" i="1"/>
  <c r="P410" i="1" s="1"/>
  <c r="A400" i="2"/>
  <c r="S414" i="1"/>
  <c r="O414" i="1"/>
  <c r="P414" i="1" s="1"/>
  <c r="A404" i="2"/>
  <c r="O418" i="1"/>
  <c r="P418" i="1" s="1"/>
  <c r="A408" i="2"/>
  <c r="J419" i="1"/>
  <c r="K419" i="1" s="1"/>
  <c r="AK419" i="1"/>
  <c r="D409" i="2" s="1"/>
  <c r="S422" i="1"/>
  <c r="O422" i="1"/>
  <c r="P422" i="1" s="1"/>
  <c r="A412" i="2"/>
  <c r="J423" i="1"/>
  <c r="K423" i="1" s="1"/>
  <c r="S426" i="1"/>
  <c r="O426" i="1"/>
  <c r="P426" i="1" s="1"/>
  <c r="A416" i="2"/>
  <c r="S430" i="1"/>
  <c r="O430" i="1"/>
  <c r="P430" i="1" s="1"/>
  <c r="A420" i="2"/>
  <c r="O434" i="1"/>
  <c r="P434" i="1" s="1"/>
  <c r="A424" i="2"/>
  <c r="O438" i="1"/>
  <c r="P438" i="1" s="1"/>
  <c r="A428" i="2"/>
  <c r="O442" i="1"/>
  <c r="P442" i="1" s="1"/>
  <c r="A432" i="2"/>
  <c r="O446" i="1"/>
  <c r="P446" i="1" s="1"/>
  <c r="A436" i="2"/>
  <c r="S450" i="1"/>
  <c r="O450" i="1"/>
  <c r="P450" i="1" s="1"/>
  <c r="A440" i="2"/>
  <c r="O454" i="1"/>
  <c r="P454" i="1" s="1"/>
  <c r="A444" i="2"/>
  <c r="O458" i="1"/>
  <c r="P458" i="1" s="1"/>
  <c r="A448" i="2"/>
  <c r="S462" i="1"/>
  <c r="O462" i="1"/>
  <c r="P462" i="1" s="1"/>
  <c r="A452" i="2"/>
  <c r="O466" i="1"/>
  <c r="P466" i="1" s="1"/>
  <c r="A456" i="2"/>
  <c r="O470" i="1"/>
  <c r="P470" i="1" s="1"/>
  <c r="A460" i="2"/>
  <c r="O474" i="1"/>
  <c r="P474" i="1" s="1"/>
  <c r="A464" i="2"/>
  <c r="S478" i="1"/>
  <c r="O478" i="1"/>
  <c r="P478" i="1" s="1"/>
  <c r="A468" i="2"/>
  <c r="O482" i="1"/>
  <c r="P482" i="1" s="1"/>
  <c r="A472" i="2"/>
  <c r="O486" i="1"/>
  <c r="P486" i="1" s="1"/>
  <c r="A476" i="2"/>
  <c r="O490" i="1"/>
  <c r="P490" i="1" s="1"/>
  <c r="A480" i="2"/>
  <c r="O494" i="1"/>
  <c r="P494" i="1" s="1"/>
  <c r="A484" i="2"/>
  <c r="O498" i="1"/>
  <c r="P498" i="1" s="1"/>
  <c r="A488" i="2"/>
  <c r="O502" i="1"/>
  <c r="P502" i="1" s="1"/>
  <c r="A492" i="2"/>
  <c r="J503" i="1"/>
  <c r="K503" i="1" s="1"/>
  <c r="O506" i="1"/>
  <c r="P506" i="1" s="1"/>
  <c r="A496" i="2"/>
  <c r="J507" i="1"/>
  <c r="K507" i="1" s="1"/>
  <c r="O510" i="1"/>
  <c r="P510" i="1" s="1"/>
  <c r="A500" i="2"/>
  <c r="O514" i="1"/>
  <c r="P514" i="1" s="1"/>
  <c r="A504" i="2"/>
  <c r="O518" i="1"/>
  <c r="P518" i="1" s="1"/>
  <c r="A508" i="2"/>
  <c r="O522" i="1"/>
  <c r="P522" i="1" s="1"/>
  <c r="A512" i="2"/>
  <c r="O526" i="1"/>
  <c r="P526" i="1" s="1"/>
  <c r="A516" i="2"/>
  <c r="O530" i="1"/>
  <c r="P530" i="1" s="1"/>
  <c r="A520" i="2"/>
  <c r="O534" i="1"/>
  <c r="P534" i="1" s="1"/>
  <c r="A524" i="2"/>
  <c r="O538" i="1"/>
  <c r="P538" i="1" s="1"/>
  <c r="A528" i="2"/>
  <c r="O539" i="1"/>
  <c r="P539" i="1" s="1"/>
  <c r="A529" i="2"/>
  <c r="J540" i="1"/>
  <c r="K540" i="1" s="1"/>
  <c r="S543" i="1"/>
  <c r="O543" i="1"/>
  <c r="P543" i="1" s="1"/>
  <c r="A533" i="2"/>
  <c r="J544" i="1"/>
  <c r="K544" i="1" s="1"/>
  <c r="S547" i="1"/>
  <c r="O547" i="1"/>
  <c r="P547" i="1" s="1"/>
  <c r="A537" i="2"/>
  <c r="J548" i="1"/>
  <c r="K548" i="1" s="1"/>
  <c r="S551" i="1"/>
  <c r="O551" i="1"/>
  <c r="P551" i="1" s="1"/>
  <c r="A541" i="2"/>
  <c r="J552" i="1"/>
  <c r="K552" i="1" s="1"/>
  <c r="O555" i="1"/>
  <c r="P555" i="1" s="1"/>
  <c r="A545" i="2"/>
  <c r="J556" i="1"/>
  <c r="K556" i="1" s="1"/>
  <c r="AD559" i="1"/>
  <c r="O559" i="1"/>
  <c r="P559" i="1" s="1"/>
  <c r="A549" i="2"/>
  <c r="O563" i="1"/>
  <c r="P563" i="1" s="1"/>
  <c r="A553" i="2"/>
  <c r="O567" i="1"/>
  <c r="P567" i="1" s="1"/>
  <c r="A557" i="2"/>
  <c r="S571" i="1"/>
  <c r="O571" i="1"/>
  <c r="P571" i="1" s="1"/>
  <c r="A561" i="2"/>
  <c r="O575" i="1"/>
  <c r="P575" i="1" s="1"/>
  <c r="A565" i="2"/>
  <c r="O579" i="1"/>
  <c r="P579" i="1" s="1"/>
  <c r="A569" i="2"/>
  <c r="O583" i="1"/>
  <c r="P583" i="1" s="1"/>
  <c r="A573" i="2"/>
  <c r="O587" i="1"/>
  <c r="P587" i="1" s="1"/>
  <c r="A577" i="2"/>
  <c r="O591" i="1"/>
  <c r="P591" i="1" s="1"/>
  <c r="A581" i="2"/>
  <c r="O595" i="1"/>
  <c r="P595" i="1" s="1"/>
  <c r="A585" i="2"/>
  <c r="O599" i="1"/>
  <c r="P599" i="1" s="1"/>
  <c r="A589" i="2"/>
  <c r="O603" i="1"/>
  <c r="P603" i="1" s="1"/>
  <c r="A593" i="2"/>
  <c r="O607" i="1"/>
  <c r="P607" i="1" s="1"/>
  <c r="A597" i="2"/>
  <c r="O611" i="1"/>
  <c r="P611" i="1" s="1"/>
  <c r="A601" i="2"/>
  <c r="O615" i="1"/>
  <c r="P615" i="1" s="1"/>
  <c r="A605" i="2"/>
  <c r="O619" i="1"/>
  <c r="P619" i="1" s="1"/>
  <c r="A609" i="2"/>
  <c r="AD623" i="1"/>
  <c r="O623" i="1"/>
  <c r="P623" i="1" s="1"/>
  <c r="A613" i="2"/>
  <c r="O627" i="1"/>
  <c r="P627" i="1" s="1"/>
  <c r="A617" i="2"/>
  <c r="O631" i="1"/>
  <c r="P631" i="1" s="1"/>
  <c r="A621" i="2"/>
  <c r="O635" i="1"/>
  <c r="P635" i="1" s="1"/>
  <c r="A625" i="2"/>
  <c r="O639" i="1"/>
  <c r="P639" i="1" s="1"/>
  <c r="A629" i="2"/>
  <c r="O643" i="1"/>
  <c r="P643" i="1" s="1"/>
  <c r="A633" i="2"/>
  <c r="O647" i="1"/>
  <c r="P647" i="1" s="1"/>
  <c r="A637" i="2"/>
  <c r="O651" i="1"/>
  <c r="P651" i="1" s="1"/>
  <c r="A641" i="2"/>
  <c r="O655" i="1"/>
  <c r="P655" i="1" s="1"/>
  <c r="A645" i="2"/>
  <c r="O659" i="1"/>
  <c r="P659" i="1" s="1"/>
  <c r="A649" i="2"/>
  <c r="O664" i="1"/>
  <c r="P664" i="1" s="1"/>
  <c r="A654" i="2"/>
  <c r="O668" i="1"/>
  <c r="P668" i="1" s="1"/>
  <c r="A658" i="2"/>
  <c r="O669" i="1"/>
  <c r="P669" i="1" s="1"/>
  <c r="A659" i="2"/>
  <c r="S673" i="1"/>
  <c r="O673" i="1"/>
  <c r="P673" i="1" s="1"/>
  <c r="A663" i="2"/>
  <c r="O677" i="1"/>
  <c r="P677" i="1" s="1"/>
  <c r="A667" i="2"/>
  <c r="O681" i="1"/>
  <c r="P681" i="1" s="1"/>
  <c r="A671" i="2"/>
  <c r="O685" i="1"/>
  <c r="P685" i="1" s="1"/>
  <c r="A675" i="2"/>
  <c r="AD689" i="1"/>
  <c r="O689" i="1"/>
  <c r="P689" i="1" s="1"/>
  <c r="A679" i="2"/>
  <c r="O693" i="1"/>
  <c r="P693" i="1" s="1"/>
  <c r="A683" i="2"/>
  <c r="O698" i="1"/>
  <c r="P698" i="1" s="1"/>
  <c r="A688" i="2"/>
  <c r="O702" i="1"/>
  <c r="P702" i="1" s="1"/>
  <c r="A692" i="2"/>
  <c r="O706" i="1"/>
  <c r="P706" i="1" s="1"/>
  <c r="A696" i="2"/>
  <c r="O710" i="1"/>
  <c r="P710" i="1" s="1"/>
  <c r="A700" i="2"/>
  <c r="O714" i="1"/>
  <c r="P714" i="1" s="1"/>
  <c r="A704" i="2"/>
  <c r="O718" i="1"/>
  <c r="P718" i="1" s="1"/>
  <c r="A708" i="2"/>
  <c r="S722" i="1"/>
  <c r="O722" i="1"/>
  <c r="P722" i="1" s="1"/>
  <c r="A712" i="2"/>
  <c r="O727" i="1"/>
  <c r="P727" i="1" s="1"/>
  <c r="A717" i="2"/>
  <c r="O731" i="1"/>
  <c r="P731" i="1" s="1"/>
  <c r="A721" i="2"/>
  <c r="O735" i="1"/>
  <c r="P735" i="1" s="1"/>
  <c r="A725" i="2"/>
  <c r="O739" i="1"/>
  <c r="P739" i="1" s="1"/>
  <c r="A729" i="2"/>
  <c r="O743" i="1"/>
  <c r="P743" i="1" s="1"/>
  <c r="A733" i="2"/>
  <c r="O747" i="1"/>
  <c r="P747" i="1" s="1"/>
  <c r="A737" i="2"/>
  <c r="O752" i="1"/>
  <c r="P752" i="1" s="1"/>
  <c r="A742" i="2"/>
  <c r="AD756" i="1"/>
  <c r="O756" i="1"/>
  <c r="P756" i="1" s="1"/>
  <c r="A746" i="2"/>
  <c r="O760" i="1"/>
  <c r="P760" i="1" s="1"/>
  <c r="A750" i="2"/>
  <c r="J761" i="1"/>
  <c r="K761" i="1" s="1"/>
  <c r="AK761" i="1"/>
  <c r="D751" i="2" s="1"/>
  <c r="O764" i="1"/>
  <c r="P764" i="1" s="1"/>
  <c r="A754" i="2"/>
  <c r="O768" i="1"/>
  <c r="P768" i="1" s="1"/>
  <c r="A758" i="2"/>
  <c r="O772" i="1"/>
  <c r="P772" i="1" s="1"/>
  <c r="A762" i="2"/>
  <c r="J773" i="1"/>
  <c r="K773" i="1" s="1"/>
  <c r="O776" i="1"/>
  <c r="P776" i="1" s="1"/>
  <c r="A766" i="2"/>
  <c r="J777" i="1"/>
  <c r="K777" i="1" s="1"/>
  <c r="S780" i="1"/>
  <c r="O780" i="1"/>
  <c r="P780" i="1" s="1"/>
  <c r="A770" i="2"/>
  <c r="J781" i="1"/>
  <c r="K781" i="1" s="1"/>
  <c r="O784" i="1"/>
  <c r="P784" i="1" s="1"/>
  <c r="A774" i="2"/>
  <c r="J785" i="1"/>
  <c r="K785" i="1" s="1"/>
  <c r="S788" i="1"/>
  <c r="O788" i="1"/>
  <c r="P788" i="1" s="1"/>
  <c r="A778" i="2"/>
  <c r="J789" i="1"/>
  <c r="K789" i="1" s="1"/>
  <c r="S792" i="1"/>
  <c r="O792" i="1"/>
  <c r="P792" i="1" s="1"/>
  <c r="A782" i="2"/>
  <c r="J793" i="1"/>
  <c r="K793" i="1" s="1"/>
  <c r="O797" i="1"/>
  <c r="P797" i="1" s="1"/>
  <c r="A787" i="2"/>
  <c r="O801" i="1"/>
  <c r="P801" i="1" s="1"/>
  <c r="A791" i="2"/>
  <c r="O805" i="1"/>
  <c r="P805" i="1" s="1"/>
  <c r="A795" i="2"/>
  <c r="AD809" i="1"/>
  <c r="O809" i="1"/>
  <c r="P809" i="1" s="1"/>
  <c r="A799" i="2"/>
  <c r="O813" i="1"/>
  <c r="P813" i="1" s="1"/>
  <c r="A803" i="2"/>
  <c r="S817" i="1"/>
  <c r="O817" i="1"/>
  <c r="P817" i="1" s="1"/>
  <c r="A807" i="2"/>
  <c r="O821" i="1"/>
  <c r="P821" i="1" s="1"/>
  <c r="A811" i="2"/>
  <c r="O825" i="1"/>
  <c r="P825" i="1" s="1"/>
  <c r="A815" i="2"/>
  <c r="O829" i="1"/>
  <c r="P829" i="1" s="1"/>
  <c r="A819" i="2"/>
  <c r="O833" i="1"/>
  <c r="P833" i="1" s="1"/>
  <c r="A823" i="2"/>
  <c r="O836" i="1"/>
  <c r="P836" i="1" s="1"/>
  <c r="A826" i="2"/>
  <c r="O838" i="1"/>
  <c r="P838" i="1" s="1"/>
  <c r="A828" i="2"/>
  <c r="O840" i="1"/>
  <c r="P840" i="1" s="1"/>
  <c r="A830" i="2"/>
  <c r="O842" i="1"/>
  <c r="P842" i="1" s="1"/>
  <c r="A832" i="2"/>
  <c r="O844" i="1"/>
  <c r="P844" i="1" s="1"/>
  <c r="A834" i="2"/>
  <c r="S846" i="1"/>
  <c r="O846" i="1"/>
  <c r="P846" i="1" s="1"/>
  <c r="A836" i="2"/>
  <c r="O848" i="1"/>
  <c r="P848" i="1" s="1"/>
  <c r="A838" i="2"/>
  <c r="S850" i="1"/>
  <c r="O850" i="1"/>
  <c r="P850" i="1" s="1"/>
  <c r="A840" i="2"/>
  <c r="AD852" i="1"/>
  <c r="O852" i="1"/>
  <c r="P852" i="1" s="1"/>
  <c r="A842" i="2"/>
  <c r="O854" i="1"/>
  <c r="P854" i="1" s="1"/>
  <c r="A844" i="2"/>
  <c r="O856" i="1"/>
  <c r="P856" i="1" s="1"/>
  <c r="A846" i="2"/>
  <c r="O858" i="1"/>
  <c r="P858" i="1" s="1"/>
  <c r="A848" i="2"/>
  <c r="O860" i="1"/>
  <c r="P860" i="1" s="1"/>
  <c r="A850" i="2"/>
  <c r="O862" i="1"/>
  <c r="P862" i="1" s="1"/>
  <c r="A852" i="2"/>
  <c r="O864" i="1"/>
  <c r="P864" i="1" s="1"/>
  <c r="A854" i="2"/>
  <c r="O866" i="1"/>
  <c r="P866" i="1" s="1"/>
  <c r="A856" i="2"/>
  <c r="AD868" i="1"/>
  <c r="O868" i="1"/>
  <c r="P868" i="1" s="1"/>
  <c r="A858" i="2"/>
  <c r="O870" i="1"/>
  <c r="P870" i="1" s="1"/>
  <c r="A860" i="2"/>
  <c r="O872" i="1"/>
  <c r="P872" i="1" s="1"/>
  <c r="A862" i="2"/>
  <c r="O874" i="1"/>
  <c r="P874" i="1" s="1"/>
  <c r="A864" i="2"/>
  <c r="O876" i="1"/>
  <c r="P876" i="1" s="1"/>
  <c r="A866" i="2"/>
  <c r="O878" i="1"/>
  <c r="P878" i="1" s="1"/>
  <c r="A868" i="2"/>
  <c r="O880" i="1"/>
  <c r="P880" i="1" s="1"/>
  <c r="A870" i="2"/>
  <c r="O882" i="1"/>
  <c r="P882" i="1" s="1"/>
  <c r="A872" i="2"/>
  <c r="O884" i="1"/>
  <c r="P884" i="1" s="1"/>
  <c r="A874" i="2"/>
  <c r="O886" i="1"/>
  <c r="P886" i="1" s="1"/>
  <c r="A876" i="2"/>
  <c r="O888" i="1"/>
  <c r="P888" i="1" s="1"/>
  <c r="A878" i="2"/>
  <c r="J891" i="1"/>
  <c r="K891" i="1" s="1"/>
  <c r="J893" i="1"/>
  <c r="K893" i="1" s="1"/>
  <c r="J895" i="1"/>
  <c r="K895" i="1" s="1"/>
  <c r="J897" i="1"/>
  <c r="K897" i="1" s="1"/>
  <c r="J911" i="1"/>
  <c r="K911" i="1" s="1"/>
  <c r="J913" i="1"/>
  <c r="K913" i="1" s="1"/>
  <c r="J915" i="1"/>
  <c r="K915" i="1" s="1"/>
  <c r="J917" i="1"/>
  <c r="K917" i="1" s="1"/>
  <c r="J919" i="1"/>
  <c r="K919" i="1" s="1"/>
  <c r="J921" i="1"/>
  <c r="K921" i="1" s="1"/>
  <c r="J923" i="1"/>
  <c r="K923" i="1" s="1"/>
  <c r="J925" i="1"/>
  <c r="K925" i="1" s="1"/>
  <c r="J927" i="1"/>
  <c r="K927" i="1" s="1"/>
  <c r="J929" i="1"/>
  <c r="K929" i="1" s="1"/>
  <c r="AK929" i="1"/>
  <c r="D919" i="2" s="1"/>
  <c r="J931" i="1"/>
  <c r="K931" i="1" s="1"/>
  <c r="J933" i="1"/>
  <c r="K933" i="1" s="1"/>
  <c r="J935" i="1"/>
  <c r="K935" i="1" s="1"/>
  <c r="J937" i="1"/>
  <c r="K937" i="1" s="1"/>
  <c r="J939" i="1"/>
  <c r="K939" i="1" s="1"/>
  <c r="O943" i="1"/>
  <c r="P943" i="1" s="1"/>
  <c r="A933" i="2"/>
  <c r="O945" i="1"/>
  <c r="P945" i="1" s="1"/>
  <c r="A935" i="2"/>
  <c r="O947" i="1"/>
  <c r="P947" i="1" s="1"/>
  <c r="A937" i="2"/>
  <c r="O949" i="1"/>
  <c r="P949" i="1" s="1"/>
  <c r="A939" i="2"/>
  <c r="O951" i="1"/>
  <c r="P951" i="1" s="1"/>
  <c r="A941" i="2"/>
  <c r="O953" i="1"/>
  <c r="P953" i="1" s="1"/>
  <c r="A943" i="2"/>
  <c r="O955" i="1"/>
  <c r="P955" i="1" s="1"/>
  <c r="A945" i="2"/>
  <c r="O957" i="1"/>
  <c r="P957" i="1" s="1"/>
  <c r="A947" i="2"/>
  <c r="AD959" i="1"/>
  <c r="O959" i="1"/>
  <c r="P959" i="1" s="1"/>
  <c r="A949" i="2"/>
  <c r="O961" i="1"/>
  <c r="P961" i="1" s="1"/>
  <c r="A951" i="2"/>
  <c r="O963" i="1"/>
  <c r="P963" i="1" s="1"/>
  <c r="A953" i="2"/>
  <c r="O965" i="1"/>
  <c r="P965" i="1" s="1"/>
  <c r="A955" i="2"/>
  <c r="O967" i="1"/>
  <c r="P967" i="1" s="1"/>
  <c r="A957" i="2"/>
  <c r="O969" i="1"/>
  <c r="P969" i="1" s="1"/>
  <c r="A959" i="2"/>
  <c r="O971" i="1"/>
  <c r="P971" i="1" s="1"/>
  <c r="A961" i="2"/>
  <c r="AD21" i="1"/>
  <c r="O21" i="1"/>
  <c r="P21" i="1" s="1"/>
  <c r="A11" i="2"/>
  <c r="AD25" i="1"/>
  <c r="O25" i="1"/>
  <c r="P25" i="1" s="1"/>
  <c r="A15" i="2"/>
  <c r="O29" i="1"/>
  <c r="P29" i="1" s="1"/>
  <c r="A19" i="2"/>
  <c r="AD33" i="1"/>
  <c r="O33" i="1"/>
  <c r="P33" i="1" s="1"/>
  <c r="A23" i="2"/>
  <c r="AD37" i="1"/>
  <c r="O37" i="1"/>
  <c r="P37" i="1" s="1"/>
  <c r="A27" i="2"/>
  <c r="O41" i="1"/>
  <c r="P41" i="1" s="1"/>
  <c r="A31" i="2"/>
  <c r="O45" i="1"/>
  <c r="P45" i="1" s="1"/>
  <c r="A35" i="2"/>
  <c r="AD49" i="1"/>
  <c r="O49" i="1"/>
  <c r="P49" i="1" s="1"/>
  <c r="A39" i="2"/>
  <c r="AD53" i="1"/>
  <c r="O53" i="1"/>
  <c r="P53" i="1" s="1"/>
  <c r="A43" i="2"/>
  <c r="O57" i="1"/>
  <c r="P57" i="1" s="1"/>
  <c r="A47" i="2"/>
  <c r="AD61" i="1"/>
  <c r="O61" i="1"/>
  <c r="P61" i="1" s="1"/>
  <c r="A51" i="2"/>
  <c r="AD65" i="1"/>
  <c r="O65" i="1"/>
  <c r="P65" i="1" s="1"/>
  <c r="A55" i="2"/>
  <c r="AD69" i="1"/>
  <c r="O69" i="1"/>
  <c r="P69" i="1" s="1"/>
  <c r="A59" i="2"/>
  <c r="O73" i="1"/>
  <c r="P73" i="1" s="1"/>
  <c r="A63" i="2"/>
  <c r="AD77" i="1"/>
  <c r="O77" i="1"/>
  <c r="P77" i="1" s="1"/>
  <c r="A67" i="2"/>
  <c r="AD81" i="1"/>
  <c r="O81" i="1"/>
  <c r="P81" i="1" s="1"/>
  <c r="A71" i="2"/>
  <c r="AD85" i="1"/>
  <c r="O85" i="1"/>
  <c r="P85" i="1" s="1"/>
  <c r="A75" i="2"/>
  <c r="AD89" i="1"/>
  <c r="O89" i="1"/>
  <c r="P89" i="1" s="1"/>
  <c r="A79" i="2"/>
  <c r="AD93" i="1"/>
  <c r="O93" i="1"/>
  <c r="P93" i="1" s="1"/>
  <c r="A83" i="2"/>
  <c r="AD97" i="1"/>
  <c r="O97" i="1"/>
  <c r="P97" i="1" s="1"/>
  <c r="A87" i="2"/>
  <c r="AD101" i="1"/>
  <c r="O101" i="1"/>
  <c r="P101" i="1" s="1"/>
  <c r="A91" i="2"/>
  <c r="AD105" i="1"/>
  <c r="O105" i="1"/>
  <c r="P105" i="1" s="1"/>
  <c r="A95" i="2"/>
  <c r="O109" i="1"/>
  <c r="P109" i="1" s="1"/>
  <c r="A99" i="2"/>
  <c r="AD113" i="1"/>
  <c r="O113" i="1"/>
  <c r="P113" i="1" s="1"/>
  <c r="A103" i="2"/>
  <c r="O117" i="1"/>
  <c r="P117" i="1" s="1"/>
  <c r="A107" i="2"/>
  <c r="AD121" i="1"/>
  <c r="O121" i="1"/>
  <c r="P121" i="1" s="1"/>
  <c r="A111" i="2"/>
  <c r="O125" i="1"/>
  <c r="P125" i="1" s="1"/>
  <c r="A115" i="2"/>
  <c r="AD129" i="1"/>
  <c r="O129" i="1"/>
  <c r="P129" i="1" s="1"/>
  <c r="A119" i="2"/>
  <c r="O133" i="1"/>
  <c r="P133" i="1" s="1"/>
  <c r="A123" i="2"/>
  <c r="O137" i="1"/>
  <c r="P137" i="1" s="1"/>
  <c r="A127" i="2"/>
  <c r="AD141" i="1"/>
  <c r="O141" i="1"/>
  <c r="P141" i="1" s="1"/>
  <c r="A131" i="2"/>
  <c r="AD145" i="1"/>
  <c r="O145" i="1"/>
  <c r="P145" i="1" s="1"/>
  <c r="A135" i="2"/>
  <c r="AD149" i="1"/>
  <c r="O149" i="1"/>
  <c r="P149" i="1" s="1"/>
  <c r="A139" i="2"/>
  <c r="AD153" i="1"/>
  <c r="O153" i="1"/>
  <c r="P153" i="1" s="1"/>
  <c r="A143" i="2"/>
  <c r="O157" i="1"/>
  <c r="P157" i="1" s="1"/>
  <c r="A147" i="2"/>
  <c r="AD161" i="1"/>
  <c r="O161" i="1"/>
  <c r="P161" i="1" s="1"/>
  <c r="A151" i="2"/>
  <c r="AD168" i="1"/>
  <c r="O168" i="1"/>
  <c r="P168" i="1" s="1"/>
  <c r="A158" i="2"/>
  <c r="AD172" i="1"/>
  <c r="O172" i="1"/>
  <c r="P172" i="1" s="1"/>
  <c r="A162" i="2"/>
  <c r="O176" i="1"/>
  <c r="P176" i="1" s="1"/>
  <c r="A166" i="2"/>
  <c r="AD180" i="1"/>
  <c r="O180" i="1"/>
  <c r="P180" i="1" s="1"/>
  <c r="A170" i="2"/>
  <c r="AD184" i="1"/>
  <c r="O184" i="1"/>
  <c r="P184" i="1" s="1"/>
  <c r="A174" i="2"/>
  <c r="AD188" i="1"/>
  <c r="O188" i="1"/>
  <c r="P188" i="1" s="1"/>
  <c r="A178" i="2"/>
  <c r="AD192" i="1"/>
  <c r="O192" i="1"/>
  <c r="P192" i="1" s="1"/>
  <c r="A182" i="2"/>
  <c r="AD196" i="1"/>
  <c r="O196" i="1"/>
  <c r="P196" i="1" s="1"/>
  <c r="A186" i="2"/>
  <c r="AD200" i="1"/>
  <c r="O200" i="1"/>
  <c r="P200" i="1" s="1"/>
  <c r="A190" i="2"/>
  <c r="AD204" i="1"/>
  <c r="O204" i="1"/>
  <c r="P204" i="1" s="1"/>
  <c r="A194" i="2"/>
  <c r="AD208" i="1"/>
  <c r="O208" i="1"/>
  <c r="P208" i="1" s="1"/>
  <c r="A198" i="2"/>
  <c r="O212" i="1"/>
  <c r="P212" i="1" s="1"/>
  <c r="A202" i="2"/>
  <c r="O216" i="1"/>
  <c r="P216" i="1" s="1"/>
  <c r="A206" i="2"/>
  <c r="AD220" i="1"/>
  <c r="O220" i="1"/>
  <c r="P220" i="1" s="1"/>
  <c r="A210" i="2"/>
  <c r="O224" i="1"/>
  <c r="P224" i="1" s="1"/>
  <c r="A214" i="2"/>
  <c r="AD228" i="1"/>
  <c r="O228" i="1"/>
  <c r="P228" i="1" s="1"/>
  <c r="A218" i="2"/>
  <c r="O232" i="1"/>
  <c r="P232" i="1" s="1"/>
  <c r="A222" i="2"/>
  <c r="O236" i="1"/>
  <c r="P236" i="1" s="1"/>
  <c r="A226" i="2"/>
  <c r="AD240" i="1"/>
  <c r="O240" i="1"/>
  <c r="P240" i="1" s="1"/>
  <c r="A230" i="2"/>
  <c r="AD244" i="1"/>
  <c r="O244" i="1"/>
  <c r="P244" i="1" s="1"/>
  <c r="A234" i="2"/>
  <c r="AD248" i="1"/>
  <c r="O248" i="1"/>
  <c r="P248" i="1" s="1"/>
  <c r="A238" i="2"/>
  <c r="AD252" i="1"/>
  <c r="O252" i="1"/>
  <c r="P252" i="1" s="1"/>
  <c r="A242" i="2"/>
  <c r="AD256" i="1"/>
  <c r="O256" i="1"/>
  <c r="P256" i="1" s="1"/>
  <c r="A246" i="2"/>
  <c r="O260" i="1"/>
  <c r="P260" i="1" s="1"/>
  <c r="A250" i="2"/>
  <c r="AD264" i="1"/>
  <c r="O264" i="1"/>
  <c r="P264" i="1" s="1"/>
  <c r="A254" i="2"/>
  <c r="AD268" i="1"/>
  <c r="O268" i="1"/>
  <c r="P268" i="1" s="1"/>
  <c r="A258" i="2"/>
  <c r="AD272" i="1"/>
  <c r="O272" i="1"/>
  <c r="P272" i="1" s="1"/>
  <c r="A262" i="2"/>
  <c r="O276" i="1"/>
  <c r="P276" i="1" s="1"/>
  <c r="A266" i="2"/>
  <c r="O280" i="1"/>
  <c r="P280" i="1" s="1"/>
  <c r="A270" i="2"/>
  <c r="O284" i="1"/>
  <c r="P284" i="1" s="1"/>
  <c r="A274" i="2"/>
  <c r="AD288" i="1"/>
  <c r="O288" i="1"/>
  <c r="P288" i="1" s="1"/>
  <c r="A278" i="2"/>
  <c r="AD292" i="1"/>
  <c r="O292" i="1"/>
  <c r="P292" i="1" s="1"/>
  <c r="A282" i="2"/>
  <c r="O296" i="1"/>
  <c r="P296" i="1" s="1"/>
  <c r="A286" i="2"/>
  <c r="O300" i="1"/>
  <c r="P300" i="1" s="1"/>
  <c r="A290" i="2"/>
  <c r="O304" i="1"/>
  <c r="P304" i="1" s="1"/>
  <c r="A294" i="2"/>
  <c r="O308" i="1"/>
  <c r="P308" i="1" s="1"/>
  <c r="A298" i="2"/>
  <c r="O312" i="1"/>
  <c r="P312" i="1" s="1"/>
  <c r="A302" i="2"/>
  <c r="O316" i="1"/>
  <c r="P316" i="1" s="1"/>
  <c r="A306" i="2"/>
  <c r="O320" i="1"/>
  <c r="P320" i="1" s="1"/>
  <c r="A310" i="2"/>
  <c r="AD324" i="1"/>
  <c r="O324" i="1"/>
  <c r="P324" i="1" s="1"/>
  <c r="A314" i="2"/>
  <c r="O328" i="1"/>
  <c r="P328" i="1" s="1"/>
  <c r="A318" i="2"/>
  <c r="O332" i="1"/>
  <c r="P332" i="1" s="1"/>
  <c r="A322" i="2"/>
  <c r="O336" i="1"/>
  <c r="P336" i="1" s="1"/>
  <c r="A326" i="2"/>
  <c r="O340" i="1"/>
  <c r="P340" i="1" s="1"/>
  <c r="A330" i="2"/>
  <c r="O344" i="1"/>
  <c r="P344" i="1" s="1"/>
  <c r="A334" i="2"/>
  <c r="O348" i="1"/>
  <c r="P348" i="1" s="1"/>
  <c r="A338" i="2"/>
  <c r="O352" i="1"/>
  <c r="P352" i="1" s="1"/>
  <c r="A342" i="2"/>
  <c r="O356" i="1"/>
  <c r="P356" i="1" s="1"/>
  <c r="A346" i="2"/>
  <c r="O360" i="1"/>
  <c r="P360" i="1" s="1"/>
  <c r="A350" i="2"/>
  <c r="O364" i="1"/>
  <c r="P364" i="1" s="1"/>
  <c r="A354" i="2"/>
  <c r="O368" i="1"/>
  <c r="P368" i="1" s="1"/>
  <c r="A358" i="2"/>
  <c r="J369" i="1"/>
  <c r="K369" i="1" s="1"/>
  <c r="O372" i="1"/>
  <c r="P372" i="1" s="1"/>
  <c r="A362" i="2"/>
  <c r="J373" i="1"/>
  <c r="K373" i="1" s="1"/>
  <c r="O376" i="1"/>
  <c r="P376" i="1" s="1"/>
  <c r="A366" i="2"/>
  <c r="J378" i="1"/>
  <c r="K378" i="1" s="1"/>
  <c r="J379" i="1"/>
  <c r="K379" i="1" s="1"/>
  <c r="J382" i="1"/>
  <c r="K382" i="1" s="1"/>
  <c r="O385" i="1"/>
  <c r="P385" i="1" s="1"/>
  <c r="A375" i="2"/>
  <c r="O389" i="1"/>
  <c r="P389" i="1" s="1"/>
  <c r="A379" i="2"/>
  <c r="S393" i="1"/>
  <c r="O393" i="1"/>
  <c r="P393" i="1" s="1"/>
  <c r="A383" i="2"/>
  <c r="O397" i="1"/>
  <c r="P397" i="1" s="1"/>
  <c r="A387" i="2"/>
  <c r="S401" i="1"/>
  <c r="O401" i="1"/>
  <c r="P401" i="1" s="1"/>
  <c r="A391" i="2"/>
  <c r="O405" i="1"/>
  <c r="P405" i="1" s="1"/>
  <c r="A395" i="2"/>
  <c r="O409" i="1"/>
  <c r="P409" i="1" s="1"/>
  <c r="A399" i="2"/>
  <c r="J410" i="1"/>
  <c r="K410" i="1" s="1"/>
  <c r="O413" i="1"/>
  <c r="P413" i="1" s="1"/>
  <c r="A403" i="2"/>
  <c r="J414" i="1"/>
  <c r="K414" i="1" s="1"/>
  <c r="O417" i="1"/>
  <c r="P417" i="1" s="1"/>
  <c r="A407" i="2"/>
  <c r="J418" i="1"/>
  <c r="K418" i="1" s="1"/>
  <c r="O421" i="1"/>
  <c r="P421" i="1" s="1"/>
  <c r="A411" i="2"/>
  <c r="J422" i="1"/>
  <c r="K422" i="1" s="1"/>
  <c r="O425" i="1"/>
  <c r="P425" i="1" s="1"/>
  <c r="A415" i="2"/>
  <c r="O429" i="1"/>
  <c r="P429" i="1" s="1"/>
  <c r="A419" i="2"/>
  <c r="O433" i="1"/>
  <c r="P433" i="1" s="1"/>
  <c r="A423" i="2"/>
  <c r="S437" i="1"/>
  <c r="O437" i="1"/>
  <c r="P437" i="1" s="1"/>
  <c r="A427" i="2"/>
  <c r="O441" i="1"/>
  <c r="P441" i="1" s="1"/>
  <c r="A431" i="2"/>
  <c r="O445" i="1"/>
  <c r="P445" i="1" s="1"/>
  <c r="A435" i="2"/>
  <c r="O449" i="1"/>
  <c r="P449" i="1" s="1"/>
  <c r="A439" i="2"/>
  <c r="O453" i="1"/>
  <c r="P453" i="1" s="1"/>
  <c r="A443" i="2"/>
  <c r="O457" i="1"/>
  <c r="P457" i="1" s="1"/>
  <c r="A447" i="2"/>
  <c r="O461" i="1"/>
  <c r="P461" i="1" s="1"/>
  <c r="A451" i="2"/>
  <c r="O465" i="1"/>
  <c r="P465" i="1" s="1"/>
  <c r="A455" i="2"/>
  <c r="O469" i="1"/>
  <c r="P469" i="1" s="1"/>
  <c r="A459" i="2"/>
  <c r="O473" i="1"/>
  <c r="P473" i="1" s="1"/>
  <c r="A463" i="2"/>
  <c r="O477" i="1"/>
  <c r="P477" i="1" s="1"/>
  <c r="A467" i="2"/>
  <c r="O481" i="1"/>
  <c r="P481" i="1" s="1"/>
  <c r="A471" i="2"/>
  <c r="AD485" i="1"/>
  <c r="O485" i="1"/>
  <c r="P485" i="1" s="1"/>
  <c r="A475" i="2"/>
  <c r="O489" i="1"/>
  <c r="P489" i="1" s="1"/>
  <c r="A479" i="2"/>
  <c r="O493" i="1"/>
  <c r="P493" i="1" s="1"/>
  <c r="A483" i="2"/>
  <c r="O497" i="1"/>
  <c r="P497" i="1" s="1"/>
  <c r="A487" i="2"/>
  <c r="O501" i="1"/>
  <c r="P501" i="1" s="1"/>
  <c r="A491" i="2"/>
  <c r="J502" i="1"/>
  <c r="K502" i="1" s="1"/>
  <c r="O505" i="1"/>
  <c r="P505" i="1" s="1"/>
  <c r="A495" i="2"/>
  <c r="J506" i="1"/>
  <c r="K506" i="1" s="1"/>
  <c r="O509" i="1"/>
  <c r="P509" i="1" s="1"/>
  <c r="A499" i="2"/>
  <c r="J510" i="1"/>
  <c r="K510" i="1" s="1"/>
  <c r="AD513" i="1"/>
  <c r="O513" i="1"/>
  <c r="P513" i="1" s="1"/>
  <c r="A503" i="2"/>
  <c r="J514" i="1"/>
  <c r="K514" i="1" s="1"/>
  <c r="O517" i="1"/>
  <c r="P517" i="1" s="1"/>
  <c r="A507" i="2"/>
  <c r="J518" i="1"/>
  <c r="K518" i="1" s="1"/>
  <c r="AD521" i="1"/>
  <c r="O521" i="1"/>
  <c r="P521" i="1" s="1"/>
  <c r="A511" i="2"/>
  <c r="J522" i="1"/>
  <c r="K522" i="1" s="1"/>
  <c r="AD525" i="1"/>
  <c r="O525" i="1"/>
  <c r="P525" i="1" s="1"/>
  <c r="A515" i="2"/>
  <c r="J526" i="1"/>
  <c r="K526" i="1" s="1"/>
  <c r="O529" i="1"/>
  <c r="P529" i="1" s="1"/>
  <c r="A519" i="2"/>
  <c r="O533" i="1"/>
  <c r="P533" i="1" s="1"/>
  <c r="A523" i="2"/>
  <c r="O537" i="1"/>
  <c r="P537" i="1" s="1"/>
  <c r="A527" i="2"/>
  <c r="O542" i="1"/>
  <c r="P542" i="1" s="1"/>
  <c r="A532" i="2"/>
  <c r="O546" i="1"/>
  <c r="P546" i="1" s="1"/>
  <c r="A536" i="2"/>
  <c r="O550" i="1"/>
  <c r="P550" i="1" s="1"/>
  <c r="A540" i="2"/>
  <c r="S554" i="1"/>
  <c r="O554" i="1"/>
  <c r="P554" i="1" s="1"/>
  <c r="A544" i="2"/>
  <c r="S558" i="1"/>
  <c r="O558" i="1"/>
  <c r="P558" i="1" s="1"/>
  <c r="A548" i="2"/>
  <c r="O562" i="1"/>
  <c r="P562" i="1" s="1"/>
  <c r="A552" i="2"/>
  <c r="O566" i="1"/>
  <c r="P566" i="1" s="1"/>
  <c r="A556" i="2"/>
  <c r="O570" i="1"/>
  <c r="P570" i="1" s="1"/>
  <c r="A560" i="2"/>
  <c r="O574" i="1"/>
  <c r="P574" i="1" s="1"/>
  <c r="A564" i="2"/>
  <c r="O578" i="1"/>
  <c r="P578" i="1" s="1"/>
  <c r="A568" i="2"/>
  <c r="O582" i="1"/>
  <c r="P582" i="1" s="1"/>
  <c r="A572" i="2"/>
  <c r="S586" i="1"/>
  <c r="O586" i="1"/>
  <c r="P586" i="1" s="1"/>
  <c r="A576" i="2"/>
  <c r="O590" i="1"/>
  <c r="P590" i="1" s="1"/>
  <c r="A580" i="2"/>
  <c r="O594" i="1"/>
  <c r="P594" i="1" s="1"/>
  <c r="A584" i="2"/>
  <c r="O598" i="1"/>
  <c r="P598" i="1" s="1"/>
  <c r="A588" i="2"/>
  <c r="O602" i="1"/>
  <c r="P602" i="1" s="1"/>
  <c r="A592" i="2"/>
  <c r="O606" i="1"/>
  <c r="P606" i="1" s="1"/>
  <c r="A596" i="2"/>
  <c r="S610" i="1"/>
  <c r="O610" i="1"/>
  <c r="P610" i="1" s="1"/>
  <c r="A600" i="2"/>
  <c r="O614" i="1"/>
  <c r="P614" i="1" s="1"/>
  <c r="A604" i="2"/>
  <c r="S618" i="1"/>
  <c r="O618" i="1"/>
  <c r="P618" i="1" s="1"/>
  <c r="A608" i="2"/>
  <c r="O622" i="1"/>
  <c r="P622" i="1" s="1"/>
  <c r="A612" i="2"/>
  <c r="O626" i="1"/>
  <c r="P626" i="1" s="1"/>
  <c r="A616" i="2"/>
  <c r="O630" i="1"/>
  <c r="P630" i="1" s="1"/>
  <c r="A620" i="2"/>
  <c r="O634" i="1"/>
  <c r="P634" i="1" s="1"/>
  <c r="A624" i="2"/>
  <c r="O638" i="1"/>
  <c r="P638" i="1" s="1"/>
  <c r="A628" i="2"/>
  <c r="O642" i="1"/>
  <c r="P642" i="1" s="1"/>
  <c r="A632" i="2"/>
  <c r="O646" i="1"/>
  <c r="P646" i="1" s="1"/>
  <c r="A636" i="2"/>
  <c r="O650" i="1"/>
  <c r="P650" i="1" s="1"/>
  <c r="A640" i="2"/>
  <c r="O654" i="1"/>
  <c r="P654" i="1" s="1"/>
  <c r="A644" i="2"/>
  <c r="O658" i="1"/>
  <c r="P658" i="1" s="1"/>
  <c r="A648" i="2"/>
  <c r="O662" i="1"/>
  <c r="P662" i="1" s="1"/>
  <c r="A652" i="2"/>
  <c r="O663" i="1"/>
  <c r="P663" i="1" s="1"/>
  <c r="A653" i="2"/>
  <c r="O667" i="1"/>
  <c r="P667" i="1" s="1"/>
  <c r="A657" i="2"/>
  <c r="O672" i="1"/>
  <c r="P672" i="1" s="1"/>
  <c r="A662" i="2"/>
  <c r="O676" i="1"/>
  <c r="P676" i="1" s="1"/>
  <c r="A666" i="2"/>
  <c r="O680" i="1"/>
  <c r="P680" i="1" s="1"/>
  <c r="A670" i="2"/>
  <c r="S684" i="1"/>
  <c r="O684" i="1"/>
  <c r="P684" i="1" s="1"/>
  <c r="A674" i="2"/>
  <c r="O688" i="1"/>
  <c r="P688" i="1" s="1"/>
  <c r="A678" i="2"/>
  <c r="O692" i="1"/>
  <c r="P692" i="1" s="1"/>
  <c r="A682" i="2"/>
  <c r="O697" i="1"/>
  <c r="P697" i="1" s="1"/>
  <c r="A687" i="2"/>
  <c r="O701" i="1"/>
  <c r="P701" i="1" s="1"/>
  <c r="A691" i="2"/>
  <c r="O705" i="1"/>
  <c r="P705" i="1" s="1"/>
  <c r="A695" i="2"/>
  <c r="S709" i="1"/>
  <c r="O709" i="1"/>
  <c r="P709" i="1" s="1"/>
  <c r="A699" i="2"/>
  <c r="O713" i="1"/>
  <c r="P713" i="1" s="1"/>
  <c r="A703" i="2"/>
  <c r="O717" i="1"/>
  <c r="P717" i="1" s="1"/>
  <c r="A707" i="2"/>
  <c r="S721" i="1"/>
  <c r="O721" i="1"/>
  <c r="P721" i="1" s="1"/>
  <c r="A711" i="2"/>
  <c r="S726" i="1"/>
  <c r="O726" i="1"/>
  <c r="P726" i="1" s="1"/>
  <c r="A716" i="2"/>
  <c r="O730" i="1"/>
  <c r="P730" i="1" s="1"/>
  <c r="A720" i="2"/>
  <c r="O734" i="1"/>
  <c r="P734" i="1" s="1"/>
  <c r="A724" i="2"/>
  <c r="O738" i="1"/>
  <c r="P738" i="1" s="1"/>
  <c r="A728" i="2"/>
  <c r="S742" i="1"/>
  <c r="O742" i="1"/>
  <c r="P742" i="1" s="1"/>
  <c r="A732" i="2"/>
  <c r="S746" i="1"/>
  <c r="O746" i="1"/>
  <c r="P746" i="1" s="1"/>
  <c r="A736" i="2"/>
  <c r="S750" i="1"/>
  <c r="O750" i="1"/>
  <c r="P750" i="1" s="1"/>
  <c r="A740" i="2"/>
  <c r="O751" i="1"/>
  <c r="P751" i="1" s="1"/>
  <c r="A741" i="2"/>
  <c r="O755" i="1"/>
  <c r="P755" i="1" s="1"/>
  <c r="A745" i="2"/>
  <c r="O759" i="1"/>
  <c r="P759" i="1" s="1"/>
  <c r="A749" i="2"/>
  <c r="J760" i="1"/>
  <c r="K760" i="1" s="1"/>
  <c r="O763" i="1"/>
  <c r="P763" i="1" s="1"/>
  <c r="A753" i="2"/>
  <c r="O767" i="1"/>
  <c r="P767" i="1" s="1"/>
  <c r="A757" i="2"/>
  <c r="S771" i="1"/>
  <c r="O771" i="1"/>
  <c r="P771" i="1" s="1"/>
  <c r="A761" i="2"/>
  <c r="J772" i="1"/>
  <c r="K772" i="1" s="1"/>
  <c r="S775" i="1"/>
  <c r="O775" i="1"/>
  <c r="P775" i="1" s="1"/>
  <c r="A765" i="2"/>
  <c r="J776" i="1"/>
  <c r="K776" i="1" s="1"/>
  <c r="O779" i="1"/>
  <c r="P779" i="1" s="1"/>
  <c r="A769" i="2"/>
  <c r="J780" i="1"/>
  <c r="K780" i="1" s="1"/>
  <c r="O783" i="1"/>
  <c r="P783" i="1" s="1"/>
  <c r="A773" i="2"/>
  <c r="J784" i="1"/>
  <c r="K784" i="1" s="1"/>
  <c r="S787" i="1"/>
  <c r="O787" i="1"/>
  <c r="P787" i="1" s="1"/>
  <c r="A777" i="2"/>
  <c r="J788" i="1"/>
  <c r="K788" i="1" s="1"/>
  <c r="O791" i="1"/>
  <c r="P791" i="1" s="1"/>
  <c r="A781" i="2"/>
  <c r="J792" i="1"/>
  <c r="K792" i="1" s="1"/>
  <c r="O795" i="1"/>
  <c r="P795" i="1" s="1"/>
  <c r="A785" i="2"/>
  <c r="O796" i="1"/>
  <c r="P796" i="1" s="1"/>
  <c r="A786" i="2"/>
  <c r="S800" i="1"/>
  <c r="O800" i="1"/>
  <c r="P800" i="1" s="1"/>
  <c r="A790" i="2"/>
  <c r="O804" i="1"/>
  <c r="P804" i="1" s="1"/>
  <c r="A794" i="2"/>
  <c r="O808" i="1"/>
  <c r="P808" i="1" s="1"/>
  <c r="A798" i="2"/>
  <c r="O812" i="1"/>
  <c r="P812" i="1" s="1"/>
  <c r="A802" i="2"/>
  <c r="O816" i="1"/>
  <c r="P816" i="1" s="1"/>
  <c r="A806" i="2"/>
  <c r="O820" i="1"/>
  <c r="P820" i="1" s="1"/>
  <c r="A810" i="2"/>
  <c r="O824" i="1"/>
  <c r="P824" i="1" s="1"/>
  <c r="A814" i="2"/>
  <c r="O828" i="1"/>
  <c r="P828" i="1" s="1"/>
  <c r="A818" i="2"/>
  <c r="O832" i="1"/>
  <c r="P832" i="1" s="1"/>
  <c r="A822" i="2"/>
  <c r="J886" i="1"/>
  <c r="K886" i="1" s="1"/>
  <c r="J888" i="1"/>
  <c r="K888" i="1" s="1"/>
  <c r="AD890" i="1"/>
  <c r="O890" i="1"/>
  <c r="P890" i="1" s="1"/>
  <c r="A880" i="2"/>
  <c r="O892" i="1"/>
  <c r="P892" i="1" s="1"/>
  <c r="A882" i="2"/>
  <c r="O894" i="1"/>
  <c r="P894" i="1" s="1"/>
  <c r="A884" i="2"/>
  <c r="O896" i="1"/>
  <c r="P896" i="1" s="1"/>
  <c r="A886" i="2"/>
  <c r="O898" i="1"/>
  <c r="P898" i="1" s="1"/>
  <c r="A888" i="2"/>
  <c r="O900" i="1"/>
  <c r="P900" i="1" s="1"/>
  <c r="A890" i="2"/>
  <c r="AD902" i="1"/>
  <c r="O902" i="1"/>
  <c r="P902" i="1" s="1"/>
  <c r="A892" i="2"/>
  <c r="S904" i="1"/>
  <c r="O904" i="1"/>
  <c r="P904" i="1" s="1"/>
  <c r="A894" i="2"/>
  <c r="O906" i="1"/>
  <c r="P906" i="1" s="1"/>
  <c r="A896" i="2"/>
  <c r="O908" i="1"/>
  <c r="P908" i="1" s="1"/>
  <c r="A898" i="2"/>
  <c r="S910" i="1"/>
  <c r="O910" i="1"/>
  <c r="P910" i="1" s="1"/>
  <c r="A900" i="2"/>
  <c r="S912" i="1"/>
  <c r="O912" i="1"/>
  <c r="P912" i="1" s="1"/>
  <c r="A902" i="2"/>
  <c r="S914" i="1"/>
  <c r="O914" i="1"/>
  <c r="P914" i="1" s="1"/>
  <c r="A904" i="2"/>
  <c r="O916" i="1"/>
  <c r="P916" i="1" s="1"/>
  <c r="A906" i="2"/>
  <c r="S918" i="1"/>
  <c r="O918" i="1"/>
  <c r="P918" i="1" s="1"/>
  <c r="A908" i="2"/>
  <c r="O920" i="1"/>
  <c r="P920" i="1" s="1"/>
  <c r="A910" i="2"/>
  <c r="S922" i="1"/>
  <c r="O922" i="1"/>
  <c r="P922" i="1" s="1"/>
  <c r="A912" i="2"/>
  <c r="AD924" i="1"/>
  <c r="O924" i="1"/>
  <c r="P924" i="1" s="1"/>
  <c r="A914" i="2"/>
  <c r="S926" i="1"/>
  <c r="O926" i="1"/>
  <c r="P926" i="1" s="1"/>
  <c r="A916" i="2"/>
  <c r="O928" i="1"/>
  <c r="P928" i="1" s="1"/>
  <c r="A918" i="2"/>
  <c r="S930" i="1"/>
  <c r="O930" i="1"/>
  <c r="P930" i="1" s="1"/>
  <c r="A920" i="2"/>
  <c r="O932" i="1"/>
  <c r="P932" i="1" s="1"/>
  <c r="A922" i="2"/>
  <c r="S934" i="1"/>
  <c r="O934" i="1"/>
  <c r="P934" i="1" s="1"/>
  <c r="A924" i="2"/>
  <c r="O936" i="1"/>
  <c r="P936" i="1" s="1"/>
  <c r="A926" i="2"/>
  <c r="S938" i="1"/>
  <c r="O938" i="1"/>
  <c r="P938" i="1" s="1"/>
  <c r="A928" i="2"/>
  <c r="O940" i="1"/>
  <c r="P940" i="1" s="1"/>
  <c r="A930" i="2"/>
  <c r="J941" i="1"/>
  <c r="K941" i="1" s="1"/>
  <c r="J955" i="1"/>
  <c r="K955" i="1" s="1"/>
  <c r="J969" i="1"/>
  <c r="K969" i="1" s="1"/>
  <c r="AD20" i="1"/>
  <c r="O20" i="1"/>
  <c r="P20" i="1" s="1"/>
  <c r="A10" i="2"/>
  <c r="AD24" i="1"/>
  <c r="O24" i="1"/>
  <c r="P24" i="1" s="1"/>
  <c r="A14" i="2"/>
  <c r="AD40" i="1"/>
  <c r="O40" i="1"/>
  <c r="P40" i="1" s="1"/>
  <c r="A30" i="2"/>
  <c r="AD56" i="1"/>
  <c r="O56" i="1"/>
  <c r="P56" i="1" s="1"/>
  <c r="A46" i="2"/>
  <c r="AD68" i="1"/>
  <c r="O68" i="1"/>
  <c r="P68" i="1" s="1"/>
  <c r="A58" i="2"/>
  <c r="AD92" i="1"/>
  <c r="O92" i="1"/>
  <c r="P92" i="1" s="1"/>
  <c r="A82" i="2"/>
  <c r="AD100" i="1"/>
  <c r="O100" i="1"/>
  <c r="P100" i="1" s="1"/>
  <c r="A90" i="2"/>
  <c r="AD108" i="1"/>
  <c r="O108" i="1"/>
  <c r="P108" i="1" s="1"/>
  <c r="A98" i="2"/>
  <c r="O116" i="1"/>
  <c r="P116" i="1" s="1"/>
  <c r="A106" i="2"/>
  <c r="AD120" i="1"/>
  <c r="O120" i="1"/>
  <c r="P120" i="1" s="1"/>
  <c r="A110" i="2"/>
  <c r="AD124" i="1"/>
  <c r="O124" i="1"/>
  <c r="P124" i="1" s="1"/>
  <c r="A114" i="2"/>
  <c r="AD128" i="1"/>
  <c r="O128" i="1"/>
  <c r="P128" i="1" s="1"/>
  <c r="A118" i="2"/>
  <c r="O132" i="1"/>
  <c r="P132" i="1" s="1"/>
  <c r="A122" i="2"/>
  <c r="O136" i="1"/>
  <c r="P136" i="1" s="1"/>
  <c r="A126" i="2"/>
  <c r="O140" i="1"/>
  <c r="P140" i="1" s="1"/>
  <c r="A130" i="2"/>
  <c r="O144" i="1"/>
  <c r="P144" i="1" s="1"/>
  <c r="A134" i="2"/>
  <c r="AD148" i="1"/>
  <c r="O148" i="1"/>
  <c r="P148" i="1" s="1"/>
  <c r="A138" i="2"/>
  <c r="AD152" i="1"/>
  <c r="O152" i="1"/>
  <c r="P152" i="1" s="1"/>
  <c r="A142" i="2"/>
  <c r="O156" i="1"/>
  <c r="P156" i="1" s="1"/>
  <c r="A146" i="2"/>
  <c r="AD160" i="1"/>
  <c r="O160" i="1"/>
  <c r="P160" i="1" s="1"/>
  <c r="A150" i="2"/>
  <c r="O167" i="1"/>
  <c r="P167" i="1" s="1"/>
  <c r="A157" i="2"/>
  <c r="AD171" i="1"/>
  <c r="O171" i="1"/>
  <c r="P171" i="1" s="1"/>
  <c r="A161" i="2"/>
  <c r="O175" i="1"/>
  <c r="P175" i="1" s="1"/>
  <c r="A165" i="2"/>
  <c r="O179" i="1"/>
  <c r="P179" i="1" s="1"/>
  <c r="A169" i="2"/>
  <c r="O183" i="1"/>
  <c r="P183" i="1" s="1"/>
  <c r="A173" i="2"/>
  <c r="J184" i="1"/>
  <c r="K184" i="1" s="1"/>
  <c r="O187" i="1"/>
  <c r="P187" i="1" s="1"/>
  <c r="A177" i="2"/>
  <c r="O191" i="1"/>
  <c r="P191" i="1" s="1"/>
  <c r="A181" i="2"/>
  <c r="O195" i="1"/>
  <c r="P195" i="1" s="1"/>
  <c r="A185" i="2"/>
  <c r="O199" i="1"/>
  <c r="P199" i="1" s="1"/>
  <c r="A189" i="2"/>
  <c r="O203" i="1"/>
  <c r="P203" i="1" s="1"/>
  <c r="A193" i="2"/>
  <c r="O207" i="1"/>
  <c r="P207" i="1" s="1"/>
  <c r="A197" i="2"/>
  <c r="S211" i="1"/>
  <c r="O211" i="1"/>
  <c r="P211" i="1" s="1"/>
  <c r="A201" i="2"/>
  <c r="S215" i="1"/>
  <c r="O215" i="1"/>
  <c r="P215" i="1" s="1"/>
  <c r="A205" i="2"/>
  <c r="AD219" i="1"/>
  <c r="O219" i="1"/>
  <c r="P219" i="1" s="1"/>
  <c r="A209" i="2"/>
  <c r="O223" i="1"/>
  <c r="P223" i="1" s="1"/>
  <c r="A213" i="2"/>
  <c r="AD227" i="1"/>
  <c r="O227" i="1"/>
  <c r="P227" i="1" s="1"/>
  <c r="A217" i="2"/>
  <c r="O231" i="1"/>
  <c r="P231" i="1" s="1"/>
  <c r="A221" i="2"/>
  <c r="O235" i="1"/>
  <c r="P235" i="1" s="1"/>
  <c r="A225" i="2"/>
  <c r="AD239" i="1"/>
  <c r="O239" i="1"/>
  <c r="P239" i="1" s="1"/>
  <c r="A229" i="2"/>
  <c r="O243" i="1"/>
  <c r="P243" i="1" s="1"/>
  <c r="A233" i="2"/>
  <c r="O247" i="1"/>
  <c r="P247" i="1" s="1"/>
  <c r="A237" i="2"/>
  <c r="O251" i="1"/>
  <c r="P251" i="1" s="1"/>
  <c r="A241" i="2"/>
  <c r="O255" i="1"/>
  <c r="P255" i="1" s="1"/>
  <c r="A245" i="2"/>
  <c r="O259" i="1"/>
  <c r="P259" i="1" s="1"/>
  <c r="A249" i="2"/>
  <c r="O263" i="1"/>
  <c r="P263" i="1" s="1"/>
  <c r="A253" i="2"/>
  <c r="AD267" i="1"/>
  <c r="O267" i="1"/>
  <c r="P267" i="1" s="1"/>
  <c r="A257" i="2"/>
  <c r="O271" i="1"/>
  <c r="P271" i="1" s="1"/>
  <c r="A261" i="2"/>
  <c r="O275" i="1"/>
  <c r="P275" i="1" s="1"/>
  <c r="A265" i="2"/>
  <c r="O279" i="1"/>
  <c r="P279" i="1" s="1"/>
  <c r="A269" i="2"/>
  <c r="O283" i="1"/>
  <c r="P283" i="1" s="1"/>
  <c r="A273" i="2"/>
  <c r="AD287" i="1"/>
  <c r="O287" i="1"/>
  <c r="P287" i="1" s="1"/>
  <c r="A277" i="2"/>
  <c r="AD291" i="1"/>
  <c r="O291" i="1"/>
  <c r="P291" i="1" s="1"/>
  <c r="A281" i="2"/>
  <c r="O295" i="1"/>
  <c r="P295" i="1" s="1"/>
  <c r="A285" i="2"/>
  <c r="AD299" i="1"/>
  <c r="O299" i="1"/>
  <c r="P299" i="1" s="1"/>
  <c r="A289" i="2"/>
  <c r="O303" i="1"/>
  <c r="P303" i="1" s="1"/>
  <c r="A293" i="2"/>
  <c r="O307" i="1"/>
  <c r="P307" i="1" s="1"/>
  <c r="A297" i="2"/>
  <c r="S311" i="1"/>
  <c r="O311" i="1"/>
  <c r="P311" i="1" s="1"/>
  <c r="A301" i="2"/>
  <c r="S315" i="1"/>
  <c r="O315" i="1"/>
  <c r="P315" i="1" s="1"/>
  <c r="A305" i="2"/>
  <c r="O319" i="1"/>
  <c r="P319" i="1" s="1"/>
  <c r="A309" i="2"/>
  <c r="O323" i="1"/>
  <c r="P323" i="1" s="1"/>
  <c r="A313" i="2"/>
  <c r="AD327" i="1"/>
  <c r="O327" i="1"/>
  <c r="P327" i="1" s="1"/>
  <c r="A317" i="2"/>
  <c r="O331" i="1"/>
  <c r="P331" i="1" s="1"/>
  <c r="A321" i="2"/>
  <c r="S335" i="1"/>
  <c r="O335" i="1"/>
  <c r="P335" i="1" s="1"/>
  <c r="A325" i="2"/>
  <c r="O339" i="1"/>
  <c r="P339" i="1" s="1"/>
  <c r="A329" i="2"/>
  <c r="O343" i="1"/>
  <c r="P343" i="1" s="1"/>
  <c r="A333" i="2"/>
  <c r="S347" i="1"/>
  <c r="O347" i="1"/>
  <c r="P347" i="1" s="1"/>
  <c r="A337" i="2"/>
  <c r="S351" i="1"/>
  <c r="O351" i="1"/>
  <c r="P351" i="1" s="1"/>
  <c r="A341" i="2"/>
  <c r="O355" i="1"/>
  <c r="P355" i="1" s="1"/>
  <c r="A345" i="2"/>
  <c r="AD359" i="1"/>
  <c r="O359" i="1"/>
  <c r="P359" i="1" s="1"/>
  <c r="A349" i="2"/>
  <c r="O363" i="1"/>
  <c r="P363" i="1" s="1"/>
  <c r="A353" i="2"/>
  <c r="S367" i="1"/>
  <c r="O367" i="1"/>
  <c r="P367" i="1" s="1"/>
  <c r="A357" i="2"/>
  <c r="O371" i="1"/>
  <c r="P371" i="1" s="1"/>
  <c r="A361" i="2"/>
  <c r="J372" i="1"/>
  <c r="K372" i="1" s="1"/>
  <c r="S375" i="1"/>
  <c r="O375" i="1"/>
  <c r="P375" i="1" s="1"/>
  <c r="A365" i="2"/>
  <c r="J376" i="1"/>
  <c r="K376" i="1" s="1"/>
  <c r="J377" i="1"/>
  <c r="K377" i="1" s="1"/>
  <c r="J380" i="1"/>
  <c r="K380" i="1" s="1"/>
  <c r="J381" i="1"/>
  <c r="K381" i="1" s="1"/>
  <c r="AD384" i="1"/>
  <c r="O384" i="1"/>
  <c r="P384" i="1" s="1"/>
  <c r="A374" i="2"/>
  <c r="AD388" i="1"/>
  <c r="O388" i="1"/>
  <c r="P388" i="1" s="1"/>
  <c r="A378" i="2"/>
  <c r="AD392" i="1"/>
  <c r="O392" i="1"/>
  <c r="P392" i="1" s="1"/>
  <c r="A382" i="2"/>
  <c r="AD396" i="1"/>
  <c r="O396" i="1"/>
  <c r="P396" i="1" s="1"/>
  <c r="A386" i="2"/>
  <c r="O400" i="1"/>
  <c r="P400" i="1" s="1"/>
  <c r="A390" i="2"/>
  <c r="O404" i="1"/>
  <c r="P404" i="1" s="1"/>
  <c r="A394" i="2"/>
  <c r="O408" i="1"/>
  <c r="P408" i="1" s="1"/>
  <c r="A398" i="2"/>
  <c r="O412" i="1"/>
  <c r="P412" i="1" s="1"/>
  <c r="A402" i="2"/>
  <c r="O416" i="1"/>
  <c r="P416" i="1" s="1"/>
  <c r="A406" i="2"/>
  <c r="J417" i="1"/>
  <c r="K417" i="1" s="1"/>
  <c r="AK417" i="1"/>
  <c r="D407" i="2" s="1"/>
  <c r="O420" i="1"/>
  <c r="P420" i="1" s="1"/>
  <c r="A410" i="2"/>
  <c r="J421" i="1"/>
  <c r="K421" i="1" s="1"/>
  <c r="O424" i="1"/>
  <c r="P424" i="1" s="1"/>
  <c r="A414" i="2"/>
  <c r="AD428" i="1"/>
  <c r="O428" i="1"/>
  <c r="P428" i="1" s="1"/>
  <c r="A418" i="2"/>
  <c r="O432" i="1"/>
  <c r="P432" i="1" s="1"/>
  <c r="A422" i="2"/>
  <c r="O436" i="1"/>
  <c r="P436" i="1" s="1"/>
  <c r="A426" i="2"/>
  <c r="O440" i="1"/>
  <c r="P440" i="1" s="1"/>
  <c r="A430" i="2"/>
  <c r="O444" i="1"/>
  <c r="P444" i="1" s="1"/>
  <c r="A434" i="2"/>
  <c r="O448" i="1"/>
  <c r="P448" i="1" s="1"/>
  <c r="A438" i="2"/>
  <c r="J449" i="1"/>
  <c r="K449" i="1" s="1"/>
  <c r="O452" i="1"/>
  <c r="P452" i="1" s="1"/>
  <c r="A442" i="2"/>
  <c r="J453" i="1"/>
  <c r="K453" i="1" s="1"/>
  <c r="O456" i="1"/>
  <c r="P456" i="1" s="1"/>
  <c r="A446" i="2"/>
  <c r="AD460" i="1"/>
  <c r="O460" i="1"/>
  <c r="P460" i="1" s="1"/>
  <c r="A450" i="2"/>
  <c r="O464" i="1"/>
  <c r="P464" i="1" s="1"/>
  <c r="A454" i="2"/>
  <c r="O468" i="1"/>
  <c r="P468" i="1" s="1"/>
  <c r="A458" i="2"/>
  <c r="O472" i="1"/>
  <c r="P472" i="1" s="1"/>
  <c r="A462" i="2"/>
  <c r="AD476" i="1"/>
  <c r="O476" i="1"/>
  <c r="P476" i="1" s="1"/>
  <c r="A466" i="2"/>
  <c r="O480" i="1"/>
  <c r="P480" i="1" s="1"/>
  <c r="A470" i="2"/>
  <c r="O484" i="1"/>
  <c r="P484" i="1" s="1"/>
  <c r="A474" i="2"/>
  <c r="O488" i="1"/>
  <c r="P488" i="1" s="1"/>
  <c r="A478" i="2"/>
  <c r="O492" i="1"/>
  <c r="P492" i="1" s="1"/>
  <c r="A482" i="2"/>
  <c r="O496" i="1"/>
  <c r="P496" i="1" s="1"/>
  <c r="A486" i="2"/>
  <c r="O500" i="1"/>
  <c r="P500" i="1" s="1"/>
  <c r="A490" i="2"/>
  <c r="O504" i="1"/>
  <c r="P504" i="1" s="1"/>
  <c r="A494" i="2"/>
  <c r="J505" i="1"/>
  <c r="K505" i="1" s="1"/>
  <c r="O508" i="1"/>
  <c r="P508" i="1" s="1"/>
  <c r="A498" i="2"/>
  <c r="J509" i="1"/>
  <c r="K509" i="1" s="1"/>
  <c r="AD512" i="1"/>
  <c r="O512" i="1"/>
  <c r="P512" i="1" s="1"/>
  <c r="A502" i="2"/>
  <c r="O516" i="1"/>
  <c r="P516" i="1" s="1"/>
  <c r="A506" i="2"/>
  <c r="J517" i="1"/>
  <c r="K517" i="1" s="1"/>
  <c r="O520" i="1"/>
  <c r="P520" i="1" s="1"/>
  <c r="A510" i="2"/>
  <c r="J521" i="1"/>
  <c r="K521" i="1" s="1"/>
  <c r="AD524" i="1"/>
  <c r="O524" i="1"/>
  <c r="P524" i="1" s="1"/>
  <c r="A514" i="2"/>
  <c r="J525" i="1"/>
  <c r="K525" i="1" s="1"/>
  <c r="O528" i="1"/>
  <c r="P528" i="1" s="1"/>
  <c r="A518" i="2"/>
  <c r="J529" i="1"/>
  <c r="K529" i="1" s="1"/>
  <c r="O532" i="1"/>
  <c r="P532" i="1" s="1"/>
  <c r="A522" i="2"/>
  <c r="J533" i="1"/>
  <c r="K533" i="1" s="1"/>
  <c r="AD536" i="1"/>
  <c r="O536" i="1"/>
  <c r="P536" i="1" s="1"/>
  <c r="A526" i="2"/>
  <c r="J537" i="1"/>
  <c r="K537" i="1" s="1"/>
  <c r="O541" i="1"/>
  <c r="P541" i="1" s="1"/>
  <c r="A531" i="2"/>
  <c r="O545" i="1"/>
  <c r="P545" i="1" s="1"/>
  <c r="A535" i="2"/>
  <c r="O549" i="1"/>
  <c r="P549" i="1" s="1"/>
  <c r="A539" i="2"/>
  <c r="O553" i="1"/>
  <c r="P553" i="1" s="1"/>
  <c r="A543" i="2"/>
  <c r="O557" i="1"/>
  <c r="P557" i="1" s="1"/>
  <c r="A547" i="2"/>
  <c r="O561" i="1"/>
  <c r="P561" i="1" s="1"/>
  <c r="A551" i="2"/>
  <c r="O565" i="1"/>
  <c r="P565" i="1" s="1"/>
  <c r="A555" i="2"/>
  <c r="O569" i="1"/>
  <c r="P569" i="1" s="1"/>
  <c r="A559" i="2"/>
  <c r="O573" i="1"/>
  <c r="P573" i="1" s="1"/>
  <c r="A563" i="2"/>
  <c r="O577" i="1"/>
  <c r="P577" i="1" s="1"/>
  <c r="A567" i="2"/>
  <c r="S581" i="1"/>
  <c r="O581" i="1"/>
  <c r="P581" i="1" s="1"/>
  <c r="A571" i="2"/>
  <c r="O585" i="1"/>
  <c r="P585" i="1" s="1"/>
  <c r="A575" i="2"/>
  <c r="O589" i="1"/>
  <c r="P589" i="1" s="1"/>
  <c r="A579" i="2"/>
  <c r="O593" i="1"/>
  <c r="P593" i="1" s="1"/>
  <c r="A583" i="2"/>
  <c r="O597" i="1"/>
  <c r="P597" i="1" s="1"/>
  <c r="A587" i="2"/>
  <c r="O601" i="1"/>
  <c r="P601" i="1" s="1"/>
  <c r="A591" i="2"/>
  <c r="O605" i="1"/>
  <c r="P605" i="1" s="1"/>
  <c r="A595" i="2"/>
  <c r="O609" i="1"/>
  <c r="P609" i="1" s="1"/>
  <c r="A599" i="2"/>
  <c r="S613" i="1"/>
  <c r="O613" i="1"/>
  <c r="P613" i="1" s="1"/>
  <c r="A603" i="2"/>
  <c r="O617" i="1"/>
  <c r="P617" i="1" s="1"/>
  <c r="A607" i="2"/>
  <c r="O621" i="1"/>
  <c r="P621" i="1" s="1"/>
  <c r="A611" i="2"/>
  <c r="S625" i="1"/>
  <c r="O625" i="1"/>
  <c r="P625" i="1" s="1"/>
  <c r="A615" i="2"/>
  <c r="O629" i="1"/>
  <c r="P629" i="1" s="1"/>
  <c r="A619" i="2"/>
  <c r="O633" i="1"/>
  <c r="P633" i="1" s="1"/>
  <c r="A623" i="2"/>
  <c r="O637" i="1"/>
  <c r="P637" i="1" s="1"/>
  <c r="A627" i="2"/>
  <c r="O641" i="1"/>
  <c r="P641" i="1" s="1"/>
  <c r="A631" i="2"/>
  <c r="O645" i="1"/>
  <c r="P645" i="1" s="1"/>
  <c r="A635" i="2"/>
  <c r="O649" i="1"/>
  <c r="P649" i="1" s="1"/>
  <c r="A639" i="2"/>
  <c r="O653" i="1"/>
  <c r="P653" i="1" s="1"/>
  <c r="A643" i="2"/>
  <c r="O657" i="1"/>
  <c r="P657" i="1" s="1"/>
  <c r="A647" i="2"/>
  <c r="O661" i="1"/>
  <c r="P661" i="1" s="1"/>
  <c r="A651" i="2"/>
  <c r="S666" i="1"/>
  <c r="O666" i="1"/>
  <c r="P666" i="1" s="1"/>
  <c r="A656" i="2"/>
  <c r="O671" i="1"/>
  <c r="P671" i="1" s="1"/>
  <c r="A661" i="2"/>
  <c r="O675" i="1"/>
  <c r="P675" i="1" s="1"/>
  <c r="A665" i="2"/>
  <c r="O679" i="1"/>
  <c r="P679" i="1" s="1"/>
  <c r="A669" i="2"/>
  <c r="AD683" i="1"/>
  <c r="O683" i="1"/>
  <c r="P683" i="1" s="1"/>
  <c r="A673" i="2"/>
  <c r="O687" i="1"/>
  <c r="P687" i="1" s="1"/>
  <c r="A677" i="2"/>
  <c r="AD691" i="1"/>
  <c r="O691" i="1"/>
  <c r="P691" i="1" s="1"/>
  <c r="A681" i="2"/>
  <c r="O696" i="1"/>
  <c r="P696" i="1" s="1"/>
  <c r="A686" i="2"/>
  <c r="O700" i="1"/>
  <c r="P700" i="1" s="1"/>
  <c r="A690" i="2"/>
  <c r="O704" i="1"/>
  <c r="P704" i="1" s="1"/>
  <c r="A694" i="2"/>
  <c r="O708" i="1"/>
  <c r="P708" i="1" s="1"/>
  <c r="A698" i="2"/>
  <c r="O712" i="1"/>
  <c r="P712" i="1" s="1"/>
  <c r="A702" i="2"/>
  <c r="S716" i="1"/>
  <c r="O716" i="1"/>
  <c r="P716" i="1" s="1"/>
  <c r="A706" i="2"/>
  <c r="O720" i="1"/>
  <c r="P720" i="1" s="1"/>
  <c r="A710" i="2"/>
  <c r="O724" i="1"/>
  <c r="P724" i="1" s="1"/>
  <c r="A714" i="2"/>
  <c r="S725" i="1"/>
  <c r="O725" i="1"/>
  <c r="P725" i="1" s="1"/>
  <c r="A715" i="2"/>
  <c r="O729" i="1"/>
  <c r="P729" i="1" s="1"/>
  <c r="A719" i="2"/>
  <c r="AD733" i="1"/>
  <c r="O733" i="1"/>
  <c r="P733" i="1" s="1"/>
  <c r="A723" i="2"/>
  <c r="S737" i="1"/>
  <c r="O737" i="1"/>
  <c r="P737" i="1" s="1"/>
  <c r="A727" i="2"/>
  <c r="S741" i="1"/>
  <c r="O741" i="1"/>
  <c r="P741" i="1" s="1"/>
  <c r="A731" i="2"/>
  <c r="O745" i="1"/>
  <c r="P745" i="1" s="1"/>
  <c r="A735" i="2"/>
  <c r="O749" i="1"/>
  <c r="P749" i="1" s="1"/>
  <c r="A739" i="2"/>
  <c r="O754" i="1"/>
  <c r="P754" i="1" s="1"/>
  <c r="A744" i="2"/>
  <c r="O758" i="1"/>
  <c r="P758" i="1" s="1"/>
  <c r="A748" i="2"/>
  <c r="O762" i="1"/>
  <c r="P762" i="1" s="1"/>
  <c r="A752" i="2"/>
  <c r="O766" i="1"/>
  <c r="P766" i="1" s="1"/>
  <c r="A756" i="2"/>
  <c r="O770" i="1"/>
  <c r="P770" i="1" s="1"/>
  <c r="A760" i="2"/>
  <c r="O774" i="1"/>
  <c r="P774" i="1" s="1"/>
  <c r="A764" i="2"/>
  <c r="O778" i="1"/>
  <c r="P778" i="1" s="1"/>
  <c r="A768" i="2"/>
  <c r="O782" i="1"/>
  <c r="P782" i="1" s="1"/>
  <c r="A772" i="2"/>
  <c r="O786" i="1"/>
  <c r="P786" i="1" s="1"/>
  <c r="A776" i="2"/>
  <c r="O790" i="1"/>
  <c r="P790" i="1" s="1"/>
  <c r="A780" i="2"/>
  <c r="O794" i="1"/>
  <c r="P794" i="1" s="1"/>
  <c r="A784" i="2"/>
  <c r="O799" i="1"/>
  <c r="P799" i="1" s="1"/>
  <c r="A789" i="2"/>
  <c r="O803" i="1"/>
  <c r="P803" i="1" s="1"/>
  <c r="A793" i="2"/>
  <c r="O807" i="1"/>
  <c r="P807" i="1" s="1"/>
  <c r="A797" i="2"/>
  <c r="S811" i="1"/>
  <c r="O811" i="1"/>
  <c r="P811" i="1" s="1"/>
  <c r="A801" i="2"/>
  <c r="O815" i="1"/>
  <c r="P815" i="1" s="1"/>
  <c r="A805" i="2"/>
  <c r="O819" i="1"/>
  <c r="P819" i="1" s="1"/>
  <c r="A809" i="2"/>
  <c r="O823" i="1"/>
  <c r="P823" i="1" s="1"/>
  <c r="A813" i="2"/>
  <c r="O827" i="1"/>
  <c r="P827" i="1" s="1"/>
  <c r="A817" i="2"/>
  <c r="O831" i="1"/>
  <c r="P831" i="1" s="1"/>
  <c r="A821" i="2"/>
  <c r="O835" i="1"/>
  <c r="P835" i="1" s="1"/>
  <c r="A825" i="2"/>
  <c r="O837" i="1"/>
  <c r="P837" i="1" s="1"/>
  <c r="A827" i="2"/>
  <c r="O839" i="1"/>
  <c r="P839" i="1" s="1"/>
  <c r="A829" i="2"/>
  <c r="O841" i="1"/>
  <c r="P841" i="1" s="1"/>
  <c r="A831" i="2"/>
  <c r="O843" i="1"/>
  <c r="P843" i="1" s="1"/>
  <c r="A833" i="2"/>
  <c r="O845" i="1"/>
  <c r="P845" i="1" s="1"/>
  <c r="A835" i="2"/>
  <c r="O847" i="1"/>
  <c r="P847" i="1" s="1"/>
  <c r="A837" i="2"/>
  <c r="O849" i="1"/>
  <c r="P849" i="1" s="1"/>
  <c r="A839" i="2"/>
  <c r="O851" i="1"/>
  <c r="P851" i="1" s="1"/>
  <c r="A841" i="2"/>
  <c r="O853" i="1"/>
  <c r="P853" i="1" s="1"/>
  <c r="A843" i="2"/>
  <c r="O855" i="1"/>
  <c r="P855" i="1" s="1"/>
  <c r="A845" i="2"/>
  <c r="AD857" i="1"/>
  <c r="O857" i="1"/>
  <c r="P857" i="1" s="1"/>
  <c r="A847" i="2"/>
  <c r="O859" i="1"/>
  <c r="P859" i="1" s="1"/>
  <c r="A849" i="2"/>
  <c r="AD861" i="1"/>
  <c r="O861" i="1"/>
  <c r="P861" i="1" s="1"/>
  <c r="A851" i="2"/>
  <c r="O863" i="1"/>
  <c r="P863" i="1" s="1"/>
  <c r="A853" i="2"/>
  <c r="O865" i="1"/>
  <c r="P865" i="1" s="1"/>
  <c r="A855" i="2"/>
  <c r="O867" i="1"/>
  <c r="P867" i="1" s="1"/>
  <c r="A857" i="2"/>
  <c r="O869" i="1"/>
  <c r="P869" i="1" s="1"/>
  <c r="A859" i="2"/>
  <c r="O871" i="1"/>
  <c r="P871" i="1" s="1"/>
  <c r="A861" i="2"/>
  <c r="O873" i="1"/>
  <c r="P873" i="1" s="1"/>
  <c r="A863" i="2"/>
  <c r="O875" i="1"/>
  <c r="P875" i="1" s="1"/>
  <c r="A865" i="2"/>
  <c r="O877" i="1"/>
  <c r="P877" i="1" s="1"/>
  <c r="A867" i="2"/>
  <c r="O879" i="1"/>
  <c r="P879" i="1" s="1"/>
  <c r="A869" i="2"/>
  <c r="O881" i="1"/>
  <c r="P881" i="1" s="1"/>
  <c r="A871" i="2"/>
  <c r="O883" i="1"/>
  <c r="P883" i="1" s="1"/>
  <c r="A873" i="2"/>
  <c r="O885" i="1"/>
  <c r="P885" i="1" s="1"/>
  <c r="A875" i="2"/>
  <c r="O887" i="1"/>
  <c r="P887" i="1" s="1"/>
  <c r="A877" i="2"/>
  <c r="O889" i="1"/>
  <c r="P889" i="1" s="1"/>
  <c r="A879" i="2"/>
  <c r="J890" i="1"/>
  <c r="K890" i="1" s="1"/>
  <c r="J892" i="1"/>
  <c r="K892" i="1" s="1"/>
  <c r="J894" i="1"/>
  <c r="K894" i="1" s="1"/>
  <c r="J896" i="1"/>
  <c r="K896" i="1" s="1"/>
  <c r="J898" i="1"/>
  <c r="K898" i="1" s="1"/>
  <c r="J912" i="1"/>
  <c r="K912" i="1" s="1"/>
  <c r="J914" i="1"/>
  <c r="K914" i="1" s="1"/>
  <c r="J916" i="1"/>
  <c r="K916" i="1" s="1"/>
  <c r="J918" i="1"/>
  <c r="K918" i="1" s="1"/>
  <c r="J920" i="1"/>
  <c r="K920" i="1" s="1"/>
  <c r="J922" i="1"/>
  <c r="K922" i="1" s="1"/>
  <c r="J924" i="1"/>
  <c r="K924" i="1" s="1"/>
  <c r="J926" i="1"/>
  <c r="K926" i="1" s="1"/>
  <c r="J928" i="1"/>
  <c r="K928" i="1" s="1"/>
  <c r="J930" i="1"/>
  <c r="K930" i="1" s="1"/>
  <c r="J932" i="1"/>
  <c r="K932" i="1" s="1"/>
  <c r="J934" i="1"/>
  <c r="K934" i="1" s="1"/>
  <c r="J936" i="1"/>
  <c r="K936" i="1" s="1"/>
  <c r="J938" i="1"/>
  <c r="K938" i="1" s="1"/>
  <c r="J940" i="1"/>
  <c r="K940" i="1" s="1"/>
  <c r="S942" i="1"/>
  <c r="O942" i="1"/>
  <c r="P942" i="1" s="1"/>
  <c r="A932" i="2"/>
  <c r="AD944" i="1"/>
  <c r="O944" i="1"/>
  <c r="P944" i="1" s="1"/>
  <c r="A934" i="2"/>
  <c r="O946" i="1"/>
  <c r="P946" i="1" s="1"/>
  <c r="A936" i="2"/>
  <c r="S948" i="1"/>
  <c r="O948" i="1"/>
  <c r="P948" i="1" s="1"/>
  <c r="A938" i="2"/>
  <c r="S950" i="1"/>
  <c r="O950" i="1"/>
  <c r="P950" i="1" s="1"/>
  <c r="A940" i="2"/>
  <c r="S952" i="1"/>
  <c r="O952" i="1"/>
  <c r="P952" i="1" s="1"/>
  <c r="A942" i="2"/>
  <c r="O954" i="1"/>
  <c r="P954" i="1" s="1"/>
  <c r="A944" i="2"/>
  <c r="O956" i="1"/>
  <c r="P956" i="1" s="1"/>
  <c r="A946" i="2"/>
  <c r="O958" i="1"/>
  <c r="P958" i="1" s="1"/>
  <c r="A948" i="2"/>
  <c r="S960" i="1"/>
  <c r="O960" i="1"/>
  <c r="P960" i="1" s="1"/>
  <c r="A950" i="2"/>
  <c r="AD962" i="1"/>
  <c r="O962" i="1"/>
  <c r="P962" i="1" s="1"/>
  <c r="A952" i="2"/>
  <c r="S964" i="1"/>
  <c r="O964" i="1"/>
  <c r="P964" i="1" s="1"/>
  <c r="A954" i="2"/>
  <c r="O966" i="1"/>
  <c r="P966" i="1" s="1"/>
  <c r="A956" i="2"/>
  <c r="O968" i="1"/>
  <c r="P968" i="1" s="1"/>
  <c r="A958" i="2"/>
  <c r="O970" i="1"/>
  <c r="P970" i="1" s="1"/>
  <c r="A960" i="2"/>
  <c r="O972" i="1"/>
  <c r="P972" i="1" s="1"/>
  <c r="A962" i="2"/>
  <c r="AD13" i="1"/>
  <c r="O13" i="1"/>
  <c r="P13" i="1" s="1"/>
  <c r="A3" i="2"/>
  <c r="O17" i="1"/>
  <c r="P17" i="1" s="1"/>
  <c r="A7" i="2"/>
  <c r="AD28" i="1"/>
  <c r="O28" i="1"/>
  <c r="P28" i="1" s="1"/>
  <c r="A18" i="2"/>
  <c r="O64" i="1"/>
  <c r="P64" i="1" s="1"/>
  <c r="A54" i="2"/>
  <c r="AD76" i="1"/>
  <c r="O76" i="1"/>
  <c r="P76" i="1" s="1"/>
  <c r="A66" i="2"/>
  <c r="AD84" i="1"/>
  <c r="O84" i="1"/>
  <c r="P84" i="1" s="1"/>
  <c r="A74" i="2"/>
  <c r="AD96" i="1"/>
  <c r="O96" i="1"/>
  <c r="P96" i="1" s="1"/>
  <c r="A86" i="2"/>
  <c r="AD104" i="1"/>
  <c r="O104" i="1"/>
  <c r="P104" i="1" s="1"/>
  <c r="A94" i="2"/>
  <c r="AD15" i="1"/>
  <c r="O15" i="1"/>
  <c r="P15" i="1" s="1"/>
  <c r="A5" i="2"/>
  <c r="AD19" i="1"/>
  <c r="O19" i="1"/>
  <c r="P19" i="1" s="1"/>
  <c r="A9" i="2"/>
  <c r="AD39" i="1"/>
  <c r="O39" i="1"/>
  <c r="P39" i="1" s="1"/>
  <c r="A29" i="2"/>
  <c r="AD43" i="1"/>
  <c r="O43" i="1"/>
  <c r="P43" i="1" s="1"/>
  <c r="A33" i="2"/>
  <c r="AD47" i="1"/>
  <c r="O47" i="1"/>
  <c r="P47" i="1" s="1"/>
  <c r="A37" i="2"/>
  <c r="AD51" i="1"/>
  <c r="O51" i="1"/>
  <c r="P51" i="1" s="1"/>
  <c r="A41" i="2"/>
  <c r="AD55" i="1"/>
  <c r="O55" i="1"/>
  <c r="P55" i="1" s="1"/>
  <c r="A45" i="2"/>
  <c r="AD63" i="1"/>
  <c r="O63" i="1"/>
  <c r="P63" i="1" s="1"/>
  <c r="A53" i="2"/>
  <c r="AD71" i="1"/>
  <c r="O71" i="1"/>
  <c r="P71" i="1" s="1"/>
  <c r="A61" i="2"/>
  <c r="AD75" i="1"/>
  <c r="O75" i="1"/>
  <c r="P75" i="1" s="1"/>
  <c r="A65" i="2"/>
  <c r="AD87" i="1"/>
  <c r="O87" i="1"/>
  <c r="P87" i="1" s="1"/>
  <c r="A77" i="2"/>
  <c r="AD103" i="1"/>
  <c r="O103" i="1"/>
  <c r="P103" i="1" s="1"/>
  <c r="A93" i="2"/>
  <c r="AD107" i="1"/>
  <c r="O107" i="1"/>
  <c r="P107" i="1" s="1"/>
  <c r="A97" i="2"/>
  <c r="O115" i="1"/>
  <c r="P115" i="1" s="1"/>
  <c r="A105" i="2"/>
  <c r="O123" i="1"/>
  <c r="P123" i="1" s="1"/>
  <c r="A113" i="2"/>
  <c r="O147" i="1"/>
  <c r="P147" i="1" s="1"/>
  <c r="A137" i="2"/>
  <c r="O151" i="1"/>
  <c r="P151" i="1" s="1"/>
  <c r="A141" i="2"/>
  <c r="AD155" i="1"/>
  <c r="O155" i="1"/>
  <c r="P155" i="1" s="1"/>
  <c r="A145" i="2"/>
  <c r="O159" i="1"/>
  <c r="P159" i="1" s="1"/>
  <c r="A149" i="2"/>
  <c r="AD165" i="1"/>
  <c r="O165" i="1"/>
  <c r="P165" i="1" s="1"/>
  <c r="A155" i="2"/>
  <c r="O166" i="1"/>
  <c r="P166" i="1" s="1"/>
  <c r="A156" i="2"/>
  <c r="AD170" i="1"/>
  <c r="O170" i="1"/>
  <c r="P170" i="1" s="1"/>
  <c r="A160" i="2"/>
  <c r="O174" i="1"/>
  <c r="P174" i="1" s="1"/>
  <c r="A164" i="2"/>
  <c r="AD178" i="1"/>
  <c r="O178" i="1"/>
  <c r="P178" i="1" s="1"/>
  <c r="A168" i="2"/>
  <c r="O182" i="1"/>
  <c r="P182" i="1" s="1"/>
  <c r="A172" i="2"/>
  <c r="J183" i="1"/>
  <c r="K183" i="1" s="1"/>
  <c r="O186" i="1"/>
  <c r="P186" i="1" s="1"/>
  <c r="A176" i="2"/>
  <c r="O190" i="1"/>
  <c r="P190" i="1" s="1"/>
  <c r="A180" i="2"/>
  <c r="AD194" i="1"/>
  <c r="O194" i="1"/>
  <c r="P194" i="1" s="1"/>
  <c r="A184" i="2"/>
  <c r="O198" i="1"/>
  <c r="P198" i="1" s="1"/>
  <c r="A188" i="2"/>
  <c r="O202" i="1"/>
  <c r="P202" i="1" s="1"/>
  <c r="A192" i="2"/>
  <c r="S206" i="1"/>
  <c r="O206" i="1"/>
  <c r="P206" i="1" s="1"/>
  <c r="A196" i="2"/>
  <c r="O210" i="1"/>
  <c r="P210" i="1" s="1"/>
  <c r="A200" i="2"/>
  <c r="AD214" i="1"/>
  <c r="O214" i="1"/>
  <c r="P214" i="1" s="1"/>
  <c r="A204" i="2"/>
  <c r="AD218" i="1"/>
  <c r="O218" i="1"/>
  <c r="P218" i="1" s="1"/>
  <c r="A208" i="2"/>
  <c r="J219" i="1"/>
  <c r="K219" i="1" s="1"/>
  <c r="O222" i="1"/>
  <c r="P222" i="1" s="1"/>
  <c r="A212" i="2"/>
  <c r="S226" i="1"/>
  <c r="O226" i="1"/>
  <c r="P226" i="1" s="1"/>
  <c r="A216" i="2"/>
  <c r="O230" i="1"/>
  <c r="P230" i="1" s="1"/>
  <c r="A220" i="2"/>
  <c r="AD234" i="1"/>
  <c r="O234" i="1"/>
  <c r="P234" i="1" s="1"/>
  <c r="A224" i="2"/>
  <c r="AD238" i="1"/>
  <c r="O238" i="1"/>
  <c r="P238" i="1" s="1"/>
  <c r="A228" i="2"/>
  <c r="S242" i="1"/>
  <c r="O242" i="1"/>
  <c r="P242" i="1" s="1"/>
  <c r="A232" i="2"/>
  <c r="S246" i="1"/>
  <c r="O246" i="1"/>
  <c r="P246" i="1" s="1"/>
  <c r="A236" i="2"/>
  <c r="O250" i="1"/>
  <c r="P250" i="1" s="1"/>
  <c r="A240" i="2"/>
  <c r="O254" i="1"/>
  <c r="P254" i="1" s="1"/>
  <c r="A244" i="2"/>
  <c r="O258" i="1"/>
  <c r="P258" i="1" s="1"/>
  <c r="A248" i="2"/>
  <c r="O262" i="1"/>
  <c r="P262" i="1" s="1"/>
  <c r="A252" i="2"/>
  <c r="AD266" i="1"/>
  <c r="O266" i="1"/>
  <c r="P266" i="1" s="1"/>
  <c r="A256" i="2"/>
  <c r="O270" i="1"/>
  <c r="P270" i="1" s="1"/>
  <c r="A260" i="2"/>
  <c r="S274" i="1"/>
  <c r="O274" i="1"/>
  <c r="P274" i="1" s="1"/>
  <c r="A264" i="2"/>
  <c r="O278" i="1"/>
  <c r="P278" i="1" s="1"/>
  <c r="A268" i="2"/>
  <c r="AD282" i="1"/>
  <c r="O282" i="1"/>
  <c r="P282" i="1" s="1"/>
  <c r="A272" i="2"/>
  <c r="AD286" i="1"/>
  <c r="O286" i="1"/>
  <c r="P286" i="1" s="1"/>
  <c r="A276" i="2"/>
  <c r="O290" i="1"/>
  <c r="P290" i="1" s="1"/>
  <c r="A280" i="2"/>
  <c r="S294" i="1"/>
  <c r="O294" i="1"/>
  <c r="P294" i="1" s="1"/>
  <c r="A284" i="2"/>
  <c r="O298" i="1"/>
  <c r="P298" i="1" s="1"/>
  <c r="A288" i="2"/>
  <c r="O302" i="1"/>
  <c r="P302" i="1" s="1"/>
  <c r="A292" i="2"/>
  <c r="S306" i="1"/>
  <c r="O306" i="1"/>
  <c r="P306" i="1" s="1"/>
  <c r="A296" i="2"/>
  <c r="O310" i="1"/>
  <c r="P310" i="1" s="1"/>
  <c r="A300" i="2"/>
  <c r="O314" i="1"/>
  <c r="P314" i="1" s="1"/>
  <c r="A304" i="2"/>
  <c r="O318" i="1"/>
  <c r="P318" i="1" s="1"/>
  <c r="A308" i="2"/>
  <c r="S322" i="1"/>
  <c r="O322" i="1"/>
  <c r="P322" i="1" s="1"/>
  <c r="A312" i="2"/>
  <c r="O326" i="1"/>
  <c r="P326" i="1" s="1"/>
  <c r="A316" i="2"/>
  <c r="O330" i="1"/>
  <c r="P330" i="1" s="1"/>
  <c r="A320" i="2"/>
  <c r="AD334" i="1"/>
  <c r="O334" i="1"/>
  <c r="P334" i="1" s="1"/>
  <c r="A324" i="2"/>
  <c r="AD338" i="1"/>
  <c r="O338" i="1"/>
  <c r="P338" i="1" s="1"/>
  <c r="A328" i="2"/>
  <c r="S342" i="1"/>
  <c r="O342" i="1"/>
  <c r="P342" i="1" s="1"/>
  <c r="A332" i="2"/>
  <c r="O346" i="1"/>
  <c r="P346" i="1" s="1"/>
  <c r="A336" i="2"/>
  <c r="O350" i="1"/>
  <c r="P350" i="1" s="1"/>
  <c r="A340" i="2"/>
  <c r="O354" i="1"/>
  <c r="P354" i="1" s="1"/>
  <c r="A344" i="2"/>
  <c r="O358" i="1"/>
  <c r="P358" i="1" s="1"/>
  <c r="A348" i="2"/>
  <c r="AD362" i="1"/>
  <c r="O362" i="1"/>
  <c r="P362" i="1" s="1"/>
  <c r="A352" i="2"/>
  <c r="O366" i="1"/>
  <c r="P366" i="1" s="1"/>
  <c r="A356" i="2"/>
  <c r="O370" i="1"/>
  <c r="P370" i="1" s="1"/>
  <c r="A360" i="2"/>
  <c r="J371" i="1"/>
  <c r="K371" i="1" s="1"/>
  <c r="S374" i="1"/>
  <c r="O374" i="1"/>
  <c r="P374" i="1" s="1"/>
  <c r="A364" i="2"/>
  <c r="J375" i="1"/>
  <c r="K375" i="1" s="1"/>
  <c r="O383" i="1"/>
  <c r="P383" i="1" s="1"/>
  <c r="A373" i="2"/>
  <c r="J384" i="1"/>
  <c r="K384" i="1" s="1"/>
  <c r="O387" i="1"/>
  <c r="P387" i="1" s="1"/>
  <c r="A377" i="2"/>
  <c r="O391" i="1"/>
  <c r="P391" i="1" s="1"/>
  <c r="A381" i="2"/>
  <c r="O395" i="1"/>
  <c r="P395" i="1" s="1"/>
  <c r="A385" i="2"/>
  <c r="S399" i="1"/>
  <c r="O399" i="1"/>
  <c r="P399" i="1" s="1"/>
  <c r="A389" i="2"/>
  <c r="O403" i="1"/>
  <c r="P403" i="1" s="1"/>
  <c r="A393" i="2"/>
  <c r="O407" i="1"/>
  <c r="P407" i="1" s="1"/>
  <c r="A397" i="2"/>
  <c r="O411" i="1"/>
  <c r="P411" i="1" s="1"/>
  <c r="A401" i="2"/>
  <c r="O415" i="1"/>
  <c r="P415" i="1" s="1"/>
  <c r="A405" i="2"/>
  <c r="J416" i="1"/>
  <c r="K416" i="1" s="1"/>
  <c r="AK416" i="1"/>
  <c r="D406" i="2" s="1"/>
  <c r="AD419" i="1"/>
  <c r="O419" i="1"/>
  <c r="P419" i="1" s="1"/>
  <c r="A409" i="2"/>
  <c r="O423" i="1"/>
  <c r="P423" i="1" s="1"/>
  <c r="A413" i="2"/>
  <c r="O427" i="1"/>
  <c r="P427" i="1" s="1"/>
  <c r="A417" i="2"/>
  <c r="O431" i="1"/>
  <c r="P431" i="1" s="1"/>
  <c r="A421" i="2"/>
  <c r="O435" i="1"/>
  <c r="P435" i="1" s="1"/>
  <c r="A425" i="2"/>
  <c r="O439" i="1"/>
  <c r="P439" i="1" s="1"/>
  <c r="A429" i="2"/>
  <c r="S443" i="1"/>
  <c r="O443" i="1"/>
  <c r="P443" i="1" s="1"/>
  <c r="A433" i="2"/>
  <c r="O447" i="1"/>
  <c r="P447" i="1" s="1"/>
  <c r="A437" i="2"/>
  <c r="J448" i="1"/>
  <c r="K448" i="1" s="1"/>
  <c r="O451" i="1"/>
  <c r="P451" i="1" s="1"/>
  <c r="A441" i="2"/>
  <c r="J452" i="1"/>
  <c r="K452" i="1" s="1"/>
  <c r="O455" i="1"/>
  <c r="P455" i="1" s="1"/>
  <c r="A445" i="2"/>
  <c r="O459" i="1"/>
  <c r="P459" i="1" s="1"/>
  <c r="A449" i="2"/>
  <c r="S463" i="1"/>
  <c r="O463" i="1"/>
  <c r="P463" i="1" s="1"/>
  <c r="A453" i="2"/>
  <c r="O467" i="1"/>
  <c r="P467" i="1" s="1"/>
  <c r="A457" i="2"/>
  <c r="O471" i="1"/>
  <c r="P471" i="1" s="1"/>
  <c r="A461" i="2"/>
  <c r="AD475" i="1"/>
  <c r="O475" i="1"/>
  <c r="P475" i="1" s="1"/>
  <c r="A465" i="2"/>
  <c r="O479" i="1"/>
  <c r="P479" i="1" s="1"/>
  <c r="A469" i="2"/>
  <c r="S483" i="1"/>
  <c r="O483" i="1"/>
  <c r="P483" i="1" s="1"/>
  <c r="A473" i="2"/>
  <c r="O487" i="1"/>
  <c r="P487" i="1" s="1"/>
  <c r="A477" i="2"/>
  <c r="O491" i="1"/>
  <c r="P491" i="1" s="1"/>
  <c r="A481" i="2"/>
  <c r="O495" i="1"/>
  <c r="P495" i="1" s="1"/>
  <c r="A485" i="2"/>
  <c r="O499" i="1"/>
  <c r="P499" i="1" s="1"/>
  <c r="A489" i="2"/>
  <c r="S503" i="1"/>
  <c r="O503" i="1"/>
  <c r="P503" i="1" s="1"/>
  <c r="A493" i="2"/>
  <c r="J504" i="1"/>
  <c r="K504" i="1" s="1"/>
  <c r="O507" i="1"/>
  <c r="P507" i="1" s="1"/>
  <c r="A497" i="2"/>
  <c r="J508" i="1"/>
  <c r="K508" i="1" s="1"/>
  <c r="S511" i="1"/>
  <c r="O511" i="1"/>
  <c r="P511" i="1" s="1"/>
  <c r="A501" i="2"/>
  <c r="O515" i="1"/>
  <c r="P515" i="1" s="1"/>
  <c r="A505" i="2"/>
  <c r="J516" i="1"/>
  <c r="K516" i="1" s="1"/>
  <c r="O519" i="1"/>
  <c r="P519" i="1" s="1"/>
  <c r="A509" i="2"/>
  <c r="J520" i="1"/>
  <c r="K520" i="1" s="1"/>
  <c r="O523" i="1"/>
  <c r="P523" i="1" s="1"/>
  <c r="A513" i="2"/>
  <c r="J524" i="1"/>
  <c r="K524" i="1" s="1"/>
  <c r="O527" i="1"/>
  <c r="P527" i="1" s="1"/>
  <c r="A517" i="2"/>
  <c r="J528" i="1"/>
  <c r="K528" i="1" s="1"/>
  <c r="S531" i="1"/>
  <c r="O531" i="1"/>
  <c r="P531" i="1" s="1"/>
  <c r="A521" i="2"/>
  <c r="J532" i="1"/>
  <c r="K532" i="1" s="1"/>
  <c r="S535" i="1"/>
  <c r="O535" i="1"/>
  <c r="P535" i="1" s="1"/>
  <c r="A525" i="2"/>
  <c r="J536" i="1"/>
  <c r="K536" i="1" s="1"/>
  <c r="O540" i="1"/>
  <c r="P540" i="1" s="1"/>
  <c r="A530" i="2"/>
  <c r="J541" i="1"/>
  <c r="K541" i="1" s="1"/>
  <c r="O544" i="1"/>
  <c r="P544" i="1" s="1"/>
  <c r="A534" i="2"/>
  <c r="J545" i="1"/>
  <c r="K545" i="1" s="1"/>
  <c r="O548" i="1"/>
  <c r="P548" i="1" s="1"/>
  <c r="A538" i="2"/>
  <c r="J549" i="1"/>
  <c r="K549" i="1" s="1"/>
  <c r="O552" i="1"/>
  <c r="P552" i="1" s="1"/>
  <c r="A542" i="2"/>
  <c r="J553" i="1"/>
  <c r="K553" i="1" s="1"/>
  <c r="O556" i="1"/>
  <c r="P556" i="1" s="1"/>
  <c r="A546" i="2"/>
  <c r="J557" i="1"/>
  <c r="K557" i="1" s="1"/>
  <c r="O560" i="1"/>
  <c r="P560" i="1" s="1"/>
  <c r="A550" i="2"/>
  <c r="O564" i="1"/>
  <c r="P564" i="1" s="1"/>
  <c r="A554" i="2"/>
  <c r="O568" i="1"/>
  <c r="P568" i="1" s="1"/>
  <c r="A558" i="2"/>
  <c r="O572" i="1"/>
  <c r="P572" i="1" s="1"/>
  <c r="A562" i="2"/>
  <c r="AD576" i="1"/>
  <c r="O576" i="1"/>
  <c r="P576" i="1" s="1"/>
  <c r="A566" i="2"/>
  <c r="O580" i="1"/>
  <c r="P580" i="1" s="1"/>
  <c r="A570" i="2"/>
  <c r="O584" i="1"/>
  <c r="P584" i="1" s="1"/>
  <c r="A574" i="2"/>
  <c r="O588" i="1"/>
  <c r="P588" i="1" s="1"/>
  <c r="A578" i="2"/>
  <c r="O592" i="1"/>
  <c r="P592" i="1" s="1"/>
  <c r="A582" i="2"/>
  <c r="O596" i="1"/>
  <c r="P596" i="1" s="1"/>
  <c r="A586" i="2"/>
  <c r="O600" i="1"/>
  <c r="P600" i="1" s="1"/>
  <c r="A590" i="2"/>
  <c r="O604" i="1"/>
  <c r="P604" i="1" s="1"/>
  <c r="A594" i="2"/>
  <c r="O608" i="1"/>
  <c r="P608" i="1" s="1"/>
  <c r="A598" i="2"/>
  <c r="O612" i="1"/>
  <c r="P612" i="1" s="1"/>
  <c r="A602" i="2"/>
  <c r="O616" i="1"/>
  <c r="P616" i="1" s="1"/>
  <c r="A606" i="2"/>
  <c r="O620" i="1"/>
  <c r="P620" i="1" s="1"/>
  <c r="A610" i="2"/>
  <c r="O624" i="1"/>
  <c r="P624" i="1" s="1"/>
  <c r="A614" i="2"/>
  <c r="O628" i="1"/>
  <c r="P628" i="1" s="1"/>
  <c r="A618" i="2"/>
  <c r="O632" i="1"/>
  <c r="P632" i="1" s="1"/>
  <c r="A622" i="2"/>
  <c r="O636" i="1"/>
  <c r="P636" i="1" s="1"/>
  <c r="A626" i="2"/>
  <c r="O640" i="1"/>
  <c r="P640" i="1" s="1"/>
  <c r="A630" i="2"/>
  <c r="O644" i="1"/>
  <c r="P644" i="1" s="1"/>
  <c r="A634" i="2"/>
  <c r="O648" i="1"/>
  <c r="P648" i="1" s="1"/>
  <c r="A638" i="2"/>
  <c r="O652" i="1"/>
  <c r="P652" i="1" s="1"/>
  <c r="A642" i="2"/>
  <c r="O656" i="1"/>
  <c r="P656" i="1" s="1"/>
  <c r="A646" i="2"/>
  <c r="O660" i="1"/>
  <c r="P660" i="1" s="1"/>
  <c r="A650" i="2"/>
  <c r="S662" i="1"/>
  <c r="O665" i="1"/>
  <c r="P665" i="1" s="1"/>
  <c r="A655" i="2"/>
  <c r="O670" i="1"/>
  <c r="P670" i="1" s="1"/>
  <c r="A660" i="2"/>
  <c r="O674" i="1"/>
  <c r="P674" i="1" s="1"/>
  <c r="A664" i="2"/>
  <c r="O678" i="1"/>
  <c r="P678" i="1" s="1"/>
  <c r="A668" i="2"/>
  <c r="S682" i="1"/>
  <c r="O682" i="1"/>
  <c r="P682" i="1" s="1"/>
  <c r="A672" i="2"/>
  <c r="O686" i="1"/>
  <c r="P686" i="1" s="1"/>
  <c r="A676" i="2"/>
  <c r="O690" i="1"/>
  <c r="P690" i="1" s="1"/>
  <c r="A680" i="2"/>
  <c r="O694" i="1"/>
  <c r="P694" i="1" s="1"/>
  <c r="A684" i="2"/>
  <c r="O695" i="1"/>
  <c r="P695" i="1" s="1"/>
  <c r="A685" i="2"/>
  <c r="O699" i="1"/>
  <c r="P699" i="1" s="1"/>
  <c r="A689" i="2"/>
  <c r="O703" i="1"/>
  <c r="P703" i="1" s="1"/>
  <c r="A693" i="2"/>
  <c r="AD707" i="1"/>
  <c r="O707" i="1"/>
  <c r="P707" i="1" s="1"/>
  <c r="A697" i="2"/>
  <c r="O711" i="1"/>
  <c r="P711" i="1" s="1"/>
  <c r="A701" i="2"/>
  <c r="AD715" i="1"/>
  <c r="O715" i="1"/>
  <c r="P715" i="1" s="1"/>
  <c r="A705" i="2"/>
  <c r="O719" i="1"/>
  <c r="P719" i="1" s="1"/>
  <c r="A709" i="2"/>
  <c r="O723" i="1"/>
  <c r="P723" i="1" s="1"/>
  <c r="A713" i="2"/>
  <c r="O728" i="1"/>
  <c r="P728" i="1" s="1"/>
  <c r="A718" i="2"/>
  <c r="O732" i="1"/>
  <c r="P732" i="1" s="1"/>
  <c r="A722" i="2"/>
  <c r="O736" i="1"/>
  <c r="P736" i="1" s="1"/>
  <c r="A726" i="2"/>
  <c r="O740" i="1"/>
  <c r="P740" i="1" s="1"/>
  <c r="A730" i="2"/>
  <c r="O744" i="1"/>
  <c r="P744" i="1" s="1"/>
  <c r="A734" i="2"/>
  <c r="S748" i="1"/>
  <c r="O748" i="1"/>
  <c r="P748" i="1" s="1"/>
  <c r="A738" i="2"/>
  <c r="O753" i="1"/>
  <c r="P753" i="1" s="1"/>
  <c r="A743" i="2"/>
  <c r="O757" i="1"/>
  <c r="P757" i="1" s="1"/>
  <c r="A747" i="2"/>
  <c r="O761" i="1"/>
  <c r="P761" i="1" s="1"/>
  <c r="A751" i="2"/>
  <c r="O765" i="1"/>
  <c r="P765" i="1" s="1"/>
  <c r="A755" i="2"/>
  <c r="O769" i="1"/>
  <c r="P769" i="1" s="1"/>
  <c r="A759" i="2"/>
  <c r="O773" i="1"/>
  <c r="P773" i="1" s="1"/>
  <c r="A763" i="2"/>
  <c r="O777" i="1"/>
  <c r="P777" i="1" s="1"/>
  <c r="A767" i="2"/>
  <c r="O781" i="1"/>
  <c r="P781" i="1" s="1"/>
  <c r="A771" i="2"/>
  <c r="O785" i="1"/>
  <c r="P785" i="1" s="1"/>
  <c r="A775" i="2"/>
  <c r="O789" i="1"/>
  <c r="P789" i="1" s="1"/>
  <c r="A779" i="2"/>
  <c r="O793" i="1"/>
  <c r="P793" i="1" s="1"/>
  <c r="A783" i="2"/>
  <c r="S795" i="1"/>
  <c r="O798" i="1"/>
  <c r="P798" i="1" s="1"/>
  <c r="A788" i="2"/>
  <c r="O802" i="1"/>
  <c r="P802" i="1" s="1"/>
  <c r="A792" i="2"/>
  <c r="O806" i="1"/>
  <c r="P806" i="1" s="1"/>
  <c r="A796" i="2"/>
  <c r="O810" i="1"/>
  <c r="P810" i="1" s="1"/>
  <c r="A800" i="2"/>
  <c r="O814" i="1"/>
  <c r="P814" i="1" s="1"/>
  <c r="A804" i="2"/>
  <c r="O818" i="1"/>
  <c r="P818" i="1" s="1"/>
  <c r="A808" i="2"/>
  <c r="O822" i="1"/>
  <c r="P822" i="1" s="1"/>
  <c r="A812" i="2"/>
  <c r="O826" i="1"/>
  <c r="P826" i="1" s="1"/>
  <c r="A816" i="2"/>
  <c r="AD830" i="1"/>
  <c r="O830" i="1"/>
  <c r="P830" i="1" s="1"/>
  <c r="A820" i="2"/>
  <c r="O834" i="1"/>
  <c r="P834" i="1" s="1"/>
  <c r="A824" i="2"/>
  <c r="J885" i="1"/>
  <c r="K885" i="1" s="1"/>
  <c r="J887" i="1"/>
  <c r="K887" i="1" s="1"/>
  <c r="J889" i="1"/>
  <c r="K889" i="1" s="1"/>
  <c r="O891" i="1"/>
  <c r="P891" i="1" s="1"/>
  <c r="A881" i="2"/>
  <c r="O893" i="1"/>
  <c r="P893" i="1" s="1"/>
  <c r="A883" i="2"/>
  <c r="AD895" i="1"/>
  <c r="O895" i="1"/>
  <c r="P895" i="1" s="1"/>
  <c r="A885" i="2"/>
  <c r="O897" i="1"/>
  <c r="P897" i="1" s="1"/>
  <c r="A887" i="2"/>
  <c r="O899" i="1"/>
  <c r="P899" i="1" s="1"/>
  <c r="A889" i="2"/>
  <c r="O901" i="1"/>
  <c r="P901" i="1" s="1"/>
  <c r="A891" i="2"/>
  <c r="O903" i="1"/>
  <c r="P903" i="1" s="1"/>
  <c r="A893" i="2"/>
  <c r="O905" i="1"/>
  <c r="P905" i="1" s="1"/>
  <c r="A895" i="2"/>
  <c r="O907" i="1"/>
  <c r="P907" i="1" s="1"/>
  <c r="A897" i="2"/>
  <c r="O909" i="1"/>
  <c r="P909" i="1" s="1"/>
  <c r="A899" i="2"/>
  <c r="O911" i="1"/>
  <c r="P911" i="1" s="1"/>
  <c r="A901" i="2"/>
  <c r="O913" i="1"/>
  <c r="P913" i="1" s="1"/>
  <c r="A903" i="2"/>
  <c r="O915" i="1"/>
  <c r="P915" i="1" s="1"/>
  <c r="A905" i="2"/>
  <c r="O917" i="1"/>
  <c r="P917" i="1" s="1"/>
  <c r="A907" i="2"/>
  <c r="O919" i="1"/>
  <c r="P919" i="1" s="1"/>
  <c r="A909" i="2"/>
  <c r="O921" i="1"/>
  <c r="P921" i="1" s="1"/>
  <c r="A911" i="2"/>
  <c r="O923" i="1"/>
  <c r="P923" i="1" s="1"/>
  <c r="A913" i="2"/>
  <c r="O925" i="1"/>
  <c r="P925" i="1" s="1"/>
  <c r="A915" i="2"/>
  <c r="O927" i="1"/>
  <c r="P927" i="1" s="1"/>
  <c r="A917" i="2"/>
  <c r="O929" i="1"/>
  <c r="P929" i="1" s="1"/>
  <c r="A919" i="2"/>
  <c r="O931" i="1"/>
  <c r="P931" i="1" s="1"/>
  <c r="A921" i="2"/>
  <c r="O933" i="1"/>
  <c r="P933" i="1" s="1"/>
  <c r="A923" i="2"/>
  <c r="O935" i="1"/>
  <c r="P935" i="1" s="1"/>
  <c r="A925" i="2"/>
  <c r="O937" i="1"/>
  <c r="P937" i="1" s="1"/>
  <c r="A927" i="2"/>
  <c r="O939" i="1"/>
  <c r="P939" i="1" s="1"/>
  <c r="A929" i="2"/>
  <c r="AD941" i="1"/>
  <c r="O941" i="1"/>
  <c r="P941" i="1" s="1"/>
  <c r="A931" i="2"/>
  <c r="J942" i="1"/>
  <c r="K942" i="1" s="1"/>
  <c r="J950" i="1"/>
  <c r="K950" i="1" s="1"/>
  <c r="J952" i="1"/>
  <c r="K952" i="1" s="1"/>
  <c r="J954" i="1"/>
  <c r="K954" i="1" s="1"/>
  <c r="J956" i="1"/>
  <c r="K956" i="1" s="1"/>
  <c r="J964" i="1"/>
  <c r="K964" i="1" s="1"/>
  <c r="J968" i="1"/>
  <c r="K968" i="1" s="1"/>
  <c r="J970" i="1"/>
  <c r="K970" i="1" s="1"/>
  <c r="J972" i="1"/>
  <c r="K972" i="1" s="1"/>
  <c r="AD115" i="1"/>
  <c r="AD127" i="1"/>
  <c r="AD210" i="1"/>
  <c r="AD258" i="1"/>
  <c r="S269" i="1"/>
  <c r="AD293" i="1"/>
  <c r="AD122" i="1"/>
  <c r="AD130" i="1"/>
  <c r="AD134" i="1"/>
  <c r="AD197" i="1"/>
  <c r="AD221" i="1"/>
  <c r="S227" i="1"/>
  <c r="AD245" i="1"/>
  <c r="AD261" i="1"/>
  <c r="AD284" i="1"/>
  <c r="AD312" i="1"/>
  <c r="AD332" i="1"/>
  <c r="AD360" i="1"/>
  <c r="AD417" i="1"/>
  <c r="AD425" i="1"/>
  <c r="AD116" i="1"/>
  <c r="AD136" i="1"/>
  <c r="AD183" i="1"/>
  <c r="AD236" i="1"/>
  <c r="AD290" i="1"/>
  <c r="AD656" i="1"/>
  <c r="J337" i="1"/>
  <c r="K337" i="1" s="1"/>
  <c r="J341" i="1"/>
  <c r="K341" i="1" s="1"/>
  <c r="J346" i="1"/>
  <c r="K346" i="1" s="1"/>
  <c r="J351" i="1"/>
  <c r="K351" i="1" s="1"/>
  <c r="J355" i="1"/>
  <c r="K355" i="1" s="1"/>
  <c r="J397" i="1"/>
  <c r="K397" i="1" s="1"/>
  <c r="J401" i="1"/>
  <c r="K401" i="1" s="1"/>
  <c r="J405" i="1"/>
  <c r="K405" i="1" s="1"/>
  <c r="J406" i="1"/>
  <c r="K406" i="1" s="1"/>
  <c r="J407" i="1"/>
  <c r="K407" i="1" s="1"/>
  <c r="J477" i="1"/>
  <c r="K477" i="1" s="1"/>
  <c r="J482" i="1"/>
  <c r="K482" i="1" s="1"/>
  <c r="J562" i="1"/>
  <c r="K562" i="1" s="1"/>
  <c r="J566" i="1"/>
  <c r="K566" i="1" s="1"/>
  <c r="J580" i="1"/>
  <c r="K580" i="1" s="1"/>
  <c r="J593" i="1"/>
  <c r="K593" i="1" s="1"/>
  <c r="J690" i="1"/>
  <c r="K690" i="1" s="1"/>
  <c r="J694" i="1"/>
  <c r="K694" i="1" s="1"/>
  <c r="J696" i="1"/>
  <c r="K696" i="1" s="1"/>
  <c r="J700" i="1"/>
  <c r="K700" i="1" s="1"/>
  <c r="J705" i="1"/>
  <c r="K705" i="1" s="1"/>
  <c r="J709" i="1"/>
  <c r="K709" i="1" s="1"/>
  <c r="J710" i="1"/>
  <c r="K710" i="1" s="1"/>
  <c r="J714" i="1"/>
  <c r="K714" i="1" s="1"/>
  <c r="J718" i="1"/>
  <c r="K718" i="1" s="1"/>
  <c r="J799" i="1"/>
  <c r="K799" i="1" s="1"/>
  <c r="J803" i="1"/>
  <c r="K803" i="1" s="1"/>
  <c r="J807" i="1"/>
  <c r="K807" i="1" s="1"/>
  <c r="J814" i="1"/>
  <c r="K814" i="1" s="1"/>
  <c r="J819" i="1"/>
  <c r="K819" i="1" s="1"/>
  <c r="J824" i="1"/>
  <c r="K824" i="1" s="1"/>
  <c r="J829" i="1"/>
  <c r="K829" i="1" s="1"/>
  <c r="J833" i="1"/>
  <c r="K833" i="1" s="1"/>
  <c r="J836" i="1"/>
  <c r="K836" i="1" s="1"/>
  <c r="J843" i="1"/>
  <c r="K843" i="1" s="1"/>
  <c r="J845" i="1"/>
  <c r="K845" i="1" s="1"/>
  <c r="J847" i="1"/>
  <c r="K847" i="1" s="1"/>
  <c r="J849" i="1"/>
  <c r="K849" i="1" s="1"/>
  <c r="J851" i="1"/>
  <c r="K851" i="1" s="1"/>
  <c r="J853" i="1"/>
  <c r="K853" i="1" s="1"/>
  <c r="J864" i="1"/>
  <c r="K864" i="1" s="1"/>
  <c r="J55" i="1"/>
  <c r="K55" i="1" s="1"/>
  <c r="J68" i="1"/>
  <c r="K68" i="1" s="1"/>
  <c r="J84" i="1"/>
  <c r="K84" i="1" s="1"/>
  <c r="J104" i="1"/>
  <c r="K104" i="1" s="1"/>
  <c r="J132" i="1"/>
  <c r="K132" i="1" s="1"/>
  <c r="J136" i="1"/>
  <c r="K136" i="1" s="1"/>
  <c r="AD144" i="1"/>
  <c r="J145" i="1"/>
  <c r="K145" i="1" s="1"/>
  <c r="J161" i="1"/>
  <c r="K161" i="1" s="1"/>
  <c r="J221" i="1"/>
  <c r="K221" i="1" s="1"/>
  <c r="J225" i="1"/>
  <c r="K225" i="1" s="1"/>
  <c r="J249" i="1"/>
  <c r="K249" i="1" s="1"/>
  <c r="J20" i="1"/>
  <c r="K20" i="1" s="1"/>
  <c r="J21" i="1"/>
  <c r="K21" i="1" s="1"/>
  <c r="J34" i="1"/>
  <c r="K34" i="1" s="1"/>
  <c r="J54" i="1"/>
  <c r="K54" i="1" s="1"/>
  <c r="J58" i="1"/>
  <c r="K58" i="1" s="1"/>
  <c r="S59" i="1"/>
  <c r="J71" i="1"/>
  <c r="K71" i="1" s="1"/>
  <c r="J131" i="1"/>
  <c r="K131" i="1" s="1"/>
  <c r="J144" i="1"/>
  <c r="K144" i="1" s="1"/>
  <c r="J148" i="1"/>
  <c r="K148" i="1" s="1"/>
  <c r="J152" i="1"/>
  <c r="K152" i="1" s="1"/>
  <c r="J179" i="1"/>
  <c r="K179" i="1" s="1"/>
  <c r="J187" i="1"/>
  <c r="K187" i="1" s="1"/>
  <c r="J191" i="1"/>
  <c r="K191" i="1" s="1"/>
  <c r="J215" i="1"/>
  <c r="K215" i="1" s="1"/>
  <c r="J229" i="1"/>
  <c r="K229" i="1" s="1"/>
  <c r="AD263" i="1"/>
  <c r="J271" i="1"/>
  <c r="K271" i="1" s="1"/>
  <c r="J276" i="1"/>
  <c r="K276" i="1" s="1"/>
  <c r="J277" i="1"/>
  <c r="K277" i="1" s="1"/>
  <c r="AD280" i="1"/>
  <c r="J281" i="1"/>
  <c r="K281" i="1" s="1"/>
  <c r="J285" i="1"/>
  <c r="K285" i="1" s="1"/>
  <c r="J289" i="1"/>
  <c r="K289" i="1" s="1"/>
  <c r="J293" i="1"/>
  <c r="K293" i="1" s="1"/>
  <c r="J298" i="1"/>
  <c r="K298" i="1" s="1"/>
  <c r="J302" i="1"/>
  <c r="K302" i="1" s="1"/>
  <c r="J306" i="1"/>
  <c r="K306" i="1" s="1"/>
  <c r="J307" i="1"/>
  <c r="K307" i="1" s="1"/>
  <c r="J312" i="1"/>
  <c r="K312" i="1" s="1"/>
  <c r="J316" i="1"/>
  <c r="K316" i="1" s="1"/>
  <c r="J320" i="1"/>
  <c r="K320" i="1" s="1"/>
  <c r="J324" i="1"/>
  <c r="K324" i="1" s="1"/>
  <c r="J329" i="1"/>
  <c r="K329" i="1" s="1"/>
  <c r="J333" i="1"/>
  <c r="K333" i="1" s="1"/>
  <c r="J339" i="1"/>
  <c r="K339" i="1" s="1"/>
  <c r="J344" i="1"/>
  <c r="K344" i="1" s="1"/>
  <c r="J348" i="1"/>
  <c r="K348" i="1" s="1"/>
  <c r="J353" i="1"/>
  <c r="K353" i="1" s="1"/>
  <c r="J357" i="1"/>
  <c r="K357" i="1" s="1"/>
  <c r="J358" i="1"/>
  <c r="K358" i="1" s="1"/>
  <c r="J359" i="1"/>
  <c r="K359" i="1" s="1"/>
  <c r="J364" i="1"/>
  <c r="K364" i="1" s="1"/>
  <c r="J387" i="1"/>
  <c r="K387" i="1" s="1"/>
  <c r="J391" i="1"/>
  <c r="K391" i="1" s="1"/>
  <c r="AD394" i="1"/>
  <c r="J395" i="1"/>
  <c r="K395" i="1" s="1"/>
  <c r="J399" i="1"/>
  <c r="K399" i="1" s="1"/>
  <c r="J403" i="1"/>
  <c r="K403" i="1" s="1"/>
  <c r="AD408" i="1"/>
  <c r="J409" i="1"/>
  <c r="K409" i="1" s="1"/>
  <c r="J427" i="1"/>
  <c r="K427" i="1" s="1"/>
  <c r="J431" i="1"/>
  <c r="K431" i="1" s="1"/>
  <c r="J435" i="1"/>
  <c r="K435" i="1" s="1"/>
  <c r="J440" i="1"/>
  <c r="K440" i="1" s="1"/>
  <c r="J444" i="1"/>
  <c r="K444" i="1" s="1"/>
  <c r="AD452" i="1"/>
  <c r="J458" i="1"/>
  <c r="K458" i="1" s="1"/>
  <c r="J459" i="1"/>
  <c r="K459" i="1" s="1"/>
  <c r="J463" i="1"/>
  <c r="K463" i="1" s="1"/>
  <c r="J467" i="1"/>
  <c r="K467" i="1" s="1"/>
  <c r="J471" i="1"/>
  <c r="K471" i="1" s="1"/>
  <c r="J475" i="1"/>
  <c r="K475" i="1" s="1"/>
  <c r="J479" i="1"/>
  <c r="K479" i="1" s="1"/>
  <c r="J484" i="1"/>
  <c r="K484" i="1" s="1"/>
  <c r="J488" i="1"/>
  <c r="K488" i="1" s="1"/>
  <c r="J492" i="1"/>
  <c r="K492" i="1" s="1"/>
  <c r="J496" i="1"/>
  <c r="K496" i="1" s="1"/>
  <c r="J500" i="1"/>
  <c r="K500" i="1" s="1"/>
  <c r="J511" i="1"/>
  <c r="K511" i="1" s="1"/>
  <c r="AD557" i="1"/>
  <c r="J560" i="1"/>
  <c r="K560" i="1" s="1"/>
  <c r="J564" i="1"/>
  <c r="K564" i="1" s="1"/>
  <c r="J568" i="1"/>
  <c r="K568" i="1" s="1"/>
  <c r="J572" i="1"/>
  <c r="K572" i="1" s="1"/>
  <c r="J574" i="1"/>
  <c r="K574" i="1" s="1"/>
  <c r="J578" i="1"/>
  <c r="K578" i="1" s="1"/>
  <c r="J582" i="1"/>
  <c r="K582" i="1" s="1"/>
  <c r="J586" i="1"/>
  <c r="K586" i="1" s="1"/>
  <c r="J590" i="1"/>
  <c r="K590" i="1" s="1"/>
  <c r="J595" i="1"/>
  <c r="K595" i="1" s="1"/>
  <c r="J599" i="1"/>
  <c r="K599" i="1" s="1"/>
  <c r="J603" i="1"/>
  <c r="K603" i="1" s="1"/>
  <c r="J607" i="1"/>
  <c r="K607" i="1" s="1"/>
  <c r="J612" i="1"/>
  <c r="K612" i="1" s="1"/>
  <c r="J617" i="1"/>
  <c r="K617" i="1" s="1"/>
  <c r="J622" i="1"/>
  <c r="K622" i="1" s="1"/>
  <c r="J628" i="1"/>
  <c r="K628" i="1" s="1"/>
  <c r="J632" i="1"/>
  <c r="K632" i="1" s="1"/>
  <c r="J636" i="1"/>
  <c r="K636" i="1" s="1"/>
  <c r="J640" i="1"/>
  <c r="K640" i="1" s="1"/>
  <c r="AD643" i="1"/>
  <c r="J644" i="1"/>
  <c r="K644" i="1" s="1"/>
  <c r="J648" i="1"/>
  <c r="K648" i="1" s="1"/>
  <c r="J652" i="1"/>
  <c r="K652" i="1" s="1"/>
  <c r="J656" i="1"/>
  <c r="K656" i="1" s="1"/>
  <c r="J660" i="1"/>
  <c r="K660" i="1" s="1"/>
  <c r="J665" i="1"/>
  <c r="K665" i="1" s="1"/>
  <c r="J670" i="1"/>
  <c r="K670" i="1" s="1"/>
  <c r="J675" i="1"/>
  <c r="K675" i="1" s="1"/>
  <c r="J679" i="1"/>
  <c r="K679" i="1" s="1"/>
  <c r="J684" i="1"/>
  <c r="K684" i="1" s="1"/>
  <c r="J688" i="1"/>
  <c r="K688" i="1" s="1"/>
  <c r="J692" i="1"/>
  <c r="K692" i="1" s="1"/>
  <c r="J698" i="1"/>
  <c r="K698" i="1" s="1"/>
  <c r="J702" i="1"/>
  <c r="K702" i="1" s="1"/>
  <c r="J707" i="1"/>
  <c r="K707" i="1" s="1"/>
  <c r="J712" i="1"/>
  <c r="K712" i="1" s="1"/>
  <c r="J716" i="1"/>
  <c r="K716" i="1" s="1"/>
  <c r="J720" i="1"/>
  <c r="K720" i="1" s="1"/>
  <c r="J727" i="1"/>
  <c r="K727" i="1" s="1"/>
  <c r="J732" i="1"/>
  <c r="K732" i="1" s="1"/>
  <c r="J736" i="1"/>
  <c r="K736" i="1" s="1"/>
  <c r="J742" i="1"/>
  <c r="K742" i="1" s="1"/>
  <c r="J746" i="1"/>
  <c r="K746" i="1" s="1"/>
  <c r="J752" i="1"/>
  <c r="K752" i="1" s="1"/>
  <c r="J756" i="1"/>
  <c r="K756" i="1" s="1"/>
  <c r="J757" i="1"/>
  <c r="K757" i="1" s="1"/>
  <c r="J765" i="1"/>
  <c r="K765" i="1" s="1"/>
  <c r="J769" i="1"/>
  <c r="K769" i="1" s="1"/>
  <c r="J797" i="1"/>
  <c r="K797" i="1" s="1"/>
  <c r="J801" i="1"/>
  <c r="K801" i="1" s="1"/>
  <c r="J805" i="1"/>
  <c r="K805" i="1" s="1"/>
  <c r="J809" i="1"/>
  <c r="K809" i="1" s="1"/>
  <c r="J810" i="1"/>
  <c r="K810" i="1" s="1"/>
  <c r="J811" i="1"/>
  <c r="K811" i="1" s="1"/>
  <c r="J812" i="1"/>
  <c r="K812" i="1" s="1"/>
  <c r="J816" i="1"/>
  <c r="K816" i="1" s="1"/>
  <c r="J821" i="1"/>
  <c r="K821" i="1" s="1"/>
  <c r="J827" i="1"/>
  <c r="K827" i="1" s="1"/>
  <c r="J831" i="1"/>
  <c r="K831" i="1" s="1"/>
  <c r="J835" i="1"/>
  <c r="K835" i="1" s="1"/>
  <c r="J844" i="1"/>
  <c r="K844" i="1" s="1"/>
  <c r="J846" i="1"/>
  <c r="K846" i="1" s="1"/>
  <c r="J848" i="1"/>
  <c r="K848" i="1" s="1"/>
  <c r="J850" i="1"/>
  <c r="K850" i="1" s="1"/>
  <c r="J852" i="1"/>
  <c r="K852" i="1" s="1"/>
  <c r="J861" i="1"/>
  <c r="K861" i="1" s="1"/>
  <c r="J863" i="1"/>
  <c r="K863" i="1" s="1"/>
  <c r="J872" i="1"/>
  <c r="K872" i="1" s="1"/>
  <c r="J874" i="1"/>
  <c r="K874" i="1" s="1"/>
  <c r="J883" i="1"/>
  <c r="K883" i="1" s="1"/>
  <c r="J906" i="1"/>
  <c r="K906" i="1" s="1"/>
  <c r="J908" i="1"/>
  <c r="K908" i="1" s="1"/>
  <c r="J910" i="1"/>
  <c r="K910" i="1" s="1"/>
  <c r="J959" i="1"/>
  <c r="K959" i="1" s="1"/>
  <c r="J961" i="1"/>
  <c r="K961" i="1" s="1"/>
  <c r="J27" i="1"/>
  <c r="K27" i="1" s="1"/>
  <c r="J32" i="1"/>
  <c r="K32" i="1" s="1"/>
  <c r="J51" i="1"/>
  <c r="K51" i="1" s="1"/>
  <c r="J52" i="1"/>
  <c r="K52" i="1" s="1"/>
  <c r="J69" i="1"/>
  <c r="K69" i="1" s="1"/>
  <c r="J77" i="1"/>
  <c r="K77" i="1" s="1"/>
  <c r="J85" i="1"/>
  <c r="K85" i="1" s="1"/>
  <c r="J89" i="1"/>
  <c r="K89" i="1" s="1"/>
  <c r="J97" i="1"/>
  <c r="K97" i="1" s="1"/>
  <c r="J105" i="1"/>
  <c r="K105" i="1" s="1"/>
  <c r="J113" i="1"/>
  <c r="K113" i="1" s="1"/>
  <c r="J117" i="1"/>
  <c r="K117" i="1" s="1"/>
  <c r="J125" i="1"/>
  <c r="K125" i="1" s="1"/>
  <c r="J137" i="1"/>
  <c r="K137" i="1" s="1"/>
  <c r="J141" i="1"/>
  <c r="K141" i="1" s="1"/>
  <c r="J146" i="1"/>
  <c r="K146" i="1" s="1"/>
  <c r="J150" i="1"/>
  <c r="K150" i="1" s="1"/>
  <c r="J162" i="1"/>
  <c r="K162" i="1" s="1"/>
  <c r="J163" i="1"/>
  <c r="K163" i="1" s="1"/>
  <c r="J164" i="1"/>
  <c r="K164" i="1" s="1"/>
  <c r="J173" i="1"/>
  <c r="K173" i="1" s="1"/>
  <c r="J177" i="1"/>
  <c r="K177" i="1" s="1"/>
  <c r="J185" i="1"/>
  <c r="K185" i="1" s="1"/>
  <c r="J189" i="1"/>
  <c r="K189" i="1" s="1"/>
  <c r="J201" i="1"/>
  <c r="K201" i="1" s="1"/>
  <c r="J205" i="1"/>
  <c r="K205" i="1" s="1"/>
  <c r="J222" i="1"/>
  <c r="K222" i="1" s="1"/>
  <c r="J226" i="1"/>
  <c r="K226" i="1" s="1"/>
  <c r="J231" i="1"/>
  <c r="K231" i="1" s="1"/>
  <c r="J240" i="1"/>
  <c r="K240" i="1" s="1"/>
  <c r="J246" i="1"/>
  <c r="K246" i="1" s="1"/>
  <c r="J250" i="1"/>
  <c r="K250" i="1" s="1"/>
  <c r="J254" i="1"/>
  <c r="K254" i="1" s="1"/>
  <c r="J262" i="1"/>
  <c r="K262" i="1" s="1"/>
  <c r="J268" i="1"/>
  <c r="K268" i="1" s="1"/>
  <c r="J279" i="1"/>
  <c r="K279" i="1" s="1"/>
  <c r="J283" i="1"/>
  <c r="K283" i="1" s="1"/>
  <c r="J291" i="1"/>
  <c r="K291" i="1" s="1"/>
  <c r="J296" i="1"/>
  <c r="K296" i="1" s="1"/>
  <c r="J304" i="1"/>
  <c r="K304" i="1" s="1"/>
  <c r="J309" i="1"/>
  <c r="K309" i="1" s="1"/>
  <c r="J314" i="1"/>
  <c r="K314" i="1" s="1"/>
  <c r="J318" i="1"/>
  <c r="K318" i="1" s="1"/>
  <c r="J322" i="1"/>
  <c r="K322" i="1" s="1"/>
  <c r="J361" i="1"/>
  <c r="K361" i="1" s="1"/>
  <c r="J366" i="1"/>
  <c r="K366" i="1" s="1"/>
  <c r="J385" i="1"/>
  <c r="K385" i="1" s="1"/>
  <c r="J389" i="1"/>
  <c r="K389" i="1" s="1"/>
  <c r="J393" i="1"/>
  <c r="K393" i="1" s="1"/>
  <c r="J429" i="1"/>
  <c r="K429" i="1" s="1"/>
  <c r="J433" i="1"/>
  <c r="K433" i="1" s="1"/>
  <c r="J438" i="1"/>
  <c r="K438" i="1" s="1"/>
  <c r="J442" i="1"/>
  <c r="K442" i="1" s="1"/>
  <c r="J461" i="1"/>
  <c r="K461" i="1" s="1"/>
  <c r="J465" i="1"/>
  <c r="K465" i="1" s="1"/>
  <c r="J486" i="1"/>
  <c r="K486" i="1" s="1"/>
  <c r="J490" i="1"/>
  <c r="K490" i="1" s="1"/>
  <c r="J494" i="1"/>
  <c r="K494" i="1" s="1"/>
  <c r="J498" i="1"/>
  <c r="K498" i="1" s="1"/>
  <c r="J625" i="1"/>
  <c r="K625" i="1" s="1"/>
  <c r="J626" i="1"/>
  <c r="K626" i="1" s="1"/>
  <c r="J630" i="1"/>
  <c r="K630" i="1" s="1"/>
  <c r="J634" i="1"/>
  <c r="K634" i="1" s="1"/>
  <c r="J638" i="1"/>
  <c r="K638" i="1" s="1"/>
  <c r="J642" i="1"/>
  <c r="K642" i="1" s="1"/>
  <c r="J646" i="1"/>
  <c r="K646" i="1" s="1"/>
  <c r="J650" i="1"/>
  <c r="K650" i="1" s="1"/>
  <c r="J654" i="1"/>
  <c r="K654" i="1" s="1"/>
  <c r="J658" i="1"/>
  <c r="K658" i="1" s="1"/>
  <c r="J662" i="1"/>
  <c r="K662" i="1" s="1"/>
  <c r="J663" i="1"/>
  <c r="K663" i="1" s="1"/>
  <c r="J667" i="1"/>
  <c r="K667" i="1" s="1"/>
  <c r="J672" i="1"/>
  <c r="K672" i="1" s="1"/>
  <c r="J677" i="1"/>
  <c r="K677" i="1" s="1"/>
  <c r="J681" i="1"/>
  <c r="K681" i="1" s="1"/>
  <c r="J686" i="1"/>
  <c r="K686" i="1" s="1"/>
  <c r="J722" i="1"/>
  <c r="K722" i="1" s="1"/>
  <c r="J730" i="1"/>
  <c r="K730" i="1" s="1"/>
  <c r="J734" i="1"/>
  <c r="K734" i="1" s="1"/>
  <c r="J739" i="1"/>
  <c r="K739" i="1" s="1"/>
  <c r="J744" i="1"/>
  <c r="K744" i="1" s="1"/>
  <c r="J748" i="1"/>
  <c r="K748" i="1" s="1"/>
  <c r="J754" i="1"/>
  <c r="K754" i="1" s="1"/>
  <c r="J759" i="1"/>
  <c r="K759" i="1" s="1"/>
  <c r="J763" i="1"/>
  <c r="K763" i="1" s="1"/>
  <c r="J767" i="1"/>
  <c r="K767" i="1" s="1"/>
  <c r="J790" i="1"/>
  <c r="K790" i="1" s="1"/>
  <c r="J794" i="1"/>
  <c r="K794" i="1" s="1"/>
  <c r="J871" i="1"/>
  <c r="K871" i="1" s="1"/>
  <c r="J873" i="1"/>
  <c r="K873" i="1" s="1"/>
  <c r="J905" i="1"/>
  <c r="K905" i="1" s="1"/>
  <c r="J907" i="1"/>
  <c r="K907" i="1" s="1"/>
  <c r="J909" i="1"/>
  <c r="K909" i="1" s="1"/>
  <c r="J12" i="1"/>
  <c r="K12" i="1" s="1"/>
  <c r="J17" i="1"/>
  <c r="K17" i="1" s="1"/>
  <c r="J26" i="1"/>
  <c r="K26" i="1" s="1"/>
  <c r="J31" i="1"/>
  <c r="K31" i="1" s="1"/>
  <c r="J35" i="1"/>
  <c r="K35" i="1" s="1"/>
  <c r="J41" i="1"/>
  <c r="K41" i="1" s="1"/>
  <c r="J59" i="1"/>
  <c r="K59" i="1" s="1"/>
  <c r="J60" i="1"/>
  <c r="K60" i="1" s="1"/>
  <c r="J64" i="1"/>
  <c r="K64" i="1" s="1"/>
  <c r="J72" i="1"/>
  <c r="K72" i="1" s="1"/>
  <c r="J80" i="1"/>
  <c r="K80" i="1" s="1"/>
  <c r="J88" i="1"/>
  <c r="K88" i="1" s="1"/>
  <c r="J96" i="1"/>
  <c r="K96" i="1" s="1"/>
  <c r="J100" i="1"/>
  <c r="K100" i="1" s="1"/>
  <c r="J116" i="1"/>
  <c r="K116" i="1" s="1"/>
  <c r="J120" i="1"/>
  <c r="K120" i="1" s="1"/>
  <c r="J124" i="1"/>
  <c r="K124" i="1" s="1"/>
  <c r="J149" i="1"/>
  <c r="K149" i="1" s="1"/>
  <c r="J153" i="1"/>
  <c r="K153" i="1" s="1"/>
  <c r="AD156" i="1"/>
  <c r="J157" i="1"/>
  <c r="K157" i="1" s="1"/>
  <c r="J168" i="1"/>
  <c r="K168" i="1" s="1"/>
  <c r="J188" i="1"/>
  <c r="K188" i="1" s="1"/>
  <c r="J192" i="1"/>
  <c r="K192" i="1" s="1"/>
  <c r="J196" i="1"/>
  <c r="K196" i="1" s="1"/>
  <c r="J200" i="1"/>
  <c r="K200" i="1" s="1"/>
  <c r="J204" i="1"/>
  <c r="K204" i="1" s="1"/>
  <c r="J208" i="1"/>
  <c r="K208" i="1" s="1"/>
  <c r="J216" i="1"/>
  <c r="K216" i="1" s="1"/>
  <c r="J230" i="1"/>
  <c r="K230" i="1" s="1"/>
  <c r="J239" i="1"/>
  <c r="K239" i="1" s="1"/>
  <c r="J245" i="1"/>
  <c r="K245" i="1" s="1"/>
  <c r="J253" i="1"/>
  <c r="K253" i="1" s="1"/>
  <c r="J15" i="1"/>
  <c r="K15" i="1" s="1"/>
  <c r="J16" i="1"/>
  <c r="K16" i="1" s="1"/>
  <c r="J25" i="1"/>
  <c r="K25" i="1" s="1"/>
  <c r="J29" i="1"/>
  <c r="K29" i="1" s="1"/>
  <c r="J30" i="1"/>
  <c r="K30" i="1" s="1"/>
  <c r="J38" i="1"/>
  <c r="K38" i="1" s="1"/>
  <c r="J40" i="1"/>
  <c r="K40" i="1" s="1"/>
  <c r="J44" i="1"/>
  <c r="K44" i="1" s="1"/>
  <c r="J48" i="1"/>
  <c r="K48" i="1" s="1"/>
  <c r="J63" i="1"/>
  <c r="K63" i="1" s="1"/>
  <c r="J67" i="1"/>
  <c r="K67" i="1" s="1"/>
  <c r="J75" i="1"/>
  <c r="K75" i="1" s="1"/>
  <c r="J79" i="1"/>
  <c r="K79" i="1" s="1"/>
  <c r="J83" i="1"/>
  <c r="K83" i="1" s="1"/>
  <c r="J87" i="1"/>
  <c r="K87" i="1" s="1"/>
  <c r="J91" i="1"/>
  <c r="K91" i="1" s="1"/>
  <c r="J95" i="1"/>
  <c r="K95" i="1" s="1"/>
  <c r="J99" i="1"/>
  <c r="K99" i="1" s="1"/>
  <c r="J103" i="1"/>
  <c r="K103" i="1" s="1"/>
  <c r="J107" i="1"/>
  <c r="K107" i="1" s="1"/>
  <c r="J111" i="1"/>
  <c r="K111" i="1" s="1"/>
  <c r="J115" i="1"/>
  <c r="K115" i="1" s="1"/>
  <c r="J119" i="1"/>
  <c r="K119" i="1" s="1"/>
  <c r="J123" i="1"/>
  <c r="K123" i="1" s="1"/>
  <c r="J127" i="1"/>
  <c r="K127" i="1" s="1"/>
  <c r="J135" i="1"/>
  <c r="K135" i="1" s="1"/>
  <c r="J139" i="1"/>
  <c r="K139" i="1" s="1"/>
  <c r="J143" i="1"/>
  <c r="K143" i="1" s="1"/>
  <c r="J156" i="1"/>
  <c r="K156" i="1" s="1"/>
  <c r="J160" i="1"/>
  <c r="K160" i="1" s="1"/>
  <c r="J167" i="1"/>
  <c r="K167" i="1" s="1"/>
  <c r="J171" i="1"/>
  <c r="K171" i="1" s="1"/>
  <c r="J175" i="1"/>
  <c r="K175" i="1" s="1"/>
  <c r="J195" i="1"/>
  <c r="K195" i="1" s="1"/>
  <c r="J199" i="1"/>
  <c r="K199" i="1" s="1"/>
  <c r="J203" i="1"/>
  <c r="K203" i="1" s="1"/>
  <c r="J207" i="1"/>
  <c r="K207" i="1" s="1"/>
  <c r="J211" i="1"/>
  <c r="K211" i="1" s="1"/>
  <c r="J220" i="1"/>
  <c r="K220" i="1" s="1"/>
  <c r="J224" i="1"/>
  <c r="K224" i="1" s="1"/>
  <c r="AD232" i="1"/>
  <c r="J238" i="1"/>
  <c r="K238" i="1" s="1"/>
  <c r="J244" i="1"/>
  <c r="K244" i="1" s="1"/>
  <c r="J248" i="1"/>
  <c r="K248" i="1" s="1"/>
  <c r="J252" i="1"/>
  <c r="K252" i="1" s="1"/>
  <c r="J256" i="1"/>
  <c r="K256" i="1" s="1"/>
  <c r="J260" i="1"/>
  <c r="K260" i="1" s="1"/>
  <c r="J266" i="1"/>
  <c r="K266" i="1" s="1"/>
  <c r="J14" i="1"/>
  <c r="K14" i="1" s="1"/>
  <c r="J19" i="1"/>
  <c r="K19" i="1" s="1"/>
  <c r="J24" i="1"/>
  <c r="K24" i="1" s="1"/>
  <c r="J28" i="1"/>
  <c r="K28" i="1" s="1"/>
  <c r="J33" i="1"/>
  <c r="K33" i="1" s="1"/>
  <c r="J37" i="1"/>
  <c r="K37" i="1" s="1"/>
  <c r="S38" i="1"/>
  <c r="J39" i="1"/>
  <c r="K39" i="1" s="1"/>
  <c r="J43" i="1"/>
  <c r="K43" i="1" s="1"/>
  <c r="J47" i="1"/>
  <c r="K47" i="1" s="1"/>
  <c r="J53" i="1"/>
  <c r="K53" i="1" s="1"/>
  <c r="J57" i="1"/>
  <c r="K57" i="1" s="1"/>
  <c r="J62" i="1"/>
  <c r="K62" i="1" s="1"/>
  <c r="J66" i="1"/>
  <c r="K66" i="1" s="1"/>
  <c r="J70" i="1"/>
  <c r="K70" i="1" s="1"/>
  <c r="J74" i="1"/>
  <c r="K74" i="1" s="1"/>
  <c r="J78" i="1"/>
  <c r="K78" i="1" s="1"/>
  <c r="J82" i="1"/>
  <c r="K82" i="1" s="1"/>
  <c r="J86" i="1"/>
  <c r="K86" i="1" s="1"/>
  <c r="J90" i="1"/>
  <c r="K90" i="1" s="1"/>
  <c r="J94" i="1"/>
  <c r="K94" i="1" s="1"/>
  <c r="J98" i="1"/>
  <c r="K98" i="1" s="1"/>
  <c r="J102" i="1"/>
  <c r="K102" i="1" s="1"/>
  <c r="J106" i="1"/>
  <c r="K106" i="1" s="1"/>
  <c r="J110" i="1"/>
  <c r="K110" i="1" s="1"/>
  <c r="J114" i="1"/>
  <c r="K114" i="1" s="1"/>
  <c r="J118" i="1"/>
  <c r="K118" i="1" s="1"/>
  <c r="J122" i="1"/>
  <c r="K122" i="1" s="1"/>
  <c r="J126" i="1"/>
  <c r="K126" i="1" s="1"/>
  <c r="J130" i="1"/>
  <c r="K130" i="1" s="1"/>
  <c r="J134" i="1"/>
  <c r="K134" i="1" s="1"/>
  <c r="AD137" i="1"/>
  <c r="J138" i="1"/>
  <c r="K138" i="1" s="1"/>
  <c r="J142" i="1"/>
  <c r="K142" i="1" s="1"/>
  <c r="J147" i="1"/>
  <c r="K147" i="1" s="1"/>
  <c r="J151" i="1"/>
  <c r="K151" i="1" s="1"/>
  <c r="AD154" i="1"/>
  <c r="J155" i="1"/>
  <c r="K155" i="1" s="1"/>
  <c r="J159" i="1"/>
  <c r="K159" i="1" s="1"/>
  <c r="J166" i="1"/>
  <c r="K166" i="1" s="1"/>
  <c r="J170" i="1"/>
  <c r="K170" i="1" s="1"/>
  <c r="AD173" i="1"/>
  <c r="J174" i="1"/>
  <c r="K174" i="1" s="1"/>
  <c r="AD177" i="1"/>
  <c r="J178" i="1"/>
  <c r="K178" i="1" s="1"/>
  <c r="J186" i="1"/>
  <c r="K186" i="1" s="1"/>
  <c r="J190" i="1"/>
  <c r="K190" i="1" s="1"/>
  <c r="J194" i="1"/>
  <c r="K194" i="1" s="1"/>
  <c r="J198" i="1"/>
  <c r="K198" i="1" s="1"/>
  <c r="AD201" i="1"/>
  <c r="J202" i="1"/>
  <c r="K202" i="1" s="1"/>
  <c r="J206" i="1"/>
  <c r="K206" i="1" s="1"/>
  <c r="AD209" i="1"/>
  <c r="J210" i="1"/>
  <c r="K210" i="1" s="1"/>
  <c r="J214" i="1"/>
  <c r="K214" i="1" s="1"/>
  <c r="AD217" i="1"/>
  <c r="J223" i="1"/>
  <c r="K223" i="1" s="1"/>
  <c r="J227" i="1"/>
  <c r="K227" i="1" s="1"/>
  <c r="J228" i="1"/>
  <c r="K228" i="1" s="1"/>
  <c r="J232" i="1"/>
  <c r="K232" i="1" s="1"/>
  <c r="J242" i="1"/>
  <c r="K242" i="1" s="1"/>
  <c r="J243" i="1"/>
  <c r="K243" i="1" s="1"/>
  <c r="J247" i="1"/>
  <c r="K247" i="1" s="1"/>
  <c r="AD250" i="1"/>
  <c r="J251" i="1"/>
  <c r="K251" i="1" s="1"/>
  <c r="J255" i="1"/>
  <c r="K255" i="1" s="1"/>
  <c r="J259" i="1"/>
  <c r="K259" i="1" s="1"/>
  <c r="J264" i="1"/>
  <c r="K264" i="1" s="1"/>
  <c r="J265" i="1"/>
  <c r="K265" i="1" s="1"/>
  <c r="J269" i="1"/>
  <c r="K269" i="1" s="1"/>
  <c r="J270" i="1"/>
  <c r="K270" i="1" s="1"/>
  <c r="J274" i="1"/>
  <c r="K274" i="1" s="1"/>
  <c r="J275" i="1"/>
  <c r="K275" i="1" s="1"/>
  <c r="AD279" i="1"/>
  <c r="J280" i="1"/>
  <c r="K280" i="1" s="1"/>
  <c r="J284" i="1"/>
  <c r="K284" i="1" s="1"/>
  <c r="J288" i="1"/>
  <c r="K288" i="1" s="1"/>
  <c r="J292" i="1"/>
  <c r="K292" i="1" s="1"/>
  <c r="J297" i="1"/>
  <c r="K297" i="1" s="1"/>
  <c r="AD300" i="1"/>
  <c r="J301" i="1"/>
  <c r="K301" i="1" s="1"/>
  <c r="J305" i="1"/>
  <c r="K305" i="1" s="1"/>
  <c r="AD309" i="1"/>
  <c r="J310" i="1"/>
  <c r="K310" i="1" s="1"/>
  <c r="J311" i="1"/>
  <c r="K311" i="1" s="1"/>
  <c r="J315" i="1"/>
  <c r="K315" i="1" s="1"/>
  <c r="J319" i="1"/>
  <c r="K319" i="1" s="1"/>
  <c r="J323" i="1"/>
  <c r="K323" i="1" s="1"/>
  <c r="J328" i="1"/>
  <c r="K328" i="1" s="1"/>
  <c r="J332" i="1"/>
  <c r="K332" i="1" s="1"/>
  <c r="J338" i="1"/>
  <c r="K338" i="1" s="1"/>
  <c r="J342" i="1"/>
  <c r="K342" i="1" s="1"/>
  <c r="J343" i="1"/>
  <c r="K343" i="1" s="1"/>
  <c r="J347" i="1"/>
  <c r="K347" i="1" s="1"/>
  <c r="J352" i="1"/>
  <c r="K352" i="1" s="1"/>
  <c r="J356" i="1"/>
  <c r="K356" i="1" s="1"/>
  <c r="J362" i="1"/>
  <c r="K362" i="1" s="1"/>
  <c r="J363" i="1"/>
  <c r="K363" i="1" s="1"/>
  <c r="AD366" i="1"/>
  <c r="J367" i="1"/>
  <c r="K367" i="1" s="1"/>
  <c r="J368" i="1"/>
  <c r="K368" i="1" s="1"/>
  <c r="J386" i="1"/>
  <c r="K386" i="1" s="1"/>
  <c r="J390" i="1"/>
  <c r="K390" i="1" s="1"/>
  <c r="J394" i="1"/>
  <c r="K394" i="1" s="1"/>
  <c r="J398" i="1"/>
  <c r="K398" i="1" s="1"/>
  <c r="J402" i="1"/>
  <c r="K402" i="1" s="1"/>
  <c r="J408" i="1"/>
  <c r="K408" i="1" s="1"/>
  <c r="AD411" i="1"/>
  <c r="J426" i="1"/>
  <c r="K426" i="1" s="1"/>
  <c r="J430" i="1"/>
  <c r="K430" i="1" s="1"/>
  <c r="J434" i="1"/>
  <c r="K434" i="1" s="1"/>
  <c r="J439" i="1"/>
  <c r="K439" i="1" s="1"/>
  <c r="J443" i="1"/>
  <c r="K443" i="1" s="1"/>
  <c r="J456" i="1"/>
  <c r="K456" i="1" s="1"/>
  <c r="J457" i="1"/>
  <c r="K457" i="1" s="1"/>
  <c r="J462" i="1"/>
  <c r="K462" i="1" s="1"/>
  <c r="J466" i="1"/>
  <c r="K466" i="1" s="1"/>
  <c r="J470" i="1"/>
  <c r="K470" i="1" s="1"/>
  <c r="J474" i="1"/>
  <c r="K474" i="1" s="1"/>
  <c r="J478" i="1"/>
  <c r="K478" i="1" s="1"/>
  <c r="J483" i="1"/>
  <c r="K483" i="1" s="1"/>
  <c r="J487" i="1"/>
  <c r="K487" i="1" s="1"/>
  <c r="J491" i="1"/>
  <c r="K491" i="1" s="1"/>
  <c r="J495" i="1"/>
  <c r="K495" i="1" s="1"/>
  <c r="J499" i="1"/>
  <c r="K499" i="1" s="1"/>
  <c r="AD507" i="1"/>
  <c r="AD508" i="1"/>
  <c r="AD509" i="1"/>
  <c r="J531" i="1"/>
  <c r="K531" i="1" s="1"/>
  <c r="S559" i="1"/>
  <c r="J563" i="1"/>
  <c r="K563" i="1" s="1"/>
  <c r="J567" i="1"/>
  <c r="K567" i="1" s="1"/>
  <c r="J571" i="1"/>
  <c r="K571" i="1" s="1"/>
  <c r="J573" i="1"/>
  <c r="K573" i="1" s="1"/>
  <c r="J577" i="1"/>
  <c r="K577" i="1" s="1"/>
  <c r="AD580" i="1"/>
  <c r="J581" i="1"/>
  <c r="K581" i="1" s="1"/>
  <c r="J585" i="1"/>
  <c r="K585" i="1" s="1"/>
  <c r="J589" i="1"/>
  <c r="K589" i="1" s="1"/>
  <c r="J594" i="1"/>
  <c r="K594" i="1" s="1"/>
  <c r="J598" i="1"/>
  <c r="K598" i="1" s="1"/>
  <c r="J602" i="1"/>
  <c r="K602" i="1" s="1"/>
  <c r="J606" i="1"/>
  <c r="K606" i="1" s="1"/>
  <c r="J611" i="1"/>
  <c r="K611" i="1" s="1"/>
  <c r="J616" i="1"/>
  <c r="K616" i="1" s="1"/>
  <c r="J621" i="1"/>
  <c r="K621" i="1" s="1"/>
  <c r="J627" i="1"/>
  <c r="K627" i="1" s="1"/>
  <c r="J631" i="1"/>
  <c r="K631" i="1" s="1"/>
  <c r="J635" i="1"/>
  <c r="K635" i="1" s="1"/>
  <c r="J639" i="1"/>
  <c r="K639" i="1" s="1"/>
  <c r="J643" i="1"/>
  <c r="K643" i="1" s="1"/>
  <c r="J647" i="1"/>
  <c r="K647" i="1" s="1"/>
  <c r="J651" i="1"/>
  <c r="K651" i="1" s="1"/>
  <c r="J655" i="1"/>
  <c r="K655" i="1" s="1"/>
  <c r="J659" i="1"/>
  <c r="K659" i="1" s="1"/>
  <c r="J664" i="1"/>
  <c r="K664" i="1" s="1"/>
  <c r="J669" i="1"/>
  <c r="K669" i="1" s="1"/>
  <c r="J673" i="1"/>
  <c r="K673" i="1" s="1"/>
  <c r="J674" i="1"/>
  <c r="K674" i="1" s="1"/>
  <c r="J678" i="1"/>
  <c r="K678" i="1" s="1"/>
  <c r="J682" i="1"/>
  <c r="K682" i="1" s="1"/>
  <c r="J687" i="1"/>
  <c r="K687" i="1" s="1"/>
  <c r="J691" i="1"/>
  <c r="K691" i="1" s="1"/>
  <c r="AD695" i="1"/>
  <c r="J697" i="1"/>
  <c r="K697" i="1" s="1"/>
  <c r="J701" i="1"/>
  <c r="K701" i="1" s="1"/>
  <c r="J706" i="1"/>
  <c r="K706" i="1" s="1"/>
  <c r="J711" i="1"/>
  <c r="K711" i="1" s="1"/>
  <c r="J715" i="1"/>
  <c r="K715" i="1" s="1"/>
  <c r="J719" i="1"/>
  <c r="K719" i="1" s="1"/>
  <c r="J723" i="1"/>
  <c r="K723" i="1" s="1"/>
  <c r="J725" i="1"/>
  <c r="K725" i="1" s="1"/>
  <c r="J726" i="1"/>
  <c r="K726" i="1" s="1"/>
  <c r="J731" i="1"/>
  <c r="K731" i="1" s="1"/>
  <c r="J735" i="1"/>
  <c r="K735" i="1" s="1"/>
  <c r="J741" i="1"/>
  <c r="K741" i="1" s="1"/>
  <c r="J745" i="1"/>
  <c r="K745" i="1" s="1"/>
  <c r="J749" i="1"/>
  <c r="K749" i="1" s="1"/>
  <c r="J751" i="1"/>
  <c r="K751" i="1" s="1"/>
  <c r="J755" i="1"/>
  <c r="K755" i="1" s="1"/>
  <c r="S756" i="1"/>
  <c r="J764" i="1"/>
  <c r="K764" i="1" s="1"/>
  <c r="J768" i="1"/>
  <c r="K768" i="1" s="1"/>
  <c r="J791" i="1"/>
  <c r="K791" i="1" s="1"/>
  <c r="J795" i="1"/>
  <c r="K795" i="1" s="1"/>
  <c r="J796" i="1"/>
  <c r="K796" i="1" s="1"/>
  <c r="J800" i="1"/>
  <c r="K800" i="1" s="1"/>
  <c r="J804" i="1"/>
  <c r="K804" i="1" s="1"/>
  <c r="J808" i="1"/>
  <c r="K808" i="1" s="1"/>
  <c r="S809" i="1"/>
  <c r="J815" i="1"/>
  <c r="K815" i="1" s="1"/>
  <c r="J820" i="1"/>
  <c r="K820" i="1" s="1"/>
  <c r="J825" i="1"/>
  <c r="K825" i="1" s="1"/>
  <c r="J830" i="1"/>
  <c r="K830" i="1" s="1"/>
  <c r="J834" i="1"/>
  <c r="K834" i="1" s="1"/>
  <c r="J839" i="1"/>
  <c r="K839" i="1" s="1"/>
  <c r="J841" i="1"/>
  <c r="K841" i="1" s="1"/>
  <c r="J854" i="1"/>
  <c r="K854" i="1" s="1"/>
  <c r="J856" i="1"/>
  <c r="K856" i="1" s="1"/>
  <c r="J858" i="1"/>
  <c r="K858" i="1" s="1"/>
  <c r="J865" i="1"/>
  <c r="K865" i="1" s="1"/>
  <c r="J867" i="1"/>
  <c r="K867" i="1" s="1"/>
  <c r="J869" i="1"/>
  <c r="K869" i="1" s="1"/>
  <c r="J876" i="1"/>
  <c r="K876" i="1" s="1"/>
  <c r="J878" i="1"/>
  <c r="K878" i="1" s="1"/>
  <c r="J880" i="1"/>
  <c r="K880" i="1" s="1"/>
  <c r="J882" i="1"/>
  <c r="K882" i="1" s="1"/>
  <c r="J899" i="1"/>
  <c r="K899" i="1" s="1"/>
  <c r="J901" i="1"/>
  <c r="K901" i="1" s="1"/>
  <c r="J903" i="1"/>
  <c r="K903" i="1" s="1"/>
  <c r="J944" i="1"/>
  <c r="K944" i="1" s="1"/>
  <c r="J946" i="1"/>
  <c r="K946" i="1" s="1"/>
  <c r="J948" i="1"/>
  <c r="K948" i="1" s="1"/>
  <c r="J965" i="1"/>
  <c r="K965" i="1" s="1"/>
  <c r="J13" i="1"/>
  <c r="K13" i="1" s="1"/>
  <c r="J36" i="1"/>
  <c r="K36" i="1" s="1"/>
  <c r="J42" i="1"/>
  <c r="K42" i="1" s="1"/>
  <c r="J46" i="1"/>
  <c r="K46" i="1" s="1"/>
  <c r="J61" i="1"/>
  <c r="K61" i="1" s="1"/>
  <c r="J65" i="1"/>
  <c r="K65" i="1" s="1"/>
  <c r="J81" i="1"/>
  <c r="K81" i="1" s="1"/>
  <c r="J93" i="1"/>
  <c r="K93" i="1" s="1"/>
  <c r="J109" i="1"/>
  <c r="K109" i="1" s="1"/>
  <c r="J129" i="1"/>
  <c r="K129" i="1" s="1"/>
  <c r="J133" i="1"/>
  <c r="K133" i="1" s="1"/>
  <c r="J154" i="1"/>
  <c r="K154" i="1" s="1"/>
  <c r="J158" i="1"/>
  <c r="K158" i="1" s="1"/>
  <c r="J181" i="1"/>
  <c r="K181" i="1" s="1"/>
  <c r="J197" i="1"/>
  <c r="K197" i="1" s="1"/>
  <c r="J209" i="1"/>
  <c r="K209" i="1" s="1"/>
  <c r="J213" i="1"/>
  <c r="K213" i="1" s="1"/>
  <c r="J258" i="1"/>
  <c r="K258" i="1" s="1"/>
  <c r="J273" i="1"/>
  <c r="K273" i="1" s="1"/>
  <c r="J300" i="1"/>
  <c r="K300" i="1" s="1"/>
  <c r="J958" i="1"/>
  <c r="K958" i="1" s="1"/>
  <c r="J960" i="1"/>
  <c r="K960" i="1" s="1"/>
  <c r="J18" i="1"/>
  <c r="K18" i="1" s="1"/>
  <c r="J23" i="1"/>
  <c r="K23" i="1" s="1"/>
  <c r="J56" i="1"/>
  <c r="K56" i="1" s="1"/>
  <c r="J73" i="1"/>
  <c r="K73" i="1" s="1"/>
  <c r="J101" i="1"/>
  <c r="K101" i="1" s="1"/>
  <c r="J121" i="1"/>
  <c r="K121" i="1" s="1"/>
  <c r="J169" i="1"/>
  <c r="K169" i="1" s="1"/>
  <c r="J193" i="1"/>
  <c r="K193" i="1" s="1"/>
  <c r="J287" i="1"/>
  <c r="K287" i="1" s="1"/>
  <c r="J326" i="1"/>
  <c r="K326" i="1" s="1"/>
  <c r="J327" i="1"/>
  <c r="K327" i="1" s="1"/>
  <c r="J331" i="1"/>
  <c r="K331" i="1" s="1"/>
  <c r="J425" i="1"/>
  <c r="K425" i="1" s="1"/>
  <c r="J451" i="1"/>
  <c r="K451" i="1" s="1"/>
  <c r="J469" i="1"/>
  <c r="K469" i="1" s="1"/>
  <c r="J473" i="1"/>
  <c r="K473" i="1" s="1"/>
  <c r="J530" i="1"/>
  <c r="K530" i="1" s="1"/>
  <c r="J570" i="1"/>
  <c r="K570" i="1" s="1"/>
  <c r="J576" i="1"/>
  <c r="K576" i="1" s="1"/>
  <c r="J584" i="1"/>
  <c r="K584" i="1" s="1"/>
  <c r="J588" i="1"/>
  <c r="K588" i="1" s="1"/>
  <c r="J592" i="1"/>
  <c r="K592" i="1" s="1"/>
  <c r="J597" i="1"/>
  <c r="K597" i="1" s="1"/>
  <c r="J601" i="1"/>
  <c r="K601" i="1" s="1"/>
  <c r="J605" i="1"/>
  <c r="K605" i="1" s="1"/>
  <c r="J610" i="1"/>
  <c r="K610" i="1" s="1"/>
  <c r="J615" i="1"/>
  <c r="K615" i="1" s="1"/>
  <c r="J620" i="1"/>
  <c r="K620" i="1" s="1"/>
  <c r="J860" i="1"/>
  <c r="K860" i="1" s="1"/>
  <c r="J862" i="1"/>
  <c r="K862" i="1" s="1"/>
  <c r="J875" i="1"/>
  <c r="K875" i="1" s="1"/>
  <c r="J884" i="1"/>
  <c r="K884" i="1" s="1"/>
  <c r="J22" i="1"/>
  <c r="K22" i="1" s="1"/>
  <c r="J45" i="1"/>
  <c r="K45" i="1" s="1"/>
  <c r="J50" i="1"/>
  <c r="K50" i="1" s="1"/>
  <c r="J76" i="1"/>
  <c r="K76" i="1" s="1"/>
  <c r="J92" i="1"/>
  <c r="K92" i="1" s="1"/>
  <c r="J108" i="1"/>
  <c r="K108" i="1" s="1"/>
  <c r="J112" i="1"/>
  <c r="K112" i="1" s="1"/>
  <c r="J128" i="1"/>
  <c r="K128" i="1" s="1"/>
  <c r="J140" i="1"/>
  <c r="K140" i="1" s="1"/>
  <c r="J172" i="1"/>
  <c r="K172" i="1" s="1"/>
  <c r="J176" i="1"/>
  <c r="K176" i="1" s="1"/>
  <c r="J180" i="1"/>
  <c r="K180" i="1" s="1"/>
  <c r="J212" i="1"/>
  <c r="K212" i="1" s="1"/>
  <c r="J257" i="1"/>
  <c r="K257" i="1" s="1"/>
  <c r="AD260" i="1"/>
  <c r="J261" i="1"/>
  <c r="K261" i="1" s="1"/>
  <c r="J267" i="1"/>
  <c r="K267" i="1" s="1"/>
  <c r="J272" i="1"/>
  <c r="K272" i="1" s="1"/>
  <c r="AD276" i="1"/>
  <c r="J278" i="1"/>
  <c r="K278" i="1" s="1"/>
  <c r="J282" i="1"/>
  <c r="K282" i="1" s="1"/>
  <c r="J286" i="1"/>
  <c r="K286" i="1" s="1"/>
  <c r="AD289" i="1"/>
  <c r="J290" i="1"/>
  <c r="K290" i="1" s="1"/>
  <c r="J294" i="1"/>
  <c r="K294" i="1" s="1"/>
  <c r="J295" i="1"/>
  <c r="K295" i="1" s="1"/>
  <c r="J299" i="1"/>
  <c r="K299" i="1" s="1"/>
  <c r="J303" i="1"/>
  <c r="K303" i="1" s="1"/>
  <c r="J308" i="1"/>
  <c r="K308" i="1" s="1"/>
  <c r="J313" i="1"/>
  <c r="K313" i="1" s="1"/>
  <c r="AD316" i="1"/>
  <c r="J317" i="1"/>
  <c r="K317" i="1" s="1"/>
  <c r="J321" i="1"/>
  <c r="K321" i="1" s="1"/>
  <c r="J325" i="1"/>
  <c r="K325" i="1" s="1"/>
  <c r="J330" i="1"/>
  <c r="K330" i="1" s="1"/>
  <c r="J334" i="1"/>
  <c r="K334" i="1" s="1"/>
  <c r="J335" i="1"/>
  <c r="K335" i="1" s="1"/>
  <c r="J336" i="1"/>
  <c r="K336" i="1" s="1"/>
  <c r="J340" i="1"/>
  <c r="K340" i="1" s="1"/>
  <c r="J345" i="1"/>
  <c r="K345" i="1" s="1"/>
  <c r="J350" i="1"/>
  <c r="K350" i="1" s="1"/>
  <c r="J354" i="1"/>
  <c r="K354" i="1" s="1"/>
  <c r="J360" i="1"/>
  <c r="K360" i="1" s="1"/>
  <c r="J365" i="1"/>
  <c r="K365" i="1" s="1"/>
  <c r="J388" i="1"/>
  <c r="K388" i="1" s="1"/>
  <c r="J392" i="1"/>
  <c r="K392" i="1" s="1"/>
  <c r="J396" i="1"/>
  <c r="K396" i="1" s="1"/>
  <c r="J400" i="1"/>
  <c r="K400" i="1" s="1"/>
  <c r="J404" i="1"/>
  <c r="K404" i="1" s="1"/>
  <c r="J424" i="1"/>
  <c r="K424" i="1" s="1"/>
  <c r="J428" i="1"/>
  <c r="K428" i="1" s="1"/>
  <c r="J432" i="1"/>
  <c r="K432" i="1" s="1"/>
  <c r="J436" i="1"/>
  <c r="K436" i="1" s="1"/>
  <c r="J437" i="1"/>
  <c r="K437" i="1" s="1"/>
  <c r="J441" i="1"/>
  <c r="K441" i="1" s="1"/>
  <c r="J445" i="1"/>
  <c r="K445" i="1" s="1"/>
  <c r="J460" i="1"/>
  <c r="K460" i="1" s="1"/>
  <c r="J464" i="1"/>
  <c r="K464" i="1" s="1"/>
  <c r="J468" i="1"/>
  <c r="K468" i="1" s="1"/>
  <c r="J472" i="1"/>
  <c r="K472" i="1" s="1"/>
  <c r="J476" i="1"/>
  <c r="K476" i="1" s="1"/>
  <c r="J480" i="1"/>
  <c r="K480" i="1" s="1"/>
  <c r="J481" i="1"/>
  <c r="K481" i="1" s="1"/>
  <c r="J485" i="1"/>
  <c r="K485" i="1" s="1"/>
  <c r="J489" i="1"/>
  <c r="K489" i="1" s="1"/>
  <c r="J493" i="1"/>
  <c r="K493" i="1" s="1"/>
  <c r="J497" i="1"/>
  <c r="K497" i="1" s="1"/>
  <c r="J501" i="1"/>
  <c r="K501" i="1" s="1"/>
  <c r="J513" i="1"/>
  <c r="K513" i="1" s="1"/>
  <c r="J561" i="1"/>
  <c r="K561" i="1" s="1"/>
  <c r="J565" i="1"/>
  <c r="K565" i="1" s="1"/>
  <c r="J569" i="1"/>
  <c r="K569" i="1" s="1"/>
  <c r="J575" i="1"/>
  <c r="K575" i="1" s="1"/>
  <c r="J579" i="1"/>
  <c r="K579" i="1" s="1"/>
  <c r="J583" i="1"/>
  <c r="K583" i="1" s="1"/>
  <c r="J587" i="1"/>
  <c r="K587" i="1" s="1"/>
  <c r="J591" i="1"/>
  <c r="K591" i="1" s="1"/>
  <c r="J596" i="1"/>
  <c r="K596" i="1" s="1"/>
  <c r="J600" i="1"/>
  <c r="K600" i="1" s="1"/>
  <c r="J604" i="1"/>
  <c r="K604" i="1" s="1"/>
  <c r="J609" i="1"/>
  <c r="K609" i="1" s="1"/>
  <c r="J613" i="1"/>
  <c r="K613" i="1" s="1"/>
  <c r="J614" i="1"/>
  <c r="K614" i="1" s="1"/>
  <c r="J618" i="1"/>
  <c r="K618" i="1" s="1"/>
  <c r="J619" i="1"/>
  <c r="K619" i="1" s="1"/>
  <c r="J623" i="1"/>
  <c r="K623" i="1" s="1"/>
  <c r="J624" i="1"/>
  <c r="K624" i="1" s="1"/>
  <c r="J629" i="1"/>
  <c r="K629" i="1" s="1"/>
  <c r="J633" i="1"/>
  <c r="K633" i="1" s="1"/>
  <c r="J637" i="1"/>
  <c r="K637" i="1" s="1"/>
  <c r="J641" i="1"/>
  <c r="K641" i="1" s="1"/>
  <c r="J645" i="1"/>
  <c r="K645" i="1" s="1"/>
  <c r="J649" i="1"/>
  <c r="K649" i="1" s="1"/>
  <c r="J653" i="1"/>
  <c r="K653" i="1" s="1"/>
  <c r="J657" i="1"/>
  <c r="K657" i="1" s="1"/>
  <c r="J661" i="1"/>
  <c r="K661" i="1" s="1"/>
  <c r="J666" i="1"/>
  <c r="K666" i="1" s="1"/>
  <c r="J671" i="1"/>
  <c r="K671" i="1" s="1"/>
  <c r="J676" i="1"/>
  <c r="K676" i="1" s="1"/>
  <c r="J680" i="1"/>
  <c r="K680" i="1" s="1"/>
  <c r="J685" i="1"/>
  <c r="K685" i="1" s="1"/>
  <c r="J689" i="1"/>
  <c r="K689" i="1" s="1"/>
  <c r="J693" i="1"/>
  <c r="K693" i="1" s="1"/>
  <c r="J695" i="1"/>
  <c r="K695" i="1" s="1"/>
  <c r="J699" i="1"/>
  <c r="K699" i="1" s="1"/>
  <c r="J703" i="1"/>
  <c r="K703" i="1" s="1"/>
  <c r="J704" i="1"/>
  <c r="K704" i="1" s="1"/>
  <c r="J708" i="1"/>
  <c r="K708" i="1" s="1"/>
  <c r="J713" i="1"/>
  <c r="K713" i="1" s="1"/>
  <c r="J717" i="1"/>
  <c r="K717" i="1" s="1"/>
  <c r="J721" i="1"/>
  <c r="K721" i="1" s="1"/>
  <c r="J729" i="1"/>
  <c r="K729" i="1" s="1"/>
  <c r="J733" i="1"/>
  <c r="K733" i="1" s="1"/>
  <c r="J737" i="1"/>
  <c r="K737" i="1" s="1"/>
  <c r="J738" i="1"/>
  <c r="K738" i="1" s="1"/>
  <c r="J743" i="1"/>
  <c r="K743" i="1" s="1"/>
  <c r="J747" i="1"/>
  <c r="K747" i="1" s="1"/>
  <c r="J753" i="1"/>
  <c r="K753" i="1" s="1"/>
  <c r="J758" i="1"/>
  <c r="K758" i="1" s="1"/>
  <c r="J766" i="1"/>
  <c r="K766" i="1" s="1"/>
  <c r="J770" i="1"/>
  <c r="K770" i="1" s="1"/>
  <c r="J775" i="1"/>
  <c r="K775" i="1" s="1"/>
  <c r="J798" i="1"/>
  <c r="K798" i="1" s="1"/>
  <c r="J802" i="1"/>
  <c r="K802" i="1" s="1"/>
  <c r="J806" i="1"/>
  <c r="K806" i="1" s="1"/>
  <c r="AD812" i="1"/>
  <c r="J813" i="1"/>
  <c r="K813" i="1" s="1"/>
  <c r="J817" i="1"/>
  <c r="K817" i="1" s="1"/>
  <c r="J818" i="1"/>
  <c r="K818" i="1" s="1"/>
  <c r="J822" i="1"/>
  <c r="K822" i="1" s="1"/>
  <c r="J823" i="1"/>
  <c r="K823" i="1" s="1"/>
  <c r="J828" i="1"/>
  <c r="K828" i="1" s="1"/>
  <c r="J832" i="1"/>
  <c r="K832" i="1" s="1"/>
  <c r="J838" i="1"/>
  <c r="K838" i="1" s="1"/>
  <c r="J840" i="1"/>
  <c r="K840" i="1" s="1"/>
  <c r="J855" i="1"/>
  <c r="K855" i="1" s="1"/>
  <c r="J857" i="1"/>
  <c r="K857" i="1" s="1"/>
  <c r="J866" i="1"/>
  <c r="K866" i="1" s="1"/>
  <c r="J868" i="1"/>
  <c r="K868" i="1" s="1"/>
  <c r="J870" i="1"/>
  <c r="K870" i="1" s="1"/>
  <c r="J877" i="1"/>
  <c r="K877" i="1" s="1"/>
  <c r="J879" i="1"/>
  <c r="K879" i="1" s="1"/>
  <c r="J881" i="1"/>
  <c r="K881" i="1" s="1"/>
  <c r="J900" i="1"/>
  <c r="K900" i="1" s="1"/>
  <c r="J902" i="1"/>
  <c r="K902" i="1" s="1"/>
  <c r="J904" i="1"/>
  <c r="K904" i="1" s="1"/>
  <c r="J945" i="1"/>
  <c r="K945" i="1" s="1"/>
  <c r="J947" i="1"/>
  <c r="K947" i="1" s="1"/>
  <c r="J949" i="1"/>
  <c r="K949" i="1" s="1"/>
  <c r="J953" i="1"/>
  <c r="K953" i="1" s="1"/>
  <c r="J966" i="1"/>
  <c r="K966" i="1" s="1"/>
  <c r="S130" i="1"/>
  <c r="S131" i="1"/>
  <c r="S154" i="1"/>
  <c r="S155" i="1"/>
  <c r="S327" i="1"/>
  <c r="AD381" i="1"/>
  <c r="S381" i="1"/>
  <c r="AD278" i="1"/>
  <c r="S278" i="1"/>
  <c r="S290" i="1"/>
  <c r="AD119" i="1"/>
  <c r="AD225" i="1"/>
  <c r="AD230" i="1"/>
  <c r="AD273" i="1"/>
  <c r="AD406" i="1"/>
  <c r="S406" i="1"/>
  <c r="AD652" i="1"/>
  <c r="S50" i="1"/>
  <c r="S70" i="1"/>
  <c r="AD109" i="1"/>
  <c r="AD117" i="1"/>
  <c r="AD125" i="1"/>
  <c r="S210" i="1"/>
  <c r="AD241" i="1"/>
  <c r="AD271" i="1"/>
  <c r="AD277" i="1"/>
  <c r="AD317" i="1"/>
  <c r="S359" i="1"/>
  <c r="AD403" i="1"/>
  <c r="AD490" i="1"/>
  <c r="AD593" i="1"/>
  <c r="AD597" i="1"/>
  <c r="S597" i="1"/>
  <c r="AD297" i="1"/>
  <c r="AD305" i="1"/>
  <c r="AD331" i="1"/>
  <c r="AD372" i="1"/>
  <c r="AD387" i="1"/>
  <c r="AD397" i="1"/>
  <c r="AD409" i="1"/>
  <c r="AD416" i="1"/>
  <c r="AD420" i="1"/>
  <c r="AD456" i="1"/>
  <c r="AD464" i="1"/>
  <c r="AD642" i="1"/>
  <c r="AD651" i="1"/>
  <c r="AD679" i="1"/>
  <c r="AD650" i="1"/>
  <c r="AD842" i="1"/>
  <c r="AD133" i="1"/>
  <c r="AD147" i="1"/>
  <c r="AD157" i="1"/>
  <c r="AD169" i="1"/>
  <c r="AD185" i="1"/>
  <c r="AD207" i="1"/>
  <c r="AD216" i="1"/>
  <c r="AD222" i="1"/>
  <c r="AD235" i="1"/>
  <c r="AD251" i="1"/>
  <c r="AD255" i="1"/>
  <c r="AD265" i="1"/>
  <c r="AD294" i="1"/>
  <c r="AD303" i="1"/>
  <c r="AD344" i="1"/>
  <c r="AD345" i="1"/>
  <c r="AD356" i="1"/>
  <c r="AD385" i="1"/>
  <c r="AD390" i="1"/>
  <c r="AD395" i="1"/>
  <c r="AD432" i="1"/>
  <c r="AD506" i="1"/>
  <c r="AD568" i="1"/>
  <c r="AD817" i="1"/>
  <c r="AD819" i="1"/>
  <c r="AD867" i="1"/>
  <c r="U12" i="1"/>
  <c r="V12" i="1" s="1"/>
  <c r="S61" i="1"/>
  <c r="S134" i="1"/>
  <c r="S170" i="1"/>
  <c r="S171" i="1"/>
  <c r="S178" i="1"/>
  <c r="S194" i="1"/>
  <c r="S207" i="1"/>
  <c r="S230" i="1"/>
  <c r="S235" i="1"/>
  <c r="S251" i="1"/>
  <c r="S258" i="1"/>
  <c r="S279" i="1"/>
  <c r="AD495" i="1"/>
  <c r="AD608" i="1"/>
  <c r="AD884" i="1"/>
  <c r="S263" i="1"/>
  <c r="AD321" i="1"/>
  <c r="S362" i="1"/>
  <c r="S390" i="1"/>
  <c r="AD410" i="1"/>
  <c r="S410" i="1"/>
  <c r="AD431" i="1"/>
  <c r="S431" i="1"/>
  <c r="AD477" i="1"/>
  <c r="AD489" i="1"/>
  <c r="AD573" i="1"/>
  <c r="AD704" i="1"/>
  <c r="AD888" i="1"/>
  <c r="U13" i="1"/>
  <c r="V13" i="1" s="1"/>
  <c r="S27" i="1"/>
  <c r="S299" i="1"/>
  <c r="AD320" i="1"/>
  <c r="S331" i="1"/>
  <c r="AD336" i="1"/>
  <c r="AD484" i="1"/>
  <c r="AD541" i="1"/>
  <c r="S650" i="1"/>
  <c r="AD663" i="1"/>
  <c r="AD675" i="1"/>
  <c r="AD681" i="1"/>
  <c r="AD873" i="1"/>
  <c r="S25" i="1"/>
  <c r="S54" i="1"/>
  <c r="AD111" i="1"/>
  <c r="S127" i="1"/>
  <c r="AD132" i="1"/>
  <c r="AD143" i="1"/>
  <c r="S146" i="1"/>
  <c r="S147" i="1"/>
  <c r="AD164" i="1"/>
  <c r="AD193" i="1"/>
  <c r="S214" i="1"/>
  <c r="S238" i="1"/>
  <c r="AD249" i="1"/>
  <c r="AD274" i="1"/>
  <c r="S286" i="1"/>
  <c r="AD363" i="1"/>
  <c r="AD379" i="1"/>
  <c r="S394" i="1"/>
  <c r="S395" i="1"/>
  <c r="AD414" i="1"/>
  <c r="AD433" i="1"/>
  <c r="AD466" i="1"/>
  <c r="AD820" i="1"/>
  <c r="AD853" i="1"/>
  <c r="AD870" i="1"/>
  <c r="AD404" i="1"/>
  <c r="AD413" i="1"/>
  <c r="AD427" i="1"/>
  <c r="AD455" i="1"/>
  <c r="AD465" i="1"/>
  <c r="AD510" i="1"/>
  <c r="AD556" i="1"/>
  <c r="AD579" i="1"/>
  <c r="AD603" i="1"/>
  <c r="AD607" i="1"/>
  <c r="AD615" i="1"/>
  <c r="AD622" i="1"/>
  <c r="AD697" i="1"/>
  <c r="AD727" i="1"/>
  <c r="AD737" i="1"/>
  <c r="AD743" i="1"/>
  <c r="AD784" i="1"/>
  <c r="AD854" i="1"/>
  <c r="AD869" i="1"/>
  <c r="AD529" i="1"/>
  <c r="AD577" i="1"/>
  <c r="AD591" i="1"/>
  <c r="AD592" i="1"/>
  <c r="AD611" i="1"/>
  <c r="AD648" i="1"/>
  <c r="AD797" i="1"/>
  <c r="AD813" i="1"/>
  <c r="AD844" i="1"/>
  <c r="AD883" i="1"/>
  <c r="AD929" i="1"/>
  <c r="AD960" i="1"/>
  <c r="S32" i="1"/>
  <c r="AD32" i="1"/>
  <c r="U32" i="1"/>
  <c r="V32" i="1" s="1"/>
  <c r="U16" i="1"/>
  <c r="V16" i="1" s="1"/>
  <c r="S17" i="1"/>
  <c r="AD17" i="1"/>
  <c r="AD29" i="1"/>
  <c r="S29" i="1"/>
  <c r="U14" i="1"/>
  <c r="V14" i="1" s="1"/>
  <c r="AD18" i="1"/>
  <c r="S18" i="1"/>
  <c r="U752" i="1"/>
  <c r="V752" i="1" s="1"/>
  <c r="AD16" i="1"/>
  <c r="S16" i="1"/>
  <c r="W31" i="1"/>
  <c r="AD31" i="1"/>
  <c r="AD48" i="1"/>
  <c r="S48" i="1"/>
  <c r="AD174" i="1"/>
  <c r="S174" i="1"/>
  <c r="AD175" i="1"/>
  <c r="S175" i="1"/>
  <c r="AD179" i="1"/>
  <c r="S179" i="1"/>
  <c r="S190" i="1"/>
  <c r="AD190" i="1"/>
  <c r="S191" i="1"/>
  <c r="AD191" i="1"/>
  <c r="AD195" i="1"/>
  <c r="S195" i="1"/>
  <c r="AD205" i="1"/>
  <c r="AD262" i="1"/>
  <c r="S262" i="1"/>
  <c r="AD283" i="1"/>
  <c r="S283" i="1"/>
  <c r="AD310" i="1"/>
  <c r="S310" i="1"/>
  <c r="AD348" i="1"/>
  <c r="AD446" i="1"/>
  <c r="S446" i="1"/>
  <c r="AD474" i="1"/>
  <c r="S474" i="1"/>
  <c r="AD494" i="1"/>
  <c r="S494" i="1"/>
  <c r="S514" i="1"/>
  <c r="AD514" i="1"/>
  <c r="AD601" i="1"/>
  <c r="AD602" i="1"/>
  <c r="S602" i="1"/>
  <c r="AD674" i="1"/>
  <c r="S674" i="1"/>
  <c r="AD717" i="1"/>
  <c r="S717" i="1"/>
  <c r="AD78" i="1"/>
  <c r="S78" i="1"/>
  <c r="AD86" i="1"/>
  <c r="S86" i="1"/>
  <c r="AD94" i="1"/>
  <c r="S94" i="1"/>
  <c r="AD102" i="1"/>
  <c r="S102" i="1"/>
  <c r="AD110" i="1"/>
  <c r="S110" i="1"/>
  <c r="AD118" i="1"/>
  <c r="S118" i="1"/>
  <c r="AD123" i="1"/>
  <c r="S123" i="1"/>
  <c r="AD138" i="1"/>
  <c r="S138" i="1"/>
  <c r="AD139" i="1"/>
  <c r="S139" i="1"/>
  <c r="AD166" i="1"/>
  <c r="S166" i="1"/>
  <c r="AD167" i="1"/>
  <c r="S167" i="1"/>
  <c r="AD198" i="1"/>
  <c r="S198" i="1"/>
  <c r="AD247" i="1"/>
  <c r="S247" i="1"/>
  <c r="AD295" i="1"/>
  <c r="S295" i="1"/>
  <c r="AD301" i="1"/>
  <c r="S301" i="1"/>
  <c r="AD326" i="1"/>
  <c r="S326" i="1"/>
  <c r="AD386" i="1"/>
  <c r="S386" i="1"/>
  <c r="W13" i="1"/>
  <c r="AD45" i="1"/>
  <c r="S45" i="1"/>
  <c r="AD57" i="1"/>
  <c r="S57" i="1"/>
  <c r="S73" i="1"/>
  <c r="AD73" i="1"/>
  <c r="AD158" i="1"/>
  <c r="S158" i="1"/>
  <c r="AD159" i="1"/>
  <c r="S159" i="1"/>
  <c r="AD202" i="1"/>
  <c r="S202" i="1"/>
  <c r="S259" i="1"/>
  <c r="AD259" i="1"/>
  <c r="AD337" i="1"/>
  <c r="S337" i="1"/>
  <c r="AD354" i="1"/>
  <c r="S354" i="1"/>
  <c r="AD442" i="1"/>
  <c r="S442" i="1"/>
  <c r="AD570" i="1"/>
  <c r="S570" i="1"/>
  <c r="AD572" i="1"/>
  <c r="AD598" i="1"/>
  <c r="S598" i="1"/>
  <c r="S614" i="1"/>
  <c r="AD614" i="1"/>
  <c r="AD693" i="1"/>
  <c r="S693" i="1"/>
  <c r="AD767" i="1"/>
  <c r="S767" i="1"/>
  <c r="W121" i="1"/>
  <c r="X121" i="1" s="1"/>
  <c r="AP121" i="1" s="1"/>
  <c r="AD22" i="1"/>
  <c r="S22" i="1"/>
  <c r="S41" i="1"/>
  <c r="AD41" i="1"/>
  <c r="AD82" i="1"/>
  <c r="S82" i="1"/>
  <c r="AD90" i="1"/>
  <c r="S90" i="1"/>
  <c r="AD98" i="1"/>
  <c r="S98" i="1"/>
  <c r="AD106" i="1"/>
  <c r="S106" i="1"/>
  <c r="AD114" i="1"/>
  <c r="S114" i="1"/>
  <c r="AD126" i="1"/>
  <c r="S126" i="1"/>
  <c r="AD135" i="1"/>
  <c r="S135" i="1"/>
  <c r="AD142" i="1"/>
  <c r="S142" i="1"/>
  <c r="AD150" i="1"/>
  <c r="S150" i="1"/>
  <c r="AD151" i="1"/>
  <c r="S151" i="1"/>
  <c r="AD254" i="1"/>
  <c r="S254" i="1"/>
  <c r="AD304" i="1"/>
  <c r="AD566" i="1"/>
  <c r="S566" i="1"/>
  <c r="AD584" i="1"/>
  <c r="AD585" i="1"/>
  <c r="AD594" i="1"/>
  <c r="S620" i="1"/>
  <c r="AD620" i="1"/>
  <c r="AD621" i="1"/>
  <c r="S621" i="1"/>
  <c r="AD751" i="1"/>
  <c r="S751" i="1"/>
  <c r="U76" i="1"/>
  <c r="V76" i="1" s="1"/>
  <c r="S223" i="1"/>
  <c r="AD223" i="1"/>
  <c r="S270" i="1"/>
  <c r="AD270" i="1"/>
  <c r="AD298" i="1"/>
  <c r="AD329" i="1"/>
  <c r="AD340" i="1"/>
  <c r="AD343" i="1"/>
  <c r="S343" i="1"/>
  <c r="AD364" i="1"/>
  <c r="AD368" i="1"/>
  <c r="AD370" i="1"/>
  <c r="AD393" i="1"/>
  <c r="AD400" i="1"/>
  <c r="AD401" i="1"/>
  <c r="AD438" i="1"/>
  <c r="AD439" i="1"/>
  <c r="AD440" i="1"/>
  <c r="AD453" i="1"/>
  <c r="AD458" i="1"/>
  <c r="S458" i="1"/>
  <c r="AD467" i="1"/>
  <c r="S467" i="1"/>
  <c r="S482" i="1"/>
  <c r="AD482" i="1"/>
  <c r="AD483" i="1"/>
  <c r="AD496" i="1"/>
  <c r="AD501" i="1"/>
  <c r="AD503" i="1"/>
  <c r="AD504" i="1"/>
  <c r="AD516" i="1"/>
  <c r="AD527" i="1"/>
  <c r="AD543" i="1"/>
  <c r="AD555" i="1"/>
  <c r="S555" i="1"/>
  <c r="AD612" i="1"/>
  <c r="AD613" i="1"/>
  <c r="AD624" i="1"/>
  <c r="AD629" i="1"/>
  <c r="S629" i="1"/>
  <c r="AD647" i="1"/>
  <c r="AD658" i="1"/>
  <c r="AD659" i="1"/>
  <c r="AD685" i="1"/>
  <c r="AD686" i="1"/>
  <c r="AD687" i="1"/>
  <c r="AD701" i="1"/>
  <c r="AD702" i="1"/>
  <c r="AD703" i="1"/>
  <c r="AD721" i="1"/>
  <c r="AD729" i="1"/>
  <c r="AD730" i="1"/>
  <c r="S730" i="1"/>
  <c r="AD738" i="1"/>
  <c r="AD742" i="1"/>
  <c r="AD755" i="1"/>
  <c r="S755" i="1"/>
  <c r="AD760" i="1"/>
  <c r="AD761" i="1"/>
  <c r="AD762" i="1"/>
  <c r="AD763" i="1"/>
  <c r="S763" i="1"/>
  <c r="S64" i="1"/>
  <c r="AD64" i="1"/>
  <c r="AD162" i="1"/>
  <c r="S182" i="1"/>
  <c r="AD182" i="1"/>
  <c r="AD189" i="1"/>
  <c r="S203" i="1"/>
  <c r="AD203" i="1"/>
  <c r="W12" i="1"/>
  <c r="X12" i="1" s="1"/>
  <c r="AP12" i="1" s="1"/>
  <c r="W24" i="1"/>
  <c r="X24" i="1" s="1"/>
  <c r="AP24" i="1" s="1"/>
  <c r="W19" i="1"/>
  <c r="AD140" i="1"/>
  <c r="AD163" i="1"/>
  <c r="AD176" i="1"/>
  <c r="AD181" i="1"/>
  <c r="S186" i="1"/>
  <c r="AD186" i="1"/>
  <c r="S187" i="1"/>
  <c r="AD187" i="1"/>
  <c r="AD212" i="1"/>
  <c r="AD215" i="1"/>
  <c r="S222" i="1"/>
  <c r="AD224" i="1"/>
  <c r="S231" i="1"/>
  <c r="AD231" i="1"/>
  <c r="S234" i="1"/>
  <c r="AD237" i="1"/>
  <c r="AD243" i="1"/>
  <c r="AD246" i="1"/>
  <c r="S267" i="1"/>
  <c r="S291" i="1"/>
  <c r="AD296" i="1"/>
  <c r="S302" i="1"/>
  <c r="AD302" i="1"/>
  <c r="AD306" i="1"/>
  <c r="AD314" i="1"/>
  <c r="AD315" i="1"/>
  <c r="AD358" i="1"/>
  <c r="S358" i="1"/>
  <c r="AD361" i="1"/>
  <c r="AD418" i="1"/>
  <c r="S418" i="1"/>
  <c r="AD434" i="1"/>
  <c r="AD435" i="1"/>
  <c r="S435" i="1"/>
  <c r="AD436" i="1"/>
  <c r="AD437" i="1"/>
  <c r="AD447" i="1"/>
  <c r="AD459" i="1"/>
  <c r="AD478" i="1"/>
  <c r="AD520" i="1"/>
  <c r="S526" i="1"/>
  <c r="AD526" i="1"/>
  <c r="AD532" i="1"/>
  <c r="AD533" i="1"/>
  <c r="AD534" i="1"/>
  <c r="AD535" i="1"/>
  <c r="AD542" i="1"/>
  <c r="S542" i="1"/>
  <c r="AD569" i="1"/>
  <c r="S574" i="1"/>
  <c r="AD574" i="1"/>
  <c r="AD575" i="1"/>
  <c r="S575" i="1"/>
  <c r="AD587" i="1"/>
  <c r="AD588" i="1"/>
  <c r="AD596" i="1"/>
  <c r="AD604" i="1"/>
  <c r="S604" i="1"/>
  <c r="AD634" i="1"/>
  <c r="S634" i="1"/>
  <c r="AD645" i="1"/>
  <c r="S645" i="1"/>
  <c r="AD667" i="1"/>
  <c r="AD668" i="1"/>
  <c r="S668" i="1"/>
  <c r="AD677" i="1"/>
  <c r="S677" i="1"/>
  <c r="AD684" i="1"/>
  <c r="AD698" i="1"/>
  <c r="S698" i="1"/>
  <c r="AD710" i="1"/>
  <c r="S710" i="1"/>
  <c r="AD739" i="1"/>
  <c r="AD885" i="1"/>
  <c r="AD901" i="1"/>
  <c r="AD916" i="1"/>
  <c r="S916" i="1"/>
  <c r="AD927" i="1"/>
  <c r="AD943" i="1"/>
  <c r="S199" i="1"/>
  <c r="AD199" i="1"/>
  <c r="AD206" i="1"/>
  <c r="AD211" i="1"/>
  <c r="AD226" i="1"/>
  <c r="AD233" i="1"/>
  <c r="AD242" i="1"/>
  <c r="AD253" i="1"/>
  <c r="S275" i="1"/>
  <c r="AD275" i="1"/>
  <c r="AD308" i="1"/>
  <c r="AD311" i="1"/>
  <c r="S323" i="1"/>
  <c r="AD323" i="1"/>
  <c r="AD328" i="1"/>
  <c r="AD333" i="1"/>
  <c r="AD346" i="1"/>
  <c r="S346" i="1"/>
  <c r="AD347" i="1"/>
  <c r="AD349" i="1"/>
  <c r="AD352" i="1"/>
  <c r="AD367" i="1"/>
  <c r="AD371" i="1"/>
  <c r="S371" i="1"/>
  <c r="AD383" i="1"/>
  <c r="S383" i="1"/>
  <c r="AD398" i="1"/>
  <c r="AD399" i="1"/>
  <c r="AD402" i="1"/>
  <c r="AD407" i="1"/>
  <c r="S407" i="1"/>
  <c r="S429" i="1"/>
  <c r="AD429" i="1"/>
  <c r="AD443" i="1"/>
  <c r="AD454" i="1"/>
  <c r="S454" i="1"/>
  <c r="S518" i="1"/>
  <c r="AD518" i="1"/>
  <c r="AD561" i="1"/>
  <c r="AD562" i="1"/>
  <c r="S563" i="1"/>
  <c r="AD563" i="1"/>
  <c r="AD582" i="1"/>
  <c r="AD583" i="1"/>
  <c r="AD599" i="1"/>
  <c r="AD626" i="1"/>
  <c r="S626" i="1"/>
  <c r="AD631" i="1"/>
  <c r="AD637" i="1"/>
  <c r="S637" i="1"/>
  <c r="AD638" i="1"/>
  <c r="S641" i="1"/>
  <c r="AD641" i="1"/>
  <c r="AD664" i="1"/>
  <c r="AD690" i="1"/>
  <c r="AD705" i="1"/>
  <c r="S705" i="1"/>
  <c r="AD712" i="1"/>
  <c r="AD713" i="1"/>
  <c r="AD714" i="1"/>
  <c r="S714" i="1"/>
  <c r="AD723" i="1"/>
  <c r="AD759" i="1"/>
  <c r="S759" i="1"/>
  <c r="AD768" i="1"/>
  <c r="AD785" i="1"/>
  <c r="AD786" i="1"/>
  <c r="AD791" i="1"/>
  <c r="AD632" i="1"/>
  <c r="AD653" i="1"/>
  <c r="AD654" i="1"/>
  <c r="AD673" i="1"/>
  <c r="AD682" i="1"/>
  <c r="AD688" i="1"/>
  <c r="AD718" i="1"/>
  <c r="AD719" i="1"/>
  <c r="AD724" i="1"/>
  <c r="AD726" i="1"/>
  <c r="AD731" i="1"/>
  <c r="AD732" i="1"/>
  <c r="AD745" i="1"/>
  <c r="AD746" i="1"/>
  <c r="AD749" i="1"/>
  <c r="AD771" i="1"/>
  <c r="AD772" i="1"/>
  <c r="AD773" i="1"/>
  <c r="AD774" i="1"/>
  <c r="AD805" i="1"/>
  <c r="S805" i="1"/>
  <c r="AD859" i="1"/>
  <c r="AD865" i="1"/>
  <c r="AD875" i="1"/>
  <c r="AD881" i="1"/>
  <c r="AD911" i="1"/>
  <c r="AD935" i="1"/>
  <c r="S307" i="1"/>
  <c r="AD307" i="1"/>
  <c r="AD313" i="1"/>
  <c r="S318" i="1"/>
  <c r="AD318" i="1"/>
  <c r="AD319" i="1"/>
  <c r="AD322" i="1"/>
  <c r="AD330" i="1"/>
  <c r="AD339" i="1"/>
  <c r="AD342" i="1"/>
  <c r="AD365" i="1"/>
  <c r="AD369" i="1"/>
  <c r="AD373" i="1"/>
  <c r="AD374" i="1"/>
  <c r="AD377" i="1"/>
  <c r="AD378" i="1"/>
  <c r="AD380" i="1"/>
  <c r="AD391" i="1"/>
  <c r="AD421" i="1"/>
  <c r="AD422" i="1"/>
  <c r="AD444" i="1"/>
  <c r="AD449" i="1"/>
  <c r="AD461" i="1"/>
  <c r="AD462" i="1"/>
  <c r="AD468" i="1"/>
  <c r="AD469" i="1"/>
  <c r="S469" i="1"/>
  <c r="AD472" i="1"/>
  <c r="AD473" i="1"/>
  <c r="AD479" i="1"/>
  <c r="S479" i="1"/>
  <c r="AD481" i="1"/>
  <c r="AD488" i="1"/>
  <c r="AD491" i="1"/>
  <c r="AD492" i="1"/>
  <c r="AD493" i="1"/>
  <c r="S498" i="1"/>
  <c r="AD498" i="1"/>
  <c r="AD499" i="1"/>
  <c r="S499" i="1"/>
  <c r="AD502" i="1"/>
  <c r="AD515" i="1"/>
  <c r="S522" i="1"/>
  <c r="AD522" i="1"/>
  <c r="AD523" i="1"/>
  <c r="AD539" i="1"/>
  <c r="S539" i="1"/>
  <c r="AD540" i="1"/>
  <c r="AD548" i="1"/>
  <c r="AD549" i="1"/>
  <c r="AD550" i="1"/>
  <c r="S550" i="1"/>
  <c r="AD551" i="1"/>
  <c r="AD552" i="1"/>
  <c r="AD558" i="1"/>
  <c r="AD567" i="1"/>
  <c r="AD571" i="1"/>
  <c r="AD605" i="1"/>
  <c r="AD606" i="1"/>
  <c r="AD609" i="1"/>
  <c r="AD610" i="1"/>
  <c r="AD616" i="1"/>
  <c r="AD619" i="1"/>
  <c r="AD630" i="1"/>
  <c r="AD636" i="1"/>
  <c r="AD640" i="1"/>
  <c r="AD649" i="1"/>
  <c r="AD657" i="1"/>
  <c r="AD661" i="1"/>
  <c r="S661" i="1"/>
  <c r="AD662" i="1"/>
  <c r="AD669" i="1"/>
  <c r="AD670" i="1"/>
  <c r="AD676" i="1"/>
  <c r="AD696" i="1"/>
  <c r="AD708" i="1"/>
  <c r="AD709" i="1"/>
  <c r="AD716" i="1"/>
  <c r="AD722" i="1"/>
  <c r="AD725" i="1"/>
  <c r="AD734" i="1"/>
  <c r="AD741" i="1"/>
  <c r="AD747" i="1"/>
  <c r="AD757" i="1"/>
  <c r="AD781" i="1"/>
  <c r="AD810" i="1"/>
  <c r="AD856" i="1"/>
  <c r="S856" i="1"/>
  <c r="AD872" i="1"/>
  <c r="S872" i="1"/>
  <c r="AD893" i="1"/>
  <c r="AD896" i="1"/>
  <c r="AD931" i="1"/>
  <c r="AD945" i="1"/>
  <c r="AD794" i="1"/>
  <c r="AD818" i="1"/>
  <c r="AD828" i="1"/>
  <c r="S829" i="1"/>
  <c r="AD829" i="1"/>
  <c r="AD835" i="1"/>
  <c r="AD837" i="1"/>
  <c r="AD838" i="1"/>
  <c r="S838" i="1"/>
  <c r="AD866" i="1"/>
  <c r="S866" i="1"/>
  <c r="AD882" i="1"/>
  <c r="S882" i="1"/>
  <c r="AD923" i="1"/>
  <c r="AD939" i="1"/>
  <c r="AD953" i="1"/>
  <c r="AD969" i="1"/>
  <c r="AD970" i="1"/>
  <c r="AD789" i="1"/>
  <c r="AD796" i="1"/>
  <c r="AD799" i="1"/>
  <c r="AD803" i="1"/>
  <c r="AD807" i="1"/>
  <c r="AD814" i="1"/>
  <c r="AD815" i="1"/>
  <c r="S820" i="1"/>
  <c r="AD831" i="1"/>
  <c r="AD833" i="1"/>
  <c r="AD839" i="1"/>
  <c r="AD841" i="1"/>
  <c r="AD848" i="1"/>
  <c r="AD858" i="1"/>
  <c r="AD860" i="1"/>
  <c r="AD862" i="1"/>
  <c r="AD864" i="1"/>
  <c r="AD874" i="1"/>
  <c r="AD876" i="1"/>
  <c r="AD877" i="1"/>
  <c r="AD878" i="1"/>
  <c r="AD880" i="1"/>
  <c r="AD889" i="1"/>
  <c r="AD892" i="1"/>
  <c r="AD897" i="1"/>
  <c r="S902" i="1"/>
  <c r="AD909" i="1"/>
  <c r="AD918" i="1"/>
  <c r="AD921" i="1"/>
  <c r="AD925" i="1"/>
  <c r="AD933" i="1"/>
  <c r="AD937" i="1"/>
  <c r="AD949" i="1"/>
  <c r="AD950" i="1"/>
  <c r="S958" i="1"/>
  <c r="AD958" i="1"/>
  <c r="AD963" i="1"/>
  <c r="AD964" i="1"/>
  <c r="AD966" i="1"/>
  <c r="AD967" i="1"/>
  <c r="AD968" i="1"/>
  <c r="AD971" i="1"/>
  <c r="AD972" i="1"/>
  <c r="AD753" i="1"/>
  <c r="AD754" i="1"/>
  <c r="AD758" i="1"/>
  <c r="AD764" i="1"/>
  <c r="AD769" i="1"/>
  <c r="AD770" i="1"/>
  <c r="AD776" i="1"/>
  <c r="AD777" i="1"/>
  <c r="AD778" i="1"/>
  <c r="AD779" i="1"/>
  <c r="AD780" i="1"/>
  <c r="AD790" i="1"/>
  <c r="AD801" i="1"/>
  <c r="AD804" i="1"/>
  <c r="AD806" i="1"/>
  <c r="AD822" i="1"/>
  <c r="AD824" i="1"/>
  <c r="AD825" i="1"/>
  <c r="AD827" i="1"/>
  <c r="AD834" i="1"/>
  <c r="AD840" i="1"/>
  <c r="AD843" i="1"/>
  <c r="AD845" i="1"/>
  <c r="AD846" i="1"/>
  <c r="AD851" i="1"/>
  <c r="AD863" i="1"/>
  <c r="AD879" i="1"/>
  <c r="AD886" i="1"/>
  <c r="AD891" i="1"/>
  <c r="AD894" i="1"/>
  <c r="AD899" i="1"/>
  <c r="AD900" i="1"/>
  <c r="AD905" i="1"/>
  <c r="AD912" i="1"/>
  <c r="AD913" i="1"/>
  <c r="AD917" i="1"/>
  <c r="AD920" i="1"/>
  <c r="AD928" i="1"/>
  <c r="AD932" i="1"/>
  <c r="AD936" i="1"/>
  <c r="AD940" i="1"/>
  <c r="AD955" i="1"/>
  <c r="AD956" i="1"/>
  <c r="AD961" i="1"/>
  <c r="AD335" i="1"/>
  <c r="AD341" i="1"/>
  <c r="AD350" i="1"/>
  <c r="AD351" i="1"/>
  <c r="AD353" i="1"/>
  <c r="AD355" i="1"/>
  <c r="AD375" i="1"/>
  <c r="AD376" i="1"/>
  <c r="AD382" i="1"/>
  <c r="AD389" i="1"/>
  <c r="AD405" i="1"/>
  <c r="AD412" i="1"/>
  <c r="AD415" i="1"/>
  <c r="AD423" i="1"/>
  <c r="AD424" i="1"/>
  <c r="AD426" i="1"/>
  <c r="AD430" i="1"/>
  <c r="AD441" i="1"/>
  <c r="AD445" i="1"/>
  <c r="AD448" i="1"/>
  <c r="AD450" i="1"/>
  <c r="AD451" i="1"/>
  <c r="AD457" i="1"/>
  <c r="AD463" i="1"/>
  <c r="AD470" i="1"/>
  <c r="S471" i="1"/>
  <c r="AD471" i="1"/>
  <c r="AD480" i="1"/>
  <c r="AD486" i="1"/>
  <c r="S487" i="1"/>
  <c r="AD487" i="1"/>
  <c r="AD497" i="1"/>
  <c r="AD500" i="1"/>
  <c r="AD505" i="1"/>
  <c r="AD511" i="1"/>
  <c r="AD517" i="1"/>
  <c r="AD519" i="1"/>
  <c r="AD528" i="1"/>
  <c r="S530" i="1"/>
  <c r="AD530" i="1"/>
  <c r="AD531" i="1"/>
  <c r="AD537" i="1"/>
  <c r="AD538" i="1"/>
  <c r="AD544" i="1"/>
  <c r="AD545" i="1"/>
  <c r="AD546" i="1"/>
  <c r="AD547" i="1"/>
  <c r="AD553" i="1"/>
  <c r="AD554" i="1"/>
  <c r="AD560" i="1"/>
  <c r="AD564" i="1"/>
  <c r="AD565" i="1"/>
  <c r="AD578" i="1"/>
  <c r="AD581" i="1"/>
  <c r="AD586" i="1"/>
  <c r="AD589" i="1"/>
  <c r="AD590" i="1"/>
  <c r="AD595" i="1"/>
  <c r="AD600" i="1"/>
  <c r="AD617" i="1"/>
  <c r="AD618" i="1"/>
  <c r="AD625" i="1"/>
  <c r="AD627" i="1"/>
  <c r="AD628" i="1"/>
  <c r="AD633" i="1"/>
  <c r="AD635" i="1"/>
  <c r="AD639" i="1"/>
  <c r="AD644" i="1"/>
  <c r="AD646" i="1"/>
  <c r="AD655" i="1"/>
  <c r="AD660" i="1"/>
  <c r="AD665" i="1"/>
  <c r="AD666" i="1"/>
  <c r="AD671" i="1"/>
  <c r="AD672" i="1"/>
  <c r="S678" i="1"/>
  <c r="AD678" i="1"/>
  <c r="AD680" i="1"/>
  <c r="AD692" i="1"/>
  <c r="AD694" i="1"/>
  <c r="AD699" i="1"/>
  <c r="S700" i="1"/>
  <c r="AD700" i="1"/>
  <c r="AD706" i="1"/>
  <c r="AD711" i="1"/>
  <c r="AD720" i="1"/>
  <c r="AD728" i="1"/>
  <c r="AD735" i="1"/>
  <c r="AD736" i="1"/>
  <c r="AD740" i="1"/>
  <c r="AD744" i="1"/>
  <c r="AD748" i="1"/>
  <c r="AD750" i="1"/>
  <c r="AD752" i="1"/>
  <c r="AD765" i="1"/>
  <c r="AD766" i="1"/>
  <c r="AD775" i="1"/>
  <c r="S779" i="1"/>
  <c r="AD782" i="1"/>
  <c r="AD783" i="1"/>
  <c r="AD787" i="1"/>
  <c r="AD788" i="1"/>
  <c r="AD792" i="1"/>
  <c r="AD793" i="1"/>
  <c r="AD795" i="1"/>
  <c r="AD798" i="1"/>
  <c r="AD800" i="1"/>
  <c r="S801" i="1"/>
  <c r="AD802" i="1"/>
  <c r="S804" i="1"/>
  <c r="AD808" i="1"/>
  <c r="AD811" i="1"/>
  <c r="AD816" i="1"/>
  <c r="AD821" i="1"/>
  <c r="AD823" i="1"/>
  <c r="S825" i="1"/>
  <c r="AD826" i="1"/>
  <c r="AD832" i="1"/>
  <c r="AD836" i="1"/>
  <c r="S842" i="1"/>
  <c r="AD847" i="1"/>
  <c r="AD849" i="1"/>
  <c r="AD850" i="1"/>
  <c r="AD855" i="1"/>
  <c r="S858" i="1"/>
  <c r="S864" i="1"/>
  <c r="AD871" i="1"/>
  <c r="S874" i="1"/>
  <c r="S880" i="1"/>
  <c r="AD887" i="1"/>
  <c r="AD898" i="1"/>
  <c r="AD903" i="1"/>
  <c r="AD904" i="1"/>
  <c r="AD906" i="1"/>
  <c r="AD907" i="1"/>
  <c r="AD908" i="1"/>
  <c r="AD910" i="1"/>
  <c r="AD914" i="1"/>
  <c r="AD915" i="1"/>
  <c r="AD919" i="1"/>
  <c r="S920" i="1"/>
  <c r="AD922" i="1"/>
  <c r="S924" i="1"/>
  <c r="AD926" i="1"/>
  <c r="S928" i="1"/>
  <c r="AD930" i="1"/>
  <c r="S932" i="1"/>
  <c r="AD934" i="1"/>
  <c r="S936" i="1"/>
  <c r="AD938" i="1"/>
  <c r="S940" i="1"/>
  <c r="AD942" i="1"/>
  <c r="AD946" i="1"/>
  <c r="AD947" i="1"/>
  <c r="AD948" i="1"/>
  <c r="AD951" i="1"/>
  <c r="AD952" i="1"/>
  <c r="AD954" i="1"/>
  <c r="AD957" i="1"/>
  <c r="S962" i="1"/>
  <c r="AD965" i="1"/>
  <c r="X31" i="1"/>
  <c r="AP31" i="1" s="1"/>
  <c r="T68" i="1"/>
  <c r="AO68" i="1" s="1"/>
  <c r="U68" i="1"/>
  <c r="V68" i="1" s="1"/>
  <c r="S68" i="1"/>
  <c r="T79" i="1"/>
  <c r="AO79" i="1" s="1"/>
  <c r="W79" i="1"/>
  <c r="U79" i="1"/>
  <c r="V79" i="1" s="1"/>
  <c r="S79" i="1"/>
  <c r="W40" i="1"/>
  <c r="W63" i="1"/>
  <c r="U69" i="1"/>
  <c r="V69" i="1" s="1"/>
  <c r="T75" i="1"/>
  <c r="AO75" i="1" s="1"/>
  <c r="W75" i="1"/>
  <c r="U75" i="1"/>
  <c r="V75" i="1" s="1"/>
  <c r="S75" i="1"/>
  <c r="U80" i="1"/>
  <c r="V80" i="1" s="1"/>
  <c r="U266" i="1"/>
  <c r="V266" i="1" s="1"/>
  <c r="X19" i="1"/>
  <c r="AP19" i="1" s="1"/>
  <c r="W36" i="1"/>
  <c r="U41" i="1"/>
  <c r="V41" i="1" s="1"/>
  <c r="W72" i="1"/>
  <c r="U84" i="1"/>
  <c r="V84" i="1" s="1"/>
  <c r="U95" i="1"/>
  <c r="V95" i="1" s="1"/>
  <c r="U183" i="1"/>
  <c r="V183" i="1" s="1"/>
  <c r="U62" i="1"/>
  <c r="V62" i="1" s="1"/>
  <c r="T36" i="1"/>
  <c r="AO36" i="1" s="1"/>
  <c r="U36" i="1"/>
  <c r="V36" i="1" s="1"/>
  <c r="S36" i="1"/>
  <c r="T66" i="1"/>
  <c r="AO66" i="1" s="1"/>
  <c r="W66" i="1"/>
  <c r="U66" i="1"/>
  <c r="V66" i="1" s="1"/>
  <c r="S66" i="1"/>
  <c r="W664" i="1"/>
  <c r="T34" i="1"/>
  <c r="AO34" i="1" s="1"/>
  <c r="W34" i="1"/>
  <c r="U34" i="1"/>
  <c r="V34" i="1" s="1"/>
  <c r="S34" i="1"/>
  <c r="U37" i="1"/>
  <c r="V37" i="1" s="1"/>
  <c r="T43" i="1"/>
  <c r="AO43" i="1" s="1"/>
  <c r="W43" i="1"/>
  <c r="U43" i="1"/>
  <c r="V43" i="1" s="1"/>
  <c r="S43" i="1"/>
  <c r="W51" i="1"/>
  <c r="T63" i="1"/>
  <c r="AO63" i="1" s="1"/>
  <c r="U63" i="1"/>
  <c r="V63" i="1" s="1"/>
  <c r="S63" i="1"/>
  <c r="T87" i="1"/>
  <c r="W87" i="1"/>
  <c r="U87" i="1"/>
  <c r="V87" i="1" s="1"/>
  <c r="S87" i="1"/>
  <c r="U99" i="1"/>
  <c r="V99" i="1" s="1"/>
  <c r="U107" i="1"/>
  <c r="V107" i="1" s="1"/>
  <c r="U330" i="1"/>
  <c r="V330" i="1" s="1"/>
  <c r="T31" i="1"/>
  <c r="AO31" i="1" s="1"/>
  <c r="U31" i="1"/>
  <c r="V31" i="1" s="1"/>
  <c r="S31" i="1"/>
  <c r="U112" i="1"/>
  <c r="V112" i="1" s="1"/>
  <c r="U100" i="1"/>
  <c r="V100" i="1" s="1"/>
  <c r="U108" i="1"/>
  <c r="V108" i="1" s="1"/>
  <c r="U96" i="1"/>
  <c r="V96" i="1" s="1"/>
  <c r="U120" i="1"/>
  <c r="V120" i="1" s="1"/>
  <c r="U88" i="1"/>
  <c r="V88" i="1" s="1"/>
  <c r="U116" i="1"/>
  <c r="V116" i="1" s="1"/>
  <c r="U104" i="1"/>
  <c r="V104" i="1" s="1"/>
  <c r="U92" i="1"/>
  <c r="V92" i="1" s="1"/>
  <c r="U44" i="1"/>
  <c r="V44" i="1" s="1"/>
  <c r="U64" i="1"/>
  <c r="V64" i="1" s="1"/>
  <c r="W68" i="1"/>
  <c r="U73" i="1"/>
  <c r="V73" i="1" s="1"/>
  <c r="T83" i="1"/>
  <c r="AO83" i="1" s="1"/>
  <c r="W83" i="1"/>
  <c r="U83" i="1"/>
  <c r="V83" i="1" s="1"/>
  <c r="S83" i="1"/>
  <c r="U250" i="1"/>
  <c r="V250" i="1" s="1"/>
  <c r="U255" i="1"/>
  <c r="V255" i="1" s="1"/>
  <c r="U111" i="1"/>
  <c r="V111" i="1" s="1"/>
  <c r="U271" i="1"/>
  <c r="V271" i="1" s="1"/>
  <c r="T91" i="1"/>
  <c r="W91" i="1"/>
  <c r="T103" i="1"/>
  <c r="W103" i="1"/>
  <c r="T115" i="1"/>
  <c r="W115" i="1"/>
  <c r="T119" i="1"/>
  <c r="W119" i="1"/>
  <c r="T15" i="1"/>
  <c r="AO15" i="1" s="1"/>
  <c r="U15" i="1"/>
  <c r="V15" i="1" s="1"/>
  <c r="W15" i="1"/>
  <c r="T18" i="1"/>
  <c r="AO18" i="1" s="1"/>
  <c r="W18" i="1"/>
  <c r="T20" i="1"/>
  <c r="AO20" i="1" s="1"/>
  <c r="U20" i="1"/>
  <c r="V20" i="1" s="1"/>
  <c r="W20" i="1"/>
  <c r="U21" i="1"/>
  <c r="V21" i="1" s="1"/>
  <c r="U25" i="1"/>
  <c r="V25" i="1" s="1"/>
  <c r="T27" i="1"/>
  <c r="AO27" i="1" s="1"/>
  <c r="W27" i="1"/>
  <c r="U28" i="1"/>
  <c r="V28" i="1" s="1"/>
  <c r="T47" i="1"/>
  <c r="AO47" i="1" s="1"/>
  <c r="U47" i="1"/>
  <c r="V47" i="1" s="1"/>
  <c r="W47" i="1"/>
  <c r="U48" i="1"/>
  <c r="V48" i="1" s="1"/>
  <c r="T50" i="1"/>
  <c r="AO50" i="1" s="1"/>
  <c r="W50" i="1"/>
  <c r="T52" i="1"/>
  <c r="AO52" i="1" s="1"/>
  <c r="U52" i="1"/>
  <c r="V52" i="1" s="1"/>
  <c r="W52" i="1"/>
  <c r="U53" i="1"/>
  <c r="V53" i="1" s="1"/>
  <c r="W56" i="1"/>
  <c r="U57" i="1"/>
  <c r="V57" i="1" s="1"/>
  <c r="T59" i="1"/>
  <c r="AO59" i="1" s="1"/>
  <c r="W59" i="1"/>
  <c r="U60" i="1"/>
  <c r="V60" i="1" s="1"/>
  <c r="S91" i="1"/>
  <c r="S99" i="1"/>
  <c r="S107" i="1"/>
  <c r="S115" i="1"/>
  <c r="T122" i="1"/>
  <c r="AO122" i="1" s="1"/>
  <c r="U122" i="1"/>
  <c r="V122" i="1" s="1"/>
  <c r="W122" i="1"/>
  <c r="U123" i="1"/>
  <c r="V123" i="1" s="1"/>
  <c r="T131" i="1"/>
  <c r="AO131" i="1" s="1"/>
  <c r="W131" i="1"/>
  <c r="U132" i="1"/>
  <c r="V132" i="1" s="1"/>
  <c r="T139" i="1"/>
  <c r="W139" i="1"/>
  <c r="U140" i="1"/>
  <c r="V140" i="1" s="1"/>
  <c r="T143" i="1"/>
  <c r="W143" i="1"/>
  <c r="U144" i="1"/>
  <c r="V144" i="1" s="1"/>
  <c r="T147" i="1"/>
  <c r="AO147" i="1" s="1"/>
  <c r="W147" i="1"/>
  <c r="U148" i="1"/>
  <c r="V148" i="1" s="1"/>
  <c r="T151" i="1"/>
  <c r="W151" i="1"/>
  <c r="U152" i="1"/>
  <c r="V152" i="1" s="1"/>
  <c r="T155" i="1"/>
  <c r="AO155" i="1" s="1"/>
  <c r="W155" i="1"/>
  <c r="U156" i="1"/>
  <c r="V156" i="1" s="1"/>
  <c r="T159" i="1"/>
  <c r="AO159" i="1" s="1"/>
  <c r="W159" i="1"/>
  <c r="U160" i="1"/>
  <c r="V160" i="1" s="1"/>
  <c r="T163" i="1"/>
  <c r="AO163" i="1" s="1"/>
  <c r="W163" i="1"/>
  <c r="U164" i="1"/>
  <c r="V164" i="1" s="1"/>
  <c r="T167" i="1"/>
  <c r="AO167" i="1" s="1"/>
  <c r="W167" i="1"/>
  <c r="U168" i="1"/>
  <c r="V168" i="1" s="1"/>
  <c r="T171" i="1"/>
  <c r="W171" i="1"/>
  <c r="U172" i="1"/>
  <c r="V172" i="1" s="1"/>
  <c r="T175" i="1"/>
  <c r="W175" i="1"/>
  <c r="U176" i="1"/>
  <c r="V176" i="1" s="1"/>
  <c r="T179" i="1"/>
  <c r="W179" i="1"/>
  <c r="U180" i="1"/>
  <c r="V180" i="1" s="1"/>
  <c r="W181" i="1"/>
  <c r="S183" i="1"/>
  <c r="W185" i="1"/>
  <c r="W189" i="1"/>
  <c r="W193" i="1"/>
  <c r="U200" i="1"/>
  <c r="V200" i="1" s="1"/>
  <c r="W205" i="1"/>
  <c r="T207" i="1"/>
  <c r="W207" i="1"/>
  <c r="U207" i="1"/>
  <c r="V207" i="1" s="1"/>
  <c r="W214" i="1"/>
  <c r="U215" i="1"/>
  <c r="V215" i="1" s="1"/>
  <c r="S218" i="1"/>
  <c r="U224" i="1"/>
  <c r="V224" i="1" s="1"/>
  <c r="T227" i="1"/>
  <c r="W227" i="1"/>
  <c r="U227" i="1"/>
  <c r="V227" i="1" s="1"/>
  <c r="U232" i="1"/>
  <c r="V232" i="1" s="1"/>
  <c r="T234" i="1"/>
  <c r="W234" i="1"/>
  <c r="X234" i="1" s="1"/>
  <c r="AP234" i="1" s="1"/>
  <c r="U234" i="1"/>
  <c r="V234" i="1" s="1"/>
  <c r="T238" i="1"/>
  <c r="W238" i="1"/>
  <c r="U238" i="1"/>
  <c r="V238" i="1" s="1"/>
  <c r="T273" i="1"/>
  <c r="AO273" i="1" s="1"/>
  <c r="U273" i="1"/>
  <c r="V273" i="1" s="1"/>
  <c r="W273" i="1"/>
  <c r="S273" i="1"/>
  <c r="W278" i="1"/>
  <c r="W282" i="1"/>
  <c r="U292" i="1"/>
  <c r="V292" i="1" s="1"/>
  <c r="W312" i="1"/>
  <c r="W313" i="1"/>
  <c r="U324" i="1"/>
  <c r="V324" i="1" s="1"/>
  <c r="T338" i="1"/>
  <c r="S338" i="1"/>
  <c r="W338" i="1"/>
  <c r="T350" i="1"/>
  <c r="S350" i="1"/>
  <c r="U350" i="1"/>
  <c r="V350" i="1" s="1"/>
  <c r="T507" i="1"/>
  <c r="AO507" i="1" s="1"/>
  <c r="W507" i="1"/>
  <c r="X507" i="1" s="1"/>
  <c r="S507" i="1"/>
  <c r="U507" i="1"/>
  <c r="V507" i="1" s="1"/>
  <c r="T525" i="1"/>
  <c r="U525" i="1"/>
  <c r="V525" i="1" s="1"/>
  <c r="W525" i="1"/>
  <c r="X525" i="1" s="1"/>
  <c r="S525" i="1"/>
  <c r="U527" i="1"/>
  <c r="V527" i="1" s="1"/>
  <c r="W541" i="1"/>
  <c r="X541" i="1" s="1"/>
  <c r="T606" i="1"/>
  <c r="AO606" i="1" s="1"/>
  <c r="W606" i="1"/>
  <c r="S606" i="1"/>
  <c r="U606" i="1"/>
  <c r="V606" i="1" s="1"/>
  <c r="T669" i="1"/>
  <c r="AO669" i="1" s="1"/>
  <c r="S669" i="1"/>
  <c r="W669" i="1"/>
  <c r="U669" i="1"/>
  <c r="V669" i="1" s="1"/>
  <c r="U702" i="1"/>
  <c r="V702" i="1" s="1"/>
  <c r="W880" i="1"/>
  <c r="W35" i="1"/>
  <c r="W67" i="1"/>
  <c r="S95" i="1"/>
  <c r="S103" i="1"/>
  <c r="S111" i="1"/>
  <c r="S119" i="1"/>
  <c r="T127" i="1"/>
  <c r="AO127" i="1" s="1"/>
  <c r="W127" i="1"/>
  <c r="U128" i="1"/>
  <c r="V128" i="1" s="1"/>
  <c r="T135" i="1"/>
  <c r="W135" i="1"/>
  <c r="U136" i="1"/>
  <c r="V136" i="1" s="1"/>
  <c r="U695" i="1"/>
  <c r="V695" i="1" s="1"/>
  <c r="U659" i="1"/>
  <c r="V659" i="1" s="1"/>
  <c r="U657" i="1"/>
  <c r="V657" i="1" s="1"/>
  <c r="U655" i="1"/>
  <c r="V655" i="1" s="1"/>
  <c r="U649" i="1"/>
  <c r="V649" i="1" s="1"/>
  <c r="U470" i="1"/>
  <c r="V470" i="1" s="1"/>
  <c r="U466" i="1"/>
  <c r="V466" i="1" s="1"/>
  <c r="U423" i="1"/>
  <c r="V423" i="1" s="1"/>
  <c r="U816" i="1"/>
  <c r="V816" i="1" s="1"/>
  <c r="U622" i="1"/>
  <c r="V622" i="1" s="1"/>
  <c r="U585" i="1"/>
  <c r="V585" i="1" s="1"/>
  <c r="U515" i="1"/>
  <c r="V515" i="1" s="1"/>
  <c r="U452" i="1"/>
  <c r="V452" i="1" s="1"/>
  <c r="U420" i="1"/>
  <c r="V420" i="1" s="1"/>
  <c r="U355" i="1"/>
  <c r="V355" i="1" s="1"/>
  <c r="U733" i="1"/>
  <c r="V733" i="1" s="1"/>
  <c r="U633" i="1"/>
  <c r="V633" i="1" s="1"/>
  <c r="U594" i="1"/>
  <c r="V594" i="1" s="1"/>
  <c r="U591" i="1"/>
  <c r="V591" i="1" s="1"/>
  <c r="U528" i="1"/>
  <c r="V528" i="1" s="1"/>
  <c r="U496" i="1"/>
  <c r="V496" i="1" s="1"/>
  <c r="U491" i="1"/>
  <c r="V491" i="1" s="1"/>
  <c r="U476" i="1"/>
  <c r="V476" i="1" s="1"/>
  <c r="U455" i="1"/>
  <c r="V455" i="1" s="1"/>
  <c r="U443" i="1"/>
  <c r="V443" i="1" s="1"/>
  <c r="U407" i="1"/>
  <c r="V407" i="1" s="1"/>
  <c r="U354" i="1"/>
  <c r="V354" i="1" s="1"/>
  <c r="U658" i="1"/>
  <c r="V658" i="1" s="1"/>
  <c r="U599" i="1"/>
  <c r="V599" i="1" s="1"/>
  <c r="U583" i="1"/>
  <c r="V583" i="1" s="1"/>
  <c r="U572" i="1"/>
  <c r="V572" i="1" s="1"/>
  <c r="U456" i="1"/>
  <c r="V456" i="1" s="1"/>
  <c r="U438" i="1"/>
  <c r="V438" i="1" s="1"/>
  <c r="U411" i="1"/>
  <c r="V411" i="1" s="1"/>
  <c r="U396" i="1"/>
  <c r="V396" i="1" s="1"/>
  <c r="U392" i="1"/>
  <c r="V392" i="1" s="1"/>
  <c r="U319" i="1"/>
  <c r="V319" i="1" s="1"/>
  <c r="U314" i="1"/>
  <c r="V314" i="1" s="1"/>
  <c r="U308" i="1"/>
  <c r="V308" i="1" s="1"/>
  <c r="U304" i="1"/>
  <c r="V304" i="1" s="1"/>
  <c r="U212" i="1"/>
  <c r="V212" i="1" s="1"/>
  <c r="U844" i="1"/>
  <c r="V844" i="1" s="1"/>
  <c r="U735" i="1"/>
  <c r="V735" i="1" s="1"/>
  <c r="U647" i="1"/>
  <c r="V647" i="1" s="1"/>
  <c r="U646" i="1"/>
  <c r="V646" i="1" s="1"/>
  <c r="U495" i="1"/>
  <c r="V495" i="1" s="1"/>
  <c r="U432" i="1"/>
  <c r="V432" i="1" s="1"/>
  <c r="U428" i="1"/>
  <c r="V428" i="1" s="1"/>
  <c r="U403" i="1"/>
  <c r="V403" i="1" s="1"/>
  <c r="U388" i="1"/>
  <c r="V388" i="1" s="1"/>
  <c r="U378" i="1"/>
  <c r="V378" i="1" s="1"/>
  <c r="U370" i="1"/>
  <c r="V370" i="1" s="1"/>
  <c r="U783" i="1"/>
  <c r="V783" i="1" s="1"/>
  <c r="U739" i="1"/>
  <c r="V739" i="1" s="1"/>
  <c r="U738" i="1"/>
  <c r="V738" i="1" s="1"/>
  <c r="U630" i="1"/>
  <c r="V630" i="1" s="1"/>
  <c r="U609" i="1"/>
  <c r="V609" i="1" s="1"/>
  <c r="U546" i="1"/>
  <c r="V546" i="1" s="1"/>
  <c r="U524" i="1"/>
  <c r="V524" i="1" s="1"/>
  <c r="U506" i="1"/>
  <c r="V506" i="1" s="1"/>
  <c r="U492" i="1"/>
  <c r="V492" i="1" s="1"/>
  <c r="U486" i="1"/>
  <c r="V486" i="1" s="1"/>
  <c r="U439" i="1"/>
  <c r="V439" i="1" s="1"/>
  <c r="U424" i="1"/>
  <c r="V424" i="1" s="1"/>
  <c r="U366" i="1"/>
  <c r="V366" i="1" s="1"/>
  <c r="U276" i="1"/>
  <c r="V276" i="1" s="1"/>
  <c r="U272" i="1"/>
  <c r="V272" i="1" s="1"/>
  <c r="U260" i="1"/>
  <c r="V260" i="1" s="1"/>
  <c r="U256" i="1"/>
  <c r="V256" i="1" s="1"/>
  <c r="U244" i="1"/>
  <c r="V244" i="1" s="1"/>
  <c r="U240" i="1"/>
  <c r="V240" i="1" s="1"/>
  <c r="T16" i="1"/>
  <c r="AO16" i="1" s="1"/>
  <c r="W16" i="1"/>
  <c r="T25" i="1"/>
  <c r="AO25" i="1" s="1"/>
  <c r="W25" i="1"/>
  <c r="W33" i="1"/>
  <c r="T38" i="1"/>
  <c r="AO38" i="1" s="1"/>
  <c r="U38" i="1"/>
  <c r="V38" i="1" s="1"/>
  <c r="W38" i="1"/>
  <c r="U39" i="1"/>
  <c r="V39" i="1" s="1"/>
  <c r="W42" i="1"/>
  <c r="T45" i="1"/>
  <c r="AO45" i="1" s="1"/>
  <c r="U45" i="1"/>
  <c r="V45" i="1" s="1"/>
  <c r="W45" i="1"/>
  <c r="U46" i="1"/>
  <c r="V46" i="1" s="1"/>
  <c r="T48" i="1"/>
  <c r="AO48" i="1" s="1"/>
  <c r="W48" i="1"/>
  <c r="T57" i="1"/>
  <c r="AO57" i="1" s="1"/>
  <c r="W57" i="1"/>
  <c r="W65" i="1"/>
  <c r="T70" i="1"/>
  <c r="AO70" i="1" s="1"/>
  <c r="U70" i="1"/>
  <c r="V70" i="1" s="1"/>
  <c r="W70" i="1"/>
  <c r="U71" i="1"/>
  <c r="V71" i="1" s="1"/>
  <c r="W74" i="1"/>
  <c r="T78" i="1"/>
  <c r="AO78" i="1" s="1"/>
  <c r="U78" i="1"/>
  <c r="V78" i="1" s="1"/>
  <c r="W78" i="1"/>
  <c r="T82" i="1"/>
  <c r="AO82" i="1" s="1"/>
  <c r="U82" i="1"/>
  <c r="V82" i="1" s="1"/>
  <c r="W82" i="1"/>
  <c r="T86" i="1"/>
  <c r="U86" i="1"/>
  <c r="V86" i="1" s="1"/>
  <c r="W86" i="1"/>
  <c r="T90" i="1"/>
  <c r="U90" i="1"/>
  <c r="V90" i="1" s="1"/>
  <c r="W90" i="1"/>
  <c r="U91" i="1"/>
  <c r="V91" i="1" s="1"/>
  <c r="T94" i="1"/>
  <c r="AO94" i="1" s="1"/>
  <c r="U94" i="1"/>
  <c r="V94" i="1" s="1"/>
  <c r="W94" i="1"/>
  <c r="T98" i="1"/>
  <c r="U98" i="1"/>
  <c r="V98" i="1" s="1"/>
  <c r="W98" i="1"/>
  <c r="T102" i="1"/>
  <c r="U102" i="1"/>
  <c r="V102" i="1" s="1"/>
  <c r="W102" i="1"/>
  <c r="U103" i="1"/>
  <c r="V103" i="1" s="1"/>
  <c r="T106" i="1"/>
  <c r="AO106" i="1" s="1"/>
  <c r="U106" i="1"/>
  <c r="V106" i="1" s="1"/>
  <c r="W106" i="1"/>
  <c r="T110" i="1"/>
  <c r="U110" i="1"/>
  <c r="V110" i="1" s="1"/>
  <c r="W110" i="1"/>
  <c r="T114" i="1"/>
  <c r="AO114" i="1" s="1"/>
  <c r="U114" i="1"/>
  <c r="V114" i="1" s="1"/>
  <c r="W114" i="1"/>
  <c r="U115" i="1"/>
  <c r="V115" i="1" s="1"/>
  <c r="T118" i="1"/>
  <c r="U118" i="1"/>
  <c r="V118" i="1" s="1"/>
  <c r="W118" i="1"/>
  <c r="U119" i="1"/>
  <c r="V119" i="1" s="1"/>
  <c r="T123" i="1"/>
  <c r="AO123" i="1" s="1"/>
  <c r="W123" i="1"/>
  <c r="U124" i="1"/>
  <c r="V124" i="1" s="1"/>
  <c r="W125" i="1"/>
  <c r="W129" i="1"/>
  <c r="W133" i="1"/>
  <c r="W137" i="1"/>
  <c r="W141" i="1"/>
  <c r="W145" i="1"/>
  <c r="W149" i="1"/>
  <c r="W153" i="1"/>
  <c r="W157" i="1"/>
  <c r="W161" i="1"/>
  <c r="W165" i="1"/>
  <c r="W169" i="1"/>
  <c r="W173" i="1"/>
  <c r="W177" i="1"/>
  <c r="T195" i="1"/>
  <c r="W195" i="1"/>
  <c r="U195" i="1"/>
  <c r="V195" i="1" s="1"/>
  <c r="U204" i="1"/>
  <c r="V204" i="1" s="1"/>
  <c r="W209" i="1"/>
  <c r="T214" i="1"/>
  <c r="U214" i="1"/>
  <c r="V214" i="1" s="1"/>
  <c r="T215" i="1"/>
  <c r="W215" i="1"/>
  <c r="U216" i="1"/>
  <c r="V216" i="1" s="1"/>
  <c r="W218" i="1"/>
  <c r="X218" i="1" s="1"/>
  <c r="T219" i="1"/>
  <c r="W219" i="1"/>
  <c r="X219" i="1" s="1"/>
  <c r="AP219" i="1" s="1"/>
  <c r="S219" i="1"/>
  <c r="U220" i="1"/>
  <c r="V220" i="1" s="1"/>
  <c r="T239" i="1"/>
  <c r="W239" i="1"/>
  <c r="S239" i="1"/>
  <c r="T243" i="1"/>
  <c r="W243" i="1"/>
  <c r="U243" i="1"/>
  <c r="V243" i="1" s="1"/>
  <c r="T254" i="1"/>
  <c r="W254" i="1"/>
  <c r="U254" i="1"/>
  <c r="V254" i="1" s="1"/>
  <c r="W280" i="1"/>
  <c r="W281" i="1"/>
  <c r="U287" i="1"/>
  <c r="V287" i="1" s="1"/>
  <c r="U288" i="1"/>
  <c r="V288" i="1" s="1"/>
  <c r="U291" i="1"/>
  <c r="V291" i="1" s="1"/>
  <c r="U298" i="1"/>
  <c r="V298" i="1" s="1"/>
  <c r="U303" i="1"/>
  <c r="V303" i="1" s="1"/>
  <c r="W316" i="1"/>
  <c r="T317" i="1"/>
  <c r="U317" i="1"/>
  <c r="V317" i="1" s="1"/>
  <c r="W317" i="1"/>
  <c r="S317" i="1"/>
  <c r="U323" i="1"/>
  <c r="V323" i="1" s="1"/>
  <c r="U343" i="1"/>
  <c r="V343" i="1" s="1"/>
  <c r="U431" i="1"/>
  <c r="V431" i="1" s="1"/>
  <c r="W450" i="1"/>
  <c r="X450" i="1" s="1"/>
  <c r="T457" i="1"/>
  <c r="U457" i="1"/>
  <c r="V457" i="1" s="1"/>
  <c r="W457" i="1"/>
  <c r="S457" i="1"/>
  <c r="U464" i="1"/>
  <c r="V464" i="1" s="1"/>
  <c r="T490" i="1"/>
  <c r="W490" i="1"/>
  <c r="S490" i="1"/>
  <c r="U490" i="1"/>
  <c r="V490" i="1" s="1"/>
  <c r="T502" i="1"/>
  <c r="S502" i="1"/>
  <c r="W502" i="1"/>
  <c r="X502" i="1" s="1"/>
  <c r="U502" i="1"/>
  <c r="V502" i="1" s="1"/>
  <c r="U504" i="1"/>
  <c r="V504" i="1" s="1"/>
  <c r="T582" i="1"/>
  <c r="W582" i="1"/>
  <c r="S582" i="1"/>
  <c r="U582" i="1"/>
  <c r="V582" i="1" s="1"/>
  <c r="T95" i="1"/>
  <c r="W95" i="1"/>
  <c r="T107" i="1"/>
  <c r="AO107" i="1" s="1"/>
  <c r="W107" i="1"/>
  <c r="T182" i="1"/>
  <c r="AO182" i="1" s="1"/>
  <c r="U182" i="1"/>
  <c r="V182" i="1" s="1"/>
  <c r="W182" i="1"/>
  <c r="X182" i="1" s="1"/>
  <c r="AP182" i="1" s="1"/>
  <c r="T183" i="1"/>
  <c r="AO183" i="1" s="1"/>
  <c r="W183" i="1"/>
  <c r="X183" i="1" s="1"/>
  <c r="AP183" i="1" s="1"/>
  <c r="T186" i="1"/>
  <c r="U186" i="1"/>
  <c r="V186" i="1" s="1"/>
  <c r="W186" i="1"/>
  <c r="U187" i="1"/>
  <c r="V187" i="1" s="1"/>
  <c r="T190" i="1"/>
  <c r="U190" i="1"/>
  <c r="V190" i="1" s="1"/>
  <c r="W190" i="1"/>
  <c r="U191" i="1"/>
  <c r="V191" i="1" s="1"/>
  <c r="W197" i="1"/>
  <c r="T199" i="1"/>
  <c r="W199" i="1"/>
  <c r="U199" i="1"/>
  <c r="V199" i="1" s="1"/>
  <c r="U208" i="1"/>
  <c r="V208" i="1" s="1"/>
  <c r="U211" i="1"/>
  <c r="V211" i="1" s="1"/>
  <c r="T218" i="1"/>
  <c r="U218" i="1"/>
  <c r="V218" i="1" s="1"/>
  <c r="T223" i="1"/>
  <c r="W223" i="1"/>
  <c r="U223" i="1"/>
  <c r="V223" i="1" s="1"/>
  <c r="U228" i="1"/>
  <c r="V228" i="1" s="1"/>
  <c r="T231" i="1"/>
  <c r="W231" i="1"/>
  <c r="U231" i="1"/>
  <c r="V231" i="1" s="1"/>
  <c r="T241" i="1"/>
  <c r="U241" i="1"/>
  <c r="V241" i="1" s="1"/>
  <c r="W241" i="1"/>
  <c r="S241" i="1"/>
  <c r="W245" i="1"/>
  <c r="T250" i="1"/>
  <c r="S250" i="1"/>
  <c r="W250" i="1"/>
  <c r="T255" i="1"/>
  <c r="W255" i="1"/>
  <c r="S255" i="1"/>
  <c r="T259" i="1"/>
  <c r="W259" i="1"/>
  <c r="U259" i="1"/>
  <c r="V259" i="1" s="1"/>
  <c r="T270" i="1"/>
  <c r="AO270" i="1" s="1"/>
  <c r="W270" i="1"/>
  <c r="U270" i="1"/>
  <c r="V270" i="1" s="1"/>
  <c r="U286" i="1"/>
  <c r="V286" i="1" s="1"/>
  <c r="W294" i="1"/>
  <c r="T302" i="1"/>
  <c r="W302" i="1"/>
  <c r="U302" i="1"/>
  <c r="V302" i="1" s="1"/>
  <c r="T307" i="1"/>
  <c r="W307" i="1"/>
  <c r="U307" i="1"/>
  <c r="V307" i="1" s="1"/>
  <c r="W314" i="1"/>
  <c r="U320" i="1"/>
  <c r="V320" i="1" s="1"/>
  <c r="W326" i="1"/>
  <c r="U338" i="1"/>
  <c r="V338" i="1" s="1"/>
  <c r="U339" i="1"/>
  <c r="V339" i="1" s="1"/>
  <c r="W350" i="1"/>
  <c r="T385" i="1"/>
  <c r="U385" i="1"/>
  <c r="V385" i="1" s="1"/>
  <c r="S385" i="1"/>
  <c r="W385" i="1"/>
  <c r="W404" i="1"/>
  <c r="U447" i="1"/>
  <c r="V447" i="1" s="1"/>
  <c r="U512" i="1"/>
  <c r="V512" i="1" s="1"/>
  <c r="U534" i="1"/>
  <c r="V534" i="1" s="1"/>
  <c r="T565" i="1"/>
  <c r="U565" i="1"/>
  <c r="V565" i="1" s="1"/>
  <c r="W565" i="1"/>
  <c r="S565" i="1"/>
  <c r="T578" i="1"/>
  <c r="AO578" i="1" s="1"/>
  <c r="W578" i="1"/>
  <c r="U578" i="1"/>
  <c r="V578" i="1" s="1"/>
  <c r="S578" i="1"/>
  <c r="T617" i="1"/>
  <c r="S617" i="1"/>
  <c r="U617" i="1"/>
  <c r="V617" i="1" s="1"/>
  <c r="W617" i="1"/>
  <c r="T99" i="1"/>
  <c r="AO99" i="1" s="1"/>
  <c r="W99" i="1"/>
  <c r="T111" i="1"/>
  <c r="W111" i="1"/>
  <c r="U824" i="1"/>
  <c r="V824" i="1" s="1"/>
  <c r="W224" i="1"/>
  <c r="W216" i="1"/>
  <c r="W212" i="1"/>
  <c r="W200" i="1"/>
  <c r="W192" i="1"/>
  <c r="W184" i="1"/>
  <c r="X184" i="1" s="1"/>
  <c r="AP184" i="1" s="1"/>
  <c r="W176" i="1"/>
  <c r="W168" i="1"/>
  <c r="W160" i="1"/>
  <c r="W140" i="1"/>
  <c r="W132" i="1"/>
  <c r="W124" i="1"/>
  <c r="W116" i="1"/>
  <c r="W108" i="1"/>
  <c r="W96" i="1"/>
  <c r="W84" i="1"/>
  <c r="W76" i="1"/>
  <c r="W62" i="1"/>
  <c r="W55" i="1"/>
  <c r="W46" i="1"/>
  <c r="W39" i="1"/>
  <c r="W30" i="1"/>
  <c r="W23" i="1"/>
  <c r="W14" i="1"/>
  <c r="W790" i="1"/>
  <c r="W758" i="1"/>
  <c r="W685" i="1"/>
  <c r="W661" i="1"/>
  <c r="W600" i="1"/>
  <c r="W545" i="1"/>
  <c r="X545" i="1" s="1"/>
  <c r="W533" i="1"/>
  <c r="X533" i="1" s="1"/>
  <c r="W509" i="1"/>
  <c r="X509" i="1" s="1"/>
  <c r="AP509" i="1" s="1"/>
  <c r="W506" i="1"/>
  <c r="X506" i="1" s="1"/>
  <c r="AP506" i="1" s="1"/>
  <c r="W481" i="1"/>
  <c r="W464" i="1"/>
  <c r="W433" i="1"/>
  <c r="W432" i="1"/>
  <c r="W397" i="1"/>
  <c r="W396" i="1"/>
  <c r="W272" i="1"/>
  <c r="W256" i="1"/>
  <c r="W240" i="1"/>
  <c r="W232" i="1"/>
  <c r="W228" i="1"/>
  <c r="W220" i="1"/>
  <c r="W208" i="1"/>
  <c r="W204" i="1"/>
  <c r="W196" i="1"/>
  <c r="W188" i="1"/>
  <c r="W180" i="1"/>
  <c r="W172" i="1"/>
  <c r="W164" i="1"/>
  <c r="W156" i="1"/>
  <c r="W152" i="1"/>
  <c r="W148" i="1"/>
  <c r="W144" i="1"/>
  <c r="W136" i="1"/>
  <c r="W128" i="1"/>
  <c r="W120" i="1"/>
  <c r="W112" i="1"/>
  <c r="W104" i="1"/>
  <c r="W100" i="1"/>
  <c r="W92" i="1"/>
  <c r="W88" i="1"/>
  <c r="W80" i="1"/>
  <c r="W71" i="1"/>
  <c r="W69" i="1"/>
  <c r="W60" i="1"/>
  <c r="W53" i="1"/>
  <c r="W44" i="1"/>
  <c r="W37" i="1"/>
  <c r="W28" i="1"/>
  <c r="W21" i="1"/>
  <c r="W865" i="1"/>
  <c r="W859" i="1"/>
  <c r="W761" i="1"/>
  <c r="X761" i="1" s="1"/>
  <c r="W681" i="1"/>
  <c r="W584" i="1"/>
  <c r="W583" i="1"/>
  <c r="W552" i="1"/>
  <c r="X552" i="1" s="1"/>
  <c r="W482" i="1"/>
  <c r="W448" i="1"/>
  <c r="X448" i="1" s="1"/>
  <c r="W412" i="1"/>
  <c r="X412" i="1" s="1"/>
  <c r="W400" i="1"/>
  <c r="W384" i="1"/>
  <c r="X384" i="1" s="1"/>
  <c r="W376" i="1"/>
  <c r="X376" i="1" s="1"/>
  <c r="W356" i="1"/>
  <c r="W725" i="1"/>
  <c r="W648" i="1"/>
  <c r="W647" i="1"/>
  <c r="W631" i="1"/>
  <c r="W522" i="1"/>
  <c r="X522" i="1" s="1"/>
  <c r="W486" i="1"/>
  <c r="W485" i="1"/>
  <c r="W484" i="1"/>
  <c r="W446" i="1"/>
  <c r="X446" i="1" s="1"/>
  <c r="W436" i="1"/>
  <c r="W410" i="1"/>
  <c r="X410" i="1" s="1"/>
  <c r="W651" i="1"/>
  <c r="W628" i="1"/>
  <c r="W587" i="1"/>
  <c r="W557" i="1"/>
  <c r="X557" i="1" s="1"/>
  <c r="W548" i="1"/>
  <c r="X548" i="1" s="1"/>
  <c r="W510" i="1"/>
  <c r="X510" i="1" s="1"/>
  <c r="W465" i="1"/>
  <c r="W440" i="1"/>
  <c r="W414" i="1"/>
  <c r="X414" i="1" s="1"/>
  <c r="W336" i="1"/>
  <c r="W329" i="1"/>
  <c r="W300" i="1"/>
  <c r="W293" i="1"/>
  <c r="W277" i="1"/>
  <c r="W265" i="1"/>
  <c r="W249" i="1"/>
  <c r="W237" i="1"/>
  <c r="X237" i="1" s="1"/>
  <c r="W233" i="1"/>
  <c r="X233" i="1" s="1"/>
  <c r="AP233" i="1" s="1"/>
  <c r="W229" i="1"/>
  <c r="W225" i="1"/>
  <c r="W221" i="1"/>
  <c r="W217" i="1"/>
  <c r="W213" i="1"/>
  <c r="W808" i="1"/>
  <c r="W793" i="1"/>
  <c r="X793" i="1" s="1"/>
  <c r="W777" i="1"/>
  <c r="X777" i="1" s="1"/>
  <c r="W731" i="1"/>
  <c r="W724" i="1"/>
  <c r="W603" i="1"/>
  <c r="W580" i="1"/>
  <c r="W536" i="1"/>
  <c r="X536" i="1" s="1"/>
  <c r="W518" i="1"/>
  <c r="X518" i="1" s="1"/>
  <c r="W468" i="1"/>
  <c r="W364" i="1"/>
  <c r="W745" i="1"/>
  <c r="W644" i="1"/>
  <c r="W623" i="1"/>
  <c r="W605" i="1"/>
  <c r="W564" i="1"/>
  <c r="W361" i="1"/>
  <c r="W353" i="1"/>
  <c r="W346" i="1"/>
  <c r="W340" i="1"/>
  <c r="W333" i="1"/>
  <c r="W332" i="1"/>
  <c r="W325" i="1"/>
  <c r="W309" i="1"/>
  <c r="W297" i="1"/>
  <c r="W268" i="1"/>
  <c r="W264" i="1"/>
  <c r="W262" i="1"/>
  <c r="W252" i="1"/>
  <c r="W248" i="1"/>
  <c r="W246" i="1"/>
  <c r="W236" i="1"/>
  <c r="X236" i="1" s="1"/>
  <c r="S15" i="1"/>
  <c r="W17" i="1"/>
  <c r="U18" i="1"/>
  <c r="V18" i="1" s="1"/>
  <c r="S20" i="1"/>
  <c r="T22" i="1"/>
  <c r="AO22" i="1" s="1"/>
  <c r="U22" i="1"/>
  <c r="V22" i="1" s="1"/>
  <c r="W22" i="1"/>
  <c r="U23" i="1"/>
  <c r="V23" i="1" s="1"/>
  <c r="W26" i="1"/>
  <c r="U27" i="1"/>
  <c r="V27" i="1" s="1"/>
  <c r="T29" i="1"/>
  <c r="AO29" i="1" s="1"/>
  <c r="U29" i="1"/>
  <c r="V29" i="1" s="1"/>
  <c r="W29" i="1"/>
  <c r="U30" i="1"/>
  <c r="V30" i="1" s="1"/>
  <c r="T32" i="1"/>
  <c r="AO32" i="1" s="1"/>
  <c r="W32" i="1"/>
  <c r="T41" i="1"/>
  <c r="AO41" i="1" s="1"/>
  <c r="W41" i="1"/>
  <c r="S47" i="1"/>
  <c r="W49" i="1"/>
  <c r="U50" i="1"/>
  <c r="V50" i="1" s="1"/>
  <c r="S52" i="1"/>
  <c r="T54" i="1"/>
  <c r="AO54" i="1" s="1"/>
  <c r="U54" i="1"/>
  <c r="V54" i="1" s="1"/>
  <c r="W54" i="1"/>
  <c r="U55" i="1"/>
  <c r="V55" i="1" s="1"/>
  <c r="W58" i="1"/>
  <c r="U59" i="1"/>
  <c r="V59" i="1" s="1"/>
  <c r="T61" i="1"/>
  <c r="AO61" i="1" s="1"/>
  <c r="U61" i="1"/>
  <c r="V61" i="1" s="1"/>
  <c r="W61" i="1"/>
  <c r="T64" i="1"/>
  <c r="AO64" i="1" s="1"/>
  <c r="W64" i="1"/>
  <c r="T73" i="1"/>
  <c r="AO73" i="1" s="1"/>
  <c r="W73" i="1"/>
  <c r="W77" i="1"/>
  <c r="W81" i="1"/>
  <c r="W85" i="1"/>
  <c r="W89" i="1"/>
  <c r="W93" i="1"/>
  <c r="W97" i="1"/>
  <c r="W101" i="1"/>
  <c r="W105" i="1"/>
  <c r="W109" i="1"/>
  <c r="W113" i="1"/>
  <c r="W117" i="1"/>
  <c r="S122" i="1"/>
  <c r="T126" i="1"/>
  <c r="AO126" i="1" s="1"/>
  <c r="U126" i="1"/>
  <c r="V126" i="1" s="1"/>
  <c r="W126" i="1"/>
  <c r="U127" i="1"/>
  <c r="V127" i="1" s="1"/>
  <c r="T130" i="1"/>
  <c r="AO130" i="1" s="1"/>
  <c r="U130" i="1"/>
  <c r="V130" i="1" s="1"/>
  <c r="W130" i="1"/>
  <c r="U131" i="1"/>
  <c r="V131" i="1" s="1"/>
  <c r="T134" i="1"/>
  <c r="U134" i="1"/>
  <c r="V134" i="1" s="1"/>
  <c r="W134" i="1"/>
  <c r="U135" i="1"/>
  <c r="V135" i="1" s="1"/>
  <c r="T138" i="1"/>
  <c r="U138" i="1"/>
  <c r="V138" i="1" s="1"/>
  <c r="W138" i="1"/>
  <c r="U139" i="1"/>
  <c r="V139" i="1" s="1"/>
  <c r="T142" i="1"/>
  <c r="U142" i="1"/>
  <c r="V142" i="1" s="1"/>
  <c r="W142" i="1"/>
  <c r="U143" i="1"/>
  <c r="V143" i="1" s="1"/>
  <c r="T146" i="1"/>
  <c r="AO146" i="1" s="1"/>
  <c r="U146" i="1"/>
  <c r="V146" i="1" s="1"/>
  <c r="W146" i="1"/>
  <c r="U147" i="1"/>
  <c r="V147" i="1" s="1"/>
  <c r="T150" i="1"/>
  <c r="U150" i="1"/>
  <c r="V150" i="1" s="1"/>
  <c r="W150" i="1"/>
  <c r="U151" i="1"/>
  <c r="V151" i="1" s="1"/>
  <c r="T154" i="1"/>
  <c r="AO154" i="1" s="1"/>
  <c r="U154" i="1"/>
  <c r="V154" i="1" s="1"/>
  <c r="W154" i="1"/>
  <c r="U155" i="1"/>
  <c r="V155" i="1" s="1"/>
  <c r="T158" i="1"/>
  <c r="AO158" i="1" s="1"/>
  <c r="U158" i="1"/>
  <c r="V158" i="1" s="1"/>
  <c r="W158" i="1"/>
  <c r="U159" i="1"/>
  <c r="V159" i="1" s="1"/>
  <c r="T162" i="1"/>
  <c r="AO162" i="1" s="1"/>
  <c r="U162" i="1"/>
  <c r="V162" i="1" s="1"/>
  <c r="W162" i="1"/>
  <c r="U163" i="1"/>
  <c r="V163" i="1" s="1"/>
  <c r="T166" i="1"/>
  <c r="AO166" i="1" s="1"/>
  <c r="U166" i="1"/>
  <c r="V166" i="1" s="1"/>
  <c r="W166" i="1"/>
  <c r="U167" i="1"/>
  <c r="V167" i="1" s="1"/>
  <c r="T170" i="1"/>
  <c r="U170" i="1"/>
  <c r="V170" i="1" s="1"/>
  <c r="W170" i="1"/>
  <c r="U171" i="1"/>
  <c r="V171" i="1" s="1"/>
  <c r="T174" i="1"/>
  <c r="U174" i="1"/>
  <c r="V174" i="1" s="1"/>
  <c r="W174" i="1"/>
  <c r="U175" i="1"/>
  <c r="V175" i="1" s="1"/>
  <c r="T178" i="1"/>
  <c r="AO178" i="1" s="1"/>
  <c r="U178" i="1"/>
  <c r="V178" i="1" s="1"/>
  <c r="W178" i="1"/>
  <c r="U179" i="1"/>
  <c r="V179" i="1" s="1"/>
  <c r="U184" i="1"/>
  <c r="V184" i="1" s="1"/>
  <c r="T187" i="1"/>
  <c r="W187" i="1"/>
  <c r="U188" i="1"/>
  <c r="V188" i="1" s="1"/>
  <c r="T191" i="1"/>
  <c r="W191" i="1"/>
  <c r="U192" i="1"/>
  <c r="V192" i="1" s="1"/>
  <c r="U196" i="1"/>
  <c r="V196" i="1" s="1"/>
  <c r="W201" i="1"/>
  <c r="T203" i="1"/>
  <c r="W203" i="1"/>
  <c r="U203" i="1"/>
  <c r="V203" i="1" s="1"/>
  <c r="T210" i="1"/>
  <c r="U210" i="1"/>
  <c r="V210" i="1" s="1"/>
  <c r="W210" i="1"/>
  <c r="U219" i="1"/>
  <c r="V219" i="1" s="1"/>
  <c r="U239" i="1"/>
  <c r="V239" i="1" s="1"/>
  <c r="S243" i="1"/>
  <c r="T257" i="1"/>
  <c r="U257" i="1"/>
  <c r="V257" i="1" s="1"/>
  <c r="W257" i="1"/>
  <c r="S257" i="1"/>
  <c r="W261" i="1"/>
  <c r="T266" i="1"/>
  <c r="S266" i="1"/>
  <c r="W266" i="1"/>
  <c r="T271" i="1"/>
  <c r="AO271" i="1" s="1"/>
  <c r="W271" i="1"/>
  <c r="S271" i="1"/>
  <c r="T275" i="1"/>
  <c r="AO275" i="1" s="1"/>
  <c r="W275" i="1"/>
  <c r="U275" i="1"/>
  <c r="V275" i="1" s="1"/>
  <c r="W284" i="1"/>
  <c r="T285" i="1"/>
  <c r="U285" i="1"/>
  <c r="V285" i="1" s="1"/>
  <c r="W285" i="1"/>
  <c r="S285" i="1"/>
  <c r="W296" i="1"/>
  <c r="T298" i="1"/>
  <c r="S298" i="1"/>
  <c r="W298" i="1"/>
  <c r="T303" i="1"/>
  <c r="W303" i="1"/>
  <c r="S303" i="1"/>
  <c r="T305" i="1"/>
  <c r="U305" i="1"/>
  <c r="V305" i="1" s="1"/>
  <c r="W305" i="1"/>
  <c r="S305" i="1"/>
  <c r="W310" i="1"/>
  <c r="U318" i="1"/>
  <c r="V318" i="1" s="1"/>
  <c r="W328" i="1"/>
  <c r="T330" i="1"/>
  <c r="S330" i="1"/>
  <c r="W330" i="1"/>
  <c r="T363" i="1"/>
  <c r="W363" i="1"/>
  <c r="S363" i="1"/>
  <c r="U363" i="1"/>
  <c r="V363" i="1" s="1"/>
  <c r="U402" i="1"/>
  <c r="V402" i="1" s="1"/>
  <c r="W416" i="1"/>
  <c r="X416" i="1" s="1"/>
  <c r="U460" i="1"/>
  <c r="V460" i="1" s="1"/>
  <c r="T461" i="1"/>
  <c r="U461" i="1"/>
  <c r="V461" i="1" s="1"/>
  <c r="W461" i="1"/>
  <c r="S461" i="1"/>
  <c r="T475" i="1"/>
  <c r="W475" i="1"/>
  <c r="S475" i="1"/>
  <c r="U475" i="1"/>
  <c r="V475" i="1" s="1"/>
  <c r="T222" i="1"/>
  <c r="AO222" i="1" s="1"/>
  <c r="U222" i="1"/>
  <c r="V222" i="1" s="1"/>
  <c r="W222" i="1"/>
  <c r="T226" i="1"/>
  <c r="U226" i="1"/>
  <c r="V226" i="1" s="1"/>
  <c r="W226" i="1"/>
  <c r="T230" i="1"/>
  <c r="U230" i="1"/>
  <c r="V230" i="1" s="1"/>
  <c r="W230" i="1"/>
  <c r="T253" i="1"/>
  <c r="U253" i="1"/>
  <c r="V253" i="1" s="1"/>
  <c r="W253" i="1"/>
  <c r="T269" i="1"/>
  <c r="U269" i="1"/>
  <c r="V269" i="1" s="1"/>
  <c r="W269" i="1"/>
  <c r="U282" i="1"/>
  <c r="V282" i="1" s="1"/>
  <c r="T286" i="1"/>
  <c r="W286" i="1"/>
  <c r="T291" i="1"/>
  <c r="AO291" i="1" s="1"/>
  <c r="W291" i="1"/>
  <c r="T314" i="1"/>
  <c r="S314" i="1"/>
  <c r="T319" i="1"/>
  <c r="W319" i="1"/>
  <c r="S319" i="1"/>
  <c r="T321" i="1"/>
  <c r="U321" i="1"/>
  <c r="V321" i="1" s="1"/>
  <c r="W321" i="1"/>
  <c r="S321" i="1"/>
  <c r="T369" i="1"/>
  <c r="U369" i="1"/>
  <c r="V369" i="1" s="1"/>
  <c r="S369" i="1"/>
  <c r="W369" i="1"/>
  <c r="X369" i="1" s="1"/>
  <c r="T377" i="1"/>
  <c r="AO377" i="1" s="1"/>
  <c r="U377" i="1"/>
  <c r="V377" i="1" s="1"/>
  <c r="S377" i="1"/>
  <c r="W377" i="1"/>
  <c r="X377" i="1" s="1"/>
  <c r="T427" i="1"/>
  <c r="AO427" i="1" s="1"/>
  <c r="W427" i="1"/>
  <c r="U427" i="1"/>
  <c r="V427" i="1" s="1"/>
  <c r="S427" i="1"/>
  <c r="T519" i="1"/>
  <c r="W519" i="1"/>
  <c r="X519" i="1" s="1"/>
  <c r="AP519" i="1" s="1"/>
  <c r="S519" i="1"/>
  <c r="U519" i="1"/>
  <c r="V519" i="1" s="1"/>
  <c r="T534" i="1"/>
  <c r="W534" i="1"/>
  <c r="X534" i="1" s="1"/>
  <c r="AP534" i="1" s="1"/>
  <c r="S534" i="1"/>
  <c r="T688" i="1"/>
  <c r="U688" i="1"/>
  <c r="V688" i="1" s="1"/>
  <c r="W688" i="1"/>
  <c r="S688" i="1"/>
  <c r="T689" i="1"/>
  <c r="W689" i="1"/>
  <c r="S689" i="1"/>
  <c r="U689" i="1"/>
  <c r="V689" i="1" s="1"/>
  <c r="T391" i="1"/>
  <c r="W391" i="1"/>
  <c r="U391" i="1"/>
  <c r="V391" i="1" s="1"/>
  <c r="S391" i="1"/>
  <c r="T413" i="1"/>
  <c r="U413" i="1"/>
  <c r="V413" i="1" s="1"/>
  <c r="W413" i="1"/>
  <c r="X413" i="1" s="1"/>
  <c r="S413" i="1"/>
  <c r="T415" i="1"/>
  <c r="W415" i="1"/>
  <c r="X415" i="1" s="1"/>
  <c r="S415" i="1"/>
  <c r="U415" i="1"/>
  <c r="V415" i="1" s="1"/>
  <c r="T425" i="1"/>
  <c r="U425" i="1"/>
  <c r="V425" i="1" s="1"/>
  <c r="W425" i="1"/>
  <c r="S425" i="1"/>
  <c r="T429" i="1"/>
  <c r="U429" i="1"/>
  <c r="V429" i="1" s="1"/>
  <c r="W429" i="1"/>
  <c r="W469" i="1"/>
  <c r="T546" i="1"/>
  <c r="W546" i="1"/>
  <c r="X546" i="1" s="1"/>
  <c r="AP546" i="1" s="1"/>
  <c r="S546" i="1"/>
  <c r="T562" i="1"/>
  <c r="S562" i="1"/>
  <c r="W562" i="1"/>
  <c r="U562" i="1"/>
  <c r="V562" i="1" s="1"/>
  <c r="T588" i="1"/>
  <c r="U588" i="1"/>
  <c r="V588" i="1" s="1"/>
  <c r="W588" i="1"/>
  <c r="S588" i="1"/>
  <c r="T596" i="1"/>
  <c r="U596" i="1"/>
  <c r="V596" i="1" s="1"/>
  <c r="W596" i="1"/>
  <c r="S596" i="1"/>
  <c r="T609" i="1"/>
  <c r="W609" i="1"/>
  <c r="S609" i="1"/>
  <c r="U638" i="1"/>
  <c r="V638" i="1" s="1"/>
  <c r="T642" i="1"/>
  <c r="W642" i="1"/>
  <c r="U642" i="1"/>
  <c r="V642" i="1" s="1"/>
  <c r="S642" i="1"/>
  <c r="T652" i="1"/>
  <c r="U652" i="1"/>
  <c r="V652" i="1" s="1"/>
  <c r="W652" i="1"/>
  <c r="S652" i="1"/>
  <c r="T686" i="1"/>
  <c r="W686" i="1"/>
  <c r="S686" i="1"/>
  <c r="U686" i="1"/>
  <c r="V686" i="1" s="1"/>
  <c r="U722" i="1"/>
  <c r="V722" i="1" s="1"/>
  <c r="T770" i="1"/>
  <c r="U770" i="1"/>
  <c r="V770" i="1" s="1"/>
  <c r="S770" i="1"/>
  <c r="W770" i="1"/>
  <c r="T194" i="1"/>
  <c r="U194" i="1"/>
  <c r="V194" i="1" s="1"/>
  <c r="W194" i="1"/>
  <c r="T198" i="1"/>
  <c r="U198" i="1"/>
  <c r="V198" i="1" s="1"/>
  <c r="W198" i="1"/>
  <c r="T202" i="1"/>
  <c r="AO202" i="1" s="1"/>
  <c r="U202" i="1"/>
  <c r="V202" i="1" s="1"/>
  <c r="W202" i="1"/>
  <c r="T206" i="1"/>
  <c r="U206" i="1"/>
  <c r="V206" i="1" s="1"/>
  <c r="W206" i="1"/>
  <c r="T211" i="1"/>
  <c r="W211" i="1"/>
  <c r="T282" i="1"/>
  <c r="S282" i="1"/>
  <c r="T287" i="1"/>
  <c r="W287" i="1"/>
  <c r="S287" i="1"/>
  <c r="T289" i="1"/>
  <c r="AO289" i="1" s="1"/>
  <c r="U289" i="1"/>
  <c r="V289" i="1" s="1"/>
  <c r="W289" i="1"/>
  <c r="S289" i="1"/>
  <c r="T301" i="1"/>
  <c r="U301" i="1"/>
  <c r="V301" i="1" s="1"/>
  <c r="W301" i="1"/>
  <c r="T318" i="1"/>
  <c r="W318" i="1"/>
  <c r="T323" i="1"/>
  <c r="W323" i="1"/>
  <c r="T339" i="1"/>
  <c r="W339" i="1"/>
  <c r="S339" i="1"/>
  <c r="T342" i="1"/>
  <c r="W342" i="1"/>
  <c r="U342" i="1"/>
  <c r="V342" i="1" s="1"/>
  <c r="T370" i="1"/>
  <c r="W370" i="1"/>
  <c r="X370" i="1" s="1"/>
  <c r="S370" i="1"/>
  <c r="T378" i="1"/>
  <c r="AO378" i="1" s="1"/>
  <c r="W378" i="1"/>
  <c r="X378" i="1" s="1"/>
  <c r="AP378" i="1" s="1"/>
  <c r="S378" i="1"/>
  <c r="T389" i="1"/>
  <c r="U389" i="1"/>
  <c r="V389" i="1" s="1"/>
  <c r="W389" i="1"/>
  <c r="S389" i="1"/>
  <c r="T393" i="1"/>
  <c r="U393" i="1"/>
  <c r="V393" i="1" s="1"/>
  <c r="W393" i="1"/>
  <c r="T449" i="1"/>
  <c r="U449" i="1"/>
  <c r="V449" i="1" s="1"/>
  <c r="W449" i="1"/>
  <c r="X449" i="1" s="1"/>
  <c r="S449" i="1"/>
  <c r="T451" i="1"/>
  <c r="W451" i="1"/>
  <c r="S451" i="1"/>
  <c r="U451" i="1"/>
  <c r="V451" i="1" s="1"/>
  <c r="T459" i="1"/>
  <c r="W459" i="1"/>
  <c r="U459" i="1"/>
  <c r="V459" i="1" s="1"/>
  <c r="S459" i="1"/>
  <c r="T477" i="1"/>
  <c r="U477" i="1"/>
  <c r="V477" i="1" s="1"/>
  <c r="W477" i="1"/>
  <c r="S477" i="1"/>
  <c r="T495" i="1"/>
  <c r="W495" i="1"/>
  <c r="S495" i="1"/>
  <c r="U626" i="1"/>
  <c r="V626" i="1" s="1"/>
  <c r="T646" i="1"/>
  <c r="W646" i="1"/>
  <c r="S646" i="1"/>
  <c r="T690" i="1"/>
  <c r="W690" i="1"/>
  <c r="S690" i="1"/>
  <c r="U690" i="1"/>
  <c r="V690" i="1" s="1"/>
  <c r="W729" i="1"/>
  <c r="T776" i="1"/>
  <c r="W776" i="1"/>
  <c r="X776" i="1" s="1"/>
  <c r="S776" i="1"/>
  <c r="U776" i="1"/>
  <c r="V776" i="1" s="1"/>
  <c r="T406" i="1"/>
  <c r="W406" i="1"/>
  <c r="U406" i="1"/>
  <c r="V406" i="1" s="1"/>
  <c r="T442" i="1"/>
  <c r="W442" i="1"/>
  <c r="U442" i="1"/>
  <c r="V442" i="1" s="1"/>
  <c r="T474" i="1"/>
  <c r="W474" i="1"/>
  <c r="U474" i="1"/>
  <c r="V474" i="1" s="1"/>
  <c r="T523" i="1"/>
  <c r="W523" i="1"/>
  <c r="X523" i="1" s="1"/>
  <c r="S523" i="1"/>
  <c r="T567" i="1"/>
  <c r="AO567" i="1" s="1"/>
  <c r="W567" i="1"/>
  <c r="S567" i="1"/>
  <c r="T569" i="1"/>
  <c r="U569" i="1"/>
  <c r="V569" i="1" s="1"/>
  <c r="W569" i="1"/>
  <c r="S569" i="1"/>
  <c r="T589" i="1"/>
  <c r="AO589" i="1" s="1"/>
  <c r="U589" i="1"/>
  <c r="V589" i="1" s="1"/>
  <c r="S589" i="1"/>
  <c r="T630" i="1"/>
  <c r="W630" i="1"/>
  <c r="S630" i="1"/>
  <c r="T640" i="1"/>
  <c r="U640" i="1"/>
  <c r="V640" i="1" s="1"/>
  <c r="W640" i="1"/>
  <c r="S640" i="1"/>
  <c r="T706" i="1"/>
  <c r="W706" i="1"/>
  <c r="U706" i="1"/>
  <c r="V706" i="1" s="1"/>
  <c r="S706" i="1"/>
  <c r="T713" i="1"/>
  <c r="S713" i="1"/>
  <c r="U713" i="1"/>
  <c r="V713" i="1" s="1"/>
  <c r="U717" i="1"/>
  <c r="V717" i="1" s="1"/>
  <c r="T366" i="1"/>
  <c r="S366" i="1"/>
  <c r="W366" i="1"/>
  <c r="T411" i="1"/>
  <c r="W411" i="1"/>
  <c r="X411" i="1" s="1"/>
  <c r="AP411" i="1" s="1"/>
  <c r="S411" i="1"/>
  <c r="T438" i="1"/>
  <c r="AO438" i="1" s="1"/>
  <c r="W438" i="1"/>
  <c r="T439" i="1"/>
  <c r="W439" i="1"/>
  <c r="S439" i="1"/>
  <c r="T447" i="1"/>
  <c r="W447" i="1"/>
  <c r="X447" i="1" s="1"/>
  <c r="S447" i="1"/>
  <c r="T510" i="1"/>
  <c r="S510" i="1"/>
  <c r="T550" i="1"/>
  <c r="W550" i="1"/>
  <c r="X550" i="1" s="1"/>
  <c r="U550" i="1"/>
  <c r="V550" i="1" s="1"/>
  <c r="T760" i="1"/>
  <c r="W760" i="1"/>
  <c r="X760" i="1" s="1"/>
  <c r="S760" i="1"/>
  <c r="U760" i="1"/>
  <c r="V760" i="1" s="1"/>
  <c r="T970" i="1"/>
  <c r="W970" i="1"/>
  <c r="X970" i="1" s="1"/>
  <c r="S970" i="1"/>
  <c r="U970" i="1"/>
  <c r="V970" i="1" s="1"/>
  <c r="T24" i="1"/>
  <c r="AO24" i="1" s="1"/>
  <c r="S24" i="1"/>
  <c r="T26" i="1"/>
  <c r="AO26" i="1" s="1"/>
  <c r="S26" i="1"/>
  <c r="T33" i="1"/>
  <c r="AO33" i="1" s="1"/>
  <c r="S33" i="1"/>
  <c r="T35" i="1"/>
  <c r="AO35" i="1" s="1"/>
  <c r="S35" i="1"/>
  <c r="T40" i="1"/>
  <c r="AO40" i="1" s="1"/>
  <c r="S40" i="1"/>
  <c r="T42" i="1"/>
  <c r="AO42" i="1" s="1"/>
  <c r="S42" i="1"/>
  <c r="T49" i="1"/>
  <c r="AO49" i="1" s="1"/>
  <c r="S49" i="1"/>
  <c r="T51" i="1"/>
  <c r="AO51" i="1" s="1"/>
  <c r="S51" i="1"/>
  <c r="T56" i="1"/>
  <c r="AO56" i="1" s="1"/>
  <c r="S56" i="1"/>
  <c r="T58" i="1"/>
  <c r="AO58" i="1" s="1"/>
  <c r="S58" i="1"/>
  <c r="T65" i="1"/>
  <c r="AO65" i="1" s="1"/>
  <c r="S65" i="1"/>
  <c r="T72" i="1"/>
  <c r="AO72" i="1" s="1"/>
  <c r="S72" i="1"/>
  <c r="T77" i="1"/>
  <c r="AO77" i="1" s="1"/>
  <c r="S77" i="1"/>
  <c r="T85" i="1"/>
  <c r="AO85" i="1" s="1"/>
  <c r="S85" i="1"/>
  <c r="T89" i="1"/>
  <c r="T101" i="1"/>
  <c r="S101" i="1"/>
  <c r="T109" i="1"/>
  <c r="S109" i="1"/>
  <c r="T117" i="1"/>
  <c r="AO117" i="1" s="1"/>
  <c r="S117" i="1"/>
  <c r="T125" i="1"/>
  <c r="AO125" i="1" s="1"/>
  <c r="S125" i="1"/>
  <c r="T133" i="1"/>
  <c r="AO133" i="1" s="1"/>
  <c r="S133" i="1"/>
  <c r="T141" i="1"/>
  <c r="S141" i="1"/>
  <c r="T149" i="1"/>
  <c r="S149" i="1"/>
  <c r="T161" i="1"/>
  <c r="AO161" i="1" s="1"/>
  <c r="S161" i="1"/>
  <c r="T169" i="1"/>
  <c r="S169" i="1"/>
  <c r="T177" i="1"/>
  <c r="S177" i="1"/>
  <c r="T185" i="1"/>
  <c r="S185" i="1"/>
  <c r="T193" i="1"/>
  <c r="S193" i="1"/>
  <c r="T201" i="1"/>
  <c r="AO201" i="1" s="1"/>
  <c r="S201" i="1"/>
  <c r="T205" i="1"/>
  <c r="T217" i="1"/>
  <c r="S217" i="1"/>
  <c r="T225" i="1"/>
  <c r="AO225" i="1" s="1"/>
  <c r="S225" i="1"/>
  <c r="T229" i="1"/>
  <c r="S229" i="1"/>
  <c r="T233" i="1"/>
  <c r="S233" i="1"/>
  <c r="T235" i="1"/>
  <c r="W235" i="1"/>
  <c r="X235" i="1" s="1"/>
  <c r="AP235" i="1" s="1"/>
  <c r="U235" i="1"/>
  <c r="V235" i="1" s="1"/>
  <c r="U236" i="1"/>
  <c r="V236" i="1" s="1"/>
  <c r="T242" i="1"/>
  <c r="U242" i="1"/>
  <c r="V242" i="1" s="1"/>
  <c r="T245" i="1"/>
  <c r="U245" i="1"/>
  <c r="V245" i="1" s="1"/>
  <c r="S245" i="1"/>
  <c r="T247" i="1"/>
  <c r="W247" i="1"/>
  <c r="U247" i="1"/>
  <c r="V247" i="1" s="1"/>
  <c r="U248" i="1"/>
  <c r="V248" i="1" s="1"/>
  <c r="T258" i="1"/>
  <c r="U258" i="1"/>
  <c r="V258" i="1" s="1"/>
  <c r="T277" i="1"/>
  <c r="U277" i="1"/>
  <c r="V277" i="1" s="1"/>
  <c r="S277" i="1"/>
  <c r="T279" i="1"/>
  <c r="W279" i="1"/>
  <c r="U279" i="1"/>
  <c r="V279" i="1" s="1"/>
  <c r="U280" i="1"/>
  <c r="V280" i="1" s="1"/>
  <c r="W288" i="1"/>
  <c r="T290" i="1"/>
  <c r="U290" i="1"/>
  <c r="V290" i="1" s="1"/>
  <c r="T293" i="1"/>
  <c r="U293" i="1"/>
  <c r="V293" i="1" s="1"/>
  <c r="S293" i="1"/>
  <c r="T295" i="1"/>
  <c r="W295" i="1"/>
  <c r="U295" i="1"/>
  <c r="V295" i="1" s="1"/>
  <c r="U296" i="1"/>
  <c r="V296" i="1" s="1"/>
  <c r="W304" i="1"/>
  <c r="T306" i="1"/>
  <c r="U306" i="1"/>
  <c r="V306" i="1" s="1"/>
  <c r="T309" i="1"/>
  <c r="U309" i="1"/>
  <c r="V309" i="1" s="1"/>
  <c r="S309" i="1"/>
  <c r="T311" i="1"/>
  <c r="W311" i="1"/>
  <c r="U311" i="1"/>
  <c r="V311" i="1" s="1"/>
  <c r="U312" i="1"/>
  <c r="V312" i="1" s="1"/>
  <c r="W320" i="1"/>
  <c r="T322" i="1"/>
  <c r="U322" i="1"/>
  <c r="V322" i="1" s="1"/>
  <c r="T325" i="1"/>
  <c r="U325" i="1"/>
  <c r="V325" i="1" s="1"/>
  <c r="S325" i="1"/>
  <c r="T327" i="1"/>
  <c r="W327" i="1"/>
  <c r="U327" i="1"/>
  <c r="V327" i="1" s="1"/>
  <c r="U328" i="1"/>
  <c r="V328" i="1" s="1"/>
  <c r="U334" i="1"/>
  <c r="V334" i="1" s="1"/>
  <c r="T337" i="1"/>
  <c r="U337" i="1"/>
  <c r="V337" i="1" s="1"/>
  <c r="U340" i="1"/>
  <c r="V340" i="1" s="1"/>
  <c r="T341" i="1"/>
  <c r="U341" i="1"/>
  <c r="V341" i="1" s="1"/>
  <c r="W341" i="1"/>
  <c r="S341" i="1"/>
  <c r="T343" i="1"/>
  <c r="AO343" i="1" s="1"/>
  <c r="W343" i="1"/>
  <c r="U344" i="1"/>
  <c r="V344" i="1" s="1"/>
  <c r="T345" i="1"/>
  <c r="AO345" i="1" s="1"/>
  <c r="U345" i="1"/>
  <c r="V345" i="1" s="1"/>
  <c r="S345" i="1"/>
  <c r="U348" i="1"/>
  <c r="V348" i="1" s="1"/>
  <c r="W349" i="1"/>
  <c r="W352" i="1"/>
  <c r="T354" i="1"/>
  <c r="W354" i="1"/>
  <c r="T355" i="1"/>
  <c r="W355" i="1"/>
  <c r="S355" i="1"/>
  <c r="T358" i="1"/>
  <c r="W358" i="1"/>
  <c r="U358" i="1"/>
  <c r="V358" i="1" s="1"/>
  <c r="U359" i="1"/>
  <c r="V359" i="1" s="1"/>
  <c r="W362" i="1"/>
  <c r="T373" i="1"/>
  <c r="U373" i="1"/>
  <c r="V373" i="1" s="1"/>
  <c r="T374" i="1"/>
  <c r="W374" i="1"/>
  <c r="X374" i="1" s="1"/>
  <c r="U374" i="1"/>
  <c r="V374" i="1" s="1"/>
  <c r="T381" i="1"/>
  <c r="U381" i="1"/>
  <c r="V381" i="1" s="1"/>
  <c r="T382" i="1"/>
  <c r="W382" i="1"/>
  <c r="X382" i="1" s="1"/>
  <c r="U382" i="1"/>
  <c r="V382" i="1" s="1"/>
  <c r="U386" i="1"/>
  <c r="V386" i="1" s="1"/>
  <c r="U387" i="1"/>
  <c r="V387" i="1" s="1"/>
  <c r="W388" i="1"/>
  <c r="U398" i="1"/>
  <c r="V398" i="1" s="1"/>
  <c r="T401" i="1"/>
  <c r="U401" i="1"/>
  <c r="V401" i="1" s="1"/>
  <c r="U404" i="1"/>
  <c r="V404" i="1" s="1"/>
  <c r="T405" i="1"/>
  <c r="U405" i="1"/>
  <c r="V405" i="1" s="1"/>
  <c r="W405" i="1"/>
  <c r="S405" i="1"/>
  <c r="T407" i="1"/>
  <c r="AO407" i="1" s="1"/>
  <c r="W407" i="1"/>
  <c r="U408" i="1"/>
  <c r="V408" i="1" s="1"/>
  <c r="T409" i="1"/>
  <c r="AO409" i="1" s="1"/>
  <c r="U409" i="1"/>
  <c r="V409" i="1" s="1"/>
  <c r="S409" i="1"/>
  <c r="U416" i="1"/>
  <c r="V416" i="1" s="1"/>
  <c r="U419" i="1"/>
  <c r="V419" i="1" s="1"/>
  <c r="T421" i="1"/>
  <c r="AO421" i="1" s="1"/>
  <c r="U421" i="1"/>
  <c r="V421" i="1" s="1"/>
  <c r="W421" i="1"/>
  <c r="X421" i="1" s="1"/>
  <c r="S421" i="1"/>
  <c r="W422" i="1"/>
  <c r="X422" i="1" s="1"/>
  <c r="T423" i="1"/>
  <c r="W423" i="1"/>
  <c r="X423" i="1" s="1"/>
  <c r="AP423" i="1" s="1"/>
  <c r="S423" i="1"/>
  <c r="W424" i="1"/>
  <c r="U434" i="1"/>
  <c r="V434" i="1" s="1"/>
  <c r="T437" i="1"/>
  <c r="U437" i="1"/>
  <c r="V437" i="1" s="1"/>
  <c r="U440" i="1"/>
  <c r="V440" i="1" s="1"/>
  <c r="T441" i="1"/>
  <c r="U441" i="1"/>
  <c r="V441" i="1" s="1"/>
  <c r="W441" i="1"/>
  <c r="S441" i="1"/>
  <c r="T443" i="1"/>
  <c r="W443" i="1"/>
  <c r="U444" i="1"/>
  <c r="V444" i="1" s="1"/>
  <c r="T445" i="1"/>
  <c r="U445" i="1"/>
  <c r="V445" i="1" s="1"/>
  <c r="S445" i="1"/>
  <c r="T453" i="1"/>
  <c r="U453" i="1"/>
  <c r="V453" i="1" s="1"/>
  <c r="W453" i="1"/>
  <c r="X453" i="1" s="1"/>
  <c r="S453" i="1"/>
  <c r="W454" i="1"/>
  <c r="X454" i="1" s="1"/>
  <c r="T455" i="1"/>
  <c r="W455" i="1"/>
  <c r="X455" i="1" s="1"/>
  <c r="AP455" i="1" s="1"/>
  <c r="S455" i="1"/>
  <c r="W456" i="1"/>
  <c r="T466" i="1"/>
  <c r="S466" i="1"/>
  <c r="W466" i="1"/>
  <c r="W470" i="1"/>
  <c r="T479" i="1"/>
  <c r="W479" i="1"/>
  <c r="U479" i="1"/>
  <c r="V479" i="1" s="1"/>
  <c r="T486" i="1"/>
  <c r="S486" i="1"/>
  <c r="W488" i="1"/>
  <c r="T489" i="1"/>
  <c r="U489" i="1"/>
  <c r="V489" i="1" s="1"/>
  <c r="W489" i="1"/>
  <c r="S489" i="1"/>
  <c r="T503" i="1"/>
  <c r="W503" i="1"/>
  <c r="X503" i="1" s="1"/>
  <c r="U503" i="1"/>
  <c r="V503" i="1" s="1"/>
  <c r="W505" i="1"/>
  <c r="X505" i="1" s="1"/>
  <c r="AP505" i="1" s="1"/>
  <c r="T506" i="1"/>
  <c r="S506" i="1"/>
  <c r="U508" i="1"/>
  <c r="V508" i="1" s="1"/>
  <c r="U516" i="1"/>
  <c r="V516" i="1" s="1"/>
  <c r="T517" i="1"/>
  <c r="U517" i="1"/>
  <c r="V517" i="1" s="1"/>
  <c r="W517" i="1"/>
  <c r="X517" i="1" s="1"/>
  <c r="S517" i="1"/>
  <c r="W526" i="1"/>
  <c r="X526" i="1" s="1"/>
  <c r="AP526" i="1" s="1"/>
  <c r="T527" i="1"/>
  <c r="W527" i="1"/>
  <c r="X527" i="1" s="1"/>
  <c r="S527" i="1"/>
  <c r="T538" i="1"/>
  <c r="W538" i="1"/>
  <c r="X538" i="1" s="1"/>
  <c r="U538" i="1"/>
  <c r="V538" i="1" s="1"/>
  <c r="W540" i="1"/>
  <c r="X540" i="1" s="1"/>
  <c r="W549" i="1"/>
  <c r="X549" i="1" s="1"/>
  <c r="T554" i="1"/>
  <c r="W554" i="1"/>
  <c r="X554" i="1" s="1"/>
  <c r="U554" i="1"/>
  <c r="V554" i="1" s="1"/>
  <c r="W556" i="1"/>
  <c r="X556" i="1" s="1"/>
  <c r="T566" i="1"/>
  <c r="AO566" i="1" s="1"/>
  <c r="W566" i="1"/>
  <c r="U566" i="1"/>
  <c r="V566" i="1" s="1"/>
  <c r="U568" i="1"/>
  <c r="V568" i="1" s="1"/>
  <c r="W573" i="1"/>
  <c r="W574" i="1"/>
  <c r="W576" i="1"/>
  <c r="U579" i="1"/>
  <c r="V579" i="1" s="1"/>
  <c r="T590" i="1"/>
  <c r="AO590" i="1" s="1"/>
  <c r="W590" i="1"/>
  <c r="S590" i="1"/>
  <c r="U590" i="1"/>
  <c r="V590" i="1" s="1"/>
  <c r="U593" i="1"/>
  <c r="V593" i="1" s="1"/>
  <c r="U595" i="1"/>
  <c r="V595" i="1" s="1"/>
  <c r="W597" i="1"/>
  <c r="U601" i="1"/>
  <c r="V601" i="1" s="1"/>
  <c r="U621" i="1"/>
  <c r="V621" i="1" s="1"/>
  <c r="T633" i="1"/>
  <c r="S633" i="1"/>
  <c r="W633" i="1"/>
  <c r="U643" i="1"/>
  <c r="V643" i="1" s="1"/>
  <c r="T654" i="1"/>
  <c r="W654" i="1"/>
  <c r="S654" i="1"/>
  <c r="U654" i="1"/>
  <c r="V654" i="1" s="1"/>
  <c r="T656" i="1"/>
  <c r="U656" i="1"/>
  <c r="V656" i="1" s="1"/>
  <c r="W656" i="1"/>
  <c r="S656" i="1"/>
  <c r="T657" i="1"/>
  <c r="W657" i="1"/>
  <c r="S657" i="1"/>
  <c r="T658" i="1"/>
  <c r="AO658" i="1" s="1"/>
  <c r="W658" i="1"/>
  <c r="S658" i="1"/>
  <c r="U670" i="1"/>
  <c r="V670" i="1" s="1"/>
  <c r="W671" i="1"/>
  <c r="U674" i="1"/>
  <c r="V674" i="1" s="1"/>
  <c r="W677" i="1"/>
  <c r="T684" i="1"/>
  <c r="U684" i="1"/>
  <c r="V684" i="1" s="1"/>
  <c r="W684" i="1"/>
  <c r="W696" i="1"/>
  <c r="T701" i="1"/>
  <c r="AO701" i="1" s="1"/>
  <c r="W701" i="1"/>
  <c r="U701" i="1"/>
  <c r="V701" i="1" s="1"/>
  <c r="S701" i="1"/>
  <c r="W712" i="1"/>
  <c r="T718" i="1"/>
  <c r="W718" i="1"/>
  <c r="S718" i="1"/>
  <c r="U718" i="1"/>
  <c r="V718" i="1" s="1"/>
  <c r="T720" i="1"/>
  <c r="U720" i="1"/>
  <c r="V720" i="1" s="1"/>
  <c r="W720" i="1"/>
  <c r="S720" i="1"/>
  <c r="U729" i="1"/>
  <c r="V729" i="1" s="1"/>
  <c r="U734" i="1"/>
  <c r="V734" i="1" s="1"/>
  <c r="T738" i="1"/>
  <c r="W738" i="1"/>
  <c r="S738" i="1"/>
  <c r="W744" i="1"/>
  <c r="T745" i="1"/>
  <c r="S745" i="1"/>
  <c r="U745" i="1"/>
  <c r="V745" i="1" s="1"/>
  <c r="W753" i="1"/>
  <c r="U765" i="1"/>
  <c r="V765" i="1" s="1"/>
  <c r="W783" i="1"/>
  <c r="X783" i="1" s="1"/>
  <c r="U784" i="1"/>
  <c r="V784" i="1" s="1"/>
  <c r="W794" i="1"/>
  <c r="W857" i="1"/>
  <c r="T395" i="1"/>
  <c r="W395" i="1"/>
  <c r="U395" i="1"/>
  <c r="V395" i="1" s="1"/>
  <c r="T402" i="1"/>
  <c r="W402" i="1"/>
  <c r="T403" i="1"/>
  <c r="W403" i="1"/>
  <c r="S403" i="1"/>
  <c r="T431" i="1"/>
  <c r="W431" i="1"/>
  <c r="T463" i="1"/>
  <c r="W463" i="1"/>
  <c r="U463" i="1"/>
  <c r="V463" i="1" s="1"/>
  <c r="T469" i="1"/>
  <c r="U469" i="1"/>
  <c r="V469" i="1" s="1"/>
  <c r="T529" i="1"/>
  <c r="U529" i="1"/>
  <c r="V529" i="1" s="1"/>
  <c r="W529" i="1"/>
  <c r="X529" i="1" s="1"/>
  <c r="S529" i="1"/>
  <c r="T605" i="1"/>
  <c r="S605" i="1"/>
  <c r="T653" i="1"/>
  <c r="U653" i="1"/>
  <c r="V653" i="1" s="1"/>
  <c r="S653" i="1"/>
  <c r="U665" i="1"/>
  <c r="V665" i="1" s="1"/>
  <c r="T692" i="1"/>
  <c r="U692" i="1"/>
  <c r="V692" i="1" s="1"/>
  <c r="W692" i="1"/>
  <c r="S692" i="1"/>
  <c r="U942" i="1"/>
  <c r="V942" i="1" s="1"/>
  <c r="U940" i="1"/>
  <c r="V940" i="1" s="1"/>
  <c r="U938" i="1"/>
  <c r="V938" i="1" s="1"/>
  <c r="U936" i="1"/>
  <c r="V936" i="1" s="1"/>
  <c r="U934" i="1"/>
  <c r="V934" i="1" s="1"/>
  <c r="U932" i="1"/>
  <c r="V932" i="1" s="1"/>
  <c r="U930" i="1"/>
  <c r="V930" i="1" s="1"/>
  <c r="U928" i="1"/>
  <c r="V928" i="1" s="1"/>
  <c r="U926" i="1"/>
  <c r="V926" i="1" s="1"/>
  <c r="U924" i="1"/>
  <c r="V924" i="1" s="1"/>
  <c r="U922" i="1"/>
  <c r="V922" i="1" s="1"/>
  <c r="U920" i="1"/>
  <c r="V920" i="1" s="1"/>
  <c r="U960" i="1"/>
  <c r="V960" i="1" s="1"/>
  <c r="U919" i="1"/>
  <c r="V919" i="1" s="1"/>
  <c r="U917" i="1"/>
  <c r="V917" i="1" s="1"/>
  <c r="U915" i="1"/>
  <c r="V915" i="1" s="1"/>
  <c r="U913" i="1"/>
  <c r="V913" i="1" s="1"/>
  <c r="U911" i="1"/>
  <c r="V911" i="1" s="1"/>
  <c r="U903" i="1"/>
  <c r="V903" i="1" s="1"/>
  <c r="U881" i="1"/>
  <c r="V881" i="1" s="1"/>
  <c r="U873" i="1"/>
  <c r="V873" i="1" s="1"/>
  <c r="U865" i="1"/>
  <c r="V865" i="1" s="1"/>
  <c r="U857" i="1"/>
  <c r="V857" i="1" s="1"/>
  <c r="U948" i="1"/>
  <c r="V948" i="1" s="1"/>
  <c r="U909" i="1"/>
  <c r="V909" i="1" s="1"/>
  <c r="U901" i="1"/>
  <c r="V901" i="1" s="1"/>
  <c r="U879" i="1"/>
  <c r="V879" i="1" s="1"/>
  <c r="U871" i="1"/>
  <c r="V871" i="1" s="1"/>
  <c r="U863" i="1"/>
  <c r="V863" i="1" s="1"/>
  <c r="U855" i="1"/>
  <c r="V855" i="1" s="1"/>
  <c r="U830" i="1"/>
  <c r="V830" i="1" s="1"/>
  <c r="U826" i="1"/>
  <c r="V826" i="1" s="1"/>
  <c r="U810" i="1"/>
  <c r="V810" i="1" s="1"/>
  <c r="U958" i="1"/>
  <c r="V958" i="1" s="1"/>
  <c r="U908" i="1"/>
  <c r="V908" i="1" s="1"/>
  <c r="U899" i="1"/>
  <c r="V899" i="1" s="1"/>
  <c r="U897" i="1"/>
  <c r="V897" i="1" s="1"/>
  <c r="U895" i="1"/>
  <c r="V895" i="1" s="1"/>
  <c r="U893" i="1"/>
  <c r="V893" i="1" s="1"/>
  <c r="U891" i="1"/>
  <c r="V891" i="1" s="1"/>
  <c r="U889" i="1"/>
  <c r="V889" i="1" s="1"/>
  <c r="U887" i="1"/>
  <c r="V887" i="1" s="1"/>
  <c r="U885" i="1"/>
  <c r="V885" i="1" s="1"/>
  <c r="U883" i="1"/>
  <c r="V883" i="1" s="1"/>
  <c r="U878" i="1"/>
  <c r="V878" i="1" s="1"/>
  <c r="U869" i="1"/>
  <c r="V869" i="1" s="1"/>
  <c r="U867" i="1"/>
  <c r="V867" i="1" s="1"/>
  <c r="U862" i="1"/>
  <c r="V862" i="1" s="1"/>
  <c r="U853" i="1"/>
  <c r="V853" i="1" s="1"/>
  <c r="U822" i="1"/>
  <c r="V822" i="1" s="1"/>
  <c r="U818" i="1"/>
  <c r="V818" i="1" s="1"/>
  <c r="U814" i="1"/>
  <c r="V814" i="1" s="1"/>
  <c r="U793" i="1"/>
  <c r="V793" i="1" s="1"/>
  <c r="U749" i="1"/>
  <c r="V749" i="1" s="1"/>
  <c r="U946" i="1"/>
  <c r="V946" i="1" s="1"/>
  <c r="U907" i="1"/>
  <c r="V907" i="1" s="1"/>
  <c r="U900" i="1"/>
  <c r="V900" i="1" s="1"/>
  <c r="U875" i="1"/>
  <c r="V875" i="1" s="1"/>
  <c r="U870" i="1"/>
  <c r="V870" i="1" s="1"/>
  <c r="U834" i="1"/>
  <c r="V834" i="1" s="1"/>
  <c r="U817" i="1"/>
  <c r="V817" i="1" s="1"/>
  <c r="U802" i="1"/>
  <c r="V802" i="1" s="1"/>
  <c r="U785" i="1"/>
  <c r="V785" i="1" s="1"/>
  <c r="U777" i="1"/>
  <c r="V777" i="1" s="1"/>
  <c r="U761" i="1"/>
  <c r="V761" i="1" s="1"/>
  <c r="U757" i="1"/>
  <c r="V757" i="1" s="1"/>
  <c r="U753" i="1"/>
  <c r="V753" i="1" s="1"/>
  <c r="U747" i="1"/>
  <c r="V747" i="1" s="1"/>
  <c r="U731" i="1"/>
  <c r="V731" i="1" s="1"/>
  <c r="U715" i="1"/>
  <c r="V715" i="1" s="1"/>
  <c r="U699" i="1"/>
  <c r="V699" i="1" s="1"/>
  <c r="U683" i="1"/>
  <c r="V683" i="1" s="1"/>
  <c r="U667" i="1"/>
  <c r="V667" i="1" s="1"/>
  <c r="U651" i="1"/>
  <c r="V651" i="1" s="1"/>
  <c r="U635" i="1"/>
  <c r="V635" i="1" s="1"/>
  <c r="U619" i="1"/>
  <c r="V619" i="1" s="1"/>
  <c r="U603" i="1"/>
  <c r="V603" i="1" s="1"/>
  <c r="U587" i="1"/>
  <c r="V587" i="1" s="1"/>
  <c r="U906" i="1"/>
  <c r="V906" i="1" s="1"/>
  <c r="U877" i="1"/>
  <c r="V877" i="1" s="1"/>
  <c r="U854" i="1"/>
  <c r="V854" i="1" s="1"/>
  <c r="U806" i="1"/>
  <c r="V806" i="1" s="1"/>
  <c r="U801" i="1"/>
  <c r="V801" i="1" s="1"/>
  <c r="U798" i="1"/>
  <c r="V798" i="1" s="1"/>
  <c r="U796" i="1"/>
  <c r="V796" i="1" s="1"/>
  <c r="U795" i="1"/>
  <c r="V795" i="1" s="1"/>
  <c r="U791" i="1"/>
  <c r="V791" i="1" s="1"/>
  <c r="U787" i="1"/>
  <c r="V787" i="1" s="1"/>
  <c r="U779" i="1"/>
  <c r="V779" i="1" s="1"/>
  <c r="U772" i="1"/>
  <c r="V772" i="1" s="1"/>
  <c r="U764" i="1"/>
  <c r="V764" i="1" s="1"/>
  <c r="U763" i="1"/>
  <c r="V763" i="1" s="1"/>
  <c r="U756" i="1"/>
  <c r="V756" i="1" s="1"/>
  <c r="U743" i="1"/>
  <c r="V743" i="1" s="1"/>
  <c r="U727" i="1"/>
  <c r="V727" i="1" s="1"/>
  <c r="U711" i="1"/>
  <c r="V711" i="1" s="1"/>
  <c r="U905" i="1"/>
  <c r="V905" i="1" s="1"/>
  <c r="U868" i="1"/>
  <c r="V868" i="1" s="1"/>
  <c r="U861" i="1"/>
  <c r="V861" i="1" s="1"/>
  <c r="U859" i="1"/>
  <c r="V859" i="1" s="1"/>
  <c r="U828" i="1"/>
  <c r="V828" i="1" s="1"/>
  <c r="U821" i="1"/>
  <c r="V821" i="1" s="1"/>
  <c r="U797" i="1"/>
  <c r="V797" i="1" s="1"/>
  <c r="U789" i="1"/>
  <c r="V789" i="1" s="1"/>
  <c r="U769" i="1"/>
  <c r="V769" i="1" s="1"/>
  <c r="U707" i="1"/>
  <c r="V707" i="1" s="1"/>
  <c r="U703" i="1"/>
  <c r="V703" i="1" s="1"/>
  <c r="U631" i="1"/>
  <c r="V631" i="1" s="1"/>
  <c r="U627" i="1"/>
  <c r="V627" i="1" s="1"/>
  <c r="U623" i="1"/>
  <c r="V623" i="1" s="1"/>
  <c r="U564" i="1"/>
  <c r="V564" i="1" s="1"/>
  <c r="U488" i="1"/>
  <c r="V488" i="1" s="1"/>
  <c r="U472" i="1"/>
  <c r="V472" i="1" s="1"/>
  <c r="U876" i="1"/>
  <c r="V876" i="1" s="1"/>
  <c r="U848" i="1"/>
  <c r="V848" i="1" s="1"/>
  <c r="U781" i="1"/>
  <c r="V781" i="1" s="1"/>
  <c r="U773" i="1"/>
  <c r="V773" i="1" s="1"/>
  <c r="U751" i="1"/>
  <c r="V751" i="1" s="1"/>
  <c r="U723" i="1"/>
  <c r="V723" i="1" s="1"/>
  <c r="U719" i="1"/>
  <c r="V719" i="1" s="1"/>
  <c r="U679" i="1"/>
  <c r="V679" i="1" s="1"/>
  <c r="U675" i="1"/>
  <c r="V675" i="1" s="1"/>
  <c r="U671" i="1"/>
  <c r="V671" i="1" s="1"/>
  <c r="U615" i="1"/>
  <c r="V615" i="1" s="1"/>
  <c r="U611" i="1"/>
  <c r="V611" i="1" s="1"/>
  <c r="U607" i="1"/>
  <c r="V607" i="1" s="1"/>
  <c r="U576" i="1"/>
  <c r="V576" i="1" s="1"/>
  <c r="U560" i="1"/>
  <c r="V560" i="1" s="1"/>
  <c r="U556" i="1"/>
  <c r="V556" i="1" s="1"/>
  <c r="U552" i="1"/>
  <c r="V552" i="1" s="1"/>
  <c r="U548" i="1"/>
  <c r="V548" i="1" s="1"/>
  <c r="U544" i="1"/>
  <c r="V544" i="1" s="1"/>
  <c r="U540" i="1"/>
  <c r="V540" i="1" s="1"/>
  <c r="U536" i="1"/>
  <c r="V536" i="1" s="1"/>
  <c r="U532" i="1"/>
  <c r="V532" i="1" s="1"/>
  <c r="U500" i="1"/>
  <c r="V500" i="1" s="1"/>
  <c r="U484" i="1"/>
  <c r="V484" i="1" s="1"/>
  <c r="U468" i="1"/>
  <c r="V468" i="1" s="1"/>
  <c r="U436" i="1"/>
  <c r="V436" i="1" s="1"/>
  <c r="U400" i="1"/>
  <c r="V400" i="1" s="1"/>
  <c r="U384" i="1"/>
  <c r="V384" i="1" s="1"/>
  <c r="U380" i="1"/>
  <c r="V380" i="1" s="1"/>
  <c r="U376" i="1"/>
  <c r="V376" i="1" s="1"/>
  <c r="U372" i="1"/>
  <c r="V372" i="1" s="1"/>
  <c r="U368" i="1"/>
  <c r="V368" i="1" s="1"/>
  <c r="U352" i="1"/>
  <c r="V352" i="1" s="1"/>
  <c r="U336" i="1"/>
  <c r="V336" i="1" s="1"/>
  <c r="T17" i="1"/>
  <c r="AO17" i="1" s="1"/>
  <c r="T19" i="1"/>
  <c r="AO19" i="1" s="1"/>
  <c r="AL19" i="1" s="1"/>
  <c r="AK19" i="1" s="1"/>
  <c r="D9" i="2" s="1"/>
  <c r="S19" i="1"/>
  <c r="T67" i="1"/>
  <c r="AO67" i="1" s="1"/>
  <c r="S67" i="1"/>
  <c r="T74" i="1"/>
  <c r="AO74" i="1" s="1"/>
  <c r="S74" i="1"/>
  <c r="T81" i="1"/>
  <c r="AO81" i="1" s="1"/>
  <c r="S81" i="1"/>
  <c r="S89" i="1"/>
  <c r="T93" i="1"/>
  <c r="S93" i="1"/>
  <c r="T97" i="1"/>
  <c r="S97" i="1"/>
  <c r="T105" i="1"/>
  <c r="S105" i="1"/>
  <c r="T113" i="1"/>
  <c r="S113" i="1"/>
  <c r="T121" i="1"/>
  <c r="AO121" i="1" s="1"/>
  <c r="AL121" i="1" s="1"/>
  <c r="AK121" i="1" s="1"/>
  <c r="D111" i="2" s="1"/>
  <c r="S121" i="1"/>
  <c r="T129" i="1"/>
  <c r="AO129" i="1" s="1"/>
  <c r="S129" i="1"/>
  <c r="T137" i="1"/>
  <c r="S137" i="1"/>
  <c r="T145" i="1"/>
  <c r="AO145" i="1" s="1"/>
  <c r="S145" i="1"/>
  <c r="T153" i="1"/>
  <c r="AO153" i="1" s="1"/>
  <c r="S153" i="1"/>
  <c r="T157" i="1"/>
  <c r="AO157" i="1" s="1"/>
  <c r="S157" i="1"/>
  <c r="T165" i="1"/>
  <c r="AO165" i="1" s="1"/>
  <c r="S165" i="1"/>
  <c r="T173" i="1"/>
  <c r="S173" i="1"/>
  <c r="T181" i="1"/>
  <c r="AO181" i="1" s="1"/>
  <c r="S181" i="1"/>
  <c r="T189" i="1"/>
  <c r="S189" i="1"/>
  <c r="T197" i="1"/>
  <c r="S197" i="1"/>
  <c r="S205" i="1"/>
  <c r="T209" i="1"/>
  <c r="S209" i="1"/>
  <c r="T213" i="1"/>
  <c r="S213" i="1"/>
  <c r="T221" i="1"/>
  <c r="S221" i="1"/>
  <c r="T261" i="1"/>
  <c r="U261" i="1"/>
  <c r="V261" i="1" s="1"/>
  <c r="S261" i="1"/>
  <c r="T263" i="1"/>
  <c r="W263" i="1"/>
  <c r="U263" i="1"/>
  <c r="V263" i="1" s="1"/>
  <c r="U264" i="1"/>
  <c r="V264" i="1" s="1"/>
  <c r="T274" i="1"/>
  <c r="AO274" i="1" s="1"/>
  <c r="U274" i="1"/>
  <c r="V274" i="1" s="1"/>
  <c r="T12" i="1"/>
  <c r="AO12" i="1" s="1"/>
  <c r="AL12" i="1" s="1"/>
  <c r="AK12" i="1" s="1"/>
  <c r="D2" i="2" s="1"/>
  <c r="S12" i="1"/>
  <c r="W971" i="1"/>
  <c r="X971" i="1" s="1"/>
  <c r="W969" i="1"/>
  <c r="X969" i="1" s="1"/>
  <c r="W967" i="1"/>
  <c r="X967" i="1" s="1"/>
  <c r="W957" i="1"/>
  <c r="W955" i="1"/>
  <c r="X955" i="1" s="1"/>
  <c r="W945" i="1"/>
  <c r="W965" i="1"/>
  <c r="W963" i="1"/>
  <c r="X963" i="1" s="1"/>
  <c r="W953" i="1"/>
  <c r="W959" i="1"/>
  <c r="W947" i="1"/>
  <c r="W907" i="1"/>
  <c r="W899" i="1"/>
  <c r="W897" i="1"/>
  <c r="X897" i="1" s="1"/>
  <c r="W895" i="1"/>
  <c r="X895" i="1" s="1"/>
  <c r="W893" i="1"/>
  <c r="X893" i="1" s="1"/>
  <c r="W891" i="1"/>
  <c r="X891" i="1" s="1"/>
  <c r="W889" i="1"/>
  <c r="X889" i="1" s="1"/>
  <c r="W887" i="1"/>
  <c r="X887" i="1" s="1"/>
  <c r="W885" i="1"/>
  <c r="X885" i="1" s="1"/>
  <c r="W877" i="1"/>
  <c r="W869" i="1"/>
  <c r="W861" i="1"/>
  <c r="W853" i="1"/>
  <c r="W943" i="1"/>
  <c r="W935" i="1"/>
  <c r="X935" i="1" s="1"/>
  <c r="W927" i="1"/>
  <c r="X927" i="1" s="1"/>
  <c r="W919" i="1"/>
  <c r="X919" i="1" s="1"/>
  <c r="W916" i="1"/>
  <c r="X916" i="1" s="1"/>
  <c r="W911" i="1"/>
  <c r="X911" i="1" s="1"/>
  <c r="W961" i="1"/>
  <c r="W949" i="1"/>
  <c r="W941" i="1"/>
  <c r="X941" i="1" s="1"/>
  <c r="W933" i="1"/>
  <c r="X933" i="1" s="1"/>
  <c r="W925" i="1"/>
  <c r="X925" i="1" s="1"/>
  <c r="W917" i="1"/>
  <c r="X917" i="1" s="1"/>
  <c r="AP917" i="1" s="1"/>
  <c r="W914" i="1"/>
  <c r="X914" i="1" s="1"/>
  <c r="W834" i="1"/>
  <c r="W818" i="1"/>
  <c r="W802" i="1"/>
  <c r="W902" i="1"/>
  <c r="W901" i="1"/>
  <c r="W872" i="1"/>
  <c r="W871" i="1"/>
  <c r="W856" i="1"/>
  <c r="W855" i="1"/>
  <c r="W841" i="1"/>
  <c r="W827" i="1"/>
  <c r="W826" i="1"/>
  <c r="W823" i="1"/>
  <c r="W806" i="1"/>
  <c r="W769" i="1"/>
  <c r="W757" i="1"/>
  <c r="W939" i="1"/>
  <c r="X939" i="1" s="1"/>
  <c r="W937" i="1"/>
  <c r="X937" i="1" s="1"/>
  <c r="W923" i="1"/>
  <c r="X923" i="1" s="1"/>
  <c r="W921" i="1"/>
  <c r="X921" i="1" s="1"/>
  <c r="W918" i="1"/>
  <c r="X918" i="1" s="1"/>
  <c r="W915" i="1"/>
  <c r="X915" i="1" s="1"/>
  <c r="AP915" i="1" s="1"/>
  <c r="W905" i="1"/>
  <c r="W903" i="1"/>
  <c r="W875" i="1"/>
  <c r="W873" i="1"/>
  <c r="W931" i="1"/>
  <c r="X931" i="1" s="1"/>
  <c r="W906" i="1"/>
  <c r="W881" i="1"/>
  <c r="W867" i="1"/>
  <c r="W864" i="1"/>
  <c r="W863" i="1"/>
  <c r="W845" i="1"/>
  <c r="W810" i="1"/>
  <c r="W798" i="1"/>
  <c r="W786" i="1"/>
  <c r="X786" i="1" s="1"/>
  <c r="W778" i="1"/>
  <c r="X778" i="1" s="1"/>
  <c r="W773" i="1"/>
  <c r="X773" i="1" s="1"/>
  <c r="W771" i="1"/>
  <c r="X771" i="1" s="1"/>
  <c r="W762" i="1"/>
  <c r="X762" i="1" s="1"/>
  <c r="W739" i="1"/>
  <c r="W723" i="1"/>
  <c r="W707" i="1"/>
  <c r="W691" i="1"/>
  <c r="W675" i="1"/>
  <c r="W659" i="1"/>
  <c r="W643" i="1"/>
  <c r="W627" i="1"/>
  <c r="W611" i="1"/>
  <c r="W595" i="1"/>
  <c r="W579" i="1"/>
  <c r="W951" i="1"/>
  <c r="X951" i="1" s="1"/>
  <c r="W913" i="1"/>
  <c r="X913" i="1" s="1"/>
  <c r="W912" i="1"/>
  <c r="X912" i="1" s="1"/>
  <c r="W910" i="1"/>
  <c r="W909" i="1"/>
  <c r="W876" i="1"/>
  <c r="W830" i="1"/>
  <c r="W824" i="1"/>
  <c r="W820" i="1"/>
  <c r="W804" i="1"/>
  <c r="W789" i="1"/>
  <c r="X789" i="1" s="1"/>
  <c r="AP789" i="1" s="1"/>
  <c r="W781" i="1"/>
  <c r="X781" i="1" s="1"/>
  <c r="AP781" i="1" s="1"/>
  <c r="W775" i="1"/>
  <c r="W765" i="1"/>
  <c r="W759" i="1"/>
  <c r="W749" i="1"/>
  <c r="W735" i="1"/>
  <c r="W719" i="1"/>
  <c r="W703" i="1"/>
  <c r="W929" i="1"/>
  <c r="X929" i="1" s="1"/>
  <c r="W849" i="1"/>
  <c r="W819" i="1"/>
  <c r="W811" i="1"/>
  <c r="W807" i="1"/>
  <c r="W743" i="1"/>
  <c r="W741" i="1"/>
  <c r="W711" i="1"/>
  <c r="W709" i="1"/>
  <c r="W699" i="1"/>
  <c r="W687" i="1"/>
  <c r="W679" i="1"/>
  <c r="W676" i="1"/>
  <c r="W668" i="1"/>
  <c r="W655" i="1"/>
  <c r="W645" i="1"/>
  <c r="W635" i="1"/>
  <c r="W632" i="1"/>
  <c r="W615" i="1"/>
  <c r="W612" i="1"/>
  <c r="W604" i="1"/>
  <c r="W591" i="1"/>
  <c r="W581" i="1"/>
  <c r="W572" i="1"/>
  <c r="W570" i="1"/>
  <c r="W512" i="1"/>
  <c r="W508" i="1"/>
  <c r="X508" i="1" s="1"/>
  <c r="W504" i="1"/>
  <c r="X504" i="1" s="1"/>
  <c r="AP504" i="1" s="1"/>
  <c r="W496" i="1"/>
  <c r="W494" i="1"/>
  <c r="W480" i="1"/>
  <c r="W478" i="1"/>
  <c r="W879" i="1"/>
  <c r="W822" i="1"/>
  <c r="W814" i="1"/>
  <c r="W785" i="1"/>
  <c r="X785" i="1" s="1"/>
  <c r="W750" i="1"/>
  <c r="W740" i="1"/>
  <c r="W728" i="1"/>
  <c r="W715" i="1"/>
  <c r="W708" i="1"/>
  <c r="W695" i="1"/>
  <c r="W683" i="1"/>
  <c r="X683" i="1" s="1"/>
  <c r="AP683" i="1" s="1"/>
  <c r="W680" i="1"/>
  <c r="W663" i="1"/>
  <c r="W639" i="1"/>
  <c r="W629" i="1"/>
  <c r="W619" i="1"/>
  <c r="W616" i="1"/>
  <c r="W599" i="1"/>
  <c r="W568" i="1"/>
  <c r="W528" i="1"/>
  <c r="X528" i="1" s="1"/>
  <c r="AP528" i="1" s="1"/>
  <c r="W524" i="1"/>
  <c r="X524" i="1" s="1"/>
  <c r="AP524" i="1" s="1"/>
  <c r="W520" i="1"/>
  <c r="X520" i="1" s="1"/>
  <c r="AP520" i="1" s="1"/>
  <c r="W516" i="1"/>
  <c r="X516" i="1" s="1"/>
  <c r="AP516" i="1" s="1"/>
  <c r="W492" i="1"/>
  <c r="W476" i="1"/>
  <c r="W460" i="1"/>
  <c r="W444" i="1"/>
  <c r="W428" i="1"/>
  <c r="W408" i="1"/>
  <c r="W392" i="1"/>
  <c r="W360" i="1"/>
  <c r="W344" i="1"/>
  <c r="T13" i="1"/>
  <c r="AO13" i="1" s="1"/>
  <c r="S13" i="1"/>
  <c r="T14" i="1"/>
  <c r="AO14" i="1" s="1"/>
  <c r="S14" i="1"/>
  <c r="U17" i="1"/>
  <c r="V17" i="1" s="1"/>
  <c r="U19" i="1"/>
  <c r="V19" i="1" s="1"/>
  <c r="T21" i="1"/>
  <c r="AO21" i="1" s="1"/>
  <c r="S21" i="1"/>
  <c r="T23" i="1"/>
  <c r="AO23" i="1" s="1"/>
  <c r="S23" i="1"/>
  <c r="U24" i="1"/>
  <c r="V24" i="1" s="1"/>
  <c r="U26" i="1"/>
  <c r="V26" i="1" s="1"/>
  <c r="T28" i="1"/>
  <c r="AO28" i="1" s="1"/>
  <c r="S28" i="1"/>
  <c r="T30" i="1"/>
  <c r="AO30" i="1" s="1"/>
  <c r="S30" i="1"/>
  <c r="U33" i="1"/>
  <c r="V33" i="1" s="1"/>
  <c r="U35" i="1"/>
  <c r="V35" i="1" s="1"/>
  <c r="T37" i="1"/>
  <c r="AO37" i="1" s="1"/>
  <c r="S37" i="1"/>
  <c r="T39" i="1"/>
  <c r="AO39" i="1" s="1"/>
  <c r="S39" i="1"/>
  <c r="U40" i="1"/>
  <c r="V40" i="1" s="1"/>
  <c r="U42" i="1"/>
  <c r="V42" i="1" s="1"/>
  <c r="T44" i="1"/>
  <c r="AO44" i="1" s="1"/>
  <c r="S44" i="1"/>
  <c r="T46" i="1"/>
  <c r="AO46" i="1" s="1"/>
  <c r="S46" i="1"/>
  <c r="U49" i="1"/>
  <c r="V49" i="1" s="1"/>
  <c r="U51" i="1"/>
  <c r="V51" i="1" s="1"/>
  <c r="T53" i="1"/>
  <c r="AO53" i="1" s="1"/>
  <c r="S53" i="1"/>
  <c r="T55" i="1"/>
  <c r="AO55" i="1" s="1"/>
  <c r="S55" i="1"/>
  <c r="U56" i="1"/>
  <c r="V56" i="1" s="1"/>
  <c r="U58" i="1"/>
  <c r="V58" i="1" s="1"/>
  <c r="T60" i="1"/>
  <c r="AO60" i="1" s="1"/>
  <c r="S60" i="1"/>
  <c r="T62" i="1"/>
  <c r="AO62" i="1" s="1"/>
  <c r="S62" i="1"/>
  <c r="U65" i="1"/>
  <c r="V65" i="1" s="1"/>
  <c r="U67" i="1"/>
  <c r="V67" i="1" s="1"/>
  <c r="T69" i="1"/>
  <c r="AO69" i="1" s="1"/>
  <c r="S69" i="1"/>
  <c r="T71" i="1"/>
  <c r="AO71" i="1" s="1"/>
  <c r="S71" i="1"/>
  <c r="U72" i="1"/>
  <c r="V72" i="1" s="1"/>
  <c r="U74" i="1"/>
  <c r="V74" i="1" s="1"/>
  <c r="T76" i="1"/>
  <c r="AO76" i="1" s="1"/>
  <c r="S76" i="1"/>
  <c r="U77" i="1"/>
  <c r="V77" i="1" s="1"/>
  <c r="T80" i="1"/>
  <c r="AO80" i="1" s="1"/>
  <c r="S80" i="1"/>
  <c r="U81" i="1"/>
  <c r="V81" i="1" s="1"/>
  <c r="T84" i="1"/>
  <c r="AO84" i="1" s="1"/>
  <c r="S84" i="1"/>
  <c r="U85" i="1"/>
  <c r="V85" i="1" s="1"/>
  <c r="T88" i="1"/>
  <c r="S88" i="1"/>
  <c r="U89" i="1"/>
  <c r="V89" i="1" s="1"/>
  <c r="T92" i="1"/>
  <c r="S92" i="1"/>
  <c r="U93" i="1"/>
  <c r="V93" i="1" s="1"/>
  <c r="T96" i="1"/>
  <c r="S96" i="1"/>
  <c r="U97" i="1"/>
  <c r="V97" i="1" s="1"/>
  <c r="T100" i="1"/>
  <c r="AO100" i="1" s="1"/>
  <c r="S100" i="1"/>
  <c r="U101" i="1"/>
  <c r="V101" i="1" s="1"/>
  <c r="T104" i="1"/>
  <c r="S104" i="1"/>
  <c r="U105" i="1"/>
  <c r="V105" i="1" s="1"/>
  <c r="T108" i="1"/>
  <c r="S108" i="1"/>
  <c r="U109" i="1"/>
  <c r="V109" i="1" s="1"/>
  <c r="T112" i="1"/>
  <c r="S112" i="1"/>
  <c r="U113" i="1"/>
  <c r="V113" i="1" s="1"/>
  <c r="T116" i="1"/>
  <c r="AO116" i="1" s="1"/>
  <c r="S116" i="1"/>
  <c r="U117" i="1"/>
  <c r="V117" i="1" s="1"/>
  <c r="T120" i="1"/>
  <c r="AO120" i="1" s="1"/>
  <c r="S120" i="1"/>
  <c r="U121" i="1"/>
  <c r="V121" i="1" s="1"/>
  <c r="T124" i="1"/>
  <c r="AO124" i="1" s="1"/>
  <c r="S124" i="1"/>
  <c r="U125" i="1"/>
  <c r="V125" i="1" s="1"/>
  <c r="T128" i="1"/>
  <c r="AO128" i="1" s="1"/>
  <c r="S128" i="1"/>
  <c r="U129" i="1"/>
  <c r="V129" i="1" s="1"/>
  <c r="T132" i="1"/>
  <c r="AO132" i="1" s="1"/>
  <c r="S132" i="1"/>
  <c r="U133" i="1"/>
  <c r="V133" i="1" s="1"/>
  <c r="T136" i="1"/>
  <c r="S136" i="1"/>
  <c r="U137" i="1"/>
  <c r="V137" i="1" s="1"/>
  <c r="T140" i="1"/>
  <c r="S140" i="1"/>
  <c r="U141" i="1"/>
  <c r="V141" i="1" s="1"/>
  <c r="T144" i="1"/>
  <c r="S144" i="1"/>
  <c r="U145" i="1"/>
  <c r="V145" i="1" s="1"/>
  <c r="T148" i="1"/>
  <c r="AO148" i="1" s="1"/>
  <c r="S148" i="1"/>
  <c r="U149" i="1"/>
  <c r="V149" i="1" s="1"/>
  <c r="T152" i="1"/>
  <c r="S152" i="1"/>
  <c r="U153" i="1"/>
  <c r="V153" i="1" s="1"/>
  <c r="T156" i="1"/>
  <c r="S156" i="1"/>
  <c r="U157" i="1"/>
  <c r="V157" i="1" s="1"/>
  <c r="T160" i="1"/>
  <c r="AO160" i="1" s="1"/>
  <c r="S160" i="1"/>
  <c r="U161" i="1"/>
  <c r="V161" i="1" s="1"/>
  <c r="T164" i="1"/>
  <c r="AO164" i="1" s="1"/>
  <c r="S164" i="1"/>
  <c r="U165" i="1"/>
  <c r="V165" i="1" s="1"/>
  <c r="T168" i="1"/>
  <c r="S168" i="1"/>
  <c r="U169" i="1"/>
  <c r="V169" i="1" s="1"/>
  <c r="T172" i="1"/>
  <c r="S172" i="1"/>
  <c r="U173" i="1"/>
  <c r="V173" i="1" s="1"/>
  <c r="T176" i="1"/>
  <c r="S176" i="1"/>
  <c r="U177" i="1"/>
  <c r="V177" i="1" s="1"/>
  <c r="T180" i="1"/>
  <c r="S180" i="1"/>
  <c r="U181" i="1"/>
  <c r="V181" i="1" s="1"/>
  <c r="T184" i="1"/>
  <c r="S184" i="1"/>
  <c r="U185" i="1"/>
  <c r="V185" i="1" s="1"/>
  <c r="T188" i="1"/>
  <c r="S188" i="1"/>
  <c r="U189" i="1"/>
  <c r="V189" i="1" s="1"/>
  <c r="T192" i="1"/>
  <c r="S192" i="1"/>
  <c r="U193" i="1"/>
  <c r="V193" i="1" s="1"/>
  <c r="T196" i="1"/>
  <c r="S196" i="1"/>
  <c r="U197" i="1"/>
  <c r="V197" i="1" s="1"/>
  <c r="T200" i="1"/>
  <c r="S200" i="1"/>
  <c r="U201" i="1"/>
  <c r="V201" i="1" s="1"/>
  <c r="T204" i="1"/>
  <c r="S204" i="1"/>
  <c r="U205" i="1"/>
  <c r="V205" i="1" s="1"/>
  <c r="T208" i="1"/>
  <c r="S208" i="1"/>
  <c r="U209" i="1"/>
  <c r="V209" i="1" s="1"/>
  <c r="T212" i="1"/>
  <c r="S212" i="1"/>
  <c r="U213" i="1"/>
  <c r="V213" i="1" s="1"/>
  <c r="T216" i="1"/>
  <c r="S216" i="1"/>
  <c r="U217" i="1"/>
  <c r="V217" i="1" s="1"/>
  <c r="T220" i="1"/>
  <c r="S220" i="1"/>
  <c r="U221" i="1"/>
  <c r="V221" i="1" s="1"/>
  <c r="T224" i="1"/>
  <c r="AO224" i="1" s="1"/>
  <c r="S224" i="1"/>
  <c r="U225" i="1"/>
  <c r="V225" i="1" s="1"/>
  <c r="T228" i="1"/>
  <c r="S228" i="1"/>
  <c r="U229" i="1"/>
  <c r="V229" i="1" s="1"/>
  <c r="T232" i="1"/>
  <c r="S232" i="1"/>
  <c r="U233" i="1"/>
  <c r="V233" i="1" s="1"/>
  <c r="T237" i="1"/>
  <c r="U237" i="1"/>
  <c r="V237" i="1" s="1"/>
  <c r="S237" i="1"/>
  <c r="W242" i="1"/>
  <c r="W244" i="1"/>
  <c r="T246" i="1"/>
  <c r="U246" i="1"/>
  <c r="V246" i="1" s="1"/>
  <c r="T249" i="1"/>
  <c r="U249" i="1"/>
  <c r="V249" i="1" s="1"/>
  <c r="S249" i="1"/>
  <c r="T251" i="1"/>
  <c r="W251" i="1"/>
  <c r="U251" i="1"/>
  <c r="V251" i="1" s="1"/>
  <c r="U252" i="1"/>
  <c r="V252" i="1" s="1"/>
  <c r="W258" i="1"/>
  <c r="W260" i="1"/>
  <c r="T262" i="1"/>
  <c r="U262" i="1"/>
  <c r="V262" i="1" s="1"/>
  <c r="T265" i="1"/>
  <c r="U265" i="1"/>
  <c r="V265" i="1" s="1"/>
  <c r="S265" i="1"/>
  <c r="T267" i="1"/>
  <c r="W267" i="1"/>
  <c r="U267" i="1"/>
  <c r="V267" i="1" s="1"/>
  <c r="U268" i="1"/>
  <c r="V268" i="1" s="1"/>
  <c r="W274" i="1"/>
  <c r="W276" i="1"/>
  <c r="T278" i="1"/>
  <c r="U278" i="1"/>
  <c r="V278" i="1" s="1"/>
  <c r="T281" i="1"/>
  <c r="U281" i="1"/>
  <c r="V281" i="1" s="1"/>
  <c r="S281" i="1"/>
  <c r="T283" i="1"/>
  <c r="W283" i="1"/>
  <c r="U283" i="1"/>
  <c r="V283" i="1" s="1"/>
  <c r="U284" i="1"/>
  <c r="V284" i="1" s="1"/>
  <c r="W290" i="1"/>
  <c r="W292" i="1"/>
  <c r="T294" i="1"/>
  <c r="U294" i="1"/>
  <c r="V294" i="1" s="1"/>
  <c r="T297" i="1"/>
  <c r="U297" i="1"/>
  <c r="V297" i="1" s="1"/>
  <c r="S297" i="1"/>
  <c r="T299" i="1"/>
  <c r="W299" i="1"/>
  <c r="U299" i="1"/>
  <c r="V299" i="1" s="1"/>
  <c r="U300" i="1"/>
  <c r="V300" i="1" s="1"/>
  <c r="W306" i="1"/>
  <c r="W308" i="1"/>
  <c r="T310" i="1"/>
  <c r="U310" i="1"/>
  <c r="V310" i="1" s="1"/>
  <c r="T313" i="1"/>
  <c r="U313" i="1"/>
  <c r="V313" i="1" s="1"/>
  <c r="S313" i="1"/>
  <c r="T315" i="1"/>
  <c r="W315" i="1"/>
  <c r="U315" i="1"/>
  <c r="V315" i="1" s="1"/>
  <c r="U316" i="1"/>
  <c r="V316" i="1" s="1"/>
  <c r="W322" i="1"/>
  <c r="W324" i="1"/>
  <c r="T326" i="1"/>
  <c r="U326" i="1"/>
  <c r="V326" i="1" s="1"/>
  <c r="T329" i="1"/>
  <c r="U329" i="1"/>
  <c r="V329" i="1" s="1"/>
  <c r="S329" i="1"/>
  <c r="T331" i="1"/>
  <c r="W331" i="1"/>
  <c r="U331" i="1"/>
  <c r="V331" i="1" s="1"/>
  <c r="U332" i="1"/>
  <c r="V332" i="1" s="1"/>
  <c r="T334" i="1"/>
  <c r="S334" i="1"/>
  <c r="W334" i="1"/>
  <c r="W337" i="1"/>
  <c r="W345" i="1"/>
  <c r="T347" i="1"/>
  <c r="W347" i="1"/>
  <c r="U347" i="1"/>
  <c r="V347" i="1" s="1"/>
  <c r="W348" i="1"/>
  <c r="T353" i="1"/>
  <c r="U353" i="1"/>
  <c r="V353" i="1" s="1"/>
  <c r="U356" i="1"/>
  <c r="V356" i="1" s="1"/>
  <c r="T357" i="1"/>
  <c r="U357" i="1"/>
  <c r="V357" i="1" s="1"/>
  <c r="W357" i="1"/>
  <c r="S357" i="1"/>
  <c r="T359" i="1"/>
  <c r="AO359" i="1" s="1"/>
  <c r="W359" i="1"/>
  <c r="U360" i="1"/>
  <c r="V360" i="1" s="1"/>
  <c r="T361" i="1"/>
  <c r="U361" i="1"/>
  <c r="V361" i="1" s="1"/>
  <c r="S361" i="1"/>
  <c r="U364" i="1"/>
  <c r="V364" i="1" s="1"/>
  <c r="W365" i="1"/>
  <c r="W368" i="1"/>
  <c r="W372" i="1"/>
  <c r="X372" i="1" s="1"/>
  <c r="AP372" i="1" s="1"/>
  <c r="W373" i="1"/>
  <c r="X373" i="1" s="1"/>
  <c r="W380" i="1"/>
  <c r="X380" i="1" s="1"/>
  <c r="W381" i="1"/>
  <c r="X381" i="1" s="1"/>
  <c r="AP381" i="1" s="1"/>
  <c r="T386" i="1"/>
  <c r="W386" i="1"/>
  <c r="T387" i="1"/>
  <c r="W387" i="1"/>
  <c r="S387" i="1"/>
  <c r="T390" i="1"/>
  <c r="W390" i="1"/>
  <c r="U390" i="1"/>
  <c r="V390" i="1" s="1"/>
  <c r="W394" i="1"/>
  <c r="T398" i="1"/>
  <c r="S398" i="1"/>
  <c r="W398" i="1"/>
  <c r="W401" i="1"/>
  <c r="S402" i="1"/>
  <c r="W409" i="1"/>
  <c r="U412" i="1"/>
  <c r="V412" i="1" s="1"/>
  <c r="T417" i="1"/>
  <c r="AO417" i="1" s="1"/>
  <c r="U417" i="1"/>
  <c r="V417" i="1" s="1"/>
  <c r="W417" i="1"/>
  <c r="X417" i="1" s="1"/>
  <c r="S417" i="1"/>
  <c r="W418" i="1"/>
  <c r="X418" i="1" s="1"/>
  <c r="T419" i="1"/>
  <c r="AO419" i="1" s="1"/>
  <c r="W419" i="1"/>
  <c r="X419" i="1" s="1"/>
  <c r="AP419" i="1" s="1"/>
  <c r="S419" i="1"/>
  <c r="W420" i="1"/>
  <c r="X420" i="1" s="1"/>
  <c r="AP420" i="1" s="1"/>
  <c r="T426" i="1"/>
  <c r="W426" i="1"/>
  <c r="U426" i="1"/>
  <c r="V426" i="1" s="1"/>
  <c r="W430" i="1"/>
  <c r="T434" i="1"/>
  <c r="S434" i="1"/>
  <c r="W434" i="1"/>
  <c r="W437" i="1"/>
  <c r="S438" i="1"/>
  <c r="W445" i="1"/>
  <c r="U448" i="1"/>
  <c r="V448" i="1" s="1"/>
  <c r="W452" i="1"/>
  <c r="X452" i="1" s="1"/>
  <c r="T458" i="1"/>
  <c r="W458" i="1"/>
  <c r="U458" i="1"/>
  <c r="V458" i="1" s="1"/>
  <c r="W462" i="1"/>
  <c r="T470" i="1"/>
  <c r="S470" i="1"/>
  <c r="W472" i="1"/>
  <c r="T473" i="1"/>
  <c r="U473" i="1"/>
  <c r="V473" i="1" s="1"/>
  <c r="W473" i="1"/>
  <c r="S473" i="1"/>
  <c r="U480" i="1"/>
  <c r="V480" i="1" s="1"/>
  <c r="T491" i="1"/>
  <c r="W491" i="1"/>
  <c r="S491" i="1"/>
  <c r="T493" i="1"/>
  <c r="U493" i="1"/>
  <c r="V493" i="1" s="1"/>
  <c r="W493" i="1"/>
  <c r="S493" i="1"/>
  <c r="W497" i="1"/>
  <c r="W498" i="1"/>
  <c r="W500" i="1"/>
  <c r="W501" i="1"/>
  <c r="U510" i="1"/>
  <c r="V510" i="1" s="1"/>
  <c r="T511" i="1"/>
  <c r="W511" i="1"/>
  <c r="U511" i="1"/>
  <c r="V511" i="1" s="1"/>
  <c r="W513" i="1"/>
  <c r="W514" i="1"/>
  <c r="X514" i="1" s="1"/>
  <c r="T515" i="1"/>
  <c r="W515" i="1"/>
  <c r="X515" i="1" s="1"/>
  <c r="AP515" i="1" s="1"/>
  <c r="S515" i="1"/>
  <c r="U520" i="1"/>
  <c r="V520" i="1" s="1"/>
  <c r="T521" i="1"/>
  <c r="U521" i="1"/>
  <c r="V521" i="1" s="1"/>
  <c r="W521" i="1"/>
  <c r="X521" i="1" s="1"/>
  <c r="S521" i="1"/>
  <c r="U523" i="1"/>
  <c r="V523" i="1" s="1"/>
  <c r="W530" i="1"/>
  <c r="W532" i="1"/>
  <c r="X532" i="1" s="1"/>
  <c r="AP532" i="1" s="1"/>
  <c r="W537" i="1"/>
  <c r="X537" i="1" s="1"/>
  <c r="T542" i="1"/>
  <c r="AO542" i="1" s="1"/>
  <c r="W542" i="1"/>
  <c r="X542" i="1" s="1"/>
  <c r="U542" i="1"/>
  <c r="V542" i="1" s="1"/>
  <c r="W544" i="1"/>
  <c r="X544" i="1" s="1"/>
  <c r="AP544" i="1" s="1"/>
  <c r="W553" i="1"/>
  <c r="X553" i="1" s="1"/>
  <c r="T558" i="1"/>
  <c r="W558" i="1"/>
  <c r="X558" i="1" s="1"/>
  <c r="U558" i="1"/>
  <c r="V558" i="1" s="1"/>
  <c r="W560" i="1"/>
  <c r="W561" i="1"/>
  <c r="U567" i="1"/>
  <c r="V567" i="1" s="1"/>
  <c r="T571" i="1"/>
  <c r="W571" i="1"/>
  <c r="U571" i="1"/>
  <c r="V571" i="1" s="1"/>
  <c r="W577" i="1"/>
  <c r="T580" i="1"/>
  <c r="AO580" i="1" s="1"/>
  <c r="U580" i="1"/>
  <c r="V580" i="1" s="1"/>
  <c r="S580" i="1"/>
  <c r="W589" i="1"/>
  <c r="T592" i="1"/>
  <c r="U592" i="1"/>
  <c r="V592" i="1" s="1"/>
  <c r="W592" i="1"/>
  <c r="S592" i="1"/>
  <c r="T593" i="1"/>
  <c r="W593" i="1"/>
  <c r="S593" i="1"/>
  <c r="T594" i="1"/>
  <c r="W594" i="1"/>
  <c r="S594" i="1"/>
  <c r="U605" i="1"/>
  <c r="V605" i="1" s="1"/>
  <c r="W607" i="1"/>
  <c r="U610" i="1"/>
  <c r="V610" i="1" s="1"/>
  <c r="W613" i="1"/>
  <c r="W620" i="1"/>
  <c r="T636" i="1"/>
  <c r="U636" i="1"/>
  <c r="V636" i="1" s="1"/>
  <c r="S636" i="1"/>
  <c r="W636" i="1"/>
  <c r="U639" i="1"/>
  <c r="V639" i="1" s="1"/>
  <c r="T644" i="1"/>
  <c r="U644" i="1"/>
  <c r="V644" i="1" s="1"/>
  <c r="S644" i="1"/>
  <c r="W653" i="1"/>
  <c r="T660" i="1"/>
  <c r="U660" i="1"/>
  <c r="V660" i="1" s="1"/>
  <c r="W660" i="1"/>
  <c r="S660" i="1"/>
  <c r="U663" i="1"/>
  <c r="V663" i="1" s="1"/>
  <c r="W667" i="1"/>
  <c r="T670" i="1"/>
  <c r="W670" i="1"/>
  <c r="S670" i="1"/>
  <c r="T673" i="1"/>
  <c r="W673" i="1"/>
  <c r="U673" i="1"/>
  <c r="V673" i="1" s="1"/>
  <c r="T681" i="1"/>
  <c r="AO681" i="1" s="1"/>
  <c r="S681" i="1"/>
  <c r="U681" i="1"/>
  <c r="V681" i="1" s="1"/>
  <c r="T685" i="1"/>
  <c r="U685" i="1"/>
  <c r="V685" i="1" s="1"/>
  <c r="S685" i="1"/>
  <c r="U687" i="1"/>
  <c r="V687" i="1" s="1"/>
  <c r="U691" i="1"/>
  <c r="V691" i="1" s="1"/>
  <c r="W693" i="1"/>
  <c r="U697" i="1"/>
  <c r="V697" i="1" s="1"/>
  <c r="W713" i="1"/>
  <c r="W727" i="1"/>
  <c r="T732" i="1"/>
  <c r="U732" i="1"/>
  <c r="V732" i="1" s="1"/>
  <c r="W732" i="1"/>
  <c r="S732" i="1"/>
  <c r="T733" i="1"/>
  <c r="W733" i="1"/>
  <c r="S733" i="1"/>
  <c r="W747" i="1"/>
  <c r="W782" i="1"/>
  <c r="X782" i="1" s="1"/>
  <c r="T784" i="1"/>
  <c r="W784" i="1"/>
  <c r="X784" i="1" s="1"/>
  <c r="S784" i="1"/>
  <c r="T794" i="1"/>
  <c r="U794" i="1"/>
  <c r="V794" i="1" s="1"/>
  <c r="S794" i="1"/>
  <c r="T812" i="1"/>
  <c r="AO812" i="1" s="1"/>
  <c r="S812" i="1"/>
  <c r="W812" i="1"/>
  <c r="U812" i="1"/>
  <c r="V812" i="1" s="1"/>
  <c r="U813" i="1"/>
  <c r="V813" i="1" s="1"/>
  <c r="T835" i="1"/>
  <c r="U835" i="1"/>
  <c r="V835" i="1" s="1"/>
  <c r="W835" i="1"/>
  <c r="S835" i="1"/>
  <c r="W837" i="1"/>
  <c r="T851" i="1"/>
  <c r="U851" i="1"/>
  <c r="V851" i="1" s="1"/>
  <c r="W851" i="1"/>
  <c r="S851" i="1"/>
  <c r="W883" i="1"/>
  <c r="T890" i="1"/>
  <c r="U890" i="1"/>
  <c r="V890" i="1" s="1"/>
  <c r="S890" i="1"/>
  <c r="W890" i="1"/>
  <c r="X890" i="1" s="1"/>
  <c r="T896" i="1"/>
  <c r="AO896" i="1" s="1"/>
  <c r="U896" i="1"/>
  <c r="V896" i="1" s="1"/>
  <c r="S896" i="1"/>
  <c r="W896" i="1"/>
  <c r="X896" i="1" s="1"/>
  <c r="T333" i="1"/>
  <c r="U333" i="1"/>
  <c r="V333" i="1" s="1"/>
  <c r="S333" i="1"/>
  <c r="T335" i="1"/>
  <c r="W335" i="1"/>
  <c r="U335" i="1"/>
  <c r="V335" i="1" s="1"/>
  <c r="T346" i="1"/>
  <c r="U346" i="1"/>
  <c r="V346" i="1" s="1"/>
  <c r="T349" i="1"/>
  <c r="U349" i="1"/>
  <c r="V349" i="1" s="1"/>
  <c r="S349" i="1"/>
  <c r="T351" i="1"/>
  <c r="W351" i="1"/>
  <c r="U351" i="1"/>
  <c r="V351" i="1" s="1"/>
  <c r="T362" i="1"/>
  <c r="U362" i="1"/>
  <c r="V362" i="1" s="1"/>
  <c r="T365" i="1"/>
  <c r="U365" i="1"/>
  <c r="V365" i="1" s="1"/>
  <c r="S365" i="1"/>
  <c r="T367" i="1"/>
  <c r="W367" i="1"/>
  <c r="U367" i="1"/>
  <c r="V367" i="1" s="1"/>
  <c r="T371" i="1"/>
  <c r="W371" i="1"/>
  <c r="X371" i="1" s="1"/>
  <c r="U371" i="1"/>
  <c r="V371" i="1" s="1"/>
  <c r="T375" i="1"/>
  <c r="AO375" i="1" s="1"/>
  <c r="W375" i="1"/>
  <c r="X375" i="1" s="1"/>
  <c r="U375" i="1"/>
  <c r="V375" i="1" s="1"/>
  <c r="T379" i="1"/>
  <c r="W379" i="1"/>
  <c r="X379" i="1" s="1"/>
  <c r="AP379" i="1" s="1"/>
  <c r="U379" i="1"/>
  <c r="V379" i="1" s="1"/>
  <c r="T383" i="1"/>
  <c r="W383" i="1"/>
  <c r="X383" i="1" s="1"/>
  <c r="U383" i="1"/>
  <c r="V383" i="1" s="1"/>
  <c r="T394" i="1"/>
  <c r="U394" i="1"/>
  <c r="V394" i="1" s="1"/>
  <c r="T397" i="1"/>
  <c r="U397" i="1"/>
  <c r="V397" i="1" s="1"/>
  <c r="S397" i="1"/>
  <c r="T399" i="1"/>
  <c r="W399" i="1"/>
  <c r="U399" i="1"/>
  <c r="V399" i="1" s="1"/>
  <c r="T410" i="1"/>
  <c r="U410" i="1"/>
  <c r="V410" i="1" s="1"/>
  <c r="T414" i="1"/>
  <c r="U414" i="1"/>
  <c r="V414" i="1" s="1"/>
  <c r="T418" i="1"/>
  <c r="AO418" i="1" s="1"/>
  <c r="U418" i="1"/>
  <c r="V418" i="1" s="1"/>
  <c r="T422" i="1"/>
  <c r="U422" i="1"/>
  <c r="V422" i="1" s="1"/>
  <c r="T430" i="1"/>
  <c r="U430" i="1"/>
  <c r="V430" i="1" s="1"/>
  <c r="T433" i="1"/>
  <c r="U433" i="1"/>
  <c r="V433" i="1" s="1"/>
  <c r="S433" i="1"/>
  <c r="T435" i="1"/>
  <c r="W435" i="1"/>
  <c r="U435" i="1"/>
  <c r="V435" i="1" s="1"/>
  <c r="T446" i="1"/>
  <c r="U446" i="1"/>
  <c r="V446" i="1" s="1"/>
  <c r="T450" i="1"/>
  <c r="U450" i="1"/>
  <c r="V450" i="1" s="1"/>
  <c r="T454" i="1"/>
  <c r="U454" i="1"/>
  <c r="V454" i="1" s="1"/>
  <c r="T462" i="1"/>
  <c r="U462" i="1"/>
  <c r="V462" i="1" s="1"/>
  <c r="T465" i="1"/>
  <c r="U465" i="1"/>
  <c r="V465" i="1" s="1"/>
  <c r="S465" i="1"/>
  <c r="T467" i="1"/>
  <c r="AO467" i="1" s="1"/>
  <c r="W467" i="1"/>
  <c r="U467" i="1"/>
  <c r="V467" i="1" s="1"/>
  <c r="T478" i="1"/>
  <c r="U478" i="1"/>
  <c r="V478" i="1" s="1"/>
  <c r="T481" i="1"/>
  <c r="U481" i="1"/>
  <c r="V481" i="1" s="1"/>
  <c r="S481" i="1"/>
  <c r="T483" i="1"/>
  <c r="W483" i="1"/>
  <c r="U483" i="1"/>
  <c r="V483" i="1" s="1"/>
  <c r="T494" i="1"/>
  <c r="U494" i="1"/>
  <c r="V494" i="1" s="1"/>
  <c r="T497" i="1"/>
  <c r="U497" i="1"/>
  <c r="V497" i="1" s="1"/>
  <c r="S497" i="1"/>
  <c r="T499" i="1"/>
  <c r="W499" i="1"/>
  <c r="U499" i="1"/>
  <c r="V499" i="1" s="1"/>
  <c r="T505" i="1"/>
  <c r="AO505" i="1" s="1"/>
  <c r="AL505" i="1" s="1"/>
  <c r="AK505" i="1" s="1"/>
  <c r="D495" i="2" s="1"/>
  <c r="U505" i="1"/>
  <c r="V505" i="1" s="1"/>
  <c r="S505" i="1"/>
  <c r="T509" i="1"/>
  <c r="U509" i="1"/>
  <c r="V509" i="1" s="1"/>
  <c r="S509" i="1"/>
  <c r="T513" i="1"/>
  <c r="U513" i="1"/>
  <c r="V513" i="1" s="1"/>
  <c r="S513" i="1"/>
  <c r="T531" i="1"/>
  <c r="W531" i="1"/>
  <c r="U531" i="1"/>
  <c r="V531" i="1" s="1"/>
  <c r="T535" i="1"/>
  <c r="AO535" i="1" s="1"/>
  <c r="W535" i="1"/>
  <c r="X535" i="1" s="1"/>
  <c r="U535" i="1"/>
  <c r="V535" i="1" s="1"/>
  <c r="T539" i="1"/>
  <c r="W539" i="1"/>
  <c r="X539" i="1" s="1"/>
  <c r="U539" i="1"/>
  <c r="V539" i="1" s="1"/>
  <c r="T543" i="1"/>
  <c r="AO543" i="1" s="1"/>
  <c r="W543" i="1"/>
  <c r="X543" i="1" s="1"/>
  <c r="U543" i="1"/>
  <c r="V543" i="1" s="1"/>
  <c r="T547" i="1"/>
  <c r="W547" i="1"/>
  <c r="X547" i="1" s="1"/>
  <c r="U547" i="1"/>
  <c r="V547" i="1" s="1"/>
  <c r="T551" i="1"/>
  <c r="AO551" i="1" s="1"/>
  <c r="W551" i="1"/>
  <c r="X551" i="1" s="1"/>
  <c r="U551" i="1"/>
  <c r="V551" i="1" s="1"/>
  <c r="T555" i="1"/>
  <c r="W555" i="1"/>
  <c r="X555" i="1" s="1"/>
  <c r="U555" i="1"/>
  <c r="V555" i="1" s="1"/>
  <c r="T559" i="1"/>
  <c r="W559" i="1"/>
  <c r="X559" i="1" s="1"/>
  <c r="U559" i="1"/>
  <c r="V559" i="1" s="1"/>
  <c r="T570" i="1"/>
  <c r="U570" i="1"/>
  <c r="V570" i="1" s="1"/>
  <c r="T573" i="1"/>
  <c r="AO573" i="1" s="1"/>
  <c r="U573" i="1"/>
  <c r="V573" i="1" s="1"/>
  <c r="S573" i="1"/>
  <c r="T575" i="1"/>
  <c r="W575" i="1"/>
  <c r="U575" i="1"/>
  <c r="V575" i="1" s="1"/>
  <c r="T585" i="1"/>
  <c r="AO585" i="1" s="1"/>
  <c r="S585" i="1"/>
  <c r="W585" i="1"/>
  <c r="T598" i="1"/>
  <c r="W598" i="1"/>
  <c r="U598" i="1"/>
  <c r="V598" i="1" s="1"/>
  <c r="T604" i="1"/>
  <c r="U604" i="1"/>
  <c r="V604" i="1" s="1"/>
  <c r="T608" i="1"/>
  <c r="U608" i="1"/>
  <c r="V608" i="1" s="1"/>
  <c r="W608" i="1"/>
  <c r="S608" i="1"/>
  <c r="T610" i="1"/>
  <c r="W610" i="1"/>
  <c r="T612" i="1"/>
  <c r="AO612" i="1" s="1"/>
  <c r="U612" i="1"/>
  <c r="V612" i="1" s="1"/>
  <c r="S612" i="1"/>
  <c r="T621" i="1"/>
  <c r="W621" i="1"/>
  <c r="T622" i="1"/>
  <c r="W622" i="1"/>
  <c r="S622" i="1"/>
  <c r="T625" i="1"/>
  <c r="W625" i="1"/>
  <c r="U625" i="1"/>
  <c r="V625" i="1" s="1"/>
  <c r="U637" i="1"/>
  <c r="V637" i="1" s="1"/>
  <c r="T649" i="1"/>
  <c r="AO649" i="1" s="1"/>
  <c r="S649" i="1"/>
  <c r="W649" i="1"/>
  <c r="T662" i="1"/>
  <c r="W662" i="1"/>
  <c r="U662" i="1"/>
  <c r="V662" i="1" s="1"/>
  <c r="T668" i="1"/>
  <c r="U668" i="1"/>
  <c r="V668" i="1" s="1"/>
  <c r="T672" i="1"/>
  <c r="AO672" i="1" s="1"/>
  <c r="U672" i="1"/>
  <c r="V672" i="1" s="1"/>
  <c r="W672" i="1"/>
  <c r="S672" i="1"/>
  <c r="T674" i="1"/>
  <c r="W674" i="1"/>
  <c r="T676" i="1"/>
  <c r="AO676" i="1" s="1"/>
  <c r="U676" i="1"/>
  <c r="V676" i="1" s="1"/>
  <c r="S676" i="1"/>
  <c r="T694" i="1"/>
  <c r="W694" i="1"/>
  <c r="U694" i="1"/>
  <c r="V694" i="1" s="1"/>
  <c r="T702" i="1"/>
  <c r="W702" i="1"/>
  <c r="S702" i="1"/>
  <c r="T704" i="1"/>
  <c r="U704" i="1"/>
  <c r="V704" i="1" s="1"/>
  <c r="W704" i="1"/>
  <c r="S704" i="1"/>
  <c r="T716" i="1"/>
  <c r="U716" i="1"/>
  <c r="V716" i="1" s="1"/>
  <c r="W716" i="1"/>
  <c r="T766" i="1"/>
  <c r="AO766" i="1" s="1"/>
  <c r="U766" i="1"/>
  <c r="V766" i="1" s="1"/>
  <c r="W766" i="1"/>
  <c r="S766" i="1"/>
  <c r="T768" i="1"/>
  <c r="AO768" i="1" s="1"/>
  <c r="W768" i="1"/>
  <c r="U768" i="1"/>
  <c r="V768" i="1" s="1"/>
  <c r="S768" i="1"/>
  <c r="T799" i="1"/>
  <c r="AO799" i="1" s="1"/>
  <c r="U799" i="1"/>
  <c r="V799" i="1" s="1"/>
  <c r="W799" i="1"/>
  <c r="S799" i="1"/>
  <c r="T816" i="1"/>
  <c r="AO816" i="1" s="1"/>
  <c r="W816" i="1"/>
  <c r="S816" i="1"/>
  <c r="T839" i="1"/>
  <c r="AO839" i="1" s="1"/>
  <c r="U839" i="1"/>
  <c r="V839" i="1" s="1"/>
  <c r="W839" i="1"/>
  <c r="S839" i="1"/>
  <c r="U929" i="1"/>
  <c r="V929" i="1" s="1"/>
  <c r="T471" i="1"/>
  <c r="AO471" i="1" s="1"/>
  <c r="W471" i="1"/>
  <c r="U471" i="1"/>
  <c r="V471" i="1" s="1"/>
  <c r="T482" i="1"/>
  <c r="U482" i="1"/>
  <c r="V482" i="1" s="1"/>
  <c r="T485" i="1"/>
  <c r="U485" i="1"/>
  <c r="V485" i="1" s="1"/>
  <c r="S485" i="1"/>
  <c r="T487" i="1"/>
  <c r="W487" i="1"/>
  <c r="U487" i="1"/>
  <c r="V487" i="1" s="1"/>
  <c r="T498" i="1"/>
  <c r="U498" i="1"/>
  <c r="V498" i="1" s="1"/>
  <c r="T501" i="1"/>
  <c r="U501" i="1"/>
  <c r="V501" i="1" s="1"/>
  <c r="S501" i="1"/>
  <c r="T514" i="1"/>
  <c r="U514" i="1"/>
  <c r="V514" i="1" s="1"/>
  <c r="T518" i="1"/>
  <c r="AO518" i="1" s="1"/>
  <c r="U518" i="1"/>
  <c r="V518" i="1" s="1"/>
  <c r="T522" i="1"/>
  <c r="U522" i="1"/>
  <c r="V522" i="1" s="1"/>
  <c r="T526" i="1"/>
  <c r="AO526" i="1" s="1"/>
  <c r="AL526" i="1" s="1"/>
  <c r="AK526" i="1" s="1"/>
  <c r="D516" i="2" s="1"/>
  <c r="U526" i="1"/>
  <c r="V526" i="1" s="1"/>
  <c r="T530" i="1"/>
  <c r="U530" i="1"/>
  <c r="V530" i="1" s="1"/>
  <c r="T533" i="1"/>
  <c r="U533" i="1"/>
  <c r="V533" i="1" s="1"/>
  <c r="S533" i="1"/>
  <c r="T537" i="1"/>
  <c r="AO537" i="1" s="1"/>
  <c r="U537" i="1"/>
  <c r="V537" i="1" s="1"/>
  <c r="S537" i="1"/>
  <c r="T541" i="1"/>
  <c r="AO541" i="1" s="1"/>
  <c r="U541" i="1"/>
  <c r="V541" i="1" s="1"/>
  <c r="S541" i="1"/>
  <c r="T545" i="1"/>
  <c r="U545" i="1"/>
  <c r="V545" i="1" s="1"/>
  <c r="S545" i="1"/>
  <c r="T549" i="1"/>
  <c r="U549" i="1"/>
  <c r="V549" i="1" s="1"/>
  <c r="S549" i="1"/>
  <c r="T553" i="1"/>
  <c r="U553" i="1"/>
  <c r="V553" i="1" s="1"/>
  <c r="S553" i="1"/>
  <c r="T557" i="1"/>
  <c r="AO557" i="1" s="1"/>
  <c r="U557" i="1"/>
  <c r="V557" i="1" s="1"/>
  <c r="S557" i="1"/>
  <c r="T561" i="1"/>
  <c r="U561" i="1"/>
  <c r="V561" i="1" s="1"/>
  <c r="S561" i="1"/>
  <c r="T563" i="1"/>
  <c r="AO563" i="1" s="1"/>
  <c r="W563" i="1"/>
  <c r="U563" i="1"/>
  <c r="V563" i="1" s="1"/>
  <c r="T574" i="1"/>
  <c r="AO574" i="1" s="1"/>
  <c r="U574" i="1"/>
  <c r="V574" i="1" s="1"/>
  <c r="T577" i="1"/>
  <c r="U577" i="1"/>
  <c r="V577" i="1" s="1"/>
  <c r="S577" i="1"/>
  <c r="T601" i="1"/>
  <c r="S601" i="1"/>
  <c r="W601" i="1"/>
  <c r="T614" i="1"/>
  <c r="AO614" i="1" s="1"/>
  <c r="W614" i="1"/>
  <c r="U614" i="1"/>
  <c r="V614" i="1" s="1"/>
  <c r="T620" i="1"/>
  <c r="U620" i="1"/>
  <c r="V620" i="1" s="1"/>
  <c r="T624" i="1"/>
  <c r="U624" i="1"/>
  <c r="V624" i="1" s="1"/>
  <c r="W624" i="1"/>
  <c r="S624" i="1"/>
  <c r="T626" i="1"/>
  <c r="W626" i="1"/>
  <c r="T628" i="1"/>
  <c r="U628" i="1"/>
  <c r="V628" i="1" s="1"/>
  <c r="S628" i="1"/>
  <c r="T637" i="1"/>
  <c r="W637" i="1"/>
  <c r="T638" i="1"/>
  <c r="W638" i="1"/>
  <c r="S638" i="1"/>
  <c r="T641" i="1"/>
  <c r="AO641" i="1" s="1"/>
  <c r="W641" i="1"/>
  <c r="U641" i="1"/>
  <c r="V641" i="1" s="1"/>
  <c r="T665" i="1"/>
  <c r="S665" i="1"/>
  <c r="W665" i="1"/>
  <c r="T678" i="1"/>
  <c r="AO678" i="1" s="1"/>
  <c r="W678" i="1"/>
  <c r="U678" i="1"/>
  <c r="V678" i="1" s="1"/>
  <c r="T697" i="1"/>
  <c r="S697" i="1"/>
  <c r="W697" i="1"/>
  <c r="T700" i="1"/>
  <c r="AO700" i="1" s="1"/>
  <c r="U700" i="1"/>
  <c r="V700" i="1" s="1"/>
  <c r="W700" i="1"/>
  <c r="T717" i="1"/>
  <c r="AO717" i="1" s="1"/>
  <c r="W717" i="1"/>
  <c r="T722" i="1"/>
  <c r="W722" i="1"/>
  <c r="T729" i="1"/>
  <c r="S729" i="1"/>
  <c r="T734" i="1"/>
  <c r="W734" i="1"/>
  <c r="S734" i="1"/>
  <c r="T736" i="1"/>
  <c r="U736" i="1"/>
  <c r="V736" i="1" s="1"/>
  <c r="W736" i="1"/>
  <c r="S736" i="1"/>
  <c r="T783" i="1"/>
  <c r="S783" i="1"/>
  <c r="T808" i="1"/>
  <c r="S808" i="1"/>
  <c r="U808" i="1"/>
  <c r="V808" i="1" s="1"/>
  <c r="T813" i="1"/>
  <c r="AO813" i="1" s="1"/>
  <c r="W813" i="1"/>
  <c r="S813" i="1"/>
  <c r="T860" i="1"/>
  <c r="S860" i="1"/>
  <c r="U860" i="1"/>
  <c r="V860" i="1" s="1"/>
  <c r="W860" i="1"/>
  <c r="T832" i="1"/>
  <c r="W832" i="1"/>
  <c r="U832" i="1"/>
  <c r="V832" i="1" s="1"/>
  <c r="T836" i="1"/>
  <c r="W836" i="1"/>
  <c r="S836" i="1"/>
  <c r="T847" i="1"/>
  <c r="U847" i="1"/>
  <c r="V847" i="1" s="1"/>
  <c r="W847" i="1"/>
  <c r="S847" i="1"/>
  <c r="T852" i="1"/>
  <c r="S852" i="1"/>
  <c r="W852" i="1"/>
  <c r="T884" i="1"/>
  <c r="S884" i="1"/>
  <c r="W884" i="1"/>
  <c r="U884" i="1"/>
  <c r="V884" i="1" s="1"/>
  <c r="T888" i="1"/>
  <c r="U888" i="1"/>
  <c r="V888" i="1" s="1"/>
  <c r="S888" i="1"/>
  <c r="W888" i="1"/>
  <c r="X888" i="1" s="1"/>
  <c r="U931" i="1"/>
  <c r="V931" i="1" s="1"/>
  <c r="T705" i="1"/>
  <c r="U705" i="1"/>
  <c r="V705" i="1" s="1"/>
  <c r="T708" i="1"/>
  <c r="U708" i="1"/>
  <c r="V708" i="1" s="1"/>
  <c r="S708" i="1"/>
  <c r="T710" i="1"/>
  <c r="W710" i="1"/>
  <c r="U710" i="1"/>
  <c r="V710" i="1" s="1"/>
  <c r="T721" i="1"/>
  <c r="U721" i="1"/>
  <c r="V721" i="1" s="1"/>
  <c r="T724" i="1"/>
  <c r="U724" i="1"/>
  <c r="V724" i="1" s="1"/>
  <c r="S724" i="1"/>
  <c r="T726" i="1"/>
  <c r="W726" i="1"/>
  <c r="U726" i="1"/>
  <c r="V726" i="1" s="1"/>
  <c r="T737" i="1"/>
  <c r="AO737" i="1" s="1"/>
  <c r="U737" i="1"/>
  <c r="V737" i="1" s="1"/>
  <c r="T740" i="1"/>
  <c r="AO740" i="1" s="1"/>
  <c r="U740" i="1"/>
  <c r="V740" i="1" s="1"/>
  <c r="S740" i="1"/>
  <c r="T742" i="1"/>
  <c r="W742" i="1"/>
  <c r="U742" i="1"/>
  <c r="V742" i="1" s="1"/>
  <c r="T751" i="1"/>
  <c r="AO751" i="1" s="1"/>
  <c r="W751" i="1"/>
  <c r="T752" i="1"/>
  <c r="W752" i="1"/>
  <c r="S752" i="1"/>
  <c r="T755" i="1"/>
  <c r="W755" i="1"/>
  <c r="U755" i="1"/>
  <c r="V755" i="1" s="1"/>
  <c r="T774" i="1"/>
  <c r="U774" i="1"/>
  <c r="V774" i="1" s="1"/>
  <c r="W774" i="1"/>
  <c r="X774" i="1" s="1"/>
  <c r="S774" i="1"/>
  <c r="T780" i="1"/>
  <c r="W780" i="1"/>
  <c r="X780" i="1" s="1"/>
  <c r="U780" i="1"/>
  <c r="V780" i="1" s="1"/>
  <c r="T788" i="1"/>
  <c r="W788" i="1"/>
  <c r="X788" i="1" s="1"/>
  <c r="U788" i="1"/>
  <c r="V788" i="1" s="1"/>
  <c r="T800" i="1"/>
  <c r="AO800" i="1" s="1"/>
  <c r="W800" i="1"/>
  <c r="U800" i="1"/>
  <c r="V800" i="1" s="1"/>
  <c r="T803" i="1"/>
  <c r="U803" i="1"/>
  <c r="V803" i="1" s="1"/>
  <c r="W803" i="1"/>
  <c r="S803" i="1"/>
  <c r="T821" i="1"/>
  <c r="W821" i="1"/>
  <c r="S821" i="1"/>
  <c r="T828" i="1"/>
  <c r="S828" i="1"/>
  <c r="W828" i="1"/>
  <c r="T831" i="1"/>
  <c r="AO831" i="1" s="1"/>
  <c r="U831" i="1"/>
  <c r="V831" i="1" s="1"/>
  <c r="W831" i="1"/>
  <c r="S831" i="1"/>
  <c r="U836" i="1"/>
  <c r="V836" i="1" s="1"/>
  <c r="U852" i="1"/>
  <c r="V852" i="1" s="1"/>
  <c r="T868" i="1"/>
  <c r="AO868" i="1" s="1"/>
  <c r="S868" i="1"/>
  <c r="W868" i="1"/>
  <c r="T892" i="1"/>
  <c r="AO892" i="1" s="1"/>
  <c r="U892" i="1"/>
  <c r="V892" i="1" s="1"/>
  <c r="S892" i="1"/>
  <c r="W892" i="1"/>
  <c r="X892" i="1" s="1"/>
  <c r="T898" i="1"/>
  <c r="U898" i="1"/>
  <c r="V898" i="1" s="1"/>
  <c r="S898" i="1"/>
  <c r="W898" i="1"/>
  <c r="X898" i="1" s="1"/>
  <c r="U953" i="1"/>
  <c r="V953" i="1" s="1"/>
  <c r="T236" i="1"/>
  <c r="S236" i="1"/>
  <c r="T240" i="1"/>
  <c r="S240" i="1"/>
  <c r="T244" i="1"/>
  <c r="S244" i="1"/>
  <c r="T248" i="1"/>
  <c r="S248" i="1"/>
  <c r="T252" i="1"/>
  <c r="S252" i="1"/>
  <c r="T256" i="1"/>
  <c r="S256" i="1"/>
  <c r="T260" i="1"/>
  <c r="S260" i="1"/>
  <c r="T264" i="1"/>
  <c r="S264" i="1"/>
  <c r="T268" i="1"/>
  <c r="S268" i="1"/>
  <c r="T272" i="1"/>
  <c r="AO272" i="1" s="1"/>
  <c r="S272" i="1"/>
  <c r="T276" i="1"/>
  <c r="AO276" i="1" s="1"/>
  <c r="S276" i="1"/>
  <c r="T280" i="1"/>
  <c r="S280" i="1"/>
  <c r="T284" i="1"/>
  <c r="S284" i="1"/>
  <c r="T288" i="1"/>
  <c r="S288" i="1"/>
  <c r="T292" i="1"/>
  <c r="S292" i="1"/>
  <c r="T296" i="1"/>
  <c r="S296" i="1"/>
  <c r="T300" i="1"/>
  <c r="S300" i="1"/>
  <c r="T304" i="1"/>
  <c r="S304" i="1"/>
  <c r="T308" i="1"/>
  <c r="S308" i="1"/>
  <c r="T312" i="1"/>
  <c r="S312" i="1"/>
  <c r="T316" i="1"/>
  <c r="AO316" i="1" s="1"/>
  <c r="S316" i="1"/>
  <c r="T320" i="1"/>
  <c r="S320" i="1"/>
  <c r="T324" i="1"/>
  <c r="S324" i="1"/>
  <c r="T328" i="1"/>
  <c r="S328" i="1"/>
  <c r="T332" i="1"/>
  <c r="S332" i="1"/>
  <c r="T336" i="1"/>
  <c r="S336" i="1"/>
  <c r="T340" i="1"/>
  <c r="S340" i="1"/>
  <c r="T344" i="1"/>
  <c r="AO344" i="1" s="1"/>
  <c r="S344" i="1"/>
  <c r="T348" i="1"/>
  <c r="S348" i="1"/>
  <c r="T352" i="1"/>
  <c r="S352" i="1"/>
  <c r="T356" i="1"/>
  <c r="S356" i="1"/>
  <c r="T360" i="1"/>
  <c r="AO360" i="1" s="1"/>
  <c r="S360" i="1"/>
  <c r="T364" i="1"/>
  <c r="S364" i="1"/>
  <c r="T368" i="1"/>
  <c r="S368" i="1"/>
  <c r="T372" i="1"/>
  <c r="S372" i="1"/>
  <c r="T376" i="1"/>
  <c r="AO376" i="1" s="1"/>
  <c r="S376" i="1"/>
  <c r="T380" i="1"/>
  <c r="S380" i="1"/>
  <c r="T384" i="1"/>
  <c r="S384" i="1"/>
  <c r="T388" i="1"/>
  <c r="AO388" i="1" s="1"/>
  <c r="S388" i="1"/>
  <c r="T392" i="1"/>
  <c r="S392" i="1"/>
  <c r="T396" i="1"/>
  <c r="S396" i="1"/>
  <c r="T400" i="1"/>
  <c r="S400" i="1"/>
  <c r="T404" i="1"/>
  <c r="S404" i="1"/>
  <c r="T408" i="1"/>
  <c r="AO408" i="1" s="1"/>
  <c r="S408" i="1"/>
  <c r="T412" i="1"/>
  <c r="S412" i="1"/>
  <c r="T416" i="1"/>
  <c r="AO416" i="1" s="1"/>
  <c r="S416" i="1"/>
  <c r="T420" i="1"/>
  <c r="AO420" i="1" s="1"/>
  <c r="AL420" i="1" s="1"/>
  <c r="AK420" i="1" s="1"/>
  <c r="D410" i="2" s="1"/>
  <c r="S420" i="1"/>
  <c r="T424" i="1"/>
  <c r="S424" i="1"/>
  <c r="T428" i="1"/>
  <c r="S428" i="1"/>
  <c r="T432" i="1"/>
  <c r="S432" i="1"/>
  <c r="T436" i="1"/>
  <c r="S436" i="1"/>
  <c r="T440" i="1"/>
  <c r="S440" i="1"/>
  <c r="T444" i="1"/>
  <c r="S444" i="1"/>
  <c r="T448" i="1"/>
  <c r="S448" i="1"/>
  <c r="T452" i="1"/>
  <c r="S452" i="1"/>
  <c r="T456" i="1"/>
  <c r="S456" i="1"/>
  <c r="T460" i="1"/>
  <c r="S460" i="1"/>
  <c r="T464" i="1"/>
  <c r="S464" i="1"/>
  <c r="T468" i="1"/>
  <c r="S468" i="1"/>
  <c r="T472" i="1"/>
  <c r="S472" i="1"/>
  <c r="T476" i="1"/>
  <c r="S476" i="1"/>
  <c r="T480" i="1"/>
  <c r="S480" i="1"/>
  <c r="T484" i="1"/>
  <c r="S484" i="1"/>
  <c r="T488" i="1"/>
  <c r="S488" i="1"/>
  <c r="T492" i="1"/>
  <c r="S492" i="1"/>
  <c r="T496" i="1"/>
  <c r="S496" i="1"/>
  <c r="T500" i="1"/>
  <c r="S500" i="1"/>
  <c r="T504" i="1"/>
  <c r="S504" i="1"/>
  <c r="T508" i="1"/>
  <c r="AO508" i="1" s="1"/>
  <c r="S508" i="1"/>
  <c r="T512" i="1"/>
  <c r="S512" i="1"/>
  <c r="T516" i="1"/>
  <c r="S516" i="1"/>
  <c r="T520" i="1"/>
  <c r="S520" i="1"/>
  <c r="T524" i="1"/>
  <c r="S524" i="1"/>
  <c r="T528" i="1"/>
  <c r="S528" i="1"/>
  <c r="T532" i="1"/>
  <c r="S532" i="1"/>
  <c r="T536" i="1"/>
  <c r="AO536" i="1" s="1"/>
  <c r="S536" i="1"/>
  <c r="T540" i="1"/>
  <c r="S540" i="1"/>
  <c r="T544" i="1"/>
  <c r="S544" i="1"/>
  <c r="T548" i="1"/>
  <c r="S548" i="1"/>
  <c r="T552" i="1"/>
  <c r="AO552" i="1" s="1"/>
  <c r="S552" i="1"/>
  <c r="T556" i="1"/>
  <c r="AO556" i="1" s="1"/>
  <c r="S556" i="1"/>
  <c r="T560" i="1"/>
  <c r="S560" i="1"/>
  <c r="T564" i="1"/>
  <c r="AO564" i="1" s="1"/>
  <c r="S564" i="1"/>
  <c r="T568" i="1"/>
  <c r="AO568" i="1" s="1"/>
  <c r="S568" i="1"/>
  <c r="T572" i="1"/>
  <c r="S572" i="1"/>
  <c r="T576" i="1"/>
  <c r="S576" i="1"/>
  <c r="T581" i="1"/>
  <c r="U581" i="1"/>
  <c r="V581" i="1" s="1"/>
  <c r="T584" i="1"/>
  <c r="AO584" i="1" s="1"/>
  <c r="U584" i="1"/>
  <c r="V584" i="1" s="1"/>
  <c r="S584" i="1"/>
  <c r="T586" i="1"/>
  <c r="AO586" i="1" s="1"/>
  <c r="W586" i="1"/>
  <c r="U586" i="1"/>
  <c r="V586" i="1" s="1"/>
  <c r="T597" i="1"/>
  <c r="U597" i="1"/>
  <c r="V597" i="1" s="1"/>
  <c r="T600" i="1"/>
  <c r="U600" i="1"/>
  <c r="V600" i="1" s="1"/>
  <c r="S600" i="1"/>
  <c r="T602" i="1"/>
  <c r="AO602" i="1" s="1"/>
  <c r="W602" i="1"/>
  <c r="U602" i="1"/>
  <c r="V602" i="1" s="1"/>
  <c r="T613" i="1"/>
  <c r="AO613" i="1" s="1"/>
  <c r="U613" i="1"/>
  <c r="V613" i="1" s="1"/>
  <c r="T616" i="1"/>
  <c r="AO616" i="1" s="1"/>
  <c r="U616" i="1"/>
  <c r="V616" i="1" s="1"/>
  <c r="S616" i="1"/>
  <c r="T618" i="1"/>
  <c r="W618" i="1"/>
  <c r="U618" i="1"/>
  <c r="V618" i="1" s="1"/>
  <c r="T629" i="1"/>
  <c r="AO629" i="1" s="1"/>
  <c r="U629" i="1"/>
  <c r="V629" i="1" s="1"/>
  <c r="T632" i="1"/>
  <c r="AO632" i="1" s="1"/>
  <c r="U632" i="1"/>
  <c r="V632" i="1" s="1"/>
  <c r="S632" i="1"/>
  <c r="T634" i="1"/>
  <c r="W634" i="1"/>
  <c r="U634" i="1"/>
  <c r="V634" i="1" s="1"/>
  <c r="T645" i="1"/>
  <c r="U645" i="1"/>
  <c r="V645" i="1" s="1"/>
  <c r="T648" i="1"/>
  <c r="U648" i="1"/>
  <c r="V648" i="1" s="1"/>
  <c r="S648" i="1"/>
  <c r="T650" i="1"/>
  <c r="W650" i="1"/>
  <c r="U650" i="1"/>
  <c r="V650" i="1" s="1"/>
  <c r="T661" i="1"/>
  <c r="U661" i="1"/>
  <c r="V661" i="1" s="1"/>
  <c r="T664" i="1"/>
  <c r="U664" i="1"/>
  <c r="V664" i="1" s="1"/>
  <c r="S664" i="1"/>
  <c r="T666" i="1"/>
  <c r="W666" i="1"/>
  <c r="U666" i="1"/>
  <c r="V666" i="1" s="1"/>
  <c r="T677" i="1"/>
  <c r="U677" i="1"/>
  <c r="V677" i="1" s="1"/>
  <c r="T680" i="1"/>
  <c r="AO680" i="1" s="1"/>
  <c r="U680" i="1"/>
  <c r="V680" i="1" s="1"/>
  <c r="S680" i="1"/>
  <c r="T682" i="1"/>
  <c r="W682" i="1"/>
  <c r="U682" i="1"/>
  <c r="V682" i="1" s="1"/>
  <c r="T693" i="1"/>
  <c r="U693" i="1"/>
  <c r="V693" i="1" s="1"/>
  <c r="T696" i="1"/>
  <c r="AO696" i="1" s="1"/>
  <c r="U696" i="1"/>
  <c r="V696" i="1" s="1"/>
  <c r="S696" i="1"/>
  <c r="T698" i="1"/>
  <c r="W698" i="1"/>
  <c r="U698" i="1"/>
  <c r="V698" i="1" s="1"/>
  <c r="W705" i="1"/>
  <c r="T709" i="1"/>
  <c r="U709" i="1"/>
  <c r="V709" i="1" s="1"/>
  <c r="T712" i="1"/>
  <c r="U712" i="1"/>
  <c r="V712" i="1" s="1"/>
  <c r="S712" i="1"/>
  <c r="T714" i="1"/>
  <c r="AO714" i="1" s="1"/>
  <c r="W714" i="1"/>
  <c r="U714" i="1"/>
  <c r="V714" i="1" s="1"/>
  <c r="W721" i="1"/>
  <c r="T725" i="1"/>
  <c r="U725" i="1"/>
  <c r="V725" i="1" s="1"/>
  <c r="T728" i="1"/>
  <c r="U728" i="1"/>
  <c r="V728" i="1" s="1"/>
  <c r="S728" i="1"/>
  <c r="T730" i="1"/>
  <c r="W730" i="1"/>
  <c r="U730" i="1"/>
  <c r="V730" i="1" s="1"/>
  <c r="W737" i="1"/>
  <c r="T741" i="1"/>
  <c r="U741" i="1"/>
  <c r="V741" i="1" s="1"/>
  <c r="T744" i="1"/>
  <c r="U744" i="1"/>
  <c r="V744" i="1" s="1"/>
  <c r="S744" i="1"/>
  <c r="T746" i="1"/>
  <c r="W746" i="1"/>
  <c r="U746" i="1"/>
  <c r="V746" i="1" s="1"/>
  <c r="T750" i="1"/>
  <c r="AO750" i="1" s="1"/>
  <c r="U750" i="1"/>
  <c r="V750" i="1" s="1"/>
  <c r="T754" i="1"/>
  <c r="AO754" i="1" s="1"/>
  <c r="U754" i="1"/>
  <c r="V754" i="1" s="1"/>
  <c r="W754" i="1"/>
  <c r="S754" i="1"/>
  <c r="T756" i="1"/>
  <c r="W756" i="1"/>
  <c r="T758" i="1"/>
  <c r="U758" i="1"/>
  <c r="V758" i="1" s="1"/>
  <c r="S758" i="1"/>
  <c r="T763" i="1"/>
  <c r="AO763" i="1" s="1"/>
  <c r="W763" i="1"/>
  <c r="T764" i="1"/>
  <c r="AO764" i="1" s="1"/>
  <c r="W764" i="1"/>
  <c r="S764" i="1"/>
  <c r="T767" i="1"/>
  <c r="AO767" i="1" s="1"/>
  <c r="W767" i="1"/>
  <c r="U767" i="1"/>
  <c r="V767" i="1" s="1"/>
  <c r="T772" i="1"/>
  <c r="W772" i="1"/>
  <c r="X772" i="1" s="1"/>
  <c r="S772" i="1"/>
  <c r="T779" i="1"/>
  <c r="W779" i="1"/>
  <c r="X779" i="1" s="1"/>
  <c r="T787" i="1"/>
  <c r="W787" i="1"/>
  <c r="X787" i="1" s="1"/>
  <c r="AP787" i="1" s="1"/>
  <c r="T791" i="1"/>
  <c r="S791" i="1"/>
  <c r="W791" i="1"/>
  <c r="T795" i="1"/>
  <c r="AO795" i="1" s="1"/>
  <c r="W795" i="1"/>
  <c r="T796" i="1"/>
  <c r="W796" i="1"/>
  <c r="S796" i="1"/>
  <c r="T801" i="1"/>
  <c r="AO801" i="1" s="1"/>
  <c r="W801" i="1"/>
  <c r="T824" i="1"/>
  <c r="AO824" i="1" s="1"/>
  <c r="S824" i="1"/>
  <c r="S832" i="1"/>
  <c r="T833" i="1"/>
  <c r="AO833" i="1" s="1"/>
  <c r="W833" i="1"/>
  <c r="S833" i="1"/>
  <c r="U833" i="1"/>
  <c r="V833" i="1" s="1"/>
  <c r="T840" i="1"/>
  <c r="W840" i="1"/>
  <c r="S840" i="1"/>
  <c r="U840" i="1"/>
  <c r="V840" i="1" s="1"/>
  <c r="T844" i="1"/>
  <c r="AO844" i="1" s="1"/>
  <c r="W844" i="1"/>
  <c r="S844" i="1"/>
  <c r="T886" i="1"/>
  <c r="U886" i="1"/>
  <c r="V886" i="1" s="1"/>
  <c r="S886" i="1"/>
  <c r="W886" i="1"/>
  <c r="X886" i="1" s="1"/>
  <c r="T894" i="1"/>
  <c r="U894" i="1"/>
  <c r="V894" i="1" s="1"/>
  <c r="S894" i="1"/>
  <c r="W894" i="1"/>
  <c r="X894" i="1" s="1"/>
  <c r="U945" i="1"/>
  <c r="V945" i="1" s="1"/>
  <c r="T876" i="1"/>
  <c r="S876" i="1"/>
  <c r="T906" i="1"/>
  <c r="AO906" i="1" s="1"/>
  <c r="S906" i="1"/>
  <c r="U923" i="1"/>
  <c r="V923" i="1" s="1"/>
  <c r="U939" i="1"/>
  <c r="V939" i="1" s="1"/>
  <c r="T579" i="1"/>
  <c r="S579" i="1"/>
  <c r="T583" i="1"/>
  <c r="S583" i="1"/>
  <c r="T587" i="1"/>
  <c r="AO587" i="1" s="1"/>
  <c r="S587" i="1"/>
  <c r="T591" i="1"/>
  <c r="AO591" i="1" s="1"/>
  <c r="S591" i="1"/>
  <c r="T595" i="1"/>
  <c r="S595" i="1"/>
  <c r="T599" i="1"/>
  <c r="S599" i="1"/>
  <c r="T603" i="1"/>
  <c r="AO603" i="1" s="1"/>
  <c r="S603" i="1"/>
  <c r="T607" i="1"/>
  <c r="AO607" i="1" s="1"/>
  <c r="S607" i="1"/>
  <c r="T611" i="1"/>
  <c r="AO611" i="1" s="1"/>
  <c r="S611" i="1"/>
  <c r="T615" i="1"/>
  <c r="S615" i="1"/>
  <c r="T619" i="1"/>
  <c r="S619" i="1"/>
  <c r="T623" i="1"/>
  <c r="S623" i="1"/>
  <c r="T627" i="1"/>
  <c r="AO627" i="1" s="1"/>
  <c r="S627" i="1"/>
  <c r="T631" i="1"/>
  <c r="S631" i="1"/>
  <c r="T635" i="1"/>
  <c r="S635" i="1"/>
  <c r="T639" i="1"/>
  <c r="S639" i="1"/>
  <c r="T643" i="1"/>
  <c r="S643" i="1"/>
  <c r="T647" i="1"/>
  <c r="S647" i="1"/>
  <c r="T651" i="1"/>
  <c r="S651" i="1"/>
  <c r="T655" i="1"/>
  <c r="S655" i="1"/>
  <c r="T659" i="1"/>
  <c r="S659" i="1"/>
  <c r="T663" i="1"/>
  <c r="S663" i="1"/>
  <c r="T667" i="1"/>
  <c r="S667" i="1"/>
  <c r="T671" i="1"/>
  <c r="S671" i="1"/>
  <c r="T675" i="1"/>
  <c r="S675" i="1"/>
  <c r="T679" i="1"/>
  <c r="S679" i="1"/>
  <c r="T683" i="1"/>
  <c r="S683" i="1"/>
  <c r="T687" i="1"/>
  <c r="S687" i="1"/>
  <c r="T691" i="1"/>
  <c r="S691" i="1"/>
  <c r="T695" i="1"/>
  <c r="S695" i="1"/>
  <c r="T699" i="1"/>
  <c r="S699" i="1"/>
  <c r="T703" i="1"/>
  <c r="AO703" i="1" s="1"/>
  <c r="S703" i="1"/>
  <c r="T707" i="1"/>
  <c r="AO707" i="1" s="1"/>
  <c r="S707" i="1"/>
  <c r="T711" i="1"/>
  <c r="S711" i="1"/>
  <c r="T715" i="1"/>
  <c r="S715" i="1"/>
  <c r="T719" i="1"/>
  <c r="S719" i="1"/>
  <c r="T723" i="1"/>
  <c r="S723" i="1"/>
  <c r="T727" i="1"/>
  <c r="S727" i="1"/>
  <c r="T731" i="1"/>
  <c r="S731" i="1"/>
  <c r="T735" i="1"/>
  <c r="S735" i="1"/>
  <c r="T739" i="1"/>
  <c r="S739" i="1"/>
  <c r="T743" i="1"/>
  <c r="S743" i="1"/>
  <c r="T747" i="1"/>
  <c r="S747" i="1"/>
  <c r="T748" i="1"/>
  <c r="AO748" i="1" s="1"/>
  <c r="W748" i="1"/>
  <c r="U748" i="1"/>
  <c r="V748" i="1" s="1"/>
  <c r="T759" i="1"/>
  <c r="U759" i="1"/>
  <c r="V759" i="1" s="1"/>
  <c r="T762" i="1"/>
  <c r="U762" i="1"/>
  <c r="V762" i="1" s="1"/>
  <c r="S762" i="1"/>
  <c r="T771" i="1"/>
  <c r="U771" i="1"/>
  <c r="V771" i="1" s="1"/>
  <c r="T775" i="1"/>
  <c r="U775" i="1"/>
  <c r="V775" i="1" s="1"/>
  <c r="T778" i="1"/>
  <c r="U778" i="1"/>
  <c r="V778" i="1" s="1"/>
  <c r="S778" i="1"/>
  <c r="T782" i="1"/>
  <c r="U782" i="1"/>
  <c r="V782" i="1" s="1"/>
  <c r="S782" i="1"/>
  <c r="T786" i="1"/>
  <c r="AO786" i="1" s="1"/>
  <c r="U786" i="1"/>
  <c r="V786" i="1" s="1"/>
  <c r="S786" i="1"/>
  <c r="T790" i="1"/>
  <c r="AO790" i="1" s="1"/>
  <c r="U790" i="1"/>
  <c r="V790" i="1" s="1"/>
  <c r="S790" i="1"/>
  <c r="T792" i="1"/>
  <c r="AO792" i="1" s="1"/>
  <c r="W792" i="1"/>
  <c r="X792" i="1" s="1"/>
  <c r="U792" i="1"/>
  <c r="V792" i="1" s="1"/>
  <c r="T805" i="1"/>
  <c r="W805" i="1"/>
  <c r="U805" i="1"/>
  <c r="V805" i="1" s="1"/>
  <c r="T811" i="1"/>
  <c r="AO811" i="1" s="1"/>
  <c r="U811" i="1"/>
  <c r="V811" i="1" s="1"/>
  <c r="T815" i="1"/>
  <c r="U815" i="1"/>
  <c r="V815" i="1" s="1"/>
  <c r="W815" i="1"/>
  <c r="S815" i="1"/>
  <c r="T817" i="1"/>
  <c r="W817" i="1"/>
  <c r="T819" i="1"/>
  <c r="AO819" i="1" s="1"/>
  <c r="U819" i="1"/>
  <c r="V819" i="1" s="1"/>
  <c r="S819" i="1"/>
  <c r="T843" i="1"/>
  <c r="AO843" i="1" s="1"/>
  <c r="U843" i="1"/>
  <c r="V843" i="1" s="1"/>
  <c r="W843" i="1"/>
  <c r="S843" i="1"/>
  <c r="T848" i="1"/>
  <c r="W848" i="1"/>
  <c r="S848" i="1"/>
  <c r="U921" i="1"/>
  <c r="V921" i="1" s="1"/>
  <c r="U937" i="1"/>
  <c r="V937" i="1" s="1"/>
  <c r="T954" i="1"/>
  <c r="W954" i="1"/>
  <c r="X954" i="1" s="1"/>
  <c r="S954" i="1"/>
  <c r="U954" i="1"/>
  <c r="V954" i="1" s="1"/>
  <c r="U965" i="1"/>
  <c r="V965" i="1" s="1"/>
  <c r="T968" i="1"/>
  <c r="W968" i="1"/>
  <c r="X968" i="1" s="1"/>
  <c r="S968" i="1"/>
  <c r="U968" i="1"/>
  <c r="V968" i="1" s="1"/>
  <c r="T749" i="1"/>
  <c r="AO749" i="1" s="1"/>
  <c r="S749" i="1"/>
  <c r="T753" i="1"/>
  <c r="S753" i="1"/>
  <c r="T757" i="1"/>
  <c r="S757" i="1"/>
  <c r="T761" i="1"/>
  <c r="AO761" i="1" s="1"/>
  <c r="S761" i="1"/>
  <c r="T765" i="1"/>
  <c r="AO765" i="1" s="1"/>
  <c r="S765" i="1"/>
  <c r="T769" i="1"/>
  <c r="S769" i="1"/>
  <c r="T773" i="1"/>
  <c r="S773" i="1"/>
  <c r="T777" i="1"/>
  <c r="S777" i="1"/>
  <c r="T781" i="1"/>
  <c r="S781" i="1"/>
  <c r="T785" i="1"/>
  <c r="S785" i="1"/>
  <c r="T789" i="1"/>
  <c r="AO789" i="1" s="1"/>
  <c r="AL789" i="1" s="1"/>
  <c r="AK789" i="1" s="1"/>
  <c r="D779" i="2" s="1"/>
  <c r="S789" i="1"/>
  <c r="T793" i="1"/>
  <c r="AO793" i="1" s="1"/>
  <c r="S793" i="1"/>
  <c r="T797" i="1"/>
  <c r="AO797" i="1" s="1"/>
  <c r="W797" i="1"/>
  <c r="S797" i="1"/>
  <c r="T804" i="1"/>
  <c r="AO804" i="1" s="1"/>
  <c r="U804" i="1"/>
  <c r="V804" i="1" s="1"/>
  <c r="T807" i="1"/>
  <c r="U807" i="1"/>
  <c r="V807" i="1" s="1"/>
  <c r="S807" i="1"/>
  <c r="T809" i="1"/>
  <c r="W809" i="1"/>
  <c r="U809" i="1"/>
  <c r="V809" i="1" s="1"/>
  <c r="T820" i="1"/>
  <c r="AO820" i="1" s="1"/>
  <c r="U820" i="1"/>
  <c r="V820" i="1" s="1"/>
  <c r="T823" i="1"/>
  <c r="U823" i="1"/>
  <c r="V823" i="1" s="1"/>
  <c r="S823" i="1"/>
  <c r="T825" i="1"/>
  <c r="AO825" i="1" s="1"/>
  <c r="W825" i="1"/>
  <c r="U825" i="1"/>
  <c r="V825" i="1" s="1"/>
  <c r="T838" i="1"/>
  <c r="W838" i="1"/>
  <c r="U838" i="1"/>
  <c r="V838" i="1" s="1"/>
  <c r="T842" i="1"/>
  <c r="AO842" i="1" s="1"/>
  <c r="W842" i="1"/>
  <c r="U842" i="1"/>
  <c r="V842" i="1" s="1"/>
  <c r="T846" i="1"/>
  <c r="W846" i="1"/>
  <c r="U846" i="1"/>
  <c r="V846" i="1" s="1"/>
  <c r="T850" i="1"/>
  <c r="W850" i="1"/>
  <c r="U850" i="1"/>
  <c r="V850" i="1" s="1"/>
  <c r="T854" i="1"/>
  <c r="S854" i="1"/>
  <c r="W854" i="1"/>
  <c r="T858" i="1"/>
  <c r="AO858" i="1" s="1"/>
  <c r="W858" i="1"/>
  <c r="U858" i="1"/>
  <c r="V858" i="1" s="1"/>
  <c r="T862" i="1"/>
  <c r="AO862" i="1" s="1"/>
  <c r="S862" i="1"/>
  <c r="W862" i="1"/>
  <c r="T866" i="1"/>
  <c r="W866" i="1"/>
  <c r="U866" i="1"/>
  <c r="V866" i="1" s="1"/>
  <c r="T870" i="1"/>
  <c r="S870" i="1"/>
  <c r="W870" i="1"/>
  <c r="T874" i="1"/>
  <c r="W874" i="1"/>
  <c r="U874" i="1"/>
  <c r="V874" i="1" s="1"/>
  <c r="T878" i="1"/>
  <c r="S878" i="1"/>
  <c r="W878" i="1"/>
  <c r="T882" i="1"/>
  <c r="AO882" i="1" s="1"/>
  <c r="W882" i="1"/>
  <c r="U882" i="1"/>
  <c r="V882" i="1" s="1"/>
  <c r="T900" i="1"/>
  <c r="AO900" i="1" s="1"/>
  <c r="S900" i="1"/>
  <c r="W900" i="1"/>
  <c r="T904" i="1"/>
  <c r="W904" i="1"/>
  <c r="U904" i="1"/>
  <c r="V904" i="1" s="1"/>
  <c r="T908" i="1"/>
  <c r="S908" i="1"/>
  <c r="W908" i="1"/>
  <c r="U925" i="1"/>
  <c r="V925" i="1" s="1"/>
  <c r="U933" i="1"/>
  <c r="V933" i="1" s="1"/>
  <c r="U941" i="1"/>
  <c r="V941" i="1" s="1"/>
  <c r="T944" i="1"/>
  <c r="W944" i="1"/>
  <c r="S944" i="1"/>
  <c r="U944" i="1"/>
  <c r="V944" i="1" s="1"/>
  <c r="T827" i="1"/>
  <c r="AO827" i="1" s="1"/>
  <c r="U827" i="1"/>
  <c r="V827" i="1" s="1"/>
  <c r="S827" i="1"/>
  <c r="T829" i="1"/>
  <c r="W829" i="1"/>
  <c r="U829" i="1"/>
  <c r="V829" i="1" s="1"/>
  <c r="T837" i="1"/>
  <c r="U837" i="1"/>
  <c r="V837" i="1" s="1"/>
  <c r="S837" i="1"/>
  <c r="T841" i="1"/>
  <c r="U841" i="1"/>
  <c r="V841" i="1" s="1"/>
  <c r="S841" i="1"/>
  <c r="T845" i="1"/>
  <c r="U845" i="1"/>
  <c r="V845" i="1" s="1"/>
  <c r="S845" i="1"/>
  <c r="T849" i="1"/>
  <c r="U849" i="1"/>
  <c r="V849" i="1" s="1"/>
  <c r="S849" i="1"/>
  <c r="U927" i="1"/>
  <c r="V927" i="1" s="1"/>
  <c r="U935" i="1"/>
  <c r="V935" i="1" s="1"/>
  <c r="U943" i="1"/>
  <c r="V943" i="1" s="1"/>
  <c r="T946" i="1"/>
  <c r="W946" i="1"/>
  <c r="S946" i="1"/>
  <c r="U951" i="1"/>
  <c r="V951" i="1" s="1"/>
  <c r="T956" i="1"/>
  <c r="W956" i="1"/>
  <c r="X956" i="1" s="1"/>
  <c r="S956" i="1"/>
  <c r="U956" i="1"/>
  <c r="V956" i="1" s="1"/>
  <c r="U963" i="1"/>
  <c r="V963" i="1" s="1"/>
  <c r="T966" i="1"/>
  <c r="AO966" i="1" s="1"/>
  <c r="W966" i="1"/>
  <c r="S966" i="1"/>
  <c r="U966" i="1"/>
  <c r="V966" i="1" s="1"/>
  <c r="T972" i="1"/>
  <c r="W972" i="1"/>
  <c r="X972" i="1" s="1"/>
  <c r="S972" i="1"/>
  <c r="U972" i="1"/>
  <c r="V972" i="1" s="1"/>
  <c r="T798" i="1"/>
  <c r="AO798" i="1" s="1"/>
  <c r="S798" i="1"/>
  <c r="T802" i="1"/>
  <c r="S802" i="1"/>
  <c r="T806" i="1"/>
  <c r="S806" i="1"/>
  <c r="T810" i="1"/>
  <c r="AO810" i="1" s="1"/>
  <c r="S810" i="1"/>
  <c r="T814" i="1"/>
  <c r="S814" i="1"/>
  <c r="T818" i="1"/>
  <c r="AO818" i="1" s="1"/>
  <c r="S818" i="1"/>
  <c r="T822" i="1"/>
  <c r="S822" i="1"/>
  <c r="T826" i="1"/>
  <c r="AO826" i="1" s="1"/>
  <c r="S826" i="1"/>
  <c r="T830" i="1"/>
  <c r="S830" i="1"/>
  <c r="T834" i="1"/>
  <c r="S834" i="1"/>
  <c r="T856" i="1"/>
  <c r="U856" i="1"/>
  <c r="V856" i="1" s="1"/>
  <c r="T864" i="1"/>
  <c r="U864" i="1"/>
  <c r="V864" i="1" s="1"/>
  <c r="T872" i="1"/>
  <c r="U872" i="1"/>
  <c r="V872" i="1" s="1"/>
  <c r="T880" i="1"/>
  <c r="U880" i="1"/>
  <c r="V880" i="1" s="1"/>
  <c r="T902" i="1"/>
  <c r="AO902" i="1" s="1"/>
  <c r="U902" i="1"/>
  <c r="V902" i="1" s="1"/>
  <c r="T910" i="1"/>
  <c r="U910" i="1"/>
  <c r="V910" i="1" s="1"/>
  <c r="T912" i="1"/>
  <c r="U912" i="1"/>
  <c r="V912" i="1" s="1"/>
  <c r="T914" i="1"/>
  <c r="U914" i="1"/>
  <c r="V914" i="1" s="1"/>
  <c r="T916" i="1"/>
  <c r="U916" i="1"/>
  <c r="V916" i="1" s="1"/>
  <c r="T918" i="1"/>
  <c r="AO918" i="1" s="1"/>
  <c r="U918" i="1"/>
  <c r="V918" i="1" s="1"/>
  <c r="T920" i="1"/>
  <c r="W920" i="1"/>
  <c r="X920" i="1" s="1"/>
  <c r="AP920" i="1" s="1"/>
  <c r="T922" i="1"/>
  <c r="AO922" i="1" s="1"/>
  <c r="W922" i="1"/>
  <c r="X922" i="1" s="1"/>
  <c r="AP922" i="1" s="1"/>
  <c r="T924" i="1"/>
  <c r="W924" i="1"/>
  <c r="X924" i="1" s="1"/>
  <c r="AP924" i="1" s="1"/>
  <c r="T926" i="1"/>
  <c r="W926" i="1"/>
  <c r="X926" i="1" s="1"/>
  <c r="AP926" i="1" s="1"/>
  <c r="T928" i="1"/>
  <c r="W928" i="1"/>
  <c r="X928" i="1" s="1"/>
  <c r="AP928" i="1" s="1"/>
  <c r="T930" i="1"/>
  <c r="AO930" i="1" s="1"/>
  <c r="W930" i="1"/>
  <c r="X930" i="1" s="1"/>
  <c r="AP930" i="1" s="1"/>
  <c r="T932" i="1"/>
  <c r="W932" i="1"/>
  <c r="X932" i="1" s="1"/>
  <c r="AP932" i="1" s="1"/>
  <c r="T934" i="1"/>
  <c r="W934" i="1"/>
  <c r="X934" i="1" s="1"/>
  <c r="AP934" i="1" s="1"/>
  <c r="T936" i="1"/>
  <c r="W936" i="1"/>
  <c r="X936" i="1" s="1"/>
  <c r="AP936" i="1" s="1"/>
  <c r="T938" i="1"/>
  <c r="W938" i="1"/>
  <c r="X938" i="1" s="1"/>
  <c r="AP938" i="1" s="1"/>
  <c r="T940" i="1"/>
  <c r="W940" i="1"/>
  <c r="X940" i="1" s="1"/>
  <c r="AP940" i="1" s="1"/>
  <c r="T942" i="1"/>
  <c r="AO942" i="1" s="1"/>
  <c r="W942" i="1"/>
  <c r="X942" i="1" s="1"/>
  <c r="AP942" i="1" s="1"/>
  <c r="U949" i="1"/>
  <c r="V949" i="1" s="1"/>
  <c r="T950" i="1"/>
  <c r="AO950" i="1" s="1"/>
  <c r="W950" i="1"/>
  <c r="X950" i="1" s="1"/>
  <c r="T952" i="1"/>
  <c r="W952" i="1"/>
  <c r="X952" i="1" s="1"/>
  <c r="U961" i="1"/>
  <c r="V961" i="1" s="1"/>
  <c r="T962" i="1"/>
  <c r="W962" i="1"/>
  <c r="X962" i="1" s="1"/>
  <c r="T964" i="1"/>
  <c r="W964" i="1"/>
  <c r="X964" i="1" s="1"/>
  <c r="U955" i="1"/>
  <c r="V955" i="1" s="1"/>
  <c r="U957" i="1"/>
  <c r="V957" i="1" s="1"/>
  <c r="T958" i="1"/>
  <c r="W958" i="1"/>
  <c r="U967" i="1"/>
  <c r="V967" i="1" s="1"/>
  <c r="U969" i="1"/>
  <c r="V969" i="1" s="1"/>
  <c r="U971" i="1"/>
  <c r="V971" i="1" s="1"/>
  <c r="U947" i="1"/>
  <c r="V947" i="1" s="1"/>
  <c r="T948" i="1"/>
  <c r="W948" i="1"/>
  <c r="U950" i="1"/>
  <c r="V950" i="1" s="1"/>
  <c r="U952" i="1"/>
  <c r="V952" i="1" s="1"/>
  <c r="U959" i="1"/>
  <c r="V959" i="1" s="1"/>
  <c r="T960" i="1"/>
  <c r="W960" i="1"/>
  <c r="U962" i="1"/>
  <c r="V962" i="1" s="1"/>
  <c r="U964" i="1"/>
  <c r="V964" i="1" s="1"/>
  <c r="T853" i="1"/>
  <c r="S853" i="1"/>
  <c r="T855" i="1"/>
  <c r="S855" i="1"/>
  <c r="T857" i="1"/>
  <c r="S857" i="1"/>
  <c r="T859" i="1"/>
  <c r="AO859" i="1" s="1"/>
  <c r="S859" i="1"/>
  <c r="T861" i="1"/>
  <c r="S861" i="1"/>
  <c r="T863" i="1"/>
  <c r="S863" i="1"/>
  <c r="T865" i="1"/>
  <c r="S865" i="1"/>
  <c r="T867" i="1"/>
  <c r="AO867" i="1" s="1"/>
  <c r="S867" i="1"/>
  <c r="T869" i="1"/>
  <c r="S869" i="1"/>
  <c r="T871" i="1"/>
  <c r="S871" i="1"/>
  <c r="T873" i="1"/>
  <c r="S873" i="1"/>
  <c r="T875" i="1"/>
  <c r="AO875" i="1" s="1"/>
  <c r="S875" i="1"/>
  <c r="T877" i="1"/>
  <c r="S877" i="1"/>
  <c r="T879" i="1"/>
  <c r="AO879" i="1" s="1"/>
  <c r="S879" i="1"/>
  <c r="T881" i="1"/>
  <c r="S881" i="1"/>
  <c r="T883" i="1"/>
  <c r="S883" i="1"/>
  <c r="T885" i="1"/>
  <c r="S885" i="1"/>
  <c r="T887" i="1"/>
  <c r="S887" i="1"/>
  <c r="T889" i="1"/>
  <c r="S889" i="1"/>
  <c r="T891" i="1"/>
  <c r="S891" i="1"/>
  <c r="T893" i="1"/>
  <c r="S893" i="1"/>
  <c r="T895" i="1"/>
  <c r="S895" i="1"/>
  <c r="T897" i="1"/>
  <c r="S897" i="1"/>
  <c r="T899" i="1"/>
  <c r="S899" i="1"/>
  <c r="T901" i="1"/>
  <c r="AO901" i="1" s="1"/>
  <c r="S901" i="1"/>
  <c r="T903" i="1"/>
  <c r="AO903" i="1" s="1"/>
  <c r="S903" i="1"/>
  <c r="T905" i="1"/>
  <c r="AO905" i="1" s="1"/>
  <c r="S905" i="1"/>
  <c r="T907" i="1"/>
  <c r="S907" i="1"/>
  <c r="T909" i="1"/>
  <c r="S909" i="1"/>
  <c r="T911" i="1"/>
  <c r="S911" i="1"/>
  <c r="T913" i="1"/>
  <c r="AO913" i="1" s="1"/>
  <c r="S913" i="1"/>
  <c r="T915" i="1"/>
  <c r="S915" i="1"/>
  <c r="T917" i="1"/>
  <c r="S917" i="1"/>
  <c r="T919" i="1"/>
  <c r="AO919" i="1" s="1"/>
  <c r="S919" i="1"/>
  <c r="T921" i="1"/>
  <c r="S921" i="1"/>
  <c r="T923" i="1"/>
  <c r="S923" i="1"/>
  <c r="T925" i="1"/>
  <c r="S925" i="1"/>
  <c r="T927" i="1"/>
  <c r="AO927" i="1" s="1"/>
  <c r="S927" i="1"/>
  <c r="T929" i="1"/>
  <c r="AO929" i="1" s="1"/>
  <c r="S929" i="1"/>
  <c r="T931" i="1"/>
  <c r="S931" i="1"/>
  <c r="T933" i="1"/>
  <c r="S933" i="1"/>
  <c r="T935" i="1"/>
  <c r="S935" i="1"/>
  <c r="T937" i="1"/>
  <c r="S937" i="1"/>
  <c r="T939" i="1"/>
  <c r="S939" i="1"/>
  <c r="T941" i="1"/>
  <c r="S941" i="1"/>
  <c r="T943" i="1"/>
  <c r="S943" i="1"/>
  <c r="T945" i="1"/>
  <c r="AO945" i="1" s="1"/>
  <c r="S945" i="1"/>
  <c r="T947" i="1"/>
  <c r="S947" i="1"/>
  <c r="T949" i="1"/>
  <c r="S949" i="1"/>
  <c r="T951" i="1"/>
  <c r="S951" i="1"/>
  <c r="T953" i="1"/>
  <c r="S953" i="1"/>
  <c r="T955" i="1"/>
  <c r="S955" i="1"/>
  <c r="T957" i="1"/>
  <c r="S957" i="1"/>
  <c r="T959" i="1"/>
  <c r="S959" i="1"/>
  <c r="T961" i="1"/>
  <c r="S961" i="1"/>
  <c r="T963" i="1"/>
  <c r="S963" i="1"/>
  <c r="T965" i="1"/>
  <c r="AO965" i="1" s="1"/>
  <c r="S965" i="1"/>
  <c r="T967" i="1"/>
  <c r="S967" i="1"/>
  <c r="T969" i="1"/>
  <c r="AO969" i="1" s="1"/>
  <c r="S969" i="1"/>
  <c r="T971" i="1"/>
  <c r="S971" i="1"/>
  <c r="X13" i="1"/>
  <c r="AP13" i="1" s="1"/>
  <c r="AR959" i="1" l="1"/>
  <c r="AR943" i="1"/>
  <c r="AR911" i="1"/>
  <c r="AR895" i="1"/>
  <c r="AR863" i="1"/>
  <c r="AR777" i="1"/>
  <c r="AR753" i="1"/>
  <c r="AR848" i="1"/>
  <c r="AR948" i="1"/>
  <c r="AR962" i="1"/>
  <c r="AR938" i="1"/>
  <c r="AR934" i="1"/>
  <c r="AR926" i="1"/>
  <c r="AR880" i="1"/>
  <c r="AR864" i="1"/>
  <c r="AR802" i="1"/>
  <c r="AR845" i="1"/>
  <c r="AR944" i="1"/>
  <c r="AR870" i="1"/>
  <c r="AR854" i="1"/>
  <c r="AR838" i="1"/>
  <c r="AR954" i="1"/>
  <c r="AR775" i="1"/>
  <c r="AR739" i="1"/>
  <c r="AR731" i="1"/>
  <c r="AR715" i="1"/>
  <c r="AR699" i="1"/>
  <c r="AR691" i="1"/>
  <c r="AR683" i="1"/>
  <c r="AR667" i="1"/>
  <c r="AR659" i="1"/>
  <c r="AR651" i="1"/>
  <c r="AR635" i="1"/>
  <c r="AR619" i="1"/>
  <c r="AR595" i="1"/>
  <c r="AR746" i="1"/>
  <c r="AR728" i="1"/>
  <c r="AR693" i="1"/>
  <c r="AR677" i="1"/>
  <c r="AR661" i="1"/>
  <c r="AR597" i="1"/>
  <c r="AR581" i="1"/>
  <c r="AR572" i="1"/>
  <c r="AR548" i="1"/>
  <c r="AR540" i="1"/>
  <c r="AR524" i="1"/>
  <c r="AR516" i="1"/>
  <c r="AR500" i="1"/>
  <c r="AR492" i="1"/>
  <c r="AR484" i="1"/>
  <c r="AR476" i="1"/>
  <c r="AR468" i="1"/>
  <c r="AR460" i="1"/>
  <c r="AR452" i="1"/>
  <c r="AR444" i="1"/>
  <c r="AR436" i="1"/>
  <c r="AR404" i="1"/>
  <c r="AR396" i="1"/>
  <c r="AR380" i="1"/>
  <c r="AR372" i="1"/>
  <c r="AR364" i="1"/>
  <c r="AR356" i="1"/>
  <c r="AR348" i="1"/>
  <c r="AR340" i="1"/>
  <c r="AR332" i="1"/>
  <c r="AR308" i="1"/>
  <c r="AR300" i="1"/>
  <c r="AR292" i="1"/>
  <c r="AR284" i="1"/>
  <c r="AR268" i="1"/>
  <c r="AR260" i="1"/>
  <c r="AR252" i="1"/>
  <c r="AR236" i="1"/>
  <c r="AR821" i="1"/>
  <c r="AR803" i="1"/>
  <c r="AR755" i="1"/>
  <c r="AR742" i="1"/>
  <c r="AR710" i="1"/>
  <c r="AR836" i="1"/>
  <c r="AR729" i="1"/>
  <c r="AR577" i="1"/>
  <c r="AR561" i="1"/>
  <c r="AR498" i="1"/>
  <c r="AR482" i="1"/>
  <c r="AR694" i="1"/>
  <c r="AR598" i="1"/>
  <c r="AR494" i="1"/>
  <c r="AR478" i="1"/>
  <c r="AR462" i="1"/>
  <c r="AR450" i="1"/>
  <c r="AR433" i="1"/>
  <c r="AR422" i="1"/>
  <c r="AR379" i="1"/>
  <c r="AR365" i="1"/>
  <c r="AR349" i="1"/>
  <c r="AR333" i="1"/>
  <c r="AR890" i="1"/>
  <c r="AR670" i="1"/>
  <c r="AR558" i="1"/>
  <c r="AR357" i="1"/>
  <c r="AR334" i="1"/>
  <c r="AR310" i="1"/>
  <c r="AR281" i="1"/>
  <c r="AR267" i="1"/>
  <c r="AR246" i="1"/>
  <c r="AR216" i="1"/>
  <c r="AR200" i="1"/>
  <c r="AR168" i="1"/>
  <c r="AR152" i="1"/>
  <c r="AR104" i="1"/>
  <c r="AR88" i="1"/>
  <c r="AR197" i="1"/>
  <c r="AR105" i="1"/>
  <c r="AR463" i="1"/>
  <c r="AR657" i="1"/>
  <c r="AR656" i="1"/>
  <c r="AR654" i="1"/>
  <c r="AR479" i="1"/>
  <c r="AR466" i="1"/>
  <c r="AR455" i="1"/>
  <c r="AR445" i="1"/>
  <c r="AR405" i="1"/>
  <c r="AR381" i="1"/>
  <c r="AR341" i="1"/>
  <c r="AR327" i="1"/>
  <c r="AR242" i="1"/>
  <c r="AR229" i="1"/>
  <c r="AL24" i="1"/>
  <c r="AK24" i="1" s="1"/>
  <c r="D14" i="2" s="1"/>
  <c r="AR970" i="1"/>
  <c r="AR760" i="1"/>
  <c r="AR447" i="1"/>
  <c r="AR411" i="1"/>
  <c r="AR406" i="1"/>
  <c r="AR776" i="1"/>
  <c r="AR646" i="1"/>
  <c r="AR495" i="1"/>
  <c r="AR477" i="1"/>
  <c r="AR459" i="1"/>
  <c r="AR451" i="1"/>
  <c r="AR449" i="1"/>
  <c r="AR206" i="1"/>
  <c r="AR534" i="1"/>
  <c r="AR519" i="1"/>
  <c r="AR369" i="1"/>
  <c r="AR321" i="1"/>
  <c r="AR253" i="1"/>
  <c r="AR363" i="1"/>
  <c r="AR298" i="1"/>
  <c r="AR257" i="1"/>
  <c r="AR307" i="1"/>
  <c r="AR199" i="1"/>
  <c r="AR457" i="1"/>
  <c r="AR317" i="1"/>
  <c r="AR195" i="1"/>
  <c r="AR86" i="1"/>
  <c r="AR350" i="1"/>
  <c r="AR238" i="1"/>
  <c r="AR971" i="1"/>
  <c r="AR955" i="1"/>
  <c r="AR939" i="1"/>
  <c r="AR923" i="1"/>
  <c r="AR907" i="1"/>
  <c r="AR891" i="1"/>
  <c r="AR829" i="1"/>
  <c r="AR785" i="1"/>
  <c r="AR898" i="1"/>
  <c r="AR774" i="1"/>
  <c r="AR721" i="1"/>
  <c r="AR808" i="1"/>
  <c r="AR549" i="1"/>
  <c r="AR435" i="1"/>
  <c r="AR383" i="1"/>
  <c r="AR367" i="1"/>
  <c r="AR351" i="1"/>
  <c r="AR784" i="1"/>
  <c r="AR673" i="1"/>
  <c r="AR361" i="1"/>
  <c r="AR283" i="1"/>
  <c r="AR188" i="1"/>
  <c r="AR172" i="1"/>
  <c r="AR692" i="1"/>
  <c r="AR653" i="1"/>
  <c r="AR469" i="1"/>
  <c r="AR403" i="1"/>
  <c r="AR720" i="1"/>
  <c r="AR718" i="1"/>
  <c r="AR554" i="1"/>
  <c r="AR527" i="1"/>
  <c r="AR486" i="1"/>
  <c r="AR453" i="1"/>
  <c r="AR373" i="1"/>
  <c r="AR355" i="1"/>
  <c r="AR322" i="1"/>
  <c r="AR277" i="1"/>
  <c r="AR205" i="1"/>
  <c r="AR193" i="1"/>
  <c r="AR177" i="1"/>
  <c r="AR510" i="1"/>
  <c r="AR569" i="1"/>
  <c r="AR442" i="1"/>
  <c r="AR690" i="1"/>
  <c r="AR370" i="1"/>
  <c r="AR323" i="1"/>
  <c r="AR211" i="1"/>
  <c r="AR194" i="1"/>
  <c r="AR770" i="1"/>
  <c r="AR546" i="1"/>
  <c r="AR429" i="1"/>
  <c r="AR391" i="1"/>
  <c r="AR314" i="1"/>
  <c r="AR286" i="1"/>
  <c r="AR269" i="1"/>
  <c r="AR475" i="1"/>
  <c r="AR461" i="1"/>
  <c r="AR303" i="1"/>
  <c r="AR285" i="1"/>
  <c r="AR203" i="1"/>
  <c r="AR187" i="1"/>
  <c r="AR250" i="1"/>
  <c r="AR190" i="1"/>
  <c r="AR239" i="1"/>
  <c r="AR525" i="1"/>
  <c r="AR151" i="1"/>
  <c r="AR963" i="1"/>
  <c r="AR931" i="1"/>
  <c r="AR915" i="1"/>
  <c r="AR899" i="1"/>
  <c r="AR883" i="1"/>
  <c r="AR855" i="1"/>
  <c r="AR874" i="1"/>
  <c r="AR769" i="1"/>
  <c r="AR787" i="1"/>
  <c r="AR780" i="1"/>
  <c r="AR847" i="1"/>
  <c r="AR626" i="1"/>
  <c r="AR601" i="1"/>
  <c r="AR674" i="1"/>
  <c r="AR625" i="1"/>
  <c r="AR604" i="1"/>
  <c r="AR851" i="1"/>
  <c r="AR387" i="1"/>
  <c r="AR326" i="1"/>
  <c r="AR237" i="1"/>
  <c r="AR204" i="1"/>
  <c r="AR156" i="1"/>
  <c r="AR958" i="1"/>
  <c r="AR964" i="1"/>
  <c r="AR940" i="1"/>
  <c r="AR936" i="1"/>
  <c r="AR932" i="1"/>
  <c r="AR924" i="1"/>
  <c r="AR920" i="1"/>
  <c r="AR916" i="1"/>
  <c r="AR912" i="1"/>
  <c r="AR872" i="1"/>
  <c r="AR856" i="1"/>
  <c r="AR830" i="1"/>
  <c r="AR822" i="1"/>
  <c r="AR814" i="1"/>
  <c r="AR806" i="1"/>
  <c r="AR972" i="1"/>
  <c r="AR908" i="1"/>
  <c r="AR878" i="1"/>
  <c r="AR846" i="1"/>
  <c r="AR823" i="1"/>
  <c r="AR807" i="1"/>
  <c r="AR817" i="1"/>
  <c r="AR778" i="1"/>
  <c r="AR771" i="1"/>
  <c r="AR743" i="1"/>
  <c r="AR735" i="1"/>
  <c r="AR727" i="1"/>
  <c r="AR719" i="1"/>
  <c r="AR711" i="1"/>
  <c r="AR695" i="1"/>
  <c r="AR687" i="1"/>
  <c r="AR679" i="1"/>
  <c r="AR671" i="1"/>
  <c r="AR663" i="1"/>
  <c r="AR647" i="1"/>
  <c r="AR631" i="1"/>
  <c r="AR615" i="1"/>
  <c r="AR599" i="1"/>
  <c r="AR583" i="1"/>
  <c r="AR876" i="1"/>
  <c r="AR840" i="1"/>
  <c r="AR796" i="1"/>
  <c r="AP779" i="1"/>
  <c r="AR772" i="1"/>
  <c r="AR725" i="1"/>
  <c r="AR664" i="1"/>
  <c r="AR600" i="1"/>
  <c r="AR576" i="1"/>
  <c r="AR560" i="1"/>
  <c r="AR544" i="1"/>
  <c r="AR528" i="1"/>
  <c r="AR520" i="1"/>
  <c r="AR512" i="1"/>
  <c r="AR504" i="1"/>
  <c r="AR496" i="1"/>
  <c r="AR488" i="1"/>
  <c r="AR480" i="1"/>
  <c r="AR472" i="1"/>
  <c r="AR464" i="1"/>
  <c r="AR448" i="1"/>
  <c r="AR440" i="1"/>
  <c r="AR424" i="1"/>
  <c r="AR400" i="1"/>
  <c r="AR392" i="1"/>
  <c r="AR384" i="1"/>
  <c r="AR368" i="1"/>
  <c r="AR352" i="1"/>
  <c r="AR336" i="1"/>
  <c r="AR328" i="1"/>
  <c r="AR320" i="1"/>
  <c r="AR312" i="1"/>
  <c r="AR304" i="1"/>
  <c r="AR280" i="1"/>
  <c r="AR264" i="1"/>
  <c r="AR256" i="1"/>
  <c r="AR248" i="1"/>
  <c r="AR240" i="1"/>
  <c r="AR788" i="1"/>
  <c r="AR888" i="1"/>
  <c r="AR884" i="1"/>
  <c r="AR734" i="1"/>
  <c r="AR722" i="1"/>
  <c r="AR697" i="1"/>
  <c r="AR553" i="1"/>
  <c r="AR501" i="1"/>
  <c r="AR716" i="1"/>
  <c r="AR704" i="1"/>
  <c r="AR662" i="1"/>
  <c r="AR621" i="1"/>
  <c r="AR575" i="1"/>
  <c r="AR559" i="1"/>
  <c r="AR513" i="1"/>
  <c r="AR497" i="1"/>
  <c r="AR481" i="1"/>
  <c r="AR465" i="1"/>
  <c r="AR454" i="1"/>
  <c r="AR446" i="1"/>
  <c r="AR430" i="1"/>
  <c r="AR410" i="1"/>
  <c r="AR394" i="1"/>
  <c r="AR371" i="1"/>
  <c r="AR362" i="1"/>
  <c r="AR346" i="1"/>
  <c r="AR835" i="1"/>
  <c r="AR794" i="1"/>
  <c r="AR733" i="1"/>
  <c r="AR732" i="1"/>
  <c r="AR660" i="1"/>
  <c r="AR644" i="1"/>
  <c r="AR593" i="1"/>
  <c r="AR571" i="1"/>
  <c r="AR491" i="1"/>
  <c r="AR470" i="1"/>
  <c r="AR458" i="1"/>
  <c r="AR434" i="1"/>
  <c r="AR398" i="1"/>
  <c r="AR390" i="1"/>
  <c r="AR313" i="1"/>
  <c r="AR299" i="1"/>
  <c r="AR278" i="1"/>
  <c r="AR249" i="1"/>
  <c r="AR192" i="1"/>
  <c r="AR176" i="1"/>
  <c r="AR144" i="1"/>
  <c r="AR189" i="1"/>
  <c r="AR173" i="1"/>
  <c r="AR395" i="1"/>
  <c r="AR684" i="1"/>
  <c r="AR538" i="1"/>
  <c r="AR517" i="1"/>
  <c r="AR506" i="1"/>
  <c r="AR503" i="1"/>
  <c r="AR489" i="1"/>
  <c r="AR437" i="1"/>
  <c r="AR382" i="1"/>
  <c r="AR358" i="1"/>
  <c r="AR311" i="1"/>
  <c r="AR279" i="1"/>
  <c r="AR630" i="1"/>
  <c r="AR474" i="1"/>
  <c r="AR301" i="1"/>
  <c r="AR686" i="1"/>
  <c r="AR652" i="1"/>
  <c r="AR642" i="1"/>
  <c r="AR609" i="1"/>
  <c r="AR596" i="1"/>
  <c r="AR588" i="1"/>
  <c r="AR562" i="1"/>
  <c r="AR226" i="1"/>
  <c r="AR305" i="1"/>
  <c r="AR210" i="1"/>
  <c r="AR174" i="1"/>
  <c r="AR170" i="1"/>
  <c r="AR150" i="1"/>
  <c r="AR255" i="1"/>
  <c r="AR241" i="1"/>
  <c r="AR582" i="1"/>
  <c r="AR207" i="1"/>
  <c r="AR171" i="1"/>
  <c r="AR967" i="1"/>
  <c r="AR951" i="1"/>
  <c r="AR935" i="1"/>
  <c r="AR887" i="1"/>
  <c r="AR871" i="1"/>
  <c r="AR849" i="1"/>
  <c r="AR730" i="1"/>
  <c r="AR828" i="1"/>
  <c r="AR705" i="1"/>
  <c r="AR852" i="1"/>
  <c r="AR624" i="1"/>
  <c r="AR555" i="1"/>
  <c r="AR539" i="1"/>
  <c r="AR399" i="1"/>
  <c r="AR335" i="1"/>
  <c r="AR521" i="1"/>
  <c r="AR961" i="1"/>
  <c r="AR957" i="1"/>
  <c r="AR953" i="1"/>
  <c r="AR949" i="1"/>
  <c r="AR941" i="1"/>
  <c r="AR937" i="1"/>
  <c r="AR933" i="1"/>
  <c r="AR925" i="1"/>
  <c r="AR921" i="1"/>
  <c r="AR897" i="1"/>
  <c r="AR893" i="1"/>
  <c r="AR889" i="1"/>
  <c r="AR885" i="1"/>
  <c r="AR877" i="1"/>
  <c r="AR873" i="1"/>
  <c r="AR869" i="1"/>
  <c r="AR865" i="1"/>
  <c r="AR861" i="1"/>
  <c r="AR857" i="1"/>
  <c r="AR853" i="1"/>
  <c r="AR960" i="1"/>
  <c r="AR952" i="1"/>
  <c r="AR956" i="1"/>
  <c r="AR946" i="1"/>
  <c r="AR841" i="1"/>
  <c r="AR866" i="1"/>
  <c r="AR850" i="1"/>
  <c r="AR809" i="1"/>
  <c r="AR757" i="1"/>
  <c r="AR968" i="1"/>
  <c r="AR805" i="1"/>
  <c r="AR782" i="1"/>
  <c r="AR759" i="1"/>
  <c r="AR894" i="1"/>
  <c r="AR886" i="1"/>
  <c r="AR791" i="1"/>
  <c r="AR779" i="1"/>
  <c r="AR756" i="1"/>
  <c r="AR744" i="1"/>
  <c r="AR709" i="1"/>
  <c r="AR698" i="1"/>
  <c r="AR682" i="1"/>
  <c r="AR666" i="1"/>
  <c r="AR618" i="1"/>
  <c r="AR752" i="1"/>
  <c r="AR724" i="1"/>
  <c r="AR708" i="1"/>
  <c r="AR832" i="1"/>
  <c r="AR860" i="1"/>
  <c r="AR736" i="1"/>
  <c r="AR628" i="1"/>
  <c r="AR620" i="1"/>
  <c r="AR530" i="1"/>
  <c r="AR522" i="1"/>
  <c r="AR514" i="1"/>
  <c r="AR487" i="1"/>
  <c r="AR668" i="1"/>
  <c r="AR610" i="1"/>
  <c r="AR608" i="1"/>
  <c r="AR570" i="1"/>
  <c r="AR547" i="1"/>
  <c r="AR531" i="1"/>
  <c r="AR499" i="1"/>
  <c r="AR483" i="1"/>
  <c r="AR685" i="1"/>
  <c r="AR636" i="1"/>
  <c r="AR594" i="1"/>
  <c r="AR493" i="1"/>
  <c r="AR473" i="1"/>
  <c r="AP452" i="1"/>
  <c r="AR386" i="1"/>
  <c r="AR353" i="1"/>
  <c r="AR347" i="1"/>
  <c r="AR329" i="1"/>
  <c r="AR265" i="1"/>
  <c r="AR228" i="1"/>
  <c r="AR212" i="1"/>
  <c r="AR196" i="1"/>
  <c r="AR213" i="1"/>
  <c r="AR605" i="1"/>
  <c r="AR529" i="1"/>
  <c r="AR402" i="1"/>
  <c r="AR745" i="1"/>
  <c r="AR443" i="1"/>
  <c r="AR441" i="1"/>
  <c r="AR423" i="1"/>
  <c r="AR401" i="1"/>
  <c r="AR374" i="1"/>
  <c r="AR354" i="1"/>
  <c r="AR337" i="1"/>
  <c r="AR325" i="1"/>
  <c r="AR306" i="1"/>
  <c r="AR258" i="1"/>
  <c r="AR169" i="1"/>
  <c r="AR149" i="1"/>
  <c r="AR550" i="1"/>
  <c r="AR439" i="1"/>
  <c r="AR366" i="1"/>
  <c r="AR713" i="1"/>
  <c r="AR706" i="1"/>
  <c r="AR640" i="1"/>
  <c r="AR523" i="1"/>
  <c r="AR339" i="1"/>
  <c r="AR318" i="1"/>
  <c r="AR282" i="1"/>
  <c r="AR319" i="1"/>
  <c r="AR230" i="1"/>
  <c r="AR330" i="1"/>
  <c r="AR266" i="1"/>
  <c r="AR385" i="1"/>
  <c r="AR302" i="1"/>
  <c r="AR259" i="1"/>
  <c r="AR218" i="1"/>
  <c r="AR502" i="1"/>
  <c r="AR490" i="1"/>
  <c r="AR254" i="1"/>
  <c r="AR214" i="1"/>
  <c r="AR102" i="1"/>
  <c r="AR338" i="1"/>
  <c r="AR175" i="1"/>
  <c r="AR143" i="1"/>
  <c r="AR103" i="1"/>
  <c r="AP972" i="1"/>
  <c r="AP785" i="1"/>
  <c r="AP783" i="1"/>
  <c r="AP551" i="1"/>
  <c r="AL551" i="1" s="1"/>
  <c r="AK551" i="1" s="1"/>
  <c r="D541" i="2" s="1"/>
  <c r="AP535" i="1"/>
  <c r="AL535" i="1" s="1"/>
  <c r="AK535" i="1" s="1"/>
  <c r="D525" i="2" s="1"/>
  <c r="AP558" i="1"/>
  <c r="AP447" i="1"/>
  <c r="AP413" i="1"/>
  <c r="AL183" i="1"/>
  <c r="AK183" i="1" s="1"/>
  <c r="D173" i="2" s="1"/>
  <c r="AP370" i="1"/>
  <c r="AP547" i="1"/>
  <c r="AP375" i="1"/>
  <c r="AL375" i="1" s="1"/>
  <c r="AK375" i="1" s="1"/>
  <c r="D365" i="2" s="1"/>
  <c r="AL419" i="1"/>
  <c r="AP773" i="1"/>
  <c r="AP374" i="1"/>
  <c r="AP550" i="1"/>
  <c r="AL378" i="1"/>
  <c r="AK378" i="1" s="1"/>
  <c r="D368" i="2" s="1"/>
  <c r="AP954" i="1"/>
  <c r="AP888" i="1"/>
  <c r="AP418" i="1"/>
  <c r="AL418" i="1" s="1"/>
  <c r="AK418" i="1" s="1"/>
  <c r="D408" i="2" s="1"/>
  <c r="AP913" i="1"/>
  <c r="AL913" i="1" s="1"/>
  <c r="AK913" i="1" s="1"/>
  <c r="D903" i="2" s="1"/>
  <c r="AP889" i="1"/>
  <c r="AP897" i="1"/>
  <c r="AP970" i="1"/>
  <c r="AP760" i="1"/>
  <c r="AP776" i="1"/>
  <c r="AP950" i="1"/>
  <c r="AL950" i="1" s="1"/>
  <c r="AK950" i="1" s="1"/>
  <c r="D940" i="2" s="1"/>
  <c r="AL942" i="1"/>
  <c r="AK942" i="1" s="1"/>
  <c r="D932" i="2" s="1"/>
  <c r="AL930" i="1"/>
  <c r="AK930" i="1" s="1"/>
  <c r="D920" i="2" s="1"/>
  <c r="AL922" i="1"/>
  <c r="AK922" i="1" s="1"/>
  <c r="D912" i="2" s="1"/>
  <c r="AP894" i="1"/>
  <c r="AP886" i="1"/>
  <c r="AP780" i="1"/>
  <c r="AP555" i="1"/>
  <c r="AP539" i="1"/>
  <c r="AP383" i="1"/>
  <c r="AP784" i="1"/>
  <c r="AP542" i="1"/>
  <c r="AL542" i="1" s="1"/>
  <c r="AK542" i="1" s="1"/>
  <c r="D532" i="2" s="1"/>
  <c r="AP786" i="1"/>
  <c r="AL786" i="1" s="1"/>
  <c r="AK786" i="1" s="1"/>
  <c r="D776" i="2" s="1"/>
  <c r="AP921" i="1"/>
  <c r="AP914" i="1"/>
  <c r="AP941" i="1"/>
  <c r="AP891" i="1"/>
  <c r="AP971" i="1"/>
  <c r="AP554" i="1"/>
  <c r="AP527" i="1"/>
  <c r="AP517" i="1"/>
  <c r="AP422" i="1"/>
  <c r="AP415" i="1"/>
  <c r="AP507" i="1"/>
  <c r="AL507" i="1" s="1"/>
  <c r="AK507" i="1" s="1"/>
  <c r="D497" i="2" s="1"/>
  <c r="AO962" i="1"/>
  <c r="AJ962" i="1"/>
  <c r="C952" i="2" s="1"/>
  <c r="AO938" i="1"/>
  <c r="AL938" i="1" s="1"/>
  <c r="AK938" i="1" s="1"/>
  <c r="D928" i="2" s="1"/>
  <c r="AI938" i="1"/>
  <c r="B928" i="2" s="1"/>
  <c r="AJ938" i="1"/>
  <c r="C928" i="2" s="1"/>
  <c r="AO880" i="1"/>
  <c r="AI880" i="1"/>
  <c r="B870" i="2" s="1"/>
  <c r="AO802" i="1"/>
  <c r="AI802" i="1"/>
  <c r="B792" i="2" s="1"/>
  <c r="AO845" i="1"/>
  <c r="AI845" i="1"/>
  <c r="B835" i="2" s="1"/>
  <c r="AO944" i="1"/>
  <c r="AO747" i="1"/>
  <c r="AO715" i="1"/>
  <c r="AI715" i="1"/>
  <c r="B705" i="2" s="1"/>
  <c r="AO683" i="1"/>
  <c r="AL683" i="1" s="1"/>
  <c r="AK683" i="1" s="1"/>
  <c r="D673" i="2" s="1"/>
  <c r="AJ683" i="1"/>
  <c r="C673" i="2" s="1"/>
  <c r="AI683" i="1"/>
  <c r="B673" i="2" s="1"/>
  <c r="AO651" i="1"/>
  <c r="AI651" i="1"/>
  <c r="B641" i="2" s="1"/>
  <c r="AO619" i="1"/>
  <c r="AI619" i="1"/>
  <c r="B609" i="2" s="1"/>
  <c r="AO728" i="1"/>
  <c r="AI728" i="1"/>
  <c r="B718" i="2" s="1"/>
  <c r="AO677" i="1"/>
  <c r="AI677" i="1"/>
  <c r="B667" i="2" s="1"/>
  <c r="AO661" i="1"/>
  <c r="AI661" i="1"/>
  <c r="B651" i="2" s="1"/>
  <c r="AO597" i="1"/>
  <c r="AI597" i="1"/>
  <c r="B587" i="2" s="1"/>
  <c r="AO516" i="1"/>
  <c r="AL516" i="1" s="1"/>
  <c r="AK516" i="1" s="1"/>
  <c r="D506" i="2" s="1"/>
  <c r="AI516" i="1"/>
  <c r="B506" i="2" s="1"/>
  <c r="AJ516" i="1"/>
  <c r="C506" i="2" s="1"/>
  <c r="AO484" i="1"/>
  <c r="AI484" i="1"/>
  <c r="B474" i="2" s="1"/>
  <c r="AO452" i="1"/>
  <c r="AL452" i="1" s="1"/>
  <c r="AK452" i="1" s="1"/>
  <c r="D442" i="2" s="1"/>
  <c r="AI452" i="1"/>
  <c r="B442" i="2" s="1"/>
  <c r="AJ452" i="1"/>
  <c r="C442" i="2" s="1"/>
  <c r="AO428" i="1"/>
  <c r="AO404" i="1"/>
  <c r="AI404" i="1"/>
  <c r="B394" i="2" s="1"/>
  <c r="AO372" i="1"/>
  <c r="AL372" i="1" s="1"/>
  <c r="AK372" i="1" s="1"/>
  <c r="D362" i="2" s="1"/>
  <c r="AI372" i="1"/>
  <c r="B362" i="2" s="1"/>
  <c r="AJ372" i="1"/>
  <c r="C362" i="2" s="1"/>
  <c r="AO340" i="1"/>
  <c r="AI340" i="1"/>
  <c r="B330" i="2" s="1"/>
  <c r="AO308" i="1"/>
  <c r="AI308" i="1"/>
  <c r="B298" i="2" s="1"/>
  <c r="AO244" i="1"/>
  <c r="AJ244" i="1"/>
  <c r="C234" i="2" s="1"/>
  <c r="AO821" i="1"/>
  <c r="AI821" i="1"/>
  <c r="B811" i="2" s="1"/>
  <c r="AO742" i="1"/>
  <c r="AI742" i="1"/>
  <c r="B732" i="2" s="1"/>
  <c r="AO710" i="1"/>
  <c r="AI710" i="1"/>
  <c r="B700" i="2" s="1"/>
  <c r="AO577" i="1"/>
  <c r="AI577" i="1"/>
  <c r="B567" i="2" s="1"/>
  <c r="AO694" i="1"/>
  <c r="AI694" i="1"/>
  <c r="B684" i="2" s="1"/>
  <c r="AO450" i="1"/>
  <c r="AJ450" i="1"/>
  <c r="C440" i="2" s="1"/>
  <c r="AI450" i="1"/>
  <c r="B440" i="2" s="1"/>
  <c r="AO414" i="1"/>
  <c r="AJ414" i="1"/>
  <c r="C404" i="2" s="1"/>
  <c r="AO379" i="1"/>
  <c r="AL379" i="1" s="1"/>
  <c r="AK379" i="1" s="1"/>
  <c r="D369" i="2" s="1"/>
  <c r="AJ379" i="1"/>
  <c r="C369" i="2" s="1"/>
  <c r="AO365" i="1"/>
  <c r="AI365" i="1"/>
  <c r="B355" i="2" s="1"/>
  <c r="AO890" i="1"/>
  <c r="AI890" i="1"/>
  <c r="B880" i="2" s="1"/>
  <c r="AJ890" i="1"/>
  <c r="C880" i="2" s="1"/>
  <c r="AO971" i="1"/>
  <c r="AL971" i="1" s="1"/>
  <c r="AK971" i="1" s="1"/>
  <c r="D961" i="2" s="1"/>
  <c r="AJ971" i="1"/>
  <c r="C961" i="2" s="1"/>
  <c r="AI971" i="1"/>
  <c r="B961" i="2" s="1"/>
  <c r="AO959" i="1"/>
  <c r="AO947" i="1"/>
  <c r="AO935" i="1"/>
  <c r="AJ935" i="1"/>
  <c r="C925" i="2" s="1"/>
  <c r="AI935" i="1"/>
  <c r="B925" i="2" s="1"/>
  <c r="AO961" i="1"/>
  <c r="AO957" i="1"/>
  <c r="AO953" i="1"/>
  <c r="AI953" i="1"/>
  <c r="B943" i="2" s="1"/>
  <c r="AO949" i="1"/>
  <c r="AI949" i="1"/>
  <c r="B939" i="2" s="1"/>
  <c r="AO941" i="1"/>
  <c r="AI941" i="1"/>
  <c r="B931" i="2" s="1"/>
  <c r="AJ941" i="1"/>
  <c r="C931" i="2" s="1"/>
  <c r="AO937" i="1"/>
  <c r="AI937" i="1"/>
  <c r="B927" i="2" s="1"/>
  <c r="AJ937" i="1"/>
  <c r="C927" i="2" s="1"/>
  <c r="AO933" i="1"/>
  <c r="AI933" i="1"/>
  <c r="B923" i="2" s="1"/>
  <c r="AJ933" i="1"/>
  <c r="C923" i="2" s="1"/>
  <c r="AO925" i="1"/>
  <c r="AI925" i="1"/>
  <c r="B915" i="2" s="1"/>
  <c r="AJ925" i="1"/>
  <c r="C915" i="2" s="1"/>
  <c r="AO921" i="1"/>
  <c r="AI921" i="1"/>
  <c r="B911" i="2" s="1"/>
  <c r="AJ921" i="1"/>
  <c r="C911" i="2" s="1"/>
  <c r="AO917" i="1"/>
  <c r="AL917" i="1" s="1"/>
  <c r="AK917" i="1" s="1"/>
  <c r="D907" i="2" s="1"/>
  <c r="AJ917" i="1"/>
  <c r="C907" i="2" s="1"/>
  <c r="AO909" i="1"/>
  <c r="AO897" i="1"/>
  <c r="AI897" i="1"/>
  <c r="B887" i="2" s="1"/>
  <c r="AJ897" i="1"/>
  <c r="C887" i="2" s="1"/>
  <c r="AO893" i="1"/>
  <c r="AI893" i="1"/>
  <c r="B883" i="2" s="1"/>
  <c r="AJ893" i="1"/>
  <c r="C883" i="2" s="1"/>
  <c r="AO889" i="1"/>
  <c r="AI889" i="1"/>
  <c r="B879" i="2" s="1"/>
  <c r="AJ889" i="1"/>
  <c r="C879" i="2" s="1"/>
  <c r="AO885" i="1"/>
  <c r="AI885" i="1"/>
  <c r="B875" i="2" s="1"/>
  <c r="AJ885" i="1"/>
  <c r="C875" i="2" s="1"/>
  <c r="AO881" i="1"/>
  <c r="AO877" i="1"/>
  <c r="AI877" i="1"/>
  <c r="B867" i="2" s="1"/>
  <c r="AO873" i="1"/>
  <c r="AI873" i="1"/>
  <c r="B863" i="2" s="1"/>
  <c r="AO869" i="1"/>
  <c r="AI869" i="1"/>
  <c r="B859" i="2" s="1"/>
  <c r="AO865" i="1"/>
  <c r="AI865" i="1"/>
  <c r="B855" i="2" s="1"/>
  <c r="AO861" i="1"/>
  <c r="AI861" i="1"/>
  <c r="B851" i="2" s="1"/>
  <c r="AO857" i="1"/>
  <c r="AI857" i="1"/>
  <c r="B847" i="2" s="1"/>
  <c r="AO853" i="1"/>
  <c r="AI853" i="1"/>
  <c r="B843" i="2" s="1"/>
  <c r="AO960" i="1"/>
  <c r="AI960" i="1"/>
  <c r="B950" i="2" s="1"/>
  <c r="AP962" i="1"/>
  <c r="AO952" i="1"/>
  <c r="AI952" i="1"/>
  <c r="B942" i="2" s="1"/>
  <c r="AJ952" i="1"/>
  <c r="C942" i="2" s="1"/>
  <c r="AO956" i="1"/>
  <c r="AJ956" i="1"/>
  <c r="C946" i="2" s="1"/>
  <c r="AO946" i="1"/>
  <c r="AI946" i="1"/>
  <c r="B936" i="2" s="1"/>
  <c r="AO841" i="1"/>
  <c r="AI841" i="1"/>
  <c r="B831" i="2" s="1"/>
  <c r="AO866" i="1"/>
  <c r="AI866" i="1"/>
  <c r="B856" i="2" s="1"/>
  <c r="AO850" i="1"/>
  <c r="AI850" i="1"/>
  <c r="B840" i="2" s="1"/>
  <c r="AO809" i="1"/>
  <c r="AI809" i="1"/>
  <c r="B799" i="2" s="1"/>
  <c r="AO781" i="1"/>
  <c r="AL781" i="1" s="1"/>
  <c r="AK781" i="1" s="1"/>
  <c r="D771" i="2" s="1"/>
  <c r="AJ781" i="1"/>
  <c r="C771" i="2" s="1"/>
  <c r="AO773" i="1"/>
  <c r="AJ773" i="1"/>
  <c r="C763" i="2" s="1"/>
  <c r="AO757" i="1"/>
  <c r="AI757" i="1"/>
  <c r="B747" i="2" s="1"/>
  <c r="AO968" i="1"/>
  <c r="AJ968" i="1"/>
  <c r="C958" i="2" s="1"/>
  <c r="AO805" i="1"/>
  <c r="AI805" i="1"/>
  <c r="B795" i="2" s="1"/>
  <c r="AO782" i="1"/>
  <c r="AI782" i="1"/>
  <c r="B772" i="2" s="1"/>
  <c r="AJ782" i="1"/>
  <c r="C772" i="2" s="1"/>
  <c r="AO759" i="1"/>
  <c r="AI759" i="1"/>
  <c r="B749" i="2" s="1"/>
  <c r="AO894" i="1"/>
  <c r="AI894" i="1"/>
  <c r="B884" i="2" s="1"/>
  <c r="AJ894" i="1"/>
  <c r="C884" i="2" s="1"/>
  <c r="AO886" i="1"/>
  <c r="AL886" i="1" s="1"/>
  <c r="AK886" i="1" s="1"/>
  <c r="D876" i="2" s="1"/>
  <c r="AI886" i="1"/>
  <c r="B876" i="2" s="1"/>
  <c r="AJ886" i="1"/>
  <c r="C876" i="2" s="1"/>
  <c r="AO791" i="1"/>
  <c r="AI791" i="1"/>
  <c r="B781" i="2" s="1"/>
  <c r="AO779" i="1"/>
  <c r="AL779" i="1" s="1"/>
  <c r="AK779" i="1" s="1"/>
  <c r="D769" i="2" s="1"/>
  <c r="AJ779" i="1"/>
  <c r="C769" i="2" s="1"/>
  <c r="AO756" i="1"/>
  <c r="AI756" i="1"/>
  <c r="B746" i="2" s="1"/>
  <c r="AO744" i="1"/>
  <c r="AO709" i="1"/>
  <c r="AI709" i="1"/>
  <c r="B699" i="2" s="1"/>
  <c r="AO698" i="1"/>
  <c r="AI698" i="1"/>
  <c r="B688" i="2" s="1"/>
  <c r="AO682" i="1"/>
  <c r="AI682" i="1"/>
  <c r="B672" i="2" s="1"/>
  <c r="AO666" i="1"/>
  <c r="AO650" i="1"/>
  <c r="AO634" i="1"/>
  <c r="AO618" i="1"/>
  <c r="AP774" i="1"/>
  <c r="AO752" i="1"/>
  <c r="AI752" i="1"/>
  <c r="B742" i="2" s="1"/>
  <c r="AO724" i="1"/>
  <c r="AI724" i="1"/>
  <c r="B714" i="2" s="1"/>
  <c r="AO708" i="1"/>
  <c r="AI708" i="1"/>
  <c r="B698" i="2" s="1"/>
  <c r="AO832" i="1"/>
  <c r="AI832" i="1"/>
  <c r="B822" i="2" s="1"/>
  <c r="AO860" i="1"/>
  <c r="AI860" i="1"/>
  <c r="B850" i="2" s="1"/>
  <c r="AO783" i="1"/>
  <c r="AL783" i="1" s="1"/>
  <c r="AK783" i="1" s="1"/>
  <c r="D773" i="2" s="1"/>
  <c r="AJ783" i="1"/>
  <c r="C773" i="2" s="1"/>
  <c r="AO736" i="1"/>
  <c r="AI736" i="1"/>
  <c r="B726" i="2" s="1"/>
  <c r="AO628" i="1"/>
  <c r="AI628" i="1"/>
  <c r="B618" i="2" s="1"/>
  <c r="AO620" i="1"/>
  <c r="AO530" i="1"/>
  <c r="AI530" i="1"/>
  <c r="B520" i="2" s="1"/>
  <c r="AO522" i="1"/>
  <c r="AI522" i="1"/>
  <c r="B512" i="2" s="1"/>
  <c r="AJ522" i="1"/>
  <c r="C512" i="2" s="1"/>
  <c r="AO514" i="1"/>
  <c r="AI514" i="1"/>
  <c r="B504" i="2" s="1"/>
  <c r="AJ514" i="1"/>
  <c r="C504" i="2" s="1"/>
  <c r="AO487" i="1"/>
  <c r="AI487" i="1"/>
  <c r="B477" i="2" s="1"/>
  <c r="AO668" i="1"/>
  <c r="AO610" i="1"/>
  <c r="AO608" i="1"/>
  <c r="AI608" i="1"/>
  <c r="B598" i="2" s="1"/>
  <c r="AO570" i="1"/>
  <c r="AI570" i="1"/>
  <c r="B560" i="2" s="1"/>
  <c r="AO547" i="1"/>
  <c r="AJ547" i="1"/>
  <c r="C537" i="2" s="1"/>
  <c r="AO531" i="1"/>
  <c r="AO499" i="1"/>
  <c r="AI499" i="1"/>
  <c r="B489" i="2" s="1"/>
  <c r="AO483" i="1"/>
  <c r="AI483" i="1"/>
  <c r="B473" i="2" s="1"/>
  <c r="AO685" i="1"/>
  <c r="AI685" i="1"/>
  <c r="B675" i="2" s="1"/>
  <c r="AO636" i="1"/>
  <c r="AO594" i="1"/>
  <c r="AP521" i="1"/>
  <c r="AO493" i="1"/>
  <c r="AI493" i="1"/>
  <c r="B483" i="2" s="1"/>
  <c r="AO473" i="1"/>
  <c r="AI473" i="1"/>
  <c r="B463" i="2" s="1"/>
  <c r="AO386" i="1"/>
  <c r="AO353" i="1"/>
  <c r="AI353" i="1"/>
  <c r="B343" i="2" s="1"/>
  <c r="AO347" i="1"/>
  <c r="AI347" i="1"/>
  <c r="B337" i="2" s="1"/>
  <c r="AO329" i="1"/>
  <c r="AI329" i="1"/>
  <c r="B319" i="2" s="1"/>
  <c r="AO315" i="1"/>
  <c r="AO294" i="1"/>
  <c r="AJ294" i="1"/>
  <c r="C284" i="2" s="1"/>
  <c r="AO265" i="1"/>
  <c r="AI265" i="1"/>
  <c r="B255" i="2" s="1"/>
  <c r="AO251" i="1"/>
  <c r="AO228" i="1"/>
  <c r="AI228" i="1"/>
  <c r="B218" i="2" s="1"/>
  <c r="AO212" i="1"/>
  <c r="AI212" i="1"/>
  <c r="B202" i="2" s="1"/>
  <c r="AO196" i="1"/>
  <c r="AI196" i="1"/>
  <c r="B186" i="2" s="1"/>
  <c r="AO180" i="1"/>
  <c r="AP508" i="1"/>
  <c r="AP778" i="1"/>
  <c r="AP918" i="1"/>
  <c r="AL918" i="1" s="1"/>
  <c r="AK918" i="1" s="1"/>
  <c r="D908" i="2" s="1"/>
  <c r="AP939" i="1"/>
  <c r="AP933" i="1"/>
  <c r="AP911" i="1"/>
  <c r="AP935" i="1"/>
  <c r="AP969" i="1"/>
  <c r="AL969" i="1" s="1"/>
  <c r="AK969" i="1" s="1"/>
  <c r="D959" i="2" s="1"/>
  <c r="AO261" i="1"/>
  <c r="AJ261" i="1"/>
  <c r="C251" i="2" s="1"/>
  <c r="AO213" i="1"/>
  <c r="AI213" i="1"/>
  <c r="B203" i="2" s="1"/>
  <c r="AO605" i="1"/>
  <c r="AI605" i="1"/>
  <c r="B595" i="2" s="1"/>
  <c r="AO529" i="1"/>
  <c r="AJ529" i="1"/>
  <c r="C519" i="2" s="1"/>
  <c r="AO402" i="1"/>
  <c r="AI402" i="1"/>
  <c r="B392" i="2" s="1"/>
  <c r="AO745" i="1"/>
  <c r="AO738" i="1"/>
  <c r="AP540" i="1"/>
  <c r="AP453" i="1"/>
  <c r="AO443" i="1"/>
  <c r="AI443" i="1"/>
  <c r="B433" i="2" s="1"/>
  <c r="AO441" i="1"/>
  <c r="AI441" i="1"/>
  <c r="B431" i="2" s="1"/>
  <c r="AO423" i="1"/>
  <c r="AL423" i="1" s="1"/>
  <c r="AK423" i="1" s="1"/>
  <c r="D413" i="2" s="1"/>
  <c r="AJ423" i="1"/>
  <c r="C413" i="2" s="1"/>
  <c r="AO401" i="1"/>
  <c r="AI401" i="1"/>
  <c r="B391" i="2" s="1"/>
  <c r="AO374" i="1"/>
  <c r="AL374" i="1" s="1"/>
  <c r="AK374" i="1" s="1"/>
  <c r="D364" i="2" s="1"/>
  <c r="AI374" i="1"/>
  <c r="B364" i="2" s="1"/>
  <c r="AJ374" i="1"/>
  <c r="C364" i="2" s="1"/>
  <c r="AO354" i="1"/>
  <c r="AI354" i="1"/>
  <c r="B344" i="2" s="1"/>
  <c r="AO337" i="1"/>
  <c r="AI337" i="1"/>
  <c r="B327" i="2" s="1"/>
  <c r="AO325" i="1"/>
  <c r="AI325" i="1"/>
  <c r="B315" i="2" s="1"/>
  <c r="AO306" i="1"/>
  <c r="AI306" i="1"/>
  <c r="B296" i="2" s="1"/>
  <c r="AO293" i="1"/>
  <c r="AO258" i="1"/>
  <c r="AI258" i="1"/>
  <c r="B248" i="2" s="1"/>
  <c r="AO247" i="1"/>
  <c r="AO185" i="1"/>
  <c r="AO169" i="1"/>
  <c r="AI169" i="1"/>
  <c r="B159" i="2" s="1"/>
  <c r="AO149" i="1"/>
  <c r="AI149" i="1"/>
  <c r="B139" i="2" s="1"/>
  <c r="AO101" i="1"/>
  <c r="AO550" i="1"/>
  <c r="AI550" i="1"/>
  <c r="B540" i="2" s="1"/>
  <c r="AJ550" i="1"/>
  <c r="C540" i="2" s="1"/>
  <c r="AO439" i="1"/>
  <c r="AI439" i="1"/>
  <c r="B429" i="2" s="1"/>
  <c r="AO366" i="1"/>
  <c r="AI366" i="1"/>
  <c r="B356" i="2" s="1"/>
  <c r="AO713" i="1"/>
  <c r="AO706" i="1"/>
  <c r="AI706" i="1"/>
  <c r="B696" i="2" s="1"/>
  <c r="AO640" i="1"/>
  <c r="AO523" i="1"/>
  <c r="AJ523" i="1"/>
  <c r="C513" i="2" s="1"/>
  <c r="AI523" i="1"/>
  <c r="B513" i="2" s="1"/>
  <c r="AO393" i="1"/>
  <c r="AO389" i="1"/>
  <c r="AO339" i="1"/>
  <c r="AI339" i="1"/>
  <c r="B329" i="2" s="1"/>
  <c r="AO318" i="1"/>
  <c r="AI318" i="1"/>
  <c r="B308" i="2" s="1"/>
  <c r="AO282" i="1"/>
  <c r="AI282" i="1"/>
  <c r="B272" i="2" s="1"/>
  <c r="AO319" i="1"/>
  <c r="AI319" i="1"/>
  <c r="B309" i="2" s="1"/>
  <c r="AO230" i="1"/>
  <c r="AP416" i="1"/>
  <c r="AO330" i="1"/>
  <c r="AI330" i="1"/>
  <c r="B320" i="2" s="1"/>
  <c r="AO266" i="1"/>
  <c r="AI266" i="1"/>
  <c r="B256" i="2" s="1"/>
  <c r="AP777" i="1"/>
  <c r="AP510" i="1"/>
  <c r="AP446" i="1"/>
  <c r="AP522" i="1"/>
  <c r="AP552" i="1"/>
  <c r="AL552" i="1" s="1"/>
  <c r="AK552" i="1" s="1"/>
  <c r="D542" i="2" s="1"/>
  <c r="AP761" i="1"/>
  <c r="AL761" i="1" s="1"/>
  <c r="AO617" i="1"/>
  <c r="AO565" i="1"/>
  <c r="AO385" i="1"/>
  <c r="AI385" i="1"/>
  <c r="B375" i="2" s="1"/>
  <c r="AO302" i="1"/>
  <c r="AI302" i="1"/>
  <c r="B292" i="2" s="1"/>
  <c r="AO259" i="1"/>
  <c r="AI259" i="1"/>
  <c r="B249" i="2" s="1"/>
  <c r="AO218" i="1"/>
  <c r="AJ218" i="1"/>
  <c r="C208" i="2" s="1"/>
  <c r="AI218" i="1"/>
  <c r="B208" i="2" s="1"/>
  <c r="AO502" i="1"/>
  <c r="AI502" i="1"/>
  <c r="B492" i="2" s="1"/>
  <c r="AJ502" i="1"/>
  <c r="C492" i="2" s="1"/>
  <c r="AO490" i="1"/>
  <c r="AI490" i="1"/>
  <c r="B480" i="2" s="1"/>
  <c r="AO254" i="1"/>
  <c r="AI254" i="1"/>
  <c r="B244" i="2" s="1"/>
  <c r="AO214" i="1"/>
  <c r="AI214" i="1"/>
  <c r="B204" i="2" s="1"/>
  <c r="AO102" i="1"/>
  <c r="AI102" i="1"/>
  <c r="B92" i="2" s="1"/>
  <c r="AP525" i="1"/>
  <c r="AO338" i="1"/>
  <c r="AI338" i="1"/>
  <c r="B328" i="2" s="1"/>
  <c r="AO234" i="1"/>
  <c r="AL234" i="1" s="1"/>
  <c r="AK234" i="1" s="1"/>
  <c r="D224" i="2" s="1"/>
  <c r="AJ234" i="1"/>
  <c r="C224" i="2" s="1"/>
  <c r="AO227" i="1"/>
  <c r="AO175" i="1"/>
  <c r="AI175" i="1"/>
  <c r="B165" i="2" s="1"/>
  <c r="AO143" i="1"/>
  <c r="AI143" i="1"/>
  <c r="B133" i="2" s="1"/>
  <c r="AO119" i="1"/>
  <c r="AJ119" i="1"/>
  <c r="C109" i="2" s="1"/>
  <c r="AO103" i="1"/>
  <c r="AI103" i="1"/>
  <c r="B93" i="2" s="1"/>
  <c r="AO926" i="1"/>
  <c r="AL926" i="1" s="1"/>
  <c r="AK926" i="1" s="1"/>
  <c r="D916" i="2" s="1"/>
  <c r="AI926" i="1"/>
  <c r="B916" i="2" s="1"/>
  <c r="AJ926" i="1"/>
  <c r="C916" i="2" s="1"/>
  <c r="AO910" i="1"/>
  <c r="AO834" i="1"/>
  <c r="AO870" i="1"/>
  <c r="AO854" i="1"/>
  <c r="AI854" i="1"/>
  <c r="B844" i="2" s="1"/>
  <c r="AO838" i="1"/>
  <c r="AO739" i="1"/>
  <c r="AI739" i="1"/>
  <c r="B729" i="2" s="1"/>
  <c r="AO675" i="1"/>
  <c r="AO643" i="1"/>
  <c r="AO693" i="1"/>
  <c r="AI693" i="1"/>
  <c r="B683" i="2" s="1"/>
  <c r="AO581" i="1"/>
  <c r="AL508" i="1"/>
  <c r="AK508" i="1" s="1"/>
  <c r="D498" i="2" s="1"/>
  <c r="AO476" i="1"/>
  <c r="AI476" i="1"/>
  <c r="B466" i="2" s="1"/>
  <c r="AO460" i="1"/>
  <c r="AI460" i="1"/>
  <c r="B450" i="2" s="1"/>
  <c r="AO436" i="1"/>
  <c r="AI436" i="1"/>
  <c r="B426" i="2" s="1"/>
  <c r="AO412" i="1"/>
  <c r="AJ412" i="1"/>
  <c r="C402" i="2" s="1"/>
  <c r="AO380" i="1"/>
  <c r="AJ380" i="1"/>
  <c r="C370" i="2" s="1"/>
  <c r="AI380" i="1"/>
  <c r="B370" i="2" s="1"/>
  <c r="AO356" i="1"/>
  <c r="AO300" i="1"/>
  <c r="AI300" i="1"/>
  <c r="B290" i="2" s="1"/>
  <c r="AO268" i="1"/>
  <c r="AI268" i="1"/>
  <c r="B258" i="2" s="1"/>
  <c r="AO803" i="1"/>
  <c r="AO755" i="1"/>
  <c r="AI755" i="1"/>
  <c r="B745" i="2" s="1"/>
  <c r="AO726" i="1"/>
  <c r="AO836" i="1"/>
  <c r="AO637" i="1"/>
  <c r="AO561" i="1"/>
  <c r="AI561" i="1"/>
  <c r="B551" i="2" s="1"/>
  <c r="AO545" i="1"/>
  <c r="AJ545" i="1"/>
  <c r="C535" i="2" s="1"/>
  <c r="AO498" i="1"/>
  <c r="AI498" i="1"/>
  <c r="B488" i="2" s="1"/>
  <c r="AO482" i="1"/>
  <c r="AI482" i="1"/>
  <c r="B472" i="2" s="1"/>
  <c r="AO433" i="1"/>
  <c r="AI433" i="1"/>
  <c r="B423" i="2" s="1"/>
  <c r="AO397" i="1"/>
  <c r="AO349" i="1"/>
  <c r="AI349" i="1"/>
  <c r="B339" i="2" s="1"/>
  <c r="AO333" i="1"/>
  <c r="AI333" i="1"/>
  <c r="B323" i="2" s="1"/>
  <c r="AO670" i="1"/>
  <c r="AI670" i="1"/>
  <c r="B660" i="2" s="1"/>
  <c r="AO558" i="1"/>
  <c r="AL558" i="1" s="1"/>
  <c r="AK558" i="1" s="1"/>
  <c r="D548" i="2" s="1"/>
  <c r="AI558" i="1"/>
  <c r="B548" i="2" s="1"/>
  <c r="AJ558" i="1"/>
  <c r="C548" i="2" s="1"/>
  <c r="AO357" i="1"/>
  <c r="AI357" i="1"/>
  <c r="B347" i="2" s="1"/>
  <c r="AO334" i="1"/>
  <c r="AI334" i="1"/>
  <c r="B324" i="2" s="1"/>
  <c r="AO331" i="1"/>
  <c r="AO310" i="1"/>
  <c r="AI310" i="1"/>
  <c r="B300" i="2" s="1"/>
  <c r="AO281" i="1"/>
  <c r="AI281" i="1"/>
  <c r="B271" i="2" s="1"/>
  <c r="AO267" i="1"/>
  <c r="AI267" i="1"/>
  <c r="B257" i="2" s="1"/>
  <c r="AO246" i="1"/>
  <c r="AJ246" i="1"/>
  <c r="C236" i="2" s="1"/>
  <c r="AI246" i="1"/>
  <c r="B236" i="2" s="1"/>
  <c r="AO232" i="1"/>
  <c r="AJ232" i="1"/>
  <c r="C222" i="2" s="1"/>
  <c r="AO216" i="1"/>
  <c r="AI216" i="1"/>
  <c r="B206" i="2" s="1"/>
  <c r="AJ216" i="1"/>
  <c r="C206" i="2" s="1"/>
  <c r="AO200" i="1"/>
  <c r="AI200" i="1"/>
  <c r="B190" i="2" s="1"/>
  <c r="AO184" i="1"/>
  <c r="AL184" i="1" s="1"/>
  <c r="AK184" i="1" s="1"/>
  <c r="D174" i="2" s="1"/>
  <c r="AJ184" i="1"/>
  <c r="C174" i="2" s="1"/>
  <c r="AO168" i="1"/>
  <c r="AI168" i="1"/>
  <c r="B158" i="2" s="1"/>
  <c r="AO152" i="1"/>
  <c r="AI152" i="1"/>
  <c r="B142" i="2" s="1"/>
  <c r="AO136" i="1"/>
  <c r="AO104" i="1"/>
  <c r="AI104" i="1"/>
  <c r="B94" i="2" s="1"/>
  <c r="AO88" i="1"/>
  <c r="AI88" i="1"/>
  <c r="B78" i="2" s="1"/>
  <c r="AP951" i="1"/>
  <c r="AP762" i="1"/>
  <c r="AP916" i="1"/>
  <c r="AP955" i="1"/>
  <c r="AO263" i="1"/>
  <c r="AO197" i="1"/>
  <c r="AI197" i="1"/>
  <c r="B187" i="2" s="1"/>
  <c r="AO137" i="1"/>
  <c r="AO105" i="1"/>
  <c r="AI105" i="1"/>
  <c r="B95" i="2" s="1"/>
  <c r="AO93" i="1"/>
  <c r="AO463" i="1"/>
  <c r="AI463" i="1"/>
  <c r="B453" i="2" s="1"/>
  <c r="AO657" i="1"/>
  <c r="AI657" i="1"/>
  <c r="B647" i="2" s="1"/>
  <c r="AO656" i="1"/>
  <c r="AI656" i="1"/>
  <c r="B646" i="2" s="1"/>
  <c r="AO654" i="1"/>
  <c r="AI654" i="1"/>
  <c r="B644" i="2" s="1"/>
  <c r="AO633" i="1"/>
  <c r="AO479" i="1"/>
  <c r="AI479" i="1"/>
  <c r="B469" i="2" s="1"/>
  <c r="AO466" i="1"/>
  <c r="AI466" i="1"/>
  <c r="B456" i="2" s="1"/>
  <c r="AO455" i="1"/>
  <c r="AL455" i="1" s="1"/>
  <c r="AK455" i="1" s="1"/>
  <c r="D445" i="2" s="1"/>
  <c r="AJ455" i="1"/>
  <c r="C445" i="2" s="1"/>
  <c r="AI455" i="1"/>
  <c r="B445" i="2" s="1"/>
  <c r="AO445" i="1"/>
  <c r="AI445" i="1"/>
  <c r="B435" i="2" s="1"/>
  <c r="AO405" i="1"/>
  <c r="AI405" i="1"/>
  <c r="B395" i="2" s="1"/>
  <c r="AO381" i="1"/>
  <c r="AL381" i="1" s="1"/>
  <c r="AK381" i="1" s="1"/>
  <c r="D371" i="2" s="1"/>
  <c r="AJ381" i="1"/>
  <c r="C371" i="2" s="1"/>
  <c r="AI381" i="1"/>
  <c r="B371" i="2" s="1"/>
  <c r="AO341" i="1"/>
  <c r="AI341" i="1"/>
  <c r="B331" i="2" s="1"/>
  <c r="AO327" i="1"/>
  <c r="AI327" i="1"/>
  <c r="B317" i="2" s="1"/>
  <c r="AO295" i="1"/>
  <c r="AO242" i="1"/>
  <c r="AI242" i="1"/>
  <c r="B232" i="2" s="1"/>
  <c r="AO235" i="1"/>
  <c r="AL235" i="1" s="1"/>
  <c r="AK235" i="1" s="1"/>
  <c r="D225" i="2" s="1"/>
  <c r="AJ235" i="1"/>
  <c r="C225" i="2" s="1"/>
  <c r="AO229" i="1"/>
  <c r="AO217" i="1"/>
  <c r="AJ217" i="1"/>
  <c r="C207" i="2" s="1"/>
  <c r="AO89" i="1"/>
  <c r="AO970" i="1"/>
  <c r="AJ970" i="1"/>
  <c r="C960" i="2" s="1"/>
  <c r="AO760" i="1"/>
  <c r="AL760" i="1" s="1"/>
  <c r="AK760" i="1" s="1"/>
  <c r="D750" i="2" s="1"/>
  <c r="AI760" i="1"/>
  <c r="B750" i="2" s="1"/>
  <c r="AJ760" i="1"/>
  <c r="C750" i="2" s="1"/>
  <c r="AO447" i="1"/>
  <c r="AL447" i="1" s="1"/>
  <c r="AK447" i="1" s="1"/>
  <c r="D437" i="2" s="1"/>
  <c r="AJ447" i="1"/>
  <c r="C437" i="2" s="1"/>
  <c r="AI447" i="1"/>
  <c r="B437" i="2" s="1"/>
  <c r="AO411" i="1"/>
  <c r="AL411" i="1" s="1"/>
  <c r="AK411" i="1" s="1"/>
  <c r="D401" i="2" s="1"/>
  <c r="AJ411" i="1"/>
  <c r="C401" i="2" s="1"/>
  <c r="AO406" i="1"/>
  <c r="AO776" i="1"/>
  <c r="AL776" i="1" s="1"/>
  <c r="AK776" i="1" s="1"/>
  <c r="D766" i="2" s="1"/>
  <c r="AJ776" i="1"/>
  <c r="C766" i="2" s="1"/>
  <c r="AO646" i="1"/>
  <c r="AI646" i="1"/>
  <c r="B636" i="2" s="1"/>
  <c r="AO495" i="1"/>
  <c r="AI495" i="1"/>
  <c r="B485" i="2" s="1"/>
  <c r="AO477" i="1"/>
  <c r="AI477" i="1"/>
  <c r="B467" i="2" s="1"/>
  <c r="AO459" i="1"/>
  <c r="AI459" i="1"/>
  <c r="B449" i="2" s="1"/>
  <c r="AO451" i="1"/>
  <c r="AI451" i="1"/>
  <c r="B441" i="2" s="1"/>
  <c r="AO449" i="1"/>
  <c r="AI449" i="1"/>
  <c r="B439" i="2" s="1"/>
  <c r="AJ449" i="1"/>
  <c r="C439" i="2" s="1"/>
  <c r="AO342" i="1"/>
  <c r="AO206" i="1"/>
  <c r="AI206" i="1"/>
  <c r="B196" i="2" s="1"/>
  <c r="AO534" i="1"/>
  <c r="AL534" i="1" s="1"/>
  <c r="AK534" i="1" s="1"/>
  <c r="D524" i="2" s="1"/>
  <c r="AI534" i="1"/>
  <c r="B524" i="2" s="1"/>
  <c r="AJ534" i="1"/>
  <c r="C524" i="2" s="1"/>
  <c r="AO519" i="1"/>
  <c r="AL519" i="1" s="1"/>
  <c r="AK519" i="1" s="1"/>
  <c r="D509" i="2" s="1"/>
  <c r="AJ519" i="1"/>
  <c r="C509" i="2" s="1"/>
  <c r="AI519" i="1"/>
  <c r="B509" i="2" s="1"/>
  <c r="AO369" i="1"/>
  <c r="AJ369" i="1"/>
  <c r="C359" i="2" s="1"/>
  <c r="AO321" i="1"/>
  <c r="AI321" i="1"/>
  <c r="B311" i="2" s="1"/>
  <c r="AO253" i="1"/>
  <c r="AI253" i="1"/>
  <c r="B243" i="2" s="1"/>
  <c r="AO363" i="1"/>
  <c r="AI363" i="1"/>
  <c r="B353" i="2" s="1"/>
  <c r="AO298" i="1"/>
  <c r="AI298" i="1"/>
  <c r="B288" i="2" s="1"/>
  <c r="AO257" i="1"/>
  <c r="AI257" i="1"/>
  <c r="B247" i="2" s="1"/>
  <c r="AP793" i="1"/>
  <c r="AL793" i="1" s="1"/>
  <c r="AK793" i="1" s="1"/>
  <c r="D783" i="2" s="1"/>
  <c r="AP237" i="1"/>
  <c r="AP414" i="1"/>
  <c r="AP548" i="1"/>
  <c r="AP412" i="1"/>
  <c r="AP533" i="1"/>
  <c r="AO307" i="1"/>
  <c r="AI307" i="1"/>
  <c r="B297" i="2" s="1"/>
  <c r="AO199" i="1"/>
  <c r="AI199" i="1"/>
  <c r="B189" i="2" s="1"/>
  <c r="AO457" i="1"/>
  <c r="AI457" i="1"/>
  <c r="B447" i="2" s="1"/>
  <c r="AO317" i="1"/>
  <c r="AI317" i="1"/>
  <c r="B307" i="2" s="1"/>
  <c r="AO195" i="1"/>
  <c r="AI195" i="1"/>
  <c r="B185" i="2" s="1"/>
  <c r="AO110" i="1"/>
  <c r="AO86" i="1"/>
  <c r="AI86" i="1"/>
  <c r="B76" i="2" s="1"/>
  <c r="AO135" i="1"/>
  <c r="AP541" i="1"/>
  <c r="AL541" i="1" s="1"/>
  <c r="AK541" i="1" s="1"/>
  <c r="D531" i="2" s="1"/>
  <c r="AO350" i="1"/>
  <c r="AO238" i="1"/>
  <c r="AI238" i="1"/>
  <c r="B228" i="2" s="1"/>
  <c r="AO179" i="1"/>
  <c r="AO87" i="1"/>
  <c r="AO914" i="1"/>
  <c r="AL914" i="1" s="1"/>
  <c r="AK914" i="1" s="1"/>
  <c r="D904" i="2" s="1"/>
  <c r="AJ914" i="1"/>
  <c r="C904" i="2" s="1"/>
  <c r="AO864" i="1"/>
  <c r="AI864" i="1"/>
  <c r="B854" i="2" s="1"/>
  <c r="AO954" i="1"/>
  <c r="AL954" i="1" s="1"/>
  <c r="AK954" i="1" s="1"/>
  <c r="D944" i="2" s="1"/>
  <c r="AI954" i="1"/>
  <c r="B944" i="2" s="1"/>
  <c r="AJ954" i="1"/>
  <c r="C944" i="2" s="1"/>
  <c r="AO775" i="1"/>
  <c r="AI775" i="1"/>
  <c r="B765" i="2" s="1"/>
  <c r="AO723" i="1"/>
  <c r="AO691" i="1"/>
  <c r="AI691" i="1"/>
  <c r="B681" i="2" s="1"/>
  <c r="AO659" i="1"/>
  <c r="AI659" i="1"/>
  <c r="B649" i="2" s="1"/>
  <c r="AO635" i="1"/>
  <c r="AO595" i="1"/>
  <c r="AI595" i="1"/>
  <c r="B585" i="2" s="1"/>
  <c r="AO524" i="1"/>
  <c r="AL524" i="1" s="1"/>
  <c r="AK524" i="1" s="1"/>
  <c r="D514" i="2" s="1"/>
  <c r="AI524" i="1"/>
  <c r="B514" i="2" s="1"/>
  <c r="AJ524" i="1"/>
  <c r="C514" i="2" s="1"/>
  <c r="AO492" i="1"/>
  <c r="AI492" i="1"/>
  <c r="B482" i="2" s="1"/>
  <c r="AO468" i="1"/>
  <c r="AI468" i="1"/>
  <c r="B458" i="2" s="1"/>
  <c r="AO444" i="1"/>
  <c r="AI444" i="1"/>
  <c r="B434" i="2" s="1"/>
  <c r="AO348" i="1"/>
  <c r="AI348" i="1"/>
  <c r="B338" i="2" s="1"/>
  <c r="AO324" i="1"/>
  <c r="AO284" i="1"/>
  <c r="AI284" i="1"/>
  <c r="B274" i="2" s="1"/>
  <c r="AO252" i="1"/>
  <c r="AI252" i="1"/>
  <c r="B242" i="2" s="1"/>
  <c r="AO729" i="1"/>
  <c r="AI729" i="1"/>
  <c r="B719" i="2" s="1"/>
  <c r="AO665" i="1"/>
  <c r="AO622" i="1"/>
  <c r="AO598" i="1"/>
  <c r="AO494" i="1"/>
  <c r="AI494" i="1"/>
  <c r="B484" i="2" s="1"/>
  <c r="AO462" i="1"/>
  <c r="AI462" i="1"/>
  <c r="B452" i="2" s="1"/>
  <c r="AO422" i="1"/>
  <c r="AL422" i="1" s="1"/>
  <c r="AK422" i="1" s="1"/>
  <c r="D412" i="2" s="1"/>
  <c r="AJ422" i="1"/>
  <c r="C412" i="2" s="1"/>
  <c r="AO963" i="1"/>
  <c r="AJ963" i="1"/>
  <c r="C953" i="2" s="1"/>
  <c r="AI963" i="1"/>
  <c r="B953" i="2" s="1"/>
  <c r="AO955" i="1"/>
  <c r="AL955" i="1" s="1"/>
  <c r="AK955" i="1" s="1"/>
  <c r="D945" i="2" s="1"/>
  <c r="AJ955" i="1"/>
  <c r="C945" i="2" s="1"/>
  <c r="AO939" i="1"/>
  <c r="AL939" i="1" s="1"/>
  <c r="AK939" i="1" s="1"/>
  <c r="D929" i="2" s="1"/>
  <c r="AJ939" i="1"/>
  <c r="C929" i="2" s="1"/>
  <c r="AI939" i="1"/>
  <c r="B929" i="2" s="1"/>
  <c r="AO931" i="1"/>
  <c r="AJ931" i="1"/>
  <c r="C921" i="2" s="1"/>
  <c r="AO923" i="1"/>
  <c r="AJ923" i="1"/>
  <c r="C913" i="2" s="1"/>
  <c r="AI923" i="1"/>
  <c r="B913" i="2" s="1"/>
  <c r="AO915" i="1"/>
  <c r="AL915" i="1" s="1"/>
  <c r="AK915" i="1" s="1"/>
  <c r="D905" i="2" s="1"/>
  <c r="AJ915" i="1"/>
  <c r="C905" i="2" s="1"/>
  <c r="AI915" i="1"/>
  <c r="B905" i="2" s="1"/>
  <c r="AO911" i="1"/>
  <c r="AL911" i="1" s="1"/>
  <c r="AK911" i="1" s="1"/>
  <c r="D901" i="2" s="1"/>
  <c r="AJ911" i="1"/>
  <c r="C901" i="2" s="1"/>
  <c r="AO895" i="1"/>
  <c r="AJ895" i="1"/>
  <c r="C885" i="2" s="1"/>
  <c r="AI895" i="1"/>
  <c r="B885" i="2" s="1"/>
  <c r="AO891" i="1"/>
  <c r="AL891" i="1" s="1"/>
  <c r="AK891" i="1" s="1"/>
  <c r="D881" i="2" s="1"/>
  <c r="AJ891" i="1"/>
  <c r="C881" i="2" s="1"/>
  <c r="AI891" i="1"/>
  <c r="B881" i="2" s="1"/>
  <c r="AO883" i="1"/>
  <c r="AP964" i="1"/>
  <c r="AO874" i="1"/>
  <c r="AI874" i="1"/>
  <c r="B864" i="2" s="1"/>
  <c r="AO785" i="1"/>
  <c r="AL785" i="1" s="1"/>
  <c r="AK785" i="1" s="1"/>
  <c r="D775" i="2" s="1"/>
  <c r="AI785" i="1"/>
  <c r="B775" i="2" s="1"/>
  <c r="AJ785" i="1"/>
  <c r="C775" i="2" s="1"/>
  <c r="AO777" i="1"/>
  <c r="AL777" i="1" s="1"/>
  <c r="AK777" i="1" s="1"/>
  <c r="D767" i="2" s="1"/>
  <c r="AI777" i="1"/>
  <c r="B767" i="2" s="1"/>
  <c r="AJ777" i="1"/>
  <c r="C767" i="2" s="1"/>
  <c r="AO769" i="1"/>
  <c r="AO753" i="1"/>
  <c r="AO848" i="1"/>
  <c r="AI848" i="1"/>
  <c r="B838" i="2" s="1"/>
  <c r="AP792" i="1"/>
  <c r="AL792" i="1" s="1"/>
  <c r="AK792" i="1" s="1"/>
  <c r="D782" i="2" s="1"/>
  <c r="AO762" i="1"/>
  <c r="AL762" i="1" s="1"/>
  <c r="AK762" i="1" s="1"/>
  <c r="D752" i="2" s="1"/>
  <c r="AJ762" i="1"/>
  <c r="C752" i="2" s="1"/>
  <c r="AO787" i="1"/>
  <c r="AL787" i="1" s="1"/>
  <c r="AK787" i="1" s="1"/>
  <c r="D777" i="2" s="1"/>
  <c r="AJ787" i="1"/>
  <c r="C777" i="2" s="1"/>
  <c r="AI787" i="1"/>
  <c r="B777" i="2" s="1"/>
  <c r="AP772" i="1"/>
  <c r="AO758" i="1"/>
  <c r="AO741" i="1"/>
  <c r="AO730" i="1"/>
  <c r="AI730" i="1"/>
  <c r="B720" i="2" s="1"/>
  <c r="AO712" i="1"/>
  <c r="AO898" i="1"/>
  <c r="AI898" i="1"/>
  <c r="B888" i="2" s="1"/>
  <c r="AJ898" i="1"/>
  <c r="C888" i="2" s="1"/>
  <c r="AO828" i="1"/>
  <c r="AI828" i="1"/>
  <c r="B818" i="2" s="1"/>
  <c r="AP788" i="1"/>
  <c r="AO780" i="1"/>
  <c r="AI780" i="1"/>
  <c r="B770" i="2" s="1"/>
  <c r="AJ780" i="1"/>
  <c r="C770" i="2" s="1"/>
  <c r="AO774" i="1"/>
  <c r="AL774" i="1" s="1"/>
  <c r="AK774" i="1" s="1"/>
  <c r="D764" i="2" s="1"/>
  <c r="AJ774" i="1"/>
  <c r="C764" i="2" s="1"/>
  <c r="AO721" i="1"/>
  <c r="AI721" i="1"/>
  <c r="B711" i="2" s="1"/>
  <c r="AO705" i="1"/>
  <c r="AI705" i="1"/>
  <c r="B695" i="2" s="1"/>
  <c r="AO852" i="1"/>
  <c r="AI852" i="1"/>
  <c r="B842" i="2" s="1"/>
  <c r="AO847" i="1"/>
  <c r="AI847" i="1"/>
  <c r="B837" i="2" s="1"/>
  <c r="AO808" i="1"/>
  <c r="AI808" i="1"/>
  <c r="B798" i="2" s="1"/>
  <c r="AO626" i="1"/>
  <c r="AI626" i="1"/>
  <c r="B616" i="2" s="1"/>
  <c r="AO624" i="1"/>
  <c r="AO601" i="1"/>
  <c r="AI601" i="1"/>
  <c r="B591" i="2" s="1"/>
  <c r="AO549" i="1"/>
  <c r="AI549" i="1"/>
  <c r="B539" i="2" s="1"/>
  <c r="AJ549" i="1"/>
  <c r="C539" i="2" s="1"/>
  <c r="AO533" i="1"/>
  <c r="AL533" i="1" s="1"/>
  <c r="AK533" i="1" s="1"/>
  <c r="D523" i="2" s="1"/>
  <c r="AJ533" i="1"/>
  <c r="C523" i="2" s="1"/>
  <c r="AO702" i="1"/>
  <c r="AO674" i="1"/>
  <c r="AI674" i="1"/>
  <c r="B664" i="2" s="1"/>
  <c r="AO625" i="1"/>
  <c r="AI625" i="1"/>
  <c r="B615" i="2" s="1"/>
  <c r="AO604" i="1"/>
  <c r="AP559" i="1"/>
  <c r="AO555" i="1"/>
  <c r="AL555" i="1" s="1"/>
  <c r="AK555" i="1" s="1"/>
  <c r="D545" i="2" s="1"/>
  <c r="AJ555" i="1"/>
  <c r="C545" i="2" s="1"/>
  <c r="AI555" i="1"/>
  <c r="B545" i="2" s="1"/>
  <c r="AP543" i="1"/>
  <c r="AL543" i="1" s="1"/>
  <c r="AK543" i="1" s="1"/>
  <c r="D533" i="2" s="1"/>
  <c r="AO539" i="1"/>
  <c r="AJ539" i="1"/>
  <c r="C529" i="2" s="1"/>
  <c r="AI539" i="1"/>
  <c r="B529" i="2" s="1"/>
  <c r="AO509" i="1"/>
  <c r="AL509" i="1" s="1"/>
  <c r="AK509" i="1" s="1"/>
  <c r="D499" i="2" s="1"/>
  <c r="AJ509" i="1"/>
  <c r="C499" i="2" s="1"/>
  <c r="AO435" i="1"/>
  <c r="AI435" i="1"/>
  <c r="B425" i="2" s="1"/>
  <c r="AO399" i="1"/>
  <c r="AI399" i="1"/>
  <c r="B389" i="2" s="1"/>
  <c r="AO383" i="1"/>
  <c r="AL383" i="1" s="1"/>
  <c r="AK383" i="1" s="1"/>
  <c r="D373" i="2" s="1"/>
  <c r="AJ383" i="1"/>
  <c r="C373" i="2" s="1"/>
  <c r="AI383" i="1"/>
  <c r="B373" i="2" s="1"/>
  <c r="AP371" i="1"/>
  <c r="AO367" i="1"/>
  <c r="AI367" i="1"/>
  <c r="B357" i="2" s="1"/>
  <c r="AO351" i="1"/>
  <c r="AI351" i="1"/>
  <c r="B341" i="2" s="1"/>
  <c r="AO335" i="1"/>
  <c r="AI335" i="1"/>
  <c r="B325" i="2" s="1"/>
  <c r="AP896" i="1"/>
  <c r="AL896" i="1" s="1"/>
  <c r="AK896" i="1" s="1"/>
  <c r="D886" i="2" s="1"/>
  <c r="AP890" i="1"/>
  <c r="AO851" i="1"/>
  <c r="AI851" i="1"/>
  <c r="B841" i="2" s="1"/>
  <c r="AO784" i="1"/>
  <c r="AL784" i="1" s="1"/>
  <c r="AK784" i="1" s="1"/>
  <c r="D774" i="2" s="1"/>
  <c r="AI784" i="1"/>
  <c r="B774" i="2" s="1"/>
  <c r="AJ784" i="1"/>
  <c r="C774" i="2" s="1"/>
  <c r="AO673" i="1"/>
  <c r="AI673" i="1"/>
  <c r="B663" i="2" s="1"/>
  <c r="AP553" i="1"/>
  <c r="AO521" i="1"/>
  <c r="AI521" i="1"/>
  <c r="B511" i="2" s="1"/>
  <c r="AJ521" i="1"/>
  <c r="C511" i="2" s="1"/>
  <c r="AO515" i="1"/>
  <c r="AL515" i="1" s="1"/>
  <c r="AK515" i="1" s="1"/>
  <c r="D505" i="2" s="1"/>
  <c r="AJ515" i="1"/>
  <c r="C505" i="2" s="1"/>
  <c r="AP417" i="1"/>
  <c r="AL417" i="1" s="1"/>
  <c r="AO387" i="1"/>
  <c r="AP380" i="1"/>
  <c r="AO361" i="1"/>
  <c r="AI361" i="1"/>
  <c r="B351" i="2" s="1"/>
  <c r="AO326" i="1"/>
  <c r="AI326" i="1"/>
  <c r="B316" i="2" s="1"/>
  <c r="AO297" i="1"/>
  <c r="AO283" i="1"/>
  <c r="AI283" i="1"/>
  <c r="B273" i="2" s="1"/>
  <c r="AO262" i="1"/>
  <c r="AJ262" i="1"/>
  <c r="C252" i="2" s="1"/>
  <c r="AO237" i="1"/>
  <c r="AL237" i="1" s="1"/>
  <c r="AK237" i="1" s="1"/>
  <c r="D227" i="2" s="1"/>
  <c r="AI237" i="1"/>
  <c r="B227" i="2" s="1"/>
  <c r="AJ237" i="1"/>
  <c r="C227" i="2" s="1"/>
  <c r="AO220" i="1"/>
  <c r="AJ220" i="1"/>
  <c r="C210" i="2" s="1"/>
  <c r="AO204" i="1"/>
  <c r="AI204" i="1"/>
  <c r="B194" i="2" s="1"/>
  <c r="AO188" i="1"/>
  <c r="AI188" i="1"/>
  <c r="B178" i="2" s="1"/>
  <c r="AO172" i="1"/>
  <c r="AI172" i="1"/>
  <c r="B162" i="2" s="1"/>
  <c r="AO156" i="1"/>
  <c r="AI156" i="1"/>
  <c r="B146" i="2" s="1"/>
  <c r="AJ156" i="1"/>
  <c r="C146" i="2" s="1"/>
  <c r="AO140" i="1"/>
  <c r="AO108" i="1"/>
  <c r="AJ108" i="1"/>
  <c r="C98" i="2" s="1"/>
  <c r="AO92" i="1"/>
  <c r="AL13" i="1"/>
  <c r="AK13" i="1" s="1"/>
  <c r="D3" i="2" s="1"/>
  <c r="AP929" i="1"/>
  <c r="AL929" i="1" s="1"/>
  <c r="AP771" i="1"/>
  <c r="AP931" i="1"/>
  <c r="AP923" i="1"/>
  <c r="AP919" i="1"/>
  <c r="AL919" i="1" s="1"/>
  <c r="AK919" i="1" s="1"/>
  <c r="D909" i="2" s="1"/>
  <c r="AP885" i="1"/>
  <c r="AP893" i="1"/>
  <c r="AP963" i="1"/>
  <c r="AO221" i="1"/>
  <c r="AJ221" i="1"/>
  <c r="C211" i="2" s="1"/>
  <c r="AO209" i="1"/>
  <c r="AO692" i="1"/>
  <c r="AI692" i="1"/>
  <c r="B682" i="2" s="1"/>
  <c r="AO653" i="1"/>
  <c r="AP529" i="1"/>
  <c r="AO469" i="1"/>
  <c r="AI469" i="1"/>
  <c r="B459" i="2" s="1"/>
  <c r="AO403" i="1"/>
  <c r="AI403" i="1"/>
  <c r="B393" i="2" s="1"/>
  <c r="AO720" i="1"/>
  <c r="AI720" i="1"/>
  <c r="B710" i="2" s="1"/>
  <c r="AO718" i="1"/>
  <c r="AI718" i="1"/>
  <c r="B708" i="2" s="1"/>
  <c r="AO554" i="1"/>
  <c r="AJ554" i="1"/>
  <c r="C544" i="2" s="1"/>
  <c r="AP538" i="1"/>
  <c r="AO527" i="1"/>
  <c r="AJ527" i="1"/>
  <c r="C517" i="2" s="1"/>
  <c r="AI527" i="1"/>
  <c r="B517" i="2" s="1"/>
  <c r="AP503" i="1"/>
  <c r="AO486" i="1"/>
  <c r="AI486" i="1"/>
  <c r="B476" i="2" s="1"/>
  <c r="AP454" i="1"/>
  <c r="AO453" i="1"/>
  <c r="AL453" i="1" s="1"/>
  <c r="AK453" i="1" s="1"/>
  <c r="D443" i="2" s="1"/>
  <c r="AI453" i="1"/>
  <c r="B443" i="2" s="1"/>
  <c r="AJ453" i="1"/>
  <c r="C443" i="2" s="1"/>
  <c r="AP382" i="1"/>
  <c r="AO373" i="1"/>
  <c r="AI373" i="1"/>
  <c r="B363" i="2" s="1"/>
  <c r="AJ373" i="1"/>
  <c r="C363" i="2" s="1"/>
  <c r="AO355" i="1"/>
  <c r="AI355" i="1"/>
  <c r="B345" i="2" s="1"/>
  <c r="AO322" i="1"/>
  <c r="AI322" i="1"/>
  <c r="B312" i="2" s="1"/>
  <c r="AO309" i="1"/>
  <c r="AO290" i="1"/>
  <c r="AO277" i="1"/>
  <c r="AI277" i="1"/>
  <c r="B267" i="2" s="1"/>
  <c r="AO205" i="1"/>
  <c r="AI205" i="1"/>
  <c r="B195" i="2" s="1"/>
  <c r="AO193" i="1"/>
  <c r="AI193" i="1"/>
  <c r="B183" i="2" s="1"/>
  <c r="AO177" i="1"/>
  <c r="AO141" i="1"/>
  <c r="AO109" i="1"/>
  <c r="AO510" i="1"/>
  <c r="AJ510" i="1"/>
  <c r="C500" i="2" s="1"/>
  <c r="AO569" i="1"/>
  <c r="AI569" i="1"/>
  <c r="B559" i="2" s="1"/>
  <c r="AO442" i="1"/>
  <c r="AI442" i="1"/>
  <c r="B432" i="2" s="1"/>
  <c r="AO690" i="1"/>
  <c r="AI690" i="1"/>
  <c r="B680" i="2" s="1"/>
  <c r="AO370" i="1"/>
  <c r="AL370" i="1" s="1"/>
  <c r="AK370" i="1" s="1"/>
  <c r="D360" i="2" s="1"/>
  <c r="AJ370" i="1"/>
  <c r="C360" i="2" s="1"/>
  <c r="AI370" i="1"/>
  <c r="B360" i="2" s="1"/>
  <c r="AO323" i="1"/>
  <c r="AO287" i="1"/>
  <c r="AO211" i="1"/>
  <c r="AI211" i="1"/>
  <c r="B201" i="2" s="1"/>
  <c r="AO194" i="1"/>
  <c r="AI194" i="1"/>
  <c r="B184" i="2" s="1"/>
  <c r="AO770" i="1"/>
  <c r="AO546" i="1"/>
  <c r="AL546" i="1" s="1"/>
  <c r="AK546" i="1" s="1"/>
  <c r="D536" i="2" s="1"/>
  <c r="AI546" i="1"/>
  <c r="B536" i="2" s="1"/>
  <c r="AJ546" i="1"/>
  <c r="C536" i="2" s="1"/>
  <c r="AO429" i="1"/>
  <c r="AJ429" i="1"/>
  <c r="C419" i="2" s="1"/>
  <c r="AI429" i="1"/>
  <c r="B419" i="2" s="1"/>
  <c r="AO425" i="1"/>
  <c r="AJ425" i="1"/>
  <c r="C415" i="2" s="1"/>
  <c r="AO415" i="1"/>
  <c r="AL415" i="1" s="1"/>
  <c r="AK415" i="1" s="1"/>
  <c r="D405" i="2" s="1"/>
  <c r="AJ415" i="1"/>
  <c r="C405" i="2" s="1"/>
  <c r="AO413" i="1"/>
  <c r="AJ413" i="1"/>
  <c r="C403" i="2" s="1"/>
  <c r="AO391" i="1"/>
  <c r="AI391" i="1"/>
  <c r="B381" i="2" s="1"/>
  <c r="AO689" i="1"/>
  <c r="AO688" i="1"/>
  <c r="AP377" i="1"/>
  <c r="AL377" i="1" s="1"/>
  <c r="AK377" i="1" s="1"/>
  <c r="D367" i="2" s="1"/>
  <c r="AP369" i="1"/>
  <c r="AO314" i="1"/>
  <c r="AI314" i="1"/>
  <c r="B304" i="2" s="1"/>
  <c r="AO286" i="1"/>
  <c r="AI286" i="1"/>
  <c r="B276" i="2" s="1"/>
  <c r="AO269" i="1"/>
  <c r="AI269" i="1"/>
  <c r="B259" i="2" s="1"/>
  <c r="AO475" i="1"/>
  <c r="AI475" i="1"/>
  <c r="B465" i="2" s="1"/>
  <c r="AO461" i="1"/>
  <c r="AI461" i="1"/>
  <c r="B451" i="2" s="1"/>
  <c r="AO303" i="1"/>
  <c r="AI303" i="1"/>
  <c r="B293" i="2" s="1"/>
  <c r="AO285" i="1"/>
  <c r="AI285" i="1"/>
  <c r="B275" i="2" s="1"/>
  <c r="AO203" i="1"/>
  <c r="AO187" i="1"/>
  <c r="AP518" i="1"/>
  <c r="AL518" i="1" s="1"/>
  <c r="AK518" i="1" s="1"/>
  <c r="D508" i="2" s="1"/>
  <c r="AP557" i="1"/>
  <c r="AL557" i="1" s="1"/>
  <c r="AK557" i="1" s="1"/>
  <c r="D547" i="2" s="1"/>
  <c r="AP410" i="1"/>
  <c r="AP376" i="1"/>
  <c r="AP448" i="1"/>
  <c r="AP545" i="1"/>
  <c r="AO111" i="1"/>
  <c r="AO250" i="1"/>
  <c r="AI250" i="1"/>
  <c r="B240" i="2" s="1"/>
  <c r="AO231" i="1"/>
  <c r="AJ231" i="1"/>
  <c r="C221" i="2" s="1"/>
  <c r="AO223" i="1"/>
  <c r="AO190" i="1"/>
  <c r="AI190" i="1"/>
  <c r="B180" i="2" s="1"/>
  <c r="AO186" i="1"/>
  <c r="AP502" i="1"/>
  <c r="AP450" i="1"/>
  <c r="AO239" i="1"/>
  <c r="AI239" i="1"/>
  <c r="B229" i="2" s="1"/>
  <c r="AO219" i="1"/>
  <c r="AL219" i="1" s="1"/>
  <c r="AK219" i="1" s="1"/>
  <c r="D209" i="2" s="1"/>
  <c r="AJ219" i="1"/>
  <c r="C209" i="2" s="1"/>
  <c r="AO215" i="1"/>
  <c r="AO118" i="1"/>
  <c r="AJ118" i="1"/>
  <c r="C108" i="2" s="1"/>
  <c r="AO90" i="1"/>
  <c r="AO525" i="1"/>
  <c r="AL525" i="1" s="1"/>
  <c r="AK525" i="1" s="1"/>
  <c r="D515" i="2" s="1"/>
  <c r="AI525" i="1"/>
  <c r="B515" i="2" s="1"/>
  <c r="AJ525" i="1"/>
  <c r="C515" i="2" s="1"/>
  <c r="AO151" i="1"/>
  <c r="AI151" i="1"/>
  <c r="B141" i="2" s="1"/>
  <c r="AO115" i="1"/>
  <c r="AJ115" i="1"/>
  <c r="C105" i="2" s="1"/>
  <c r="AO91" i="1"/>
  <c r="AL31" i="1"/>
  <c r="AK31" i="1" s="1"/>
  <c r="D21" i="2" s="1"/>
  <c r="AO948" i="1"/>
  <c r="AI948" i="1"/>
  <c r="B938" i="2" s="1"/>
  <c r="AO934" i="1"/>
  <c r="AL934" i="1" s="1"/>
  <c r="AK934" i="1" s="1"/>
  <c r="D924" i="2" s="1"/>
  <c r="AI934" i="1"/>
  <c r="B924" i="2" s="1"/>
  <c r="AJ934" i="1"/>
  <c r="C924" i="2" s="1"/>
  <c r="AO731" i="1"/>
  <c r="AI731" i="1"/>
  <c r="B721" i="2" s="1"/>
  <c r="AO699" i="1"/>
  <c r="AI699" i="1"/>
  <c r="B689" i="2" s="1"/>
  <c r="AO667" i="1"/>
  <c r="AI667" i="1"/>
  <c r="B657" i="2" s="1"/>
  <c r="AO579" i="1"/>
  <c r="AO746" i="1"/>
  <c r="AI746" i="1"/>
  <c r="B736" i="2" s="1"/>
  <c r="AO645" i="1"/>
  <c r="AO572" i="1"/>
  <c r="AI572" i="1"/>
  <c r="B562" i="2" s="1"/>
  <c r="AO548" i="1"/>
  <c r="AI548" i="1"/>
  <c r="B538" i="2" s="1"/>
  <c r="AJ548" i="1"/>
  <c r="C538" i="2" s="1"/>
  <c r="AO540" i="1"/>
  <c r="AL540" i="1" s="1"/>
  <c r="AK540" i="1" s="1"/>
  <c r="D530" i="2" s="1"/>
  <c r="AJ540" i="1"/>
  <c r="C530" i="2" s="1"/>
  <c r="AO532" i="1"/>
  <c r="AL532" i="1" s="1"/>
  <c r="AK532" i="1" s="1"/>
  <c r="D522" i="2" s="1"/>
  <c r="AJ532" i="1"/>
  <c r="C522" i="2" s="1"/>
  <c r="AO500" i="1"/>
  <c r="AI500" i="1"/>
  <c r="B490" i="2" s="1"/>
  <c r="AO396" i="1"/>
  <c r="AI396" i="1"/>
  <c r="B386" i="2" s="1"/>
  <c r="AO364" i="1"/>
  <c r="AI364" i="1"/>
  <c r="B354" i="2" s="1"/>
  <c r="AO332" i="1"/>
  <c r="AO292" i="1"/>
  <c r="AI292" i="1"/>
  <c r="B282" i="2" s="1"/>
  <c r="AO260" i="1"/>
  <c r="AI260" i="1"/>
  <c r="B250" i="2" s="1"/>
  <c r="AO236" i="1"/>
  <c r="AJ236" i="1"/>
  <c r="C226" i="2" s="1"/>
  <c r="AI236" i="1"/>
  <c r="B226" i="2" s="1"/>
  <c r="AO478" i="1"/>
  <c r="AI478" i="1"/>
  <c r="B468" i="2" s="1"/>
  <c r="AO967" i="1"/>
  <c r="AJ967" i="1"/>
  <c r="C957" i="2" s="1"/>
  <c r="AI967" i="1"/>
  <c r="B957" i="2" s="1"/>
  <c r="AO951" i="1"/>
  <c r="AJ951" i="1"/>
  <c r="C941" i="2" s="1"/>
  <c r="AI951" i="1"/>
  <c r="B941" i="2" s="1"/>
  <c r="AO943" i="1"/>
  <c r="AO907" i="1"/>
  <c r="AI907" i="1"/>
  <c r="B897" i="2" s="1"/>
  <c r="AO899" i="1"/>
  <c r="AO887" i="1"/>
  <c r="AJ887" i="1"/>
  <c r="C877" i="2" s="1"/>
  <c r="AI887" i="1"/>
  <c r="B877" i="2" s="1"/>
  <c r="AO871" i="1"/>
  <c r="AI871" i="1"/>
  <c r="B861" i="2" s="1"/>
  <c r="AO863" i="1"/>
  <c r="AI863" i="1"/>
  <c r="B853" i="2" s="1"/>
  <c r="AO855" i="1"/>
  <c r="AI855" i="1"/>
  <c r="B845" i="2" s="1"/>
  <c r="AO849" i="1"/>
  <c r="AI849" i="1"/>
  <c r="B839" i="2" s="1"/>
  <c r="AO829" i="1"/>
  <c r="AI829" i="1"/>
  <c r="B819" i="2" s="1"/>
  <c r="AO904" i="1"/>
  <c r="AO958" i="1"/>
  <c r="AO964" i="1"/>
  <c r="AI964" i="1"/>
  <c r="B954" i="2" s="1"/>
  <c r="AJ964" i="1"/>
  <c r="C954" i="2" s="1"/>
  <c r="AP952" i="1"/>
  <c r="AO940" i="1"/>
  <c r="AL940" i="1" s="1"/>
  <c r="AK940" i="1" s="1"/>
  <c r="D930" i="2" s="1"/>
  <c r="AI940" i="1"/>
  <c r="B930" i="2" s="1"/>
  <c r="AJ940" i="1"/>
  <c r="C930" i="2" s="1"/>
  <c r="AO936" i="1"/>
  <c r="AL936" i="1" s="1"/>
  <c r="AK936" i="1" s="1"/>
  <c r="D926" i="2" s="1"/>
  <c r="AI936" i="1"/>
  <c r="B926" i="2" s="1"/>
  <c r="AJ936" i="1"/>
  <c r="C926" i="2" s="1"/>
  <c r="AO932" i="1"/>
  <c r="AL932" i="1" s="1"/>
  <c r="AK932" i="1" s="1"/>
  <c r="D922" i="2" s="1"/>
  <c r="AI932" i="1"/>
  <c r="B922" i="2" s="1"/>
  <c r="AJ932" i="1"/>
  <c r="C922" i="2" s="1"/>
  <c r="AO928" i="1"/>
  <c r="AL928" i="1" s="1"/>
  <c r="AK928" i="1" s="1"/>
  <c r="D918" i="2" s="1"/>
  <c r="AJ928" i="1"/>
  <c r="C918" i="2" s="1"/>
  <c r="AO924" i="1"/>
  <c r="AL924" i="1" s="1"/>
  <c r="AK924" i="1" s="1"/>
  <c r="D914" i="2" s="1"/>
  <c r="AI924" i="1"/>
  <c r="B914" i="2" s="1"/>
  <c r="AJ924" i="1"/>
  <c r="C914" i="2" s="1"/>
  <c r="AO920" i="1"/>
  <c r="AL920" i="1" s="1"/>
  <c r="AK920" i="1" s="1"/>
  <c r="D910" i="2" s="1"/>
  <c r="AI920" i="1"/>
  <c r="B910" i="2" s="1"/>
  <c r="AJ920" i="1"/>
  <c r="C910" i="2" s="1"/>
  <c r="AO916" i="1"/>
  <c r="AL916" i="1" s="1"/>
  <c r="AK916" i="1" s="1"/>
  <c r="D906" i="2" s="1"/>
  <c r="AI916" i="1"/>
  <c r="B906" i="2" s="1"/>
  <c r="AJ916" i="1"/>
  <c r="C906" i="2" s="1"/>
  <c r="AO912" i="1"/>
  <c r="AI912" i="1"/>
  <c r="B902" i="2" s="1"/>
  <c r="AJ912" i="1"/>
  <c r="C902" i="2" s="1"/>
  <c r="AO872" i="1"/>
  <c r="AI872" i="1"/>
  <c r="B862" i="2" s="1"/>
  <c r="AO856" i="1"/>
  <c r="AI856" i="1"/>
  <c r="B846" i="2" s="1"/>
  <c r="AO830" i="1"/>
  <c r="AI830" i="1"/>
  <c r="B820" i="2" s="1"/>
  <c r="AO822" i="1"/>
  <c r="AI822" i="1"/>
  <c r="B812" i="2" s="1"/>
  <c r="AO814" i="1"/>
  <c r="AI814" i="1"/>
  <c r="B804" i="2" s="1"/>
  <c r="AO806" i="1"/>
  <c r="AI806" i="1"/>
  <c r="B796" i="2" s="1"/>
  <c r="AO972" i="1"/>
  <c r="AL972" i="1" s="1"/>
  <c r="AK972" i="1" s="1"/>
  <c r="D962" i="2" s="1"/>
  <c r="AI972" i="1"/>
  <c r="B962" i="2" s="1"/>
  <c r="AJ972" i="1"/>
  <c r="C962" i="2" s="1"/>
  <c r="AP956" i="1"/>
  <c r="AO837" i="1"/>
  <c r="AO908" i="1"/>
  <c r="AI908" i="1"/>
  <c r="B898" i="2" s="1"/>
  <c r="AO878" i="1"/>
  <c r="AI878" i="1"/>
  <c r="B868" i="2" s="1"/>
  <c r="AO846" i="1"/>
  <c r="AO823" i="1"/>
  <c r="AI823" i="1"/>
  <c r="B813" i="2" s="1"/>
  <c r="AO807" i="1"/>
  <c r="AI807" i="1"/>
  <c r="B797" i="2" s="1"/>
  <c r="AP968" i="1"/>
  <c r="AO817" i="1"/>
  <c r="AO815" i="1"/>
  <c r="AO778" i="1"/>
  <c r="AJ778" i="1"/>
  <c r="C768" i="2" s="1"/>
  <c r="AO771" i="1"/>
  <c r="AL771" i="1" s="1"/>
  <c r="AK771" i="1" s="1"/>
  <c r="D761" i="2" s="1"/>
  <c r="AJ771" i="1"/>
  <c r="C761" i="2" s="1"/>
  <c r="AO743" i="1"/>
  <c r="AI743" i="1"/>
  <c r="B733" i="2" s="1"/>
  <c r="AO735" i="1"/>
  <c r="AI735" i="1"/>
  <c r="B725" i="2" s="1"/>
  <c r="AO727" i="1"/>
  <c r="AI727" i="1"/>
  <c r="B717" i="2" s="1"/>
  <c r="AO719" i="1"/>
  <c r="AI719" i="1"/>
  <c r="B709" i="2" s="1"/>
  <c r="AO711" i="1"/>
  <c r="AO695" i="1"/>
  <c r="AO687" i="1"/>
  <c r="AI687" i="1"/>
  <c r="B677" i="2" s="1"/>
  <c r="AO679" i="1"/>
  <c r="AI679" i="1"/>
  <c r="B669" i="2" s="1"/>
  <c r="AO671" i="1"/>
  <c r="AI671" i="1"/>
  <c r="B661" i="2" s="1"/>
  <c r="AO663" i="1"/>
  <c r="AI663" i="1"/>
  <c r="B653" i="2" s="1"/>
  <c r="AO655" i="1"/>
  <c r="AO647" i="1"/>
  <c r="AI647" i="1"/>
  <c r="B637" i="2" s="1"/>
  <c r="AO639" i="1"/>
  <c r="AO631" i="1"/>
  <c r="AI631" i="1"/>
  <c r="B621" i="2" s="1"/>
  <c r="AO623" i="1"/>
  <c r="AO615" i="1"/>
  <c r="AO599" i="1"/>
  <c r="AI599" i="1"/>
  <c r="B589" i="2" s="1"/>
  <c r="AO583" i="1"/>
  <c r="AI583" i="1"/>
  <c r="B573" i="2" s="1"/>
  <c r="AO876" i="1"/>
  <c r="AI876" i="1"/>
  <c r="B866" i="2" s="1"/>
  <c r="AO840" i="1"/>
  <c r="AI840" i="1"/>
  <c r="B830" i="2" s="1"/>
  <c r="AO796" i="1"/>
  <c r="AI796" i="1"/>
  <c r="B786" i="2" s="1"/>
  <c r="AO772" i="1"/>
  <c r="AL772" i="1" s="1"/>
  <c r="AK772" i="1" s="1"/>
  <c r="D762" i="2" s="1"/>
  <c r="AJ772" i="1"/>
  <c r="C762" i="2" s="1"/>
  <c r="AO725" i="1"/>
  <c r="AI725" i="1"/>
  <c r="B715" i="2" s="1"/>
  <c r="AO664" i="1"/>
  <c r="AI664" i="1"/>
  <c r="B654" i="2" s="1"/>
  <c r="AO648" i="1"/>
  <c r="AO600" i="1"/>
  <c r="AO576" i="1"/>
  <c r="AO560" i="1"/>
  <c r="AI560" i="1"/>
  <c r="B550" i="2" s="1"/>
  <c r="AO544" i="1"/>
  <c r="AL544" i="1" s="1"/>
  <c r="AK544" i="1" s="1"/>
  <c r="D534" i="2" s="1"/>
  <c r="AI544" i="1"/>
  <c r="B534" i="2" s="1"/>
  <c r="AJ544" i="1"/>
  <c r="C534" i="2" s="1"/>
  <c r="AO528" i="1"/>
  <c r="AL528" i="1" s="1"/>
  <c r="AK528" i="1" s="1"/>
  <c r="D518" i="2" s="1"/>
  <c r="AI528" i="1"/>
  <c r="B518" i="2" s="1"/>
  <c r="AJ528" i="1"/>
  <c r="C518" i="2" s="1"/>
  <c r="AO520" i="1"/>
  <c r="AL520" i="1" s="1"/>
  <c r="AK520" i="1" s="1"/>
  <c r="D510" i="2" s="1"/>
  <c r="AI520" i="1"/>
  <c r="B510" i="2" s="1"/>
  <c r="AJ520" i="1"/>
  <c r="C510" i="2" s="1"/>
  <c r="AO512" i="1"/>
  <c r="AO504" i="1"/>
  <c r="AL504" i="1" s="1"/>
  <c r="AK504" i="1" s="1"/>
  <c r="D494" i="2" s="1"/>
  <c r="AI504" i="1"/>
  <c r="B494" i="2" s="1"/>
  <c r="AJ504" i="1"/>
  <c r="C494" i="2" s="1"/>
  <c r="AO496" i="1"/>
  <c r="AI496" i="1"/>
  <c r="B486" i="2" s="1"/>
  <c r="AO488" i="1"/>
  <c r="AI488" i="1"/>
  <c r="B478" i="2" s="1"/>
  <c r="AO480" i="1"/>
  <c r="AI480" i="1"/>
  <c r="B470" i="2" s="1"/>
  <c r="AO472" i="1"/>
  <c r="AI472" i="1"/>
  <c r="B462" i="2" s="1"/>
  <c r="AO464" i="1"/>
  <c r="AI464" i="1"/>
  <c r="B454" i="2" s="1"/>
  <c r="AO456" i="1"/>
  <c r="AO448" i="1"/>
  <c r="AL448" i="1" s="1"/>
  <c r="AK448" i="1" s="1"/>
  <c r="D438" i="2" s="1"/>
  <c r="AI448" i="1"/>
  <c r="B438" i="2" s="1"/>
  <c r="AJ448" i="1"/>
  <c r="C438" i="2" s="1"/>
  <c r="AO440" i="1"/>
  <c r="AI440" i="1"/>
  <c r="B430" i="2" s="1"/>
  <c r="AO432" i="1"/>
  <c r="AO424" i="1"/>
  <c r="AI424" i="1"/>
  <c r="B414" i="2" s="1"/>
  <c r="AL416" i="1"/>
  <c r="AO400" i="1"/>
  <c r="AI400" i="1"/>
  <c r="B390" i="2" s="1"/>
  <c r="AO392" i="1"/>
  <c r="AI392" i="1"/>
  <c r="B382" i="2" s="1"/>
  <c r="AO384" i="1"/>
  <c r="AI384" i="1"/>
  <c r="B374" i="2" s="1"/>
  <c r="AJ384" i="1"/>
  <c r="C374" i="2" s="1"/>
  <c r="AL376" i="1"/>
  <c r="AK376" i="1" s="1"/>
  <c r="D366" i="2" s="1"/>
  <c r="AO368" i="1"/>
  <c r="AI368" i="1"/>
  <c r="B358" i="2" s="1"/>
  <c r="AO352" i="1"/>
  <c r="AI352" i="1"/>
  <c r="B342" i="2" s="1"/>
  <c r="AO336" i="1"/>
  <c r="AI336" i="1"/>
  <c r="B326" i="2" s="1"/>
  <c r="AO328" i="1"/>
  <c r="AI328" i="1"/>
  <c r="B318" i="2" s="1"/>
  <c r="AO320" i="1"/>
  <c r="AI320" i="1"/>
  <c r="B310" i="2" s="1"/>
  <c r="AO312" i="1"/>
  <c r="AI312" i="1"/>
  <c r="B302" i="2" s="1"/>
  <c r="AO304" i="1"/>
  <c r="AI304" i="1"/>
  <c r="B294" i="2" s="1"/>
  <c r="AO296" i="1"/>
  <c r="AO288" i="1"/>
  <c r="AO280" i="1"/>
  <c r="AI280" i="1"/>
  <c r="B270" i="2" s="1"/>
  <c r="AO264" i="1"/>
  <c r="AI264" i="1"/>
  <c r="B254" i="2" s="1"/>
  <c r="AO256" i="1"/>
  <c r="AI256" i="1"/>
  <c r="B246" i="2" s="1"/>
  <c r="AO248" i="1"/>
  <c r="AI248" i="1"/>
  <c r="B238" i="2" s="1"/>
  <c r="AO240" i="1"/>
  <c r="AI240" i="1"/>
  <c r="B230" i="2" s="1"/>
  <c r="AP898" i="1"/>
  <c r="AP892" i="1"/>
  <c r="AL892" i="1" s="1"/>
  <c r="AK892" i="1" s="1"/>
  <c r="D882" i="2" s="1"/>
  <c r="AO788" i="1"/>
  <c r="AI788" i="1"/>
  <c r="B778" i="2" s="1"/>
  <c r="AJ788" i="1"/>
  <c r="C778" i="2" s="1"/>
  <c r="AO888" i="1"/>
  <c r="AI888" i="1"/>
  <c r="B878" i="2" s="1"/>
  <c r="AJ888" i="1"/>
  <c r="C878" i="2" s="1"/>
  <c r="AO884" i="1"/>
  <c r="AI884" i="1"/>
  <c r="B874" i="2" s="1"/>
  <c r="AO734" i="1"/>
  <c r="AI734" i="1"/>
  <c r="B724" i="2" s="1"/>
  <c r="AO722" i="1"/>
  <c r="AI722" i="1"/>
  <c r="B712" i="2" s="1"/>
  <c r="AO697" i="1"/>
  <c r="AO638" i="1"/>
  <c r="AO553" i="1"/>
  <c r="AL553" i="1" s="1"/>
  <c r="AK553" i="1" s="1"/>
  <c r="D543" i="2" s="1"/>
  <c r="AI553" i="1"/>
  <c r="B543" i="2" s="1"/>
  <c r="AJ553" i="1"/>
  <c r="C543" i="2" s="1"/>
  <c r="AO501" i="1"/>
  <c r="AI501" i="1"/>
  <c r="B491" i="2" s="1"/>
  <c r="AO485" i="1"/>
  <c r="AO716" i="1"/>
  <c r="AI716" i="1"/>
  <c r="B706" i="2" s="1"/>
  <c r="AO704" i="1"/>
  <c r="AO662" i="1"/>
  <c r="AI662" i="1"/>
  <c r="B652" i="2" s="1"/>
  <c r="AO621" i="1"/>
  <c r="AI621" i="1"/>
  <c r="B611" i="2" s="1"/>
  <c r="AO575" i="1"/>
  <c r="AO559" i="1"/>
  <c r="AJ559" i="1"/>
  <c r="C549" i="2" s="1"/>
  <c r="AI559" i="1"/>
  <c r="B549" i="2" s="1"/>
  <c r="AO513" i="1"/>
  <c r="AI513" i="1"/>
  <c r="B503" i="2" s="1"/>
  <c r="AO497" i="1"/>
  <c r="AI497" i="1"/>
  <c r="B487" i="2" s="1"/>
  <c r="AO481" i="1"/>
  <c r="AI481" i="1"/>
  <c r="B471" i="2" s="1"/>
  <c r="AO465" i="1"/>
  <c r="AI465" i="1"/>
  <c r="B455" i="2" s="1"/>
  <c r="AO454" i="1"/>
  <c r="AI454" i="1"/>
  <c r="B444" i="2" s="1"/>
  <c r="AJ454" i="1"/>
  <c r="C444" i="2" s="1"/>
  <c r="AO446" i="1"/>
  <c r="AJ446" i="1"/>
  <c r="C436" i="2" s="1"/>
  <c r="AI446" i="1"/>
  <c r="B436" i="2" s="1"/>
  <c r="AO430" i="1"/>
  <c r="AI430" i="1"/>
  <c r="B420" i="2" s="1"/>
  <c r="AO410" i="1"/>
  <c r="AJ410" i="1"/>
  <c r="C400" i="2" s="1"/>
  <c r="AO394" i="1"/>
  <c r="AO371" i="1"/>
  <c r="AL371" i="1" s="1"/>
  <c r="AK371" i="1" s="1"/>
  <c r="D361" i="2" s="1"/>
  <c r="AJ371" i="1"/>
  <c r="C361" i="2" s="1"/>
  <c r="AI371" i="1"/>
  <c r="B361" i="2" s="1"/>
  <c r="AO362" i="1"/>
  <c r="AI362" i="1"/>
  <c r="B352" i="2" s="1"/>
  <c r="AO346" i="1"/>
  <c r="AI346" i="1"/>
  <c r="B336" i="2" s="1"/>
  <c r="AO835" i="1"/>
  <c r="AI835" i="1"/>
  <c r="B825" i="2" s="1"/>
  <c r="AO794" i="1"/>
  <c r="AP782" i="1"/>
  <c r="AO733" i="1"/>
  <c r="AI733" i="1"/>
  <c r="B723" i="2" s="1"/>
  <c r="AO732" i="1"/>
  <c r="AI732" i="1"/>
  <c r="B722" i="2" s="1"/>
  <c r="AO660" i="1"/>
  <c r="AI660" i="1"/>
  <c r="B650" i="2" s="1"/>
  <c r="AO644" i="1"/>
  <c r="AI644" i="1"/>
  <c r="B634" i="2" s="1"/>
  <c r="AO593" i="1"/>
  <c r="AI593" i="1"/>
  <c r="B583" i="2" s="1"/>
  <c r="AO592" i="1"/>
  <c r="AO571" i="1"/>
  <c r="AI571" i="1"/>
  <c r="B561" i="2" s="1"/>
  <c r="AP537" i="1"/>
  <c r="AL537" i="1" s="1"/>
  <c r="AK537" i="1" s="1"/>
  <c r="D527" i="2" s="1"/>
  <c r="AP514" i="1"/>
  <c r="AO511" i="1"/>
  <c r="AO491" i="1"/>
  <c r="AO470" i="1"/>
  <c r="AI470" i="1"/>
  <c r="B460" i="2" s="1"/>
  <c r="AO458" i="1"/>
  <c r="AI458" i="1"/>
  <c r="B448" i="2" s="1"/>
  <c r="AO434" i="1"/>
  <c r="AI434" i="1"/>
  <c r="B424" i="2" s="1"/>
  <c r="AO426" i="1"/>
  <c r="AJ426" i="1"/>
  <c r="C416" i="2" s="1"/>
  <c r="AO398" i="1"/>
  <c r="AI398" i="1"/>
  <c r="B388" i="2" s="1"/>
  <c r="AO390" i="1"/>
  <c r="AP373" i="1"/>
  <c r="AO313" i="1"/>
  <c r="AI313" i="1"/>
  <c r="B303" i="2" s="1"/>
  <c r="AO299" i="1"/>
  <c r="AI299" i="1"/>
  <c r="B289" i="2" s="1"/>
  <c r="AO278" i="1"/>
  <c r="AI278" i="1"/>
  <c r="B268" i="2" s="1"/>
  <c r="AO249" i="1"/>
  <c r="AI249" i="1"/>
  <c r="B239" i="2" s="1"/>
  <c r="AO208" i="1"/>
  <c r="AO192" i="1"/>
  <c r="AI192" i="1"/>
  <c r="B182" i="2" s="1"/>
  <c r="AO176" i="1"/>
  <c r="AI176" i="1"/>
  <c r="B166" i="2" s="1"/>
  <c r="AO144" i="1"/>
  <c r="AI144" i="1"/>
  <c r="B134" i="2" s="1"/>
  <c r="AO112" i="1"/>
  <c r="AO96" i="1"/>
  <c r="AP912" i="1"/>
  <c r="AP937" i="1"/>
  <c r="AP925" i="1"/>
  <c r="AP927" i="1"/>
  <c r="AL927" i="1" s="1"/>
  <c r="AK927" i="1" s="1"/>
  <c r="D917" i="2" s="1"/>
  <c r="AP887" i="1"/>
  <c r="AP895" i="1"/>
  <c r="AP967" i="1"/>
  <c r="AO189" i="1"/>
  <c r="AI189" i="1"/>
  <c r="B179" i="2" s="1"/>
  <c r="AO173" i="1"/>
  <c r="AI173" i="1"/>
  <c r="B163" i="2" s="1"/>
  <c r="AO113" i="1"/>
  <c r="AJ113" i="1"/>
  <c r="C103" i="2" s="1"/>
  <c r="AO97" i="1"/>
  <c r="AO431" i="1"/>
  <c r="AO395" i="1"/>
  <c r="AI395" i="1"/>
  <c r="B385" i="2" s="1"/>
  <c r="AO684" i="1"/>
  <c r="AI684" i="1"/>
  <c r="B674" i="2" s="1"/>
  <c r="AP556" i="1"/>
  <c r="AL556" i="1" s="1"/>
  <c r="AK556" i="1" s="1"/>
  <c r="D546" i="2" s="1"/>
  <c r="AP549" i="1"/>
  <c r="AO538" i="1"/>
  <c r="AI538" i="1"/>
  <c r="B528" i="2" s="1"/>
  <c r="AJ538" i="1"/>
  <c r="C528" i="2" s="1"/>
  <c r="AO517" i="1"/>
  <c r="AI517" i="1"/>
  <c r="B507" i="2" s="1"/>
  <c r="AJ517" i="1"/>
  <c r="C507" i="2" s="1"/>
  <c r="AO506" i="1"/>
  <c r="AL506" i="1" s="1"/>
  <c r="AK506" i="1" s="1"/>
  <c r="D496" i="2" s="1"/>
  <c r="AI506" i="1"/>
  <c r="B496" i="2" s="1"/>
  <c r="AJ506" i="1"/>
  <c r="C496" i="2" s="1"/>
  <c r="AO503" i="1"/>
  <c r="AJ503" i="1"/>
  <c r="C493" i="2" s="1"/>
  <c r="AI503" i="1"/>
  <c r="B493" i="2" s="1"/>
  <c r="AO489" i="1"/>
  <c r="AI489" i="1"/>
  <c r="B479" i="2" s="1"/>
  <c r="AO437" i="1"/>
  <c r="AI437" i="1"/>
  <c r="B427" i="2" s="1"/>
  <c r="AP421" i="1"/>
  <c r="AL421" i="1" s="1"/>
  <c r="AK421" i="1" s="1"/>
  <c r="D411" i="2" s="1"/>
  <c r="AO382" i="1"/>
  <c r="AL382" i="1" s="1"/>
  <c r="AK382" i="1" s="1"/>
  <c r="D372" i="2" s="1"/>
  <c r="AJ382" i="1"/>
  <c r="C372" i="2" s="1"/>
  <c r="AI382" i="1"/>
  <c r="B372" i="2" s="1"/>
  <c r="AO358" i="1"/>
  <c r="AJ358" i="1"/>
  <c r="C348" i="2" s="1"/>
  <c r="AI358" i="1"/>
  <c r="B348" i="2" s="1"/>
  <c r="AO311" i="1"/>
  <c r="AI311" i="1"/>
  <c r="B301" i="2" s="1"/>
  <c r="AO279" i="1"/>
  <c r="AI279" i="1"/>
  <c r="B269" i="2" s="1"/>
  <c r="AO245" i="1"/>
  <c r="AJ245" i="1"/>
  <c r="C235" i="2" s="1"/>
  <c r="AO233" i="1"/>
  <c r="AL233" i="1" s="1"/>
  <c r="AK233" i="1" s="1"/>
  <c r="D223" i="2" s="1"/>
  <c r="AJ233" i="1"/>
  <c r="C223" i="2" s="1"/>
  <c r="AO630" i="1"/>
  <c r="AP523" i="1"/>
  <c r="AO474" i="1"/>
  <c r="AI474" i="1"/>
  <c r="B464" i="2" s="1"/>
  <c r="AP449" i="1"/>
  <c r="AO301" i="1"/>
  <c r="AI301" i="1"/>
  <c r="B291" i="2" s="1"/>
  <c r="AO198" i="1"/>
  <c r="AO686" i="1"/>
  <c r="AI686" i="1"/>
  <c r="B676" i="2" s="1"/>
  <c r="AO652" i="1"/>
  <c r="AI652" i="1"/>
  <c r="B642" i="2" s="1"/>
  <c r="AO642" i="1"/>
  <c r="AI642" i="1"/>
  <c r="B632" i="2" s="1"/>
  <c r="AO609" i="1"/>
  <c r="AO596" i="1"/>
  <c r="AI596" i="1"/>
  <c r="B586" i="2" s="1"/>
  <c r="AO588" i="1"/>
  <c r="AI588" i="1"/>
  <c r="B578" i="2" s="1"/>
  <c r="AO562" i="1"/>
  <c r="AI562" i="1"/>
  <c r="B552" i="2" s="1"/>
  <c r="AO226" i="1"/>
  <c r="AJ226" i="1"/>
  <c r="C216" i="2" s="1"/>
  <c r="AI226" i="1"/>
  <c r="B216" i="2" s="1"/>
  <c r="AO305" i="1"/>
  <c r="AI305" i="1"/>
  <c r="B295" i="2" s="1"/>
  <c r="AO210" i="1"/>
  <c r="AI210" i="1"/>
  <c r="B200" i="2" s="1"/>
  <c r="AO191" i="1"/>
  <c r="AJ191" i="1"/>
  <c r="C181" i="2" s="1"/>
  <c r="AO174" i="1"/>
  <c r="AI174" i="1"/>
  <c r="B164" i="2" s="1"/>
  <c r="AO170" i="1"/>
  <c r="AI170" i="1"/>
  <c r="B160" i="2" s="1"/>
  <c r="AO150" i="1"/>
  <c r="AI150" i="1"/>
  <c r="B140" i="2" s="1"/>
  <c r="AO142" i="1"/>
  <c r="AO138" i="1"/>
  <c r="AJ138" i="1"/>
  <c r="C128" i="2" s="1"/>
  <c r="AO134" i="1"/>
  <c r="AP236" i="1"/>
  <c r="AP536" i="1"/>
  <c r="AL536" i="1" s="1"/>
  <c r="AK536" i="1" s="1"/>
  <c r="D526" i="2" s="1"/>
  <c r="AP384" i="1"/>
  <c r="AO255" i="1"/>
  <c r="AI255" i="1"/>
  <c r="B245" i="2" s="1"/>
  <c r="AO241" i="1"/>
  <c r="AI241" i="1"/>
  <c r="B231" i="2" s="1"/>
  <c r="AL182" i="1"/>
  <c r="AK182" i="1" s="1"/>
  <c r="D172" i="2" s="1"/>
  <c r="AO95" i="1"/>
  <c r="AO582" i="1"/>
  <c r="AI582" i="1"/>
  <c r="B572" i="2" s="1"/>
  <c r="AO243" i="1"/>
  <c r="AP218" i="1"/>
  <c r="AO98" i="1"/>
  <c r="AO207" i="1"/>
  <c r="AI207" i="1"/>
  <c r="B197" i="2" s="1"/>
  <c r="AO171" i="1"/>
  <c r="AI171" i="1"/>
  <c r="B161" i="2" s="1"/>
  <c r="AO139" i="1"/>
  <c r="X960" i="1"/>
  <c r="AP960" i="1" s="1"/>
  <c r="X944" i="1"/>
  <c r="AP944" i="1" s="1"/>
  <c r="X908" i="1"/>
  <c r="AP908" i="1" s="1"/>
  <c r="X878" i="1"/>
  <c r="AP878" i="1" s="1"/>
  <c r="X862" i="1"/>
  <c r="AP862" i="1" s="1"/>
  <c r="AL862" i="1" s="1"/>
  <c r="AK862" i="1" s="1"/>
  <c r="D852" i="2" s="1"/>
  <c r="X846" i="1"/>
  <c r="AP846" i="1" s="1"/>
  <c r="X843" i="1"/>
  <c r="AP843" i="1" s="1"/>
  <c r="AL843" i="1" s="1"/>
  <c r="AK843" i="1" s="1"/>
  <c r="D833" i="2" s="1"/>
  <c r="X805" i="1"/>
  <c r="AP805" i="1" s="1"/>
  <c r="X840" i="1"/>
  <c r="AP840" i="1" s="1"/>
  <c r="X796" i="1"/>
  <c r="AP796" i="1" s="1"/>
  <c r="X795" i="1"/>
  <c r="AP795" i="1" s="1"/>
  <c r="AL795" i="1" s="1"/>
  <c r="AK795" i="1" s="1"/>
  <c r="D785" i="2" s="1"/>
  <c r="X791" i="1"/>
  <c r="AP791" i="1" s="1"/>
  <c r="X767" i="1"/>
  <c r="AP767" i="1" s="1"/>
  <c r="AL767" i="1" s="1"/>
  <c r="AK767" i="1" s="1"/>
  <c r="D757" i="2" s="1"/>
  <c r="X756" i="1"/>
  <c r="AP756" i="1" s="1"/>
  <c r="X821" i="1"/>
  <c r="AP821" i="1" s="1"/>
  <c r="X755" i="1"/>
  <c r="AP755" i="1" s="1"/>
  <c r="X836" i="1"/>
  <c r="AP836" i="1" s="1"/>
  <c r="X813" i="1"/>
  <c r="AP813" i="1" s="1"/>
  <c r="AL813" i="1" s="1"/>
  <c r="AK813" i="1" s="1"/>
  <c r="D803" i="2" s="1"/>
  <c r="X736" i="1"/>
  <c r="AP736" i="1" s="1"/>
  <c r="X678" i="1"/>
  <c r="AP678" i="1" s="1"/>
  <c r="AL678" i="1" s="1"/>
  <c r="AK678" i="1" s="1"/>
  <c r="D668" i="2" s="1"/>
  <c r="X694" i="1"/>
  <c r="AP694" i="1" s="1"/>
  <c r="X674" i="1"/>
  <c r="AP674" i="1" s="1"/>
  <c r="X649" i="1"/>
  <c r="AP649" i="1" s="1"/>
  <c r="AL649" i="1" s="1"/>
  <c r="AK649" i="1" s="1"/>
  <c r="D639" i="2" s="1"/>
  <c r="X435" i="1"/>
  <c r="AP435" i="1" s="1"/>
  <c r="X399" i="1"/>
  <c r="AP399" i="1" s="1"/>
  <c r="X367" i="1"/>
  <c r="AP367" i="1" s="1"/>
  <c r="X351" i="1"/>
  <c r="AP351" i="1" s="1"/>
  <c r="X335" i="1"/>
  <c r="AP335" i="1" s="1"/>
  <c r="X883" i="1"/>
  <c r="AP883" i="1" s="1"/>
  <c r="X747" i="1"/>
  <c r="AP747" i="1" s="1"/>
  <c r="X727" i="1"/>
  <c r="AP727" i="1" s="1"/>
  <c r="X673" i="1"/>
  <c r="AP673" i="1" s="1"/>
  <c r="X660" i="1"/>
  <c r="AP660" i="1" s="1"/>
  <c r="X589" i="1"/>
  <c r="AP589" i="1" s="1"/>
  <c r="AL589" i="1" s="1"/>
  <c r="AK589" i="1" s="1"/>
  <c r="D579" i="2" s="1"/>
  <c r="X571" i="1"/>
  <c r="AP571" i="1" s="1"/>
  <c r="X513" i="1"/>
  <c r="AP513" i="1" s="1"/>
  <c r="X501" i="1"/>
  <c r="AP501" i="1" s="1"/>
  <c r="X458" i="1"/>
  <c r="AP458" i="1" s="1"/>
  <c r="X409" i="1"/>
  <c r="AP409" i="1" s="1"/>
  <c r="AL409" i="1" s="1"/>
  <c r="AK409" i="1" s="1"/>
  <c r="D399" i="2" s="1"/>
  <c r="X398" i="1"/>
  <c r="AP398" i="1" s="1"/>
  <c r="X394" i="1"/>
  <c r="AP394" i="1" s="1"/>
  <c r="X345" i="1"/>
  <c r="AP345" i="1" s="1"/>
  <c r="AL345" i="1" s="1"/>
  <c r="AK345" i="1" s="1"/>
  <c r="D335" i="2" s="1"/>
  <c r="X324" i="1"/>
  <c r="AP324" i="1" s="1"/>
  <c r="X308" i="1"/>
  <c r="AP308" i="1" s="1"/>
  <c r="X292" i="1"/>
  <c r="AP292" i="1" s="1"/>
  <c r="X276" i="1"/>
  <c r="AP276" i="1" s="1"/>
  <c r="AL276" i="1" s="1"/>
  <c r="AK276" i="1" s="1"/>
  <c r="D266" i="2" s="1"/>
  <c r="X260" i="1"/>
  <c r="AP260" i="1" s="1"/>
  <c r="X244" i="1"/>
  <c r="AP244" i="1" s="1"/>
  <c r="X360" i="1"/>
  <c r="AP360" i="1" s="1"/>
  <c r="AL360" i="1" s="1"/>
  <c r="AK360" i="1" s="1"/>
  <c r="D350" i="2" s="1"/>
  <c r="X444" i="1"/>
  <c r="AP444" i="1" s="1"/>
  <c r="X568" i="1"/>
  <c r="AP568" i="1" s="1"/>
  <c r="AL568" i="1" s="1"/>
  <c r="AK568" i="1" s="1"/>
  <c r="D558" i="2" s="1"/>
  <c r="X629" i="1"/>
  <c r="AP629" i="1" s="1"/>
  <c r="AL629" i="1" s="1"/>
  <c r="AK629" i="1" s="1"/>
  <c r="D619" i="2" s="1"/>
  <c r="X728" i="1"/>
  <c r="AP728" i="1" s="1"/>
  <c r="X814" i="1"/>
  <c r="AP814" i="1" s="1"/>
  <c r="X480" i="1"/>
  <c r="AP480" i="1" s="1"/>
  <c r="X581" i="1"/>
  <c r="AP581" i="1" s="1"/>
  <c r="X615" i="1"/>
  <c r="AP615" i="1" s="1"/>
  <c r="X655" i="1"/>
  <c r="AP655" i="1" s="1"/>
  <c r="X687" i="1"/>
  <c r="AP687" i="1" s="1"/>
  <c r="X741" i="1"/>
  <c r="AP741" i="1" s="1"/>
  <c r="X819" i="1"/>
  <c r="AP819" i="1" s="1"/>
  <c r="AL819" i="1" s="1"/>
  <c r="AK819" i="1" s="1"/>
  <c r="D809" i="2" s="1"/>
  <c r="X719" i="1"/>
  <c r="AP719" i="1" s="1"/>
  <c r="X765" i="1"/>
  <c r="AP765" i="1" s="1"/>
  <c r="AL765" i="1" s="1"/>
  <c r="AK765" i="1" s="1"/>
  <c r="D755" i="2" s="1"/>
  <c r="X804" i="1"/>
  <c r="AP804" i="1" s="1"/>
  <c r="AL804" i="1" s="1"/>
  <c r="AK804" i="1" s="1"/>
  <c r="D794" i="2" s="1"/>
  <c r="X876" i="1"/>
  <c r="AP876" i="1" s="1"/>
  <c r="X611" i="1"/>
  <c r="AP611" i="1" s="1"/>
  <c r="AL611" i="1" s="1"/>
  <c r="AK611" i="1" s="1"/>
  <c r="D601" i="2" s="1"/>
  <c r="X675" i="1"/>
  <c r="AP675" i="1" s="1"/>
  <c r="X739" i="1"/>
  <c r="AP739" i="1" s="1"/>
  <c r="X845" i="1"/>
  <c r="AP845" i="1" s="1"/>
  <c r="X881" i="1"/>
  <c r="AP881" i="1" s="1"/>
  <c r="X875" i="1"/>
  <c r="AP875" i="1" s="1"/>
  <c r="AL875" i="1" s="1"/>
  <c r="X823" i="1"/>
  <c r="AP823" i="1" s="1"/>
  <c r="X855" i="1"/>
  <c r="AP855" i="1" s="1"/>
  <c r="X901" i="1"/>
  <c r="AP901" i="1" s="1"/>
  <c r="AL901" i="1" s="1"/>
  <c r="AK901" i="1" s="1"/>
  <c r="D891" i="2" s="1"/>
  <c r="X834" i="1"/>
  <c r="AP834" i="1" s="1"/>
  <c r="X869" i="1"/>
  <c r="AP869" i="1" s="1"/>
  <c r="X959" i="1"/>
  <c r="AP959" i="1" s="1"/>
  <c r="X945" i="1"/>
  <c r="AP945" i="1" s="1"/>
  <c r="AL945" i="1" s="1"/>
  <c r="AK945" i="1" s="1"/>
  <c r="D935" i="2" s="1"/>
  <c r="X692" i="1"/>
  <c r="AP692" i="1" s="1"/>
  <c r="X701" i="1"/>
  <c r="AP701" i="1" s="1"/>
  <c r="AL701" i="1" s="1"/>
  <c r="AK701" i="1" s="1"/>
  <c r="D691" i="2" s="1"/>
  <c r="X696" i="1"/>
  <c r="AP696" i="1" s="1"/>
  <c r="AL696" i="1" s="1"/>
  <c r="AK696" i="1" s="1"/>
  <c r="D686" i="2" s="1"/>
  <c r="X656" i="1"/>
  <c r="AP656" i="1" s="1"/>
  <c r="X633" i="1"/>
  <c r="AP633" i="1" s="1"/>
  <c r="X576" i="1"/>
  <c r="AP576" i="1" s="1"/>
  <c r="X479" i="1"/>
  <c r="AP479" i="1" s="1"/>
  <c r="X470" i="1"/>
  <c r="AP470" i="1" s="1"/>
  <c r="X443" i="1"/>
  <c r="AP443" i="1" s="1"/>
  <c r="X424" i="1"/>
  <c r="AP424" i="1" s="1"/>
  <c r="X407" i="1"/>
  <c r="AP407" i="1" s="1"/>
  <c r="AL407" i="1" s="1"/>
  <c r="AK407" i="1" s="1"/>
  <c r="D397" i="2" s="1"/>
  <c r="X388" i="1"/>
  <c r="AP388" i="1" s="1"/>
  <c r="AL388" i="1" s="1"/>
  <c r="AK388" i="1" s="1"/>
  <c r="D378" i="2" s="1"/>
  <c r="X358" i="1"/>
  <c r="AP358" i="1" s="1"/>
  <c r="X352" i="1"/>
  <c r="AP352" i="1" s="1"/>
  <c r="X343" i="1"/>
  <c r="AP343" i="1" s="1"/>
  <c r="AL343" i="1" s="1"/>
  <c r="AK343" i="1" s="1"/>
  <c r="D333" i="2" s="1"/>
  <c r="X311" i="1"/>
  <c r="AP311" i="1" s="1"/>
  <c r="X279" i="1"/>
  <c r="AP279" i="1" s="1"/>
  <c r="X442" i="1"/>
  <c r="AP442" i="1" s="1"/>
  <c r="X339" i="1"/>
  <c r="AP339" i="1" s="1"/>
  <c r="X323" i="1"/>
  <c r="AP323" i="1" s="1"/>
  <c r="X318" i="1"/>
  <c r="AP318" i="1" s="1"/>
  <c r="X301" i="1"/>
  <c r="AP301" i="1" s="1"/>
  <c r="X287" i="1"/>
  <c r="AP287" i="1" s="1"/>
  <c r="X206" i="1"/>
  <c r="AP206" i="1" s="1"/>
  <c r="X686" i="1"/>
  <c r="AP686" i="1" s="1"/>
  <c r="X642" i="1"/>
  <c r="AP642" i="1" s="1"/>
  <c r="X562" i="1"/>
  <c r="AP562" i="1" s="1"/>
  <c r="X425" i="1"/>
  <c r="AP425" i="1" s="1"/>
  <c r="X427" i="1"/>
  <c r="AP427" i="1" s="1"/>
  <c r="AL427" i="1" s="1"/>
  <c r="X291" i="1"/>
  <c r="AP291" i="1" s="1"/>
  <c r="AL291" i="1" s="1"/>
  <c r="AK291" i="1" s="1"/>
  <c r="D281" i="2" s="1"/>
  <c r="X286" i="1"/>
  <c r="AP286" i="1" s="1"/>
  <c r="X230" i="1"/>
  <c r="AP230" i="1" s="1"/>
  <c r="X475" i="1"/>
  <c r="AP475" i="1" s="1"/>
  <c r="X284" i="1"/>
  <c r="AP284" i="1" s="1"/>
  <c r="X174" i="1"/>
  <c r="AP174" i="1" s="1"/>
  <c r="X166" i="1"/>
  <c r="AP166" i="1" s="1"/>
  <c r="AL166" i="1" s="1"/>
  <c r="AK166" i="1" s="1"/>
  <c r="D156" i="2" s="1"/>
  <c r="X158" i="1"/>
  <c r="AP158" i="1" s="1"/>
  <c r="AL158" i="1" s="1"/>
  <c r="AK158" i="1" s="1"/>
  <c r="D148" i="2" s="1"/>
  <c r="X150" i="1"/>
  <c r="AP150" i="1" s="1"/>
  <c r="X142" i="1"/>
  <c r="AP142" i="1" s="1"/>
  <c r="X134" i="1"/>
  <c r="AP134" i="1" s="1"/>
  <c r="X126" i="1"/>
  <c r="AP126" i="1" s="1"/>
  <c r="AL126" i="1" s="1"/>
  <c r="AK126" i="1" s="1"/>
  <c r="D116" i="2" s="1"/>
  <c r="X105" i="1"/>
  <c r="AP105" i="1" s="1"/>
  <c r="X89" i="1"/>
  <c r="AP89" i="1" s="1"/>
  <c r="X73" i="1"/>
  <c r="AP73" i="1" s="1"/>
  <c r="AL73" i="1" s="1"/>
  <c r="AK73" i="1" s="1"/>
  <c r="D63" i="2" s="1"/>
  <c r="X64" i="1"/>
  <c r="AP64" i="1" s="1"/>
  <c r="AL64" i="1" s="1"/>
  <c r="AK64" i="1" s="1"/>
  <c r="D54" i="2" s="1"/>
  <c r="X26" i="1"/>
  <c r="AP26" i="1" s="1"/>
  <c r="AL26" i="1" s="1"/>
  <c r="AK26" i="1" s="1"/>
  <c r="D16" i="2" s="1"/>
  <c r="X246" i="1"/>
  <c r="AP246" i="1" s="1"/>
  <c r="X264" i="1"/>
  <c r="AP264" i="1" s="1"/>
  <c r="X325" i="1"/>
  <c r="AP325" i="1" s="1"/>
  <c r="X346" i="1"/>
  <c r="AP346" i="1" s="1"/>
  <c r="X605" i="1"/>
  <c r="AP605" i="1" s="1"/>
  <c r="X364" i="1"/>
  <c r="AP364" i="1" s="1"/>
  <c r="X580" i="1"/>
  <c r="AP580" i="1" s="1"/>
  <c r="AL580" i="1" s="1"/>
  <c r="AK580" i="1" s="1"/>
  <c r="D570" i="2" s="1"/>
  <c r="X217" i="1"/>
  <c r="AP217" i="1" s="1"/>
  <c r="X277" i="1"/>
  <c r="AP277" i="1" s="1"/>
  <c r="X336" i="1"/>
  <c r="AP336" i="1" s="1"/>
  <c r="X628" i="1"/>
  <c r="AP628" i="1" s="1"/>
  <c r="X725" i="1"/>
  <c r="AP725" i="1" s="1"/>
  <c r="X400" i="1"/>
  <c r="AP400" i="1" s="1"/>
  <c r="X28" i="1"/>
  <c r="AP28" i="1" s="1"/>
  <c r="AL28" i="1" s="1"/>
  <c r="AK28" i="1" s="1"/>
  <c r="D18" i="2" s="1"/>
  <c r="X60" i="1"/>
  <c r="AP60" i="1" s="1"/>
  <c r="AL60" i="1" s="1"/>
  <c r="AK60" i="1" s="1"/>
  <c r="D50" i="2" s="1"/>
  <c r="X88" i="1"/>
  <c r="AP88" i="1" s="1"/>
  <c r="X112" i="1"/>
  <c r="AP112" i="1" s="1"/>
  <c r="X144" i="1"/>
  <c r="AP144" i="1" s="1"/>
  <c r="X164" i="1"/>
  <c r="AP164" i="1" s="1"/>
  <c r="AL164" i="1" s="1"/>
  <c r="AK164" i="1" s="1"/>
  <c r="D154" i="2" s="1"/>
  <c r="X196" i="1"/>
  <c r="AP196" i="1" s="1"/>
  <c r="X228" i="1"/>
  <c r="AP228" i="1" s="1"/>
  <c r="X272" i="1"/>
  <c r="AP272" i="1" s="1"/>
  <c r="AL272" i="1" s="1"/>
  <c r="AK272" i="1" s="1"/>
  <c r="D262" i="2" s="1"/>
  <c r="X433" i="1"/>
  <c r="AP433" i="1" s="1"/>
  <c r="X661" i="1"/>
  <c r="AP661" i="1" s="1"/>
  <c r="X14" i="1"/>
  <c r="AP14" i="1" s="1"/>
  <c r="AL14" i="1" s="1"/>
  <c r="AK14" i="1" s="1"/>
  <c r="D4" i="2" s="1"/>
  <c r="X46" i="1"/>
  <c r="AP46" i="1" s="1"/>
  <c r="AL46" i="1" s="1"/>
  <c r="AK46" i="1" s="1"/>
  <c r="D36" i="2" s="1"/>
  <c r="X84" i="1"/>
  <c r="AP84" i="1" s="1"/>
  <c r="AL84" i="1" s="1"/>
  <c r="AK84" i="1" s="1"/>
  <c r="D74" i="2" s="1"/>
  <c r="X124" i="1"/>
  <c r="AP124" i="1" s="1"/>
  <c r="AL124" i="1" s="1"/>
  <c r="AK124" i="1" s="1"/>
  <c r="D114" i="2" s="1"/>
  <c r="X168" i="1"/>
  <c r="AP168" i="1" s="1"/>
  <c r="X200" i="1"/>
  <c r="AP200" i="1" s="1"/>
  <c r="X385" i="1"/>
  <c r="AP385" i="1" s="1"/>
  <c r="X326" i="1"/>
  <c r="AP326" i="1" s="1"/>
  <c r="X307" i="1"/>
  <c r="AP307" i="1" s="1"/>
  <c r="X270" i="1"/>
  <c r="AP270" i="1" s="1"/>
  <c r="AL270" i="1" s="1"/>
  <c r="AK270" i="1" s="1"/>
  <c r="D260" i="2" s="1"/>
  <c r="X241" i="1"/>
  <c r="AP241" i="1" s="1"/>
  <c r="X223" i="1"/>
  <c r="AP223" i="1" s="1"/>
  <c r="X107" i="1"/>
  <c r="AP107" i="1" s="1"/>
  <c r="AL107" i="1" s="1"/>
  <c r="AK107" i="1" s="1"/>
  <c r="D97" i="2" s="1"/>
  <c r="X95" i="1"/>
  <c r="AP95" i="1" s="1"/>
  <c r="X317" i="1"/>
  <c r="AP317" i="1" s="1"/>
  <c r="X280" i="1"/>
  <c r="AP280" i="1" s="1"/>
  <c r="X239" i="1"/>
  <c r="AP239" i="1" s="1"/>
  <c r="X215" i="1"/>
  <c r="AP215" i="1" s="1"/>
  <c r="X169" i="1"/>
  <c r="AP169" i="1" s="1"/>
  <c r="X153" i="1"/>
  <c r="AP153" i="1" s="1"/>
  <c r="AL153" i="1" s="1"/>
  <c r="AK153" i="1" s="1"/>
  <c r="D143" i="2" s="1"/>
  <c r="X137" i="1"/>
  <c r="AP137" i="1" s="1"/>
  <c r="X78" i="1"/>
  <c r="AP78" i="1" s="1"/>
  <c r="AL78" i="1" s="1"/>
  <c r="AK78" i="1" s="1"/>
  <c r="D68" i="2" s="1"/>
  <c r="X74" i="1"/>
  <c r="AP74" i="1" s="1"/>
  <c r="AL74" i="1" s="1"/>
  <c r="AK74" i="1" s="1"/>
  <c r="D64" i="2" s="1"/>
  <c r="X57" i="1"/>
  <c r="AP57" i="1" s="1"/>
  <c r="AL57" i="1" s="1"/>
  <c r="AK57" i="1" s="1"/>
  <c r="D47" i="2" s="1"/>
  <c r="X48" i="1"/>
  <c r="AP48" i="1" s="1"/>
  <c r="AL48" i="1" s="1"/>
  <c r="AK48" i="1" s="1"/>
  <c r="D38" i="2" s="1"/>
  <c r="X35" i="1"/>
  <c r="AP35" i="1" s="1"/>
  <c r="AL35" i="1" s="1"/>
  <c r="AK35" i="1" s="1"/>
  <c r="D25" i="2" s="1"/>
  <c r="X312" i="1"/>
  <c r="AP312" i="1" s="1"/>
  <c r="X238" i="1"/>
  <c r="AP238" i="1" s="1"/>
  <c r="X207" i="1"/>
  <c r="AP207" i="1" s="1"/>
  <c r="X205" i="1"/>
  <c r="AP205" i="1" s="1"/>
  <c r="X185" i="1"/>
  <c r="AP185" i="1" s="1"/>
  <c r="X179" i="1"/>
  <c r="AP179" i="1" s="1"/>
  <c r="X163" i="1"/>
  <c r="AP163" i="1" s="1"/>
  <c r="AL163" i="1" s="1"/>
  <c r="AK163" i="1" s="1"/>
  <c r="D153" i="2" s="1"/>
  <c r="X147" i="1"/>
  <c r="AP147" i="1" s="1"/>
  <c r="AL147" i="1" s="1"/>
  <c r="AK147" i="1" s="1"/>
  <c r="D137" i="2" s="1"/>
  <c r="X47" i="1"/>
  <c r="AP47" i="1" s="1"/>
  <c r="AL47" i="1" s="1"/>
  <c r="AK47" i="1" s="1"/>
  <c r="D37" i="2" s="1"/>
  <c r="X20" i="1"/>
  <c r="AP20" i="1" s="1"/>
  <c r="AL20" i="1" s="1"/>
  <c r="AK20" i="1" s="1"/>
  <c r="D10" i="2" s="1"/>
  <c r="X18" i="1"/>
  <c r="AP18" i="1" s="1"/>
  <c r="AL18" i="1" s="1"/>
  <c r="AK18" i="1" s="1"/>
  <c r="D8" i="2" s="1"/>
  <c r="X68" i="1"/>
  <c r="AP68" i="1" s="1"/>
  <c r="AL68" i="1" s="1"/>
  <c r="AK68" i="1" s="1"/>
  <c r="D58" i="2" s="1"/>
  <c r="X51" i="1"/>
  <c r="AP51" i="1" s="1"/>
  <c r="AL51" i="1" s="1"/>
  <c r="AK51" i="1" s="1"/>
  <c r="D41" i="2" s="1"/>
  <c r="X75" i="1"/>
  <c r="AP75" i="1" s="1"/>
  <c r="AL75" i="1" s="1"/>
  <c r="AK75" i="1" s="1"/>
  <c r="D65" i="2" s="1"/>
  <c r="X948" i="1"/>
  <c r="AP948" i="1" s="1"/>
  <c r="X958" i="1"/>
  <c r="AP958" i="1" s="1"/>
  <c r="X966" i="1"/>
  <c r="AP966" i="1" s="1"/>
  <c r="AL966" i="1" s="1"/>
  <c r="AK966" i="1" s="1"/>
  <c r="D956" i="2" s="1"/>
  <c r="X904" i="1"/>
  <c r="AP904" i="1" s="1"/>
  <c r="X874" i="1"/>
  <c r="AP874" i="1" s="1"/>
  <c r="X858" i="1"/>
  <c r="AP858" i="1" s="1"/>
  <c r="AL858" i="1" s="1"/>
  <c r="AK858" i="1" s="1"/>
  <c r="D848" i="2" s="1"/>
  <c r="X842" i="1"/>
  <c r="AP842" i="1" s="1"/>
  <c r="AL842" i="1" s="1"/>
  <c r="AK842" i="1" s="1"/>
  <c r="D832" i="2" s="1"/>
  <c r="X817" i="1"/>
  <c r="AP817" i="1" s="1"/>
  <c r="X764" i="1"/>
  <c r="AP764" i="1" s="1"/>
  <c r="AL764" i="1" s="1"/>
  <c r="AK764" i="1" s="1"/>
  <c r="D754" i="2" s="1"/>
  <c r="X763" i="1"/>
  <c r="AP763" i="1" s="1"/>
  <c r="AL763" i="1" s="1"/>
  <c r="AK763" i="1" s="1"/>
  <c r="D753" i="2" s="1"/>
  <c r="X754" i="1"/>
  <c r="AP754" i="1" s="1"/>
  <c r="AL754" i="1" s="1"/>
  <c r="AK754" i="1" s="1"/>
  <c r="D744" i="2" s="1"/>
  <c r="X730" i="1"/>
  <c r="AP730" i="1" s="1"/>
  <c r="X721" i="1"/>
  <c r="AP721" i="1" s="1"/>
  <c r="X698" i="1"/>
  <c r="AP698" i="1" s="1"/>
  <c r="X682" i="1"/>
  <c r="AP682" i="1" s="1"/>
  <c r="X666" i="1"/>
  <c r="AP666" i="1" s="1"/>
  <c r="X650" i="1"/>
  <c r="AP650" i="1" s="1"/>
  <c r="X634" i="1"/>
  <c r="AP634" i="1" s="1"/>
  <c r="X618" i="1"/>
  <c r="AP618" i="1" s="1"/>
  <c r="X602" i="1"/>
  <c r="AP602" i="1" s="1"/>
  <c r="AL602" i="1" s="1"/>
  <c r="AK602" i="1" s="1"/>
  <c r="D592" i="2" s="1"/>
  <c r="X586" i="1"/>
  <c r="AP586" i="1" s="1"/>
  <c r="AL586" i="1" s="1"/>
  <c r="X803" i="1"/>
  <c r="AP803" i="1" s="1"/>
  <c r="X752" i="1"/>
  <c r="AP752" i="1" s="1"/>
  <c r="X751" i="1"/>
  <c r="AP751" i="1" s="1"/>
  <c r="AL751" i="1" s="1"/>
  <c r="AK751" i="1" s="1"/>
  <c r="D741" i="2" s="1"/>
  <c r="X742" i="1"/>
  <c r="AP742" i="1" s="1"/>
  <c r="X726" i="1"/>
  <c r="AP726" i="1" s="1"/>
  <c r="X710" i="1"/>
  <c r="AP710" i="1" s="1"/>
  <c r="X884" i="1"/>
  <c r="AP884" i="1" s="1"/>
  <c r="X852" i="1"/>
  <c r="AP852" i="1" s="1"/>
  <c r="X832" i="1"/>
  <c r="AP832" i="1" s="1"/>
  <c r="X860" i="1"/>
  <c r="AP860" i="1" s="1"/>
  <c r="X722" i="1"/>
  <c r="AP722" i="1" s="1"/>
  <c r="X717" i="1"/>
  <c r="AP717" i="1" s="1"/>
  <c r="AL717" i="1" s="1"/>
  <c r="AK717" i="1" s="1"/>
  <c r="D707" i="2" s="1"/>
  <c r="X700" i="1"/>
  <c r="AP700" i="1" s="1"/>
  <c r="AL700" i="1" s="1"/>
  <c r="AK700" i="1" s="1"/>
  <c r="D690" i="2" s="1"/>
  <c r="X665" i="1"/>
  <c r="AP665" i="1" s="1"/>
  <c r="X614" i="1"/>
  <c r="AP614" i="1" s="1"/>
  <c r="AL614" i="1" s="1"/>
  <c r="AK614" i="1" s="1"/>
  <c r="D604" i="2" s="1"/>
  <c r="X487" i="1"/>
  <c r="AP487" i="1" s="1"/>
  <c r="X471" i="1"/>
  <c r="AP471" i="1" s="1"/>
  <c r="AL471" i="1" s="1"/>
  <c r="AK471" i="1" s="1"/>
  <c r="D461" i="2" s="1"/>
  <c r="X816" i="1"/>
  <c r="AP816" i="1" s="1"/>
  <c r="AL816" i="1" s="1"/>
  <c r="AK816" i="1" s="1"/>
  <c r="D806" i="2" s="1"/>
  <c r="X768" i="1"/>
  <c r="AP768" i="1" s="1"/>
  <c r="AL768" i="1" s="1"/>
  <c r="AK768" i="1" s="1"/>
  <c r="D758" i="2" s="1"/>
  <c r="X704" i="1"/>
  <c r="AP704" i="1" s="1"/>
  <c r="X672" i="1"/>
  <c r="AP672" i="1" s="1"/>
  <c r="AL672" i="1" s="1"/>
  <c r="AK672" i="1" s="1"/>
  <c r="D662" i="2" s="1"/>
  <c r="X598" i="1"/>
  <c r="AP598" i="1" s="1"/>
  <c r="X835" i="1"/>
  <c r="AP835" i="1" s="1"/>
  <c r="X812" i="1"/>
  <c r="AP812" i="1" s="1"/>
  <c r="AL812" i="1" s="1"/>
  <c r="AK812" i="1" s="1"/>
  <c r="D802" i="2" s="1"/>
  <c r="X713" i="1"/>
  <c r="AP713" i="1" s="1"/>
  <c r="X670" i="1"/>
  <c r="AP670" i="1" s="1"/>
  <c r="X667" i="1"/>
  <c r="AP667" i="1" s="1"/>
  <c r="X653" i="1"/>
  <c r="AP653" i="1" s="1"/>
  <c r="X636" i="1"/>
  <c r="AP636" i="1" s="1"/>
  <c r="X607" i="1"/>
  <c r="AP607" i="1" s="1"/>
  <c r="AL607" i="1" s="1"/>
  <c r="AK607" i="1" s="1"/>
  <c r="D597" i="2" s="1"/>
  <c r="X594" i="1"/>
  <c r="AP594" i="1" s="1"/>
  <c r="X561" i="1"/>
  <c r="AP561" i="1" s="1"/>
  <c r="X530" i="1"/>
  <c r="AP530" i="1" s="1"/>
  <c r="X500" i="1"/>
  <c r="AP500" i="1" s="1"/>
  <c r="X493" i="1"/>
  <c r="AP493" i="1" s="1"/>
  <c r="X473" i="1"/>
  <c r="AP473" i="1" s="1"/>
  <c r="X437" i="1"/>
  <c r="AP437" i="1" s="1"/>
  <c r="X426" i="1"/>
  <c r="AP426" i="1" s="1"/>
  <c r="X348" i="1"/>
  <c r="AP348" i="1" s="1"/>
  <c r="X337" i="1"/>
  <c r="AP337" i="1" s="1"/>
  <c r="X331" i="1"/>
  <c r="AP331" i="1" s="1"/>
  <c r="X315" i="1"/>
  <c r="AP315" i="1" s="1"/>
  <c r="X299" i="1"/>
  <c r="AP299" i="1" s="1"/>
  <c r="X283" i="1"/>
  <c r="AP283" i="1" s="1"/>
  <c r="X267" i="1"/>
  <c r="AP267" i="1" s="1"/>
  <c r="X251" i="1"/>
  <c r="AP251" i="1" s="1"/>
  <c r="X392" i="1"/>
  <c r="AP392" i="1" s="1"/>
  <c r="X460" i="1"/>
  <c r="AP460" i="1" s="1"/>
  <c r="X599" i="1"/>
  <c r="AP599" i="1" s="1"/>
  <c r="X639" i="1"/>
  <c r="AP639" i="1" s="1"/>
  <c r="X695" i="1"/>
  <c r="AP695" i="1" s="1"/>
  <c r="X740" i="1"/>
  <c r="AP740" i="1" s="1"/>
  <c r="AL740" i="1" s="1"/>
  <c r="AK740" i="1" s="1"/>
  <c r="D730" i="2" s="1"/>
  <c r="X822" i="1"/>
  <c r="AP822" i="1" s="1"/>
  <c r="X494" i="1"/>
  <c r="AP494" i="1" s="1"/>
  <c r="X512" i="1"/>
  <c r="AP512" i="1" s="1"/>
  <c r="X591" i="1"/>
  <c r="AP591" i="1" s="1"/>
  <c r="AL591" i="1" s="1"/>
  <c r="AK591" i="1" s="1"/>
  <c r="D581" i="2" s="1"/>
  <c r="X632" i="1"/>
  <c r="AP632" i="1" s="1"/>
  <c r="AL632" i="1" s="1"/>
  <c r="AK632" i="1" s="1"/>
  <c r="D622" i="2" s="1"/>
  <c r="X668" i="1"/>
  <c r="AP668" i="1" s="1"/>
  <c r="X699" i="1"/>
  <c r="AP699" i="1" s="1"/>
  <c r="X743" i="1"/>
  <c r="AP743" i="1" s="1"/>
  <c r="X849" i="1"/>
  <c r="AP849" i="1" s="1"/>
  <c r="X735" i="1"/>
  <c r="AP735" i="1" s="1"/>
  <c r="X775" i="1"/>
  <c r="AP775" i="1" s="1"/>
  <c r="X820" i="1"/>
  <c r="AP820" i="1" s="1"/>
  <c r="AL820" i="1" s="1"/>
  <c r="X909" i="1"/>
  <c r="AP909" i="1" s="1"/>
  <c r="X627" i="1"/>
  <c r="AP627" i="1" s="1"/>
  <c r="AL627" i="1" s="1"/>
  <c r="AK627" i="1" s="1"/>
  <c r="D617" i="2" s="1"/>
  <c r="X691" i="1"/>
  <c r="AP691" i="1" s="1"/>
  <c r="X863" i="1"/>
  <c r="AP863" i="1" s="1"/>
  <c r="X906" i="1"/>
  <c r="AP906" i="1" s="1"/>
  <c r="AL906" i="1" s="1"/>
  <c r="AK906" i="1" s="1"/>
  <c r="D896" i="2" s="1"/>
  <c r="X903" i="1"/>
  <c r="AP903" i="1" s="1"/>
  <c r="AL903" i="1" s="1"/>
  <c r="AK903" i="1" s="1"/>
  <c r="D893" i="2" s="1"/>
  <c r="X757" i="1"/>
  <c r="AP757" i="1" s="1"/>
  <c r="X826" i="1"/>
  <c r="AP826" i="1" s="1"/>
  <c r="AL826" i="1" s="1"/>
  <c r="AK826" i="1" s="1"/>
  <c r="D816" i="2" s="1"/>
  <c r="X856" i="1"/>
  <c r="AP856" i="1" s="1"/>
  <c r="X902" i="1"/>
  <c r="AP902" i="1" s="1"/>
  <c r="AL902" i="1" s="1"/>
  <c r="AK902" i="1" s="1"/>
  <c r="D892" i="2" s="1"/>
  <c r="X943" i="1"/>
  <c r="AP943" i="1" s="1"/>
  <c r="X877" i="1"/>
  <c r="AP877" i="1" s="1"/>
  <c r="X899" i="1"/>
  <c r="AP899" i="1" s="1"/>
  <c r="X953" i="1"/>
  <c r="AP953" i="1" s="1"/>
  <c r="X463" i="1"/>
  <c r="AP463" i="1" s="1"/>
  <c r="X431" i="1"/>
  <c r="AP431" i="1" s="1"/>
  <c r="X744" i="1"/>
  <c r="AP744" i="1" s="1"/>
  <c r="X718" i="1"/>
  <c r="AP718" i="1" s="1"/>
  <c r="X712" i="1"/>
  <c r="AP712" i="1" s="1"/>
  <c r="X684" i="1"/>
  <c r="AP684" i="1" s="1"/>
  <c r="X677" i="1"/>
  <c r="AP677" i="1" s="1"/>
  <c r="X574" i="1"/>
  <c r="AP574" i="1" s="1"/>
  <c r="AL574" i="1" s="1"/>
  <c r="AK574" i="1" s="1"/>
  <c r="D564" i="2" s="1"/>
  <c r="X566" i="1"/>
  <c r="AP566" i="1" s="1"/>
  <c r="AL566" i="1" s="1"/>
  <c r="AK566" i="1" s="1"/>
  <c r="D556" i="2" s="1"/>
  <c r="X441" i="1"/>
  <c r="AP441" i="1" s="1"/>
  <c r="X405" i="1"/>
  <c r="AP405" i="1" s="1"/>
  <c r="X362" i="1"/>
  <c r="AP362" i="1" s="1"/>
  <c r="X355" i="1"/>
  <c r="AP355" i="1" s="1"/>
  <c r="X354" i="1"/>
  <c r="AP354" i="1" s="1"/>
  <c r="X349" i="1"/>
  <c r="AP349" i="1" s="1"/>
  <c r="X341" i="1"/>
  <c r="AP341" i="1" s="1"/>
  <c r="X320" i="1"/>
  <c r="AP320" i="1" s="1"/>
  <c r="X288" i="1"/>
  <c r="AP288" i="1" s="1"/>
  <c r="X247" i="1"/>
  <c r="AP247" i="1" s="1"/>
  <c r="X439" i="1"/>
  <c r="AP439" i="1" s="1"/>
  <c r="X438" i="1"/>
  <c r="AP438" i="1" s="1"/>
  <c r="AL438" i="1" s="1"/>
  <c r="AK438" i="1" s="1"/>
  <c r="D428" i="2" s="1"/>
  <c r="X630" i="1"/>
  <c r="AP630" i="1" s="1"/>
  <c r="X567" i="1"/>
  <c r="AP567" i="1" s="1"/>
  <c r="AL567" i="1" s="1"/>
  <c r="AK567" i="1" s="1"/>
  <c r="D557" i="2" s="1"/>
  <c r="X406" i="1"/>
  <c r="AP406" i="1" s="1"/>
  <c r="X495" i="1"/>
  <c r="AP495" i="1" s="1"/>
  <c r="X459" i="1"/>
  <c r="AP459" i="1" s="1"/>
  <c r="X393" i="1"/>
  <c r="AP393" i="1" s="1"/>
  <c r="X202" i="1"/>
  <c r="AP202" i="1" s="1"/>
  <c r="AL202" i="1" s="1"/>
  <c r="AK202" i="1" s="1"/>
  <c r="D192" i="2" s="1"/>
  <c r="X469" i="1"/>
  <c r="AP469" i="1" s="1"/>
  <c r="X689" i="1"/>
  <c r="AP689" i="1" s="1"/>
  <c r="X319" i="1"/>
  <c r="AP319" i="1" s="1"/>
  <c r="X269" i="1"/>
  <c r="AP269" i="1" s="1"/>
  <c r="X226" i="1"/>
  <c r="AP226" i="1" s="1"/>
  <c r="X461" i="1"/>
  <c r="AP461" i="1" s="1"/>
  <c r="X310" i="1"/>
  <c r="AP310" i="1" s="1"/>
  <c r="X303" i="1"/>
  <c r="AP303" i="1" s="1"/>
  <c r="X298" i="1"/>
  <c r="AP298" i="1" s="1"/>
  <c r="X296" i="1"/>
  <c r="AP296" i="1" s="1"/>
  <c r="X257" i="1"/>
  <c r="AP257" i="1" s="1"/>
  <c r="X117" i="1"/>
  <c r="AP117" i="1" s="1"/>
  <c r="AL117" i="1" s="1"/>
  <c r="AK117" i="1" s="1"/>
  <c r="D107" i="2" s="1"/>
  <c r="X101" i="1"/>
  <c r="AP101" i="1" s="1"/>
  <c r="X85" i="1"/>
  <c r="AP85" i="1" s="1"/>
  <c r="AL85" i="1" s="1"/>
  <c r="AK85" i="1" s="1"/>
  <c r="D75" i="2" s="1"/>
  <c r="X61" i="1"/>
  <c r="AP61" i="1" s="1"/>
  <c r="AL61" i="1" s="1"/>
  <c r="AK61" i="1" s="1"/>
  <c r="D51" i="2" s="1"/>
  <c r="X54" i="1"/>
  <c r="AP54" i="1" s="1"/>
  <c r="AL54" i="1" s="1"/>
  <c r="AK54" i="1" s="1"/>
  <c r="D44" i="2" s="1"/>
  <c r="X41" i="1"/>
  <c r="AP41" i="1" s="1"/>
  <c r="AL41" i="1" s="1"/>
  <c r="AK41" i="1" s="1"/>
  <c r="D31" i="2" s="1"/>
  <c r="X32" i="1"/>
  <c r="AP32" i="1" s="1"/>
  <c r="AL32" i="1" s="1"/>
  <c r="AK32" i="1" s="1"/>
  <c r="D22" i="2" s="1"/>
  <c r="X17" i="1"/>
  <c r="AP17" i="1" s="1"/>
  <c r="AL17" i="1" s="1"/>
  <c r="AK17" i="1" s="1"/>
  <c r="D7" i="2" s="1"/>
  <c r="X248" i="1"/>
  <c r="AP248" i="1" s="1"/>
  <c r="X268" i="1"/>
  <c r="AP268" i="1" s="1"/>
  <c r="X332" i="1"/>
  <c r="AP332" i="1" s="1"/>
  <c r="X353" i="1"/>
  <c r="AP353" i="1" s="1"/>
  <c r="X623" i="1"/>
  <c r="AP623" i="1" s="1"/>
  <c r="X468" i="1"/>
  <c r="AP468" i="1" s="1"/>
  <c r="X603" i="1"/>
  <c r="AP603" i="1" s="1"/>
  <c r="AL603" i="1" s="1"/>
  <c r="AK603" i="1" s="1"/>
  <c r="D593" i="2" s="1"/>
  <c r="X221" i="1"/>
  <c r="AP221" i="1" s="1"/>
  <c r="X293" i="1"/>
  <c r="AP293" i="1" s="1"/>
  <c r="X651" i="1"/>
  <c r="AP651" i="1" s="1"/>
  <c r="X484" i="1"/>
  <c r="AP484" i="1" s="1"/>
  <c r="X631" i="1"/>
  <c r="AP631" i="1" s="1"/>
  <c r="X356" i="1"/>
  <c r="AP356" i="1" s="1"/>
  <c r="X583" i="1"/>
  <c r="AP583" i="1" s="1"/>
  <c r="X859" i="1"/>
  <c r="AP859" i="1" s="1"/>
  <c r="AL859" i="1" s="1"/>
  <c r="AK859" i="1" s="1"/>
  <c r="D849" i="2" s="1"/>
  <c r="X37" i="1"/>
  <c r="AP37" i="1" s="1"/>
  <c r="AL37" i="1" s="1"/>
  <c r="AK37" i="1" s="1"/>
  <c r="D27" i="2" s="1"/>
  <c r="X69" i="1"/>
  <c r="AP69" i="1" s="1"/>
  <c r="AL69" i="1" s="1"/>
  <c r="AK69" i="1" s="1"/>
  <c r="D59" i="2" s="1"/>
  <c r="X92" i="1"/>
  <c r="AP92" i="1" s="1"/>
  <c r="X120" i="1"/>
  <c r="AP120" i="1" s="1"/>
  <c r="AL120" i="1" s="1"/>
  <c r="AK120" i="1" s="1"/>
  <c r="D110" i="2" s="1"/>
  <c r="X148" i="1"/>
  <c r="AP148" i="1" s="1"/>
  <c r="AL148" i="1" s="1"/>
  <c r="AK148" i="1" s="1"/>
  <c r="D138" i="2" s="1"/>
  <c r="X172" i="1"/>
  <c r="AP172" i="1" s="1"/>
  <c r="X204" i="1"/>
  <c r="AP204" i="1" s="1"/>
  <c r="X232" i="1"/>
  <c r="AP232" i="1" s="1"/>
  <c r="X396" i="1"/>
  <c r="AP396" i="1" s="1"/>
  <c r="X464" i="1"/>
  <c r="AP464" i="1" s="1"/>
  <c r="X685" i="1"/>
  <c r="AP685" i="1" s="1"/>
  <c r="X23" i="1"/>
  <c r="AP23" i="1" s="1"/>
  <c r="AL23" i="1" s="1"/>
  <c r="AK23" i="1" s="1"/>
  <c r="D13" i="2" s="1"/>
  <c r="X55" i="1"/>
  <c r="AP55" i="1" s="1"/>
  <c r="AL55" i="1" s="1"/>
  <c r="AK55" i="1" s="1"/>
  <c r="D45" i="2" s="1"/>
  <c r="X96" i="1"/>
  <c r="AP96" i="1" s="1"/>
  <c r="X132" i="1"/>
  <c r="AP132" i="1" s="1"/>
  <c r="AL132" i="1" s="1"/>
  <c r="AK132" i="1" s="1"/>
  <c r="D122" i="2" s="1"/>
  <c r="X176" i="1"/>
  <c r="AP176" i="1" s="1"/>
  <c r="X212" i="1"/>
  <c r="AP212" i="1" s="1"/>
  <c r="X111" i="1"/>
  <c r="AP111" i="1" s="1"/>
  <c r="X99" i="1"/>
  <c r="AP99" i="1" s="1"/>
  <c r="AL99" i="1" s="1"/>
  <c r="AK99" i="1" s="1"/>
  <c r="D89" i="2" s="1"/>
  <c r="X617" i="1"/>
  <c r="AP617" i="1" s="1"/>
  <c r="X578" i="1"/>
  <c r="AP578" i="1" s="1"/>
  <c r="AL578" i="1" s="1"/>
  <c r="AK578" i="1" s="1"/>
  <c r="D568" i="2" s="1"/>
  <c r="X350" i="1"/>
  <c r="AP350" i="1" s="1"/>
  <c r="X302" i="1"/>
  <c r="AP302" i="1" s="1"/>
  <c r="X294" i="1"/>
  <c r="AP294" i="1" s="1"/>
  <c r="X259" i="1"/>
  <c r="AP259" i="1" s="1"/>
  <c r="X190" i="1"/>
  <c r="AP190" i="1" s="1"/>
  <c r="X457" i="1"/>
  <c r="AP457" i="1" s="1"/>
  <c r="X316" i="1"/>
  <c r="AP316" i="1" s="1"/>
  <c r="AL316" i="1" s="1"/>
  <c r="AK316" i="1" s="1"/>
  <c r="D306" i="2" s="1"/>
  <c r="X165" i="1"/>
  <c r="AP165" i="1" s="1"/>
  <c r="AL165" i="1" s="1"/>
  <c r="AK165" i="1" s="1"/>
  <c r="D155" i="2" s="1"/>
  <c r="X149" i="1"/>
  <c r="AP149" i="1" s="1"/>
  <c r="X133" i="1"/>
  <c r="AP133" i="1" s="1"/>
  <c r="AL133" i="1" s="1"/>
  <c r="AK133" i="1" s="1"/>
  <c r="D123" i="2" s="1"/>
  <c r="X123" i="1"/>
  <c r="AP123" i="1" s="1"/>
  <c r="AL123" i="1" s="1"/>
  <c r="AK123" i="1" s="1"/>
  <c r="D113" i="2" s="1"/>
  <c r="X114" i="1"/>
  <c r="AP114" i="1" s="1"/>
  <c r="AL114" i="1" s="1"/>
  <c r="AK114" i="1" s="1"/>
  <c r="D104" i="2" s="1"/>
  <c r="X102" i="1"/>
  <c r="AP102" i="1" s="1"/>
  <c r="X90" i="1"/>
  <c r="AP90" i="1" s="1"/>
  <c r="X38" i="1"/>
  <c r="AP38" i="1" s="1"/>
  <c r="AL38" i="1" s="1"/>
  <c r="AK38" i="1" s="1"/>
  <c r="D28" i="2" s="1"/>
  <c r="X33" i="1"/>
  <c r="AP33" i="1" s="1"/>
  <c r="AL33" i="1" s="1"/>
  <c r="AK33" i="1" s="1"/>
  <c r="D23" i="2" s="1"/>
  <c r="X880" i="1"/>
  <c r="AP880" i="1" s="1"/>
  <c r="X669" i="1"/>
  <c r="AP669" i="1" s="1"/>
  <c r="AL669" i="1" s="1"/>
  <c r="AK669" i="1" s="1"/>
  <c r="D659" i="2" s="1"/>
  <c r="X273" i="1"/>
  <c r="AP273" i="1" s="1"/>
  <c r="AL273" i="1" s="1"/>
  <c r="AK273" i="1" s="1"/>
  <c r="D263" i="2" s="1"/>
  <c r="X175" i="1"/>
  <c r="AP175" i="1" s="1"/>
  <c r="X159" i="1"/>
  <c r="AP159" i="1" s="1"/>
  <c r="AL159" i="1" s="1"/>
  <c r="AK159" i="1" s="1"/>
  <c r="D149" i="2" s="1"/>
  <c r="X143" i="1"/>
  <c r="AP143" i="1" s="1"/>
  <c r="X122" i="1"/>
  <c r="AP122" i="1" s="1"/>
  <c r="AL122" i="1" s="1"/>
  <c r="AK122" i="1" s="1"/>
  <c r="D112" i="2" s="1"/>
  <c r="X27" i="1"/>
  <c r="AP27" i="1" s="1"/>
  <c r="AL27" i="1" s="1"/>
  <c r="AK27" i="1" s="1"/>
  <c r="D17" i="2" s="1"/>
  <c r="X15" i="1"/>
  <c r="AP15" i="1" s="1"/>
  <c r="AL15" i="1" s="1"/>
  <c r="AK15" i="1" s="1"/>
  <c r="D5" i="2" s="1"/>
  <c r="X119" i="1"/>
  <c r="AP119" i="1" s="1"/>
  <c r="X115" i="1"/>
  <c r="AP115" i="1" s="1"/>
  <c r="X103" i="1"/>
  <c r="AP103" i="1" s="1"/>
  <c r="X91" i="1"/>
  <c r="AP91" i="1" s="1"/>
  <c r="X66" i="1"/>
  <c r="AP66" i="1" s="1"/>
  <c r="AL66" i="1" s="1"/>
  <c r="AK66" i="1" s="1"/>
  <c r="D56" i="2" s="1"/>
  <c r="X72" i="1"/>
  <c r="AP72" i="1" s="1"/>
  <c r="AL72" i="1" s="1"/>
  <c r="AK72" i="1" s="1"/>
  <c r="D62" i="2" s="1"/>
  <c r="X63" i="1"/>
  <c r="AP63" i="1" s="1"/>
  <c r="AL63" i="1" s="1"/>
  <c r="AK63" i="1" s="1"/>
  <c r="D53" i="2" s="1"/>
  <c r="X946" i="1"/>
  <c r="AP946" i="1" s="1"/>
  <c r="X829" i="1"/>
  <c r="AP829" i="1" s="1"/>
  <c r="X900" i="1"/>
  <c r="AP900" i="1" s="1"/>
  <c r="AL900" i="1" s="1"/>
  <c r="AK900" i="1" s="1"/>
  <c r="D890" i="2" s="1"/>
  <c r="X870" i="1"/>
  <c r="AP870" i="1" s="1"/>
  <c r="X854" i="1"/>
  <c r="AP854" i="1" s="1"/>
  <c r="X838" i="1"/>
  <c r="AP838" i="1" s="1"/>
  <c r="X815" i="1"/>
  <c r="AP815" i="1" s="1"/>
  <c r="X844" i="1"/>
  <c r="AP844" i="1" s="1"/>
  <c r="AL844" i="1" s="1"/>
  <c r="AK844" i="1" s="1"/>
  <c r="D834" i="2" s="1"/>
  <c r="X833" i="1"/>
  <c r="AP833" i="1" s="1"/>
  <c r="AL833" i="1" s="1"/>
  <c r="AK833" i="1" s="1"/>
  <c r="D823" i="2" s="1"/>
  <c r="X831" i="1"/>
  <c r="AP831" i="1" s="1"/>
  <c r="AL831" i="1" s="1"/>
  <c r="AK831" i="1" s="1"/>
  <c r="D821" i="2" s="1"/>
  <c r="X847" i="1"/>
  <c r="AP847" i="1" s="1"/>
  <c r="X734" i="1"/>
  <c r="AP734" i="1" s="1"/>
  <c r="X641" i="1"/>
  <c r="AP641" i="1" s="1"/>
  <c r="AL641" i="1" s="1"/>
  <c r="AK641" i="1" s="1"/>
  <c r="D631" i="2" s="1"/>
  <c r="X626" i="1"/>
  <c r="AP626" i="1" s="1"/>
  <c r="X601" i="1"/>
  <c r="AP601" i="1" s="1"/>
  <c r="X563" i="1"/>
  <c r="AP563" i="1" s="1"/>
  <c r="AL563" i="1" s="1"/>
  <c r="AK563" i="1" s="1"/>
  <c r="D553" i="2" s="1"/>
  <c r="X799" i="1"/>
  <c r="AP799" i="1" s="1"/>
  <c r="AL799" i="1" s="1"/>
  <c r="AK799" i="1" s="1"/>
  <c r="D789" i="2" s="1"/>
  <c r="X766" i="1"/>
  <c r="AP766" i="1" s="1"/>
  <c r="AL766" i="1" s="1"/>
  <c r="AK766" i="1" s="1"/>
  <c r="D756" i="2" s="1"/>
  <c r="X625" i="1"/>
  <c r="AP625" i="1" s="1"/>
  <c r="X610" i="1"/>
  <c r="AP610" i="1" s="1"/>
  <c r="X585" i="1"/>
  <c r="AP585" i="1" s="1"/>
  <c r="AL585" i="1" s="1"/>
  <c r="AK585" i="1" s="1"/>
  <c r="D575" i="2" s="1"/>
  <c r="X531" i="1"/>
  <c r="AP531" i="1" s="1"/>
  <c r="X851" i="1"/>
  <c r="AP851" i="1" s="1"/>
  <c r="X733" i="1"/>
  <c r="AP733" i="1" s="1"/>
  <c r="X620" i="1"/>
  <c r="AP620" i="1" s="1"/>
  <c r="X593" i="1"/>
  <c r="AP593" i="1" s="1"/>
  <c r="X577" i="1"/>
  <c r="AP577" i="1" s="1"/>
  <c r="X560" i="1"/>
  <c r="AP560" i="1" s="1"/>
  <c r="X511" i="1"/>
  <c r="AP511" i="1" s="1"/>
  <c r="X498" i="1"/>
  <c r="AP498" i="1" s="1"/>
  <c r="X472" i="1"/>
  <c r="AP472" i="1" s="1"/>
  <c r="X462" i="1"/>
  <c r="AP462" i="1" s="1"/>
  <c r="X401" i="1"/>
  <c r="AP401" i="1" s="1"/>
  <c r="X390" i="1"/>
  <c r="AP390" i="1" s="1"/>
  <c r="X368" i="1"/>
  <c r="AP368" i="1" s="1"/>
  <c r="X359" i="1"/>
  <c r="AP359" i="1" s="1"/>
  <c r="AL359" i="1" s="1"/>
  <c r="AK359" i="1" s="1"/>
  <c r="D349" i="2" s="1"/>
  <c r="X322" i="1"/>
  <c r="AP322" i="1" s="1"/>
  <c r="X306" i="1"/>
  <c r="AP306" i="1" s="1"/>
  <c r="X290" i="1"/>
  <c r="AP290" i="1" s="1"/>
  <c r="X274" i="1"/>
  <c r="AP274" i="1" s="1"/>
  <c r="AL274" i="1" s="1"/>
  <c r="AK274" i="1" s="1"/>
  <c r="D264" i="2" s="1"/>
  <c r="X258" i="1"/>
  <c r="AP258" i="1" s="1"/>
  <c r="X242" i="1"/>
  <c r="AP242" i="1" s="1"/>
  <c r="X408" i="1"/>
  <c r="AP408" i="1" s="1"/>
  <c r="AL408" i="1" s="1"/>
  <c r="AK408" i="1" s="1"/>
  <c r="D398" i="2" s="1"/>
  <c r="X476" i="1"/>
  <c r="AP476" i="1" s="1"/>
  <c r="X616" i="1"/>
  <c r="AP616" i="1" s="1"/>
  <c r="AL616" i="1" s="1"/>
  <c r="AK616" i="1" s="1"/>
  <c r="D606" i="2" s="1"/>
  <c r="X663" i="1"/>
  <c r="AP663" i="1" s="1"/>
  <c r="X708" i="1"/>
  <c r="AP708" i="1" s="1"/>
  <c r="X750" i="1"/>
  <c r="AP750" i="1" s="1"/>
  <c r="AL750" i="1" s="1"/>
  <c r="AK750" i="1" s="1"/>
  <c r="D740" i="2" s="1"/>
  <c r="X879" i="1"/>
  <c r="AP879" i="1" s="1"/>
  <c r="AL879" i="1" s="1"/>
  <c r="AK879" i="1" s="1"/>
  <c r="D869" i="2" s="1"/>
  <c r="X496" i="1"/>
  <c r="AP496" i="1" s="1"/>
  <c r="X570" i="1"/>
  <c r="AP570" i="1" s="1"/>
  <c r="X604" i="1"/>
  <c r="AP604" i="1" s="1"/>
  <c r="X635" i="1"/>
  <c r="AP635" i="1" s="1"/>
  <c r="X676" i="1"/>
  <c r="AP676" i="1" s="1"/>
  <c r="AL676" i="1" s="1"/>
  <c r="AK676" i="1" s="1"/>
  <c r="D666" i="2" s="1"/>
  <c r="X709" i="1"/>
  <c r="AP709" i="1" s="1"/>
  <c r="X807" i="1"/>
  <c r="AP807" i="1" s="1"/>
  <c r="X749" i="1"/>
  <c r="AP749" i="1" s="1"/>
  <c r="AL749" i="1" s="1"/>
  <c r="AK749" i="1" s="1"/>
  <c r="D739" i="2" s="1"/>
  <c r="X824" i="1"/>
  <c r="AP824" i="1" s="1"/>
  <c r="AL824" i="1" s="1"/>
  <c r="AK824" i="1" s="1"/>
  <c r="D814" i="2" s="1"/>
  <c r="X910" i="1"/>
  <c r="AP910" i="1" s="1"/>
  <c r="X579" i="1"/>
  <c r="AP579" i="1" s="1"/>
  <c r="X643" i="1"/>
  <c r="AP643" i="1" s="1"/>
  <c r="X707" i="1"/>
  <c r="AP707" i="1" s="1"/>
  <c r="AL707" i="1" s="1"/>
  <c r="AK707" i="1" s="1"/>
  <c r="D697" i="2" s="1"/>
  <c r="X798" i="1"/>
  <c r="AP798" i="1" s="1"/>
  <c r="AL798" i="1" s="1"/>
  <c r="AK798" i="1" s="1"/>
  <c r="D788" i="2" s="1"/>
  <c r="X864" i="1"/>
  <c r="AP864" i="1" s="1"/>
  <c r="X905" i="1"/>
  <c r="AP905" i="1" s="1"/>
  <c r="AL905" i="1" s="1"/>
  <c r="AK905" i="1" s="1"/>
  <c r="D895" i="2" s="1"/>
  <c r="X769" i="1"/>
  <c r="AP769" i="1" s="1"/>
  <c r="X827" i="1"/>
  <c r="AP827" i="1" s="1"/>
  <c r="AL827" i="1" s="1"/>
  <c r="AK827" i="1" s="1"/>
  <c r="D817" i="2" s="1"/>
  <c r="X871" i="1"/>
  <c r="AP871" i="1" s="1"/>
  <c r="X802" i="1"/>
  <c r="AP802" i="1" s="1"/>
  <c r="X949" i="1"/>
  <c r="AP949" i="1" s="1"/>
  <c r="X853" i="1"/>
  <c r="AP853" i="1" s="1"/>
  <c r="X907" i="1"/>
  <c r="AP907" i="1" s="1"/>
  <c r="X957" i="1"/>
  <c r="AP957" i="1" s="1"/>
  <c r="X263" i="1"/>
  <c r="AP263" i="1" s="1"/>
  <c r="X403" i="1"/>
  <c r="AP403" i="1" s="1"/>
  <c r="X402" i="1"/>
  <c r="AP402" i="1" s="1"/>
  <c r="X395" i="1"/>
  <c r="AP395" i="1" s="1"/>
  <c r="X857" i="1"/>
  <c r="AP857" i="1" s="1"/>
  <c r="X720" i="1"/>
  <c r="AP720" i="1" s="1"/>
  <c r="X658" i="1"/>
  <c r="AP658" i="1" s="1"/>
  <c r="AL658" i="1" s="1"/>
  <c r="AK658" i="1" s="1"/>
  <c r="D648" i="2" s="1"/>
  <c r="X597" i="1"/>
  <c r="AP597" i="1" s="1"/>
  <c r="X573" i="1"/>
  <c r="AP573" i="1" s="1"/>
  <c r="AL573" i="1" s="1"/>
  <c r="AK573" i="1" s="1"/>
  <c r="D563" i="2" s="1"/>
  <c r="X489" i="1"/>
  <c r="AP489" i="1" s="1"/>
  <c r="X466" i="1"/>
  <c r="AP466" i="1" s="1"/>
  <c r="X456" i="1"/>
  <c r="AP456" i="1" s="1"/>
  <c r="X327" i="1"/>
  <c r="AP327" i="1" s="1"/>
  <c r="X295" i="1"/>
  <c r="AP295" i="1" s="1"/>
  <c r="X366" i="1"/>
  <c r="AP366" i="1" s="1"/>
  <c r="X706" i="1"/>
  <c r="AP706" i="1" s="1"/>
  <c r="X690" i="1"/>
  <c r="AP690" i="1" s="1"/>
  <c r="X477" i="1"/>
  <c r="AP477" i="1" s="1"/>
  <c r="X289" i="1"/>
  <c r="AP289" i="1" s="1"/>
  <c r="AL289" i="1" s="1"/>
  <c r="AK289" i="1" s="1"/>
  <c r="D279" i="2" s="1"/>
  <c r="X198" i="1"/>
  <c r="AP198" i="1" s="1"/>
  <c r="X652" i="1"/>
  <c r="AP652" i="1" s="1"/>
  <c r="X609" i="1"/>
  <c r="AP609" i="1" s="1"/>
  <c r="X588" i="1"/>
  <c r="AP588" i="1" s="1"/>
  <c r="X688" i="1"/>
  <c r="AP688" i="1" s="1"/>
  <c r="X253" i="1"/>
  <c r="AP253" i="1" s="1"/>
  <c r="X222" i="1"/>
  <c r="AP222" i="1" s="1"/>
  <c r="AL222" i="1" s="1"/>
  <c r="AK222" i="1" s="1"/>
  <c r="D212" i="2" s="1"/>
  <c r="X275" i="1"/>
  <c r="AP275" i="1" s="1"/>
  <c r="AL275" i="1" s="1"/>
  <c r="AK275" i="1" s="1"/>
  <c r="D265" i="2" s="1"/>
  <c r="X210" i="1"/>
  <c r="AP210" i="1" s="1"/>
  <c r="X191" i="1"/>
  <c r="AP191" i="1" s="1"/>
  <c r="X178" i="1"/>
  <c r="AP178" i="1" s="1"/>
  <c r="AL178" i="1" s="1"/>
  <c r="AK178" i="1" s="1"/>
  <c r="D168" i="2" s="1"/>
  <c r="X170" i="1"/>
  <c r="AP170" i="1" s="1"/>
  <c r="X162" i="1"/>
  <c r="AP162" i="1" s="1"/>
  <c r="AL162" i="1" s="1"/>
  <c r="AK162" i="1" s="1"/>
  <c r="D152" i="2" s="1"/>
  <c r="X154" i="1"/>
  <c r="AP154" i="1" s="1"/>
  <c r="AL154" i="1" s="1"/>
  <c r="AK154" i="1" s="1"/>
  <c r="D144" i="2" s="1"/>
  <c r="X146" i="1"/>
  <c r="AP146" i="1" s="1"/>
  <c r="AL146" i="1" s="1"/>
  <c r="AK146" i="1" s="1"/>
  <c r="D136" i="2" s="1"/>
  <c r="X138" i="1"/>
  <c r="AP138" i="1" s="1"/>
  <c r="X130" i="1"/>
  <c r="AP130" i="1" s="1"/>
  <c r="AL130" i="1" s="1"/>
  <c r="AK130" i="1" s="1"/>
  <c r="D120" i="2" s="1"/>
  <c r="X113" i="1"/>
  <c r="AP113" i="1" s="1"/>
  <c r="X97" i="1"/>
  <c r="AP97" i="1" s="1"/>
  <c r="X81" i="1"/>
  <c r="AP81" i="1" s="1"/>
  <c r="AL81" i="1" s="1"/>
  <c r="AK81" i="1" s="1"/>
  <c r="D71" i="2" s="1"/>
  <c r="X58" i="1"/>
  <c r="AP58" i="1" s="1"/>
  <c r="AL58" i="1" s="1"/>
  <c r="AK58" i="1" s="1"/>
  <c r="D48" i="2" s="1"/>
  <c r="X252" i="1"/>
  <c r="AP252" i="1" s="1"/>
  <c r="X297" i="1"/>
  <c r="AP297" i="1" s="1"/>
  <c r="X333" i="1"/>
  <c r="AP333" i="1" s="1"/>
  <c r="X361" i="1"/>
  <c r="AP361" i="1" s="1"/>
  <c r="X644" i="1"/>
  <c r="AP644" i="1" s="1"/>
  <c r="X724" i="1"/>
  <c r="AP724" i="1" s="1"/>
  <c r="X808" i="1"/>
  <c r="AP808" i="1" s="1"/>
  <c r="X225" i="1"/>
  <c r="AP225" i="1" s="1"/>
  <c r="AL225" i="1" s="1"/>
  <c r="AK225" i="1" s="1"/>
  <c r="D215" i="2" s="1"/>
  <c r="X249" i="1"/>
  <c r="AP249" i="1" s="1"/>
  <c r="X300" i="1"/>
  <c r="AP300" i="1" s="1"/>
  <c r="X440" i="1"/>
  <c r="AP440" i="1" s="1"/>
  <c r="X485" i="1"/>
  <c r="AP485" i="1" s="1"/>
  <c r="X647" i="1"/>
  <c r="AP647" i="1" s="1"/>
  <c r="X584" i="1"/>
  <c r="AP584" i="1" s="1"/>
  <c r="AL584" i="1" s="1"/>
  <c r="AK584" i="1" s="1"/>
  <c r="D574" i="2" s="1"/>
  <c r="X865" i="1"/>
  <c r="AP865" i="1" s="1"/>
  <c r="X44" i="1"/>
  <c r="AP44" i="1" s="1"/>
  <c r="AL44" i="1" s="1"/>
  <c r="AK44" i="1" s="1"/>
  <c r="D34" i="2" s="1"/>
  <c r="X71" i="1"/>
  <c r="AP71" i="1" s="1"/>
  <c r="AL71" i="1" s="1"/>
  <c r="AK71" i="1" s="1"/>
  <c r="D61" i="2" s="1"/>
  <c r="X100" i="1"/>
  <c r="AP100" i="1" s="1"/>
  <c r="AL100" i="1" s="1"/>
  <c r="AK100" i="1" s="1"/>
  <c r="D90" i="2" s="1"/>
  <c r="X128" i="1"/>
  <c r="AP128" i="1" s="1"/>
  <c r="AL128" i="1" s="1"/>
  <c r="AK128" i="1" s="1"/>
  <c r="D118" i="2" s="1"/>
  <c r="X152" i="1"/>
  <c r="AP152" i="1" s="1"/>
  <c r="X180" i="1"/>
  <c r="AP180" i="1" s="1"/>
  <c r="X208" i="1"/>
  <c r="AP208" i="1" s="1"/>
  <c r="X240" i="1"/>
  <c r="AP240" i="1" s="1"/>
  <c r="X397" i="1"/>
  <c r="AP397" i="1" s="1"/>
  <c r="X481" i="1"/>
  <c r="AP481" i="1" s="1"/>
  <c r="X758" i="1"/>
  <c r="AP758" i="1" s="1"/>
  <c r="X30" i="1"/>
  <c r="AP30" i="1" s="1"/>
  <c r="AL30" i="1" s="1"/>
  <c r="AK30" i="1" s="1"/>
  <c r="D20" i="2" s="1"/>
  <c r="X62" i="1"/>
  <c r="AP62" i="1" s="1"/>
  <c r="AL62" i="1" s="1"/>
  <c r="AK62" i="1" s="1"/>
  <c r="D52" i="2" s="1"/>
  <c r="X108" i="1"/>
  <c r="AP108" i="1" s="1"/>
  <c r="X140" i="1"/>
  <c r="AP140" i="1" s="1"/>
  <c r="X216" i="1"/>
  <c r="AP216" i="1" s="1"/>
  <c r="X565" i="1"/>
  <c r="AP565" i="1" s="1"/>
  <c r="X404" i="1"/>
  <c r="AP404" i="1" s="1"/>
  <c r="X314" i="1"/>
  <c r="AP314" i="1" s="1"/>
  <c r="X255" i="1"/>
  <c r="AP255" i="1" s="1"/>
  <c r="X250" i="1"/>
  <c r="AP250" i="1" s="1"/>
  <c r="X245" i="1"/>
  <c r="AP245" i="1" s="1"/>
  <c r="X231" i="1"/>
  <c r="AP231" i="1" s="1"/>
  <c r="X199" i="1"/>
  <c r="AP199" i="1" s="1"/>
  <c r="X197" i="1"/>
  <c r="AP197" i="1" s="1"/>
  <c r="X582" i="1"/>
  <c r="AP582" i="1" s="1"/>
  <c r="X254" i="1"/>
  <c r="AP254" i="1" s="1"/>
  <c r="X195" i="1"/>
  <c r="AP195" i="1" s="1"/>
  <c r="X177" i="1"/>
  <c r="AP177" i="1" s="1"/>
  <c r="X161" i="1"/>
  <c r="AP161" i="1" s="1"/>
  <c r="AL161" i="1" s="1"/>
  <c r="AK161" i="1" s="1"/>
  <c r="D151" i="2" s="1"/>
  <c r="X145" i="1"/>
  <c r="AP145" i="1" s="1"/>
  <c r="AL145" i="1" s="1"/>
  <c r="AK145" i="1" s="1"/>
  <c r="D135" i="2" s="1"/>
  <c r="X129" i="1"/>
  <c r="AP129" i="1" s="1"/>
  <c r="AL129" i="1" s="1"/>
  <c r="AK129" i="1" s="1"/>
  <c r="D119" i="2" s="1"/>
  <c r="X110" i="1"/>
  <c r="AP110" i="1" s="1"/>
  <c r="X98" i="1"/>
  <c r="AP98" i="1" s="1"/>
  <c r="X86" i="1"/>
  <c r="AP86" i="1" s="1"/>
  <c r="X45" i="1"/>
  <c r="AP45" i="1" s="1"/>
  <c r="AL45" i="1" s="1"/>
  <c r="AK45" i="1" s="1"/>
  <c r="D35" i="2" s="1"/>
  <c r="X42" i="1"/>
  <c r="AP42" i="1" s="1"/>
  <c r="AL42" i="1" s="1"/>
  <c r="AK42" i="1" s="1"/>
  <c r="D32" i="2" s="1"/>
  <c r="X25" i="1"/>
  <c r="AP25" i="1" s="1"/>
  <c r="AL25" i="1" s="1"/>
  <c r="AK25" i="1" s="1"/>
  <c r="D15" i="2" s="1"/>
  <c r="X16" i="1"/>
  <c r="AP16" i="1" s="1"/>
  <c r="AL16" i="1" s="1"/>
  <c r="AK16" i="1" s="1"/>
  <c r="D6" i="2" s="1"/>
  <c r="X135" i="1"/>
  <c r="AP135" i="1" s="1"/>
  <c r="X338" i="1"/>
  <c r="AP338" i="1" s="1"/>
  <c r="X282" i="1"/>
  <c r="AP282" i="1" s="1"/>
  <c r="X214" i="1"/>
  <c r="AP214" i="1" s="1"/>
  <c r="X193" i="1"/>
  <c r="AP193" i="1" s="1"/>
  <c r="X181" i="1"/>
  <c r="AP181" i="1" s="1"/>
  <c r="AL181" i="1" s="1"/>
  <c r="AK181" i="1" s="1"/>
  <c r="D171" i="2" s="1"/>
  <c r="X171" i="1"/>
  <c r="AP171" i="1" s="1"/>
  <c r="X155" i="1"/>
  <c r="AP155" i="1" s="1"/>
  <c r="AL155" i="1" s="1"/>
  <c r="AK155" i="1" s="1"/>
  <c r="D145" i="2" s="1"/>
  <c r="X139" i="1"/>
  <c r="AP139" i="1" s="1"/>
  <c r="X59" i="1"/>
  <c r="AP59" i="1" s="1"/>
  <c r="AL59" i="1" s="1"/>
  <c r="AK59" i="1" s="1"/>
  <c r="D49" i="2" s="1"/>
  <c r="X52" i="1"/>
  <c r="AP52" i="1" s="1"/>
  <c r="AL52" i="1" s="1"/>
  <c r="AK52" i="1" s="1"/>
  <c r="D42" i="2" s="1"/>
  <c r="X50" i="1"/>
  <c r="AP50" i="1" s="1"/>
  <c r="AL50" i="1" s="1"/>
  <c r="AK50" i="1" s="1"/>
  <c r="D40" i="2" s="1"/>
  <c r="X34" i="1"/>
  <c r="AP34" i="1" s="1"/>
  <c r="AL34" i="1" s="1"/>
  <c r="AK34" i="1" s="1"/>
  <c r="D24" i="2" s="1"/>
  <c r="X664" i="1"/>
  <c r="AP664" i="1" s="1"/>
  <c r="X40" i="1"/>
  <c r="AP40" i="1" s="1"/>
  <c r="AL40" i="1" s="1"/>
  <c r="AK40" i="1" s="1"/>
  <c r="D30" i="2" s="1"/>
  <c r="X79" i="1"/>
  <c r="AP79" i="1" s="1"/>
  <c r="AL79" i="1" s="1"/>
  <c r="AK79" i="1" s="1"/>
  <c r="D69" i="2" s="1"/>
  <c r="X882" i="1"/>
  <c r="AP882" i="1" s="1"/>
  <c r="AL882" i="1" s="1"/>
  <c r="X866" i="1"/>
  <c r="AP866" i="1" s="1"/>
  <c r="X850" i="1"/>
  <c r="AP850" i="1" s="1"/>
  <c r="X825" i="1"/>
  <c r="AP825" i="1" s="1"/>
  <c r="AL825" i="1" s="1"/>
  <c r="AK825" i="1" s="1"/>
  <c r="D815" i="2" s="1"/>
  <c r="X809" i="1"/>
  <c r="AP809" i="1" s="1"/>
  <c r="X797" i="1"/>
  <c r="AP797" i="1" s="1"/>
  <c r="AL797" i="1" s="1"/>
  <c r="AK797" i="1" s="1"/>
  <c r="D787" i="2" s="1"/>
  <c r="X848" i="1"/>
  <c r="AP848" i="1" s="1"/>
  <c r="X748" i="1"/>
  <c r="AP748" i="1" s="1"/>
  <c r="AL748" i="1" s="1"/>
  <c r="AK748" i="1" s="1"/>
  <c r="D738" i="2" s="1"/>
  <c r="X801" i="1"/>
  <c r="AP801" i="1" s="1"/>
  <c r="AL801" i="1" s="1"/>
  <c r="AK801" i="1" s="1"/>
  <c r="D791" i="2" s="1"/>
  <c r="X746" i="1"/>
  <c r="AP746" i="1" s="1"/>
  <c r="X737" i="1"/>
  <c r="AP737" i="1" s="1"/>
  <c r="AL737" i="1" s="1"/>
  <c r="AK737" i="1" s="1"/>
  <c r="D727" i="2" s="1"/>
  <c r="X714" i="1"/>
  <c r="AP714" i="1" s="1"/>
  <c r="AL714" i="1" s="1"/>
  <c r="AK714" i="1" s="1"/>
  <c r="D704" i="2" s="1"/>
  <c r="X705" i="1"/>
  <c r="AP705" i="1" s="1"/>
  <c r="X868" i="1"/>
  <c r="AP868" i="1" s="1"/>
  <c r="AL868" i="1" s="1"/>
  <c r="AK868" i="1" s="1"/>
  <c r="D858" i="2" s="1"/>
  <c r="X828" i="1"/>
  <c r="AP828" i="1" s="1"/>
  <c r="X800" i="1"/>
  <c r="AP800" i="1" s="1"/>
  <c r="AL800" i="1" s="1"/>
  <c r="AK800" i="1" s="1"/>
  <c r="D790" i="2" s="1"/>
  <c r="X697" i="1"/>
  <c r="AP697" i="1" s="1"/>
  <c r="X638" i="1"/>
  <c r="AP638" i="1" s="1"/>
  <c r="X637" i="1"/>
  <c r="AP637" i="1" s="1"/>
  <c r="X624" i="1"/>
  <c r="AP624" i="1" s="1"/>
  <c r="X839" i="1"/>
  <c r="AP839" i="1" s="1"/>
  <c r="AL839" i="1" s="1"/>
  <c r="AK839" i="1" s="1"/>
  <c r="D829" i="2" s="1"/>
  <c r="X716" i="1"/>
  <c r="AP716" i="1" s="1"/>
  <c r="X702" i="1"/>
  <c r="AP702" i="1" s="1"/>
  <c r="X662" i="1"/>
  <c r="AP662" i="1" s="1"/>
  <c r="X622" i="1"/>
  <c r="AP622" i="1" s="1"/>
  <c r="X621" i="1"/>
  <c r="AP621" i="1" s="1"/>
  <c r="X608" i="1"/>
  <c r="AP608" i="1" s="1"/>
  <c r="X575" i="1"/>
  <c r="AP575" i="1" s="1"/>
  <c r="X499" i="1"/>
  <c r="AP499" i="1" s="1"/>
  <c r="X483" i="1"/>
  <c r="AP483" i="1" s="1"/>
  <c r="X467" i="1"/>
  <c r="AP467" i="1" s="1"/>
  <c r="AL467" i="1" s="1"/>
  <c r="AK467" i="1" s="1"/>
  <c r="D457" i="2" s="1"/>
  <c r="X837" i="1"/>
  <c r="AP837" i="1" s="1"/>
  <c r="X732" i="1"/>
  <c r="AP732" i="1" s="1"/>
  <c r="X693" i="1"/>
  <c r="AP693" i="1" s="1"/>
  <c r="X613" i="1"/>
  <c r="AP613" i="1" s="1"/>
  <c r="AL613" i="1" s="1"/>
  <c r="AK613" i="1" s="1"/>
  <c r="D603" i="2" s="1"/>
  <c r="X592" i="1"/>
  <c r="AP592" i="1" s="1"/>
  <c r="X497" i="1"/>
  <c r="AP497" i="1" s="1"/>
  <c r="X491" i="1"/>
  <c r="AP491" i="1" s="1"/>
  <c r="X445" i="1"/>
  <c r="AP445" i="1" s="1"/>
  <c r="X434" i="1"/>
  <c r="AP434" i="1" s="1"/>
  <c r="X430" i="1"/>
  <c r="AP430" i="1" s="1"/>
  <c r="X387" i="1"/>
  <c r="AP387" i="1" s="1"/>
  <c r="X386" i="1"/>
  <c r="AP386" i="1" s="1"/>
  <c r="X365" i="1"/>
  <c r="AP365" i="1" s="1"/>
  <c r="X357" i="1"/>
  <c r="AP357" i="1" s="1"/>
  <c r="X347" i="1"/>
  <c r="AP347" i="1" s="1"/>
  <c r="X334" i="1"/>
  <c r="AP334" i="1" s="1"/>
  <c r="X344" i="1"/>
  <c r="AP344" i="1" s="1"/>
  <c r="AL344" i="1" s="1"/>
  <c r="AK344" i="1" s="1"/>
  <c r="D334" i="2" s="1"/>
  <c r="X428" i="1"/>
  <c r="AP428" i="1" s="1"/>
  <c r="X492" i="1"/>
  <c r="AP492" i="1" s="1"/>
  <c r="X619" i="1"/>
  <c r="AP619" i="1" s="1"/>
  <c r="X680" i="1"/>
  <c r="AP680" i="1" s="1"/>
  <c r="AL680" i="1" s="1"/>
  <c r="X715" i="1"/>
  <c r="AP715" i="1" s="1"/>
  <c r="X478" i="1"/>
  <c r="AP478" i="1" s="1"/>
  <c r="X572" i="1"/>
  <c r="AP572" i="1" s="1"/>
  <c r="X612" i="1"/>
  <c r="AP612" i="1" s="1"/>
  <c r="AL612" i="1" s="1"/>
  <c r="AK612" i="1" s="1"/>
  <c r="D602" i="2" s="1"/>
  <c r="X645" i="1"/>
  <c r="AP645" i="1" s="1"/>
  <c r="X679" i="1"/>
  <c r="AP679" i="1" s="1"/>
  <c r="X711" i="1"/>
  <c r="AP711" i="1" s="1"/>
  <c r="X811" i="1"/>
  <c r="AP811" i="1" s="1"/>
  <c r="AL811" i="1" s="1"/>
  <c r="AK811" i="1" s="1"/>
  <c r="D801" i="2" s="1"/>
  <c r="X703" i="1"/>
  <c r="AP703" i="1" s="1"/>
  <c r="AL703" i="1" s="1"/>
  <c r="AK703" i="1" s="1"/>
  <c r="D693" i="2" s="1"/>
  <c r="X759" i="1"/>
  <c r="AP759" i="1" s="1"/>
  <c r="X830" i="1"/>
  <c r="AP830" i="1" s="1"/>
  <c r="X595" i="1"/>
  <c r="AP595" i="1" s="1"/>
  <c r="X659" i="1"/>
  <c r="AP659" i="1" s="1"/>
  <c r="X723" i="1"/>
  <c r="AP723" i="1" s="1"/>
  <c r="X810" i="1"/>
  <c r="AP810" i="1" s="1"/>
  <c r="AL810" i="1" s="1"/>
  <c r="AK810" i="1" s="1"/>
  <c r="D800" i="2" s="1"/>
  <c r="X867" i="1"/>
  <c r="AP867" i="1" s="1"/>
  <c r="AL867" i="1" s="1"/>
  <c r="AK867" i="1" s="1"/>
  <c r="D857" i="2" s="1"/>
  <c r="X873" i="1"/>
  <c r="AP873" i="1" s="1"/>
  <c r="X806" i="1"/>
  <c r="AP806" i="1" s="1"/>
  <c r="X841" i="1"/>
  <c r="AP841" i="1" s="1"/>
  <c r="X872" i="1"/>
  <c r="AP872" i="1" s="1"/>
  <c r="X818" i="1"/>
  <c r="AP818" i="1" s="1"/>
  <c r="AL818" i="1" s="1"/>
  <c r="AK818" i="1" s="1"/>
  <c r="D808" i="2" s="1"/>
  <c r="X961" i="1"/>
  <c r="AP961" i="1" s="1"/>
  <c r="X861" i="1"/>
  <c r="AP861" i="1" s="1"/>
  <c r="X947" i="1"/>
  <c r="AP947" i="1" s="1"/>
  <c r="X965" i="1"/>
  <c r="AP965" i="1" s="1"/>
  <c r="AL965" i="1" s="1"/>
  <c r="AK965" i="1" s="1"/>
  <c r="D955" i="2" s="1"/>
  <c r="X794" i="1"/>
  <c r="AP794" i="1" s="1"/>
  <c r="X753" i="1"/>
  <c r="AP753" i="1" s="1"/>
  <c r="X738" i="1"/>
  <c r="AP738" i="1" s="1"/>
  <c r="X671" i="1"/>
  <c r="AP671" i="1" s="1"/>
  <c r="X657" i="1"/>
  <c r="AP657" i="1" s="1"/>
  <c r="X654" i="1"/>
  <c r="AP654" i="1" s="1"/>
  <c r="X590" i="1"/>
  <c r="AP590" i="1" s="1"/>
  <c r="AL590" i="1" s="1"/>
  <c r="AK590" i="1" s="1"/>
  <c r="D580" i="2" s="1"/>
  <c r="X488" i="1"/>
  <c r="AP488" i="1" s="1"/>
  <c r="X304" i="1"/>
  <c r="AP304" i="1" s="1"/>
  <c r="X640" i="1"/>
  <c r="AP640" i="1" s="1"/>
  <c r="X569" i="1"/>
  <c r="AP569" i="1" s="1"/>
  <c r="X474" i="1"/>
  <c r="AP474" i="1" s="1"/>
  <c r="X729" i="1"/>
  <c r="AP729" i="1" s="1"/>
  <c r="X646" i="1"/>
  <c r="AP646" i="1" s="1"/>
  <c r="X451" i="1"/>
  <c r="AP451" i="1" s="1"/>
  <c r="X389" i="1"/>
  <c r="AP389" i="1" s="1"/>
  <c r="X342" i="1"/>
  <c r="AP342" i="1" s="1"/>
  <c r="X211" i="1"/>
  <c r="AP211" i="1" s="1"/>
  <c r="X194" i="1"/>
  <c r="AP194" i="1" s="1"/>
  <c r="X770" i="1"/>
  <c r="AP770" i="1" s="1"/>
  <c r="X596" i="1"/>
  <c r="AP596" i="1" s="1"/>
  <c r="X429" i="1"/>
  <c r="AP429" i="1" s="1"/>
  <c r="X391" i="1"/>
  <c r="AP391" i="1" s="1"/>
  <c r="X321" i="1"/>
  <c r="AP321" i="1" s="1"/>
  <c r="X363" i="1"/>
  <c r="AP363" i="1" s="1"/>
  <c r="X330" i="1"/>
  <c r="AP330" i="1" s="1"/>
  <c r="X328" i="1"/>
  <c r="AP328" i="1" s="1"/>
  <c r="X305" i="1"/>
  <c r="AP305" i="1" s="1"/>
  <c r="X285" i="1"/>
  <c r="AP285" i="1" s="1"/>
  <c r="X271" i="1"/>
  <c r="AP271" i="1" s="1"/>
  <c r="AL271" i="1" s="1"/>
  <c r="AK271" i="1" s="1"/>
  <c r="D261" i="2" s="1"/>
  <c r="X266" i="1"/>
  <c r="AP266" i="1" s="1"/>
  <c r="X261" i="1"/>
  <c r="AP261" i="1" s="1"/>
  <c r="X203" i="1"/>
  <c r="AP203" i="1" s="1"/>
  <c r="X201" i="1"/>
  <c r="AP201" i="1" s="1"/>
  <c r="AL201" i="1" s="1"/>
  <c r="AK201" i="1" s="1"/>
  <c r="D191" i="2" s="1"/>
  <c r="X187" i="1"/>
  <c r="AP187" i="1" s="1"/>
  <c r="X109" i="1"/>
  <c r="AP109" i="1" s="1"/>
  <c r="X93" i="1"/>
  <c r="AP93" i="1" s="1"/>
  <c r="X77" i="1"/>
  <c r="AP77" i="1" s="1"/>
  <c r="AL77" i="1" s="1"/>
  <c r="AK77" i="1" s="1"/>
  <c r="D67" i="2" s="1"/>
  <c r="X49" i="1"/>
  <c r="AP49" i="1" s="1"/>
  <c r="AL49" i="1" s="1"/>
  <c r="AK49" i="1" s="1"/>
  <c r="D39" i="2" s="1"/>
  <c r="X29" i="1"/>
  <c r="AP29" i="1" s="1"/>
  <c r="AL29" i="1" s="1"/>
  <c r="AK29" i="1" s="1"/>
  <c r="D19" i="2" s="1"/>
  <c r="X22" i="1"/>
  <c r="AP22" i="1" s="1"/>
  <c r="AL22" i="1" s="1"/>
  <c r="AK22" i="1" s="1"/>
  <c r="D12" i="2" s="1"/>
  <c r="X262" i="1"/>
  <c r="AP262" i="1" s="1"/>
  <c r="X309" i="1"/>
  <c r="AP309" i="1" s="1"/>
  <c r="X340" i="1"/>
  <c r="AP340" i="1" s="1"/>
  <c r="X564" i="1"/>
  <c r="AP564" i="1" s="1"/>
  <c r="AL564" i="1" s="1"/>
  <c r="X745" i="1"/>
  <c r="AP745" i="1" s="1"/>
  <c r="X731" i="1"/>
  <c r="AP731" i="1" s="1"/>
  <c r="X213" i="1"/>
  <c r="AP213" i="1" s="1"/>
  <c r="X229" i="1"/>
  <c r="AP229" i="1" s="1"/>
  <c r="X265" i="1"/>
  <c r="AP265" i="1" s="1"/>
  <c r="X329" i="1"/>
  <c r="AP329" i="1" s="1"/>
  <c r="X465" i="1"/>
  <c r="AP465" i="1" s="1"/>
  <c r="X587" i="1"/>
  <c r="AP587" i="1" s="1"/>
  <c r="AL587" i="1" s="1"/>
  <c r="AK587" i="1" s="1"/>
  <c r="D577" i="2" s="1"/>
  <c r="X436" i="1"/>
  <c r="AP436" i="1" s="1"/>
  <c r="X486" i="1"/>
  <c r="AP486" i="1" s="1"/>
  <c r="X648" i="1"/>
  <c r="AP648" i="1" s="1"/>
  <c r="X482" i="1"/>
  <c r="AP482" i="1" s="1"/>
  <c r="X681" i="1"/>
  <c r="AP681" i="1" s="1"/>
  <c r="AL681" i="1" s="1"/>
  <c r="AK681" i="1" s="1"/>
  <c r="D671" i="2" s="1"/>
  <c r="X21" i="1"/>
  <c r="AP21" i="1" s="1"/>
  <c r="AL21" i="1" s="1"/>
  <c r="AK21" i="1" s="1"/>
  <c r="D11" i="2" s="1"/>
  <c r="X53" i="1"/>
  <c r="AP53" i="1" s="1"/>
  <c r="AL53" i="1" s="1"/>
  <c r="AK53" i="1" s="1"/>
  <c r="D43" i="2" s="1"/>
  <c r="X80" i="1"/>
  <c r="AP80" i="1" s="1"/>
  <c r="AL80" i="1" s="1"/>
  <c r="AK80" i="1" s="1"/>
  <c r="D70" i="2" s="1"/>
  <c r="X104" i="1"/>
  <c r="AP104" i="1" s="1"/>
  <c r="X136" i="1"/>
  <c r="AP136" i="1" s="1"/>
  <c r="X156" i="1"/>
  <c r="AP156" i="1" s="1"/>
  <c r="X188" i="1"/>
  <c r="AP188" i="1" s="1"/>
  <c r="X220" i="1"/>
  <c r="AP220" i="1" s="1"/>
  <c r="X256" i="1"/>
  <c r="AP256" i="1" s="1"/>
  <c r="X432" i="1"/>
  <c r="AP432" i="1" s="1"/>
  <c r="X600" i="1"/>
  <c r="AP600" i="1" s="1"/>
  <c r="X790" i="1"/>
  <c r="AP790" i="1" s="1"/>
  <c r="AL790" i="1" s="1"/>
  <c r="AK790" i="1" s="1"/>
  <c r="D780" i="2" s="1"/>
  <c r="X39" i="1"/>
  <c r="AP39" i="1" s="1"/>
  <c r="AL39" i="1" s="1"/>
  <c r="AK39" i="1" s="1"/>
  <c r="D29" i="2" s="1"/>
  <c r="X76" i="1"/>
  <c r="AP76" i="1" s="1"/>
  <c r="AL76" i="1" s="1"/>
  <c r="AK76" i="1" s="1"/>
  <c r="D66" i="2" s="1"/>
  <c r="X116" i="1"/>
  <c r="AP116" i="1" s="1"/>
  <c r="AL116" i="1" s="1"/>
  <c r="AK116" i="1" s="1"/>
  <c r="D106" i="2" s="1"/>
  <c r="X160" i="1"/>
  <c r="AP160" i="1" s="1"/>
  <c r="AL160" i="1" s="1"/>
  <c r="AK160" i="1" s="1"/>
  <c r="D150" i="2" s="1"/>
  <c r="X192" i="1"/>
  <c r="AP192" i="1" s="1"/>
  <c r="X224" i="1"/>
  <c r="AP224" i="1" s="1"/>
  <c r="AL224" i="1" s="1"/>
  <c r="AK224" i="1" s="1"/>
  <c r="D214" i="2" s="1"/>
  <c r="X186" i="1"/>
  <c r="AP186" i="1" s="1"/>
  <c r="X490" i="1"/>
  <c r="AP490" i="1" s="1"/>
  <c r="X281" i="1"/>
  <c r="AP281" i="1" s="1"/>
  <c r="X243" i="1"/>
  <c r="AP243" i="1" s="1"/>
  <c r="X209" i="1"/>
  <c r="AP209" i="1" s="1"/>
  <c r="X173" i="1"/>
  <c r="AP173" i="1" s="1"/>
  <c r="X157" i="1"/>
  <c r="AP157" i="1" s="1"/>
  <c r="AL157" i="1" s="1"/>
  <c r="AK157" i="1" s="1"/>
  <c r="D147" i="2" s="1"/>
  <c r="X141" i="1"/>
  <c r="AP141" i="1" s="1"/>
  <c r="X125" i="1"/>
  <c r="AP125" i="1" s="1"/>
  <c r="AL125" i="1" s="1"/>
  <c r="AK125" i="1" s="1"/>
  <c r="D115" i="2" s="1"/>
  <c r="X118" i="1"/>
  <c r="AP118" i="1" s="1"/>
  <c r="X106" i="1"/>
  <c r="AP106" i="1" s="1"/>
  <c r="AL106" i="1" s="1"/>
  <c r="AK106" i="1" s="1"/>
  <c r="D96" i="2" s="1"/>
  <c r="X94" i="1"/>
  <c r="AP94" i="1" s="1"/>
  <c r="AL94" i="1" s="1"/>
  <c r="AK94" i="1" s="1"/>
  <c r="D84" i="2" s="1"/>
  <c r="X82" i="1"/>
  <c r="AP82" i="1" s="1"/>
  <c r="AL82" i="1" s="1"/>
  <c r="AK82" i="1" s="1"/>
  <c r="D72" i="2" s="1"/>
  <c r="X70" i="1"/>
  <c r="AP70" i="1" s="1"/>
  <c r="AL70" i="1" s="1"/>
  <c r="AK70" i="1" s="1"/>
  <c r="D60" i="2" s="1"/>
  <c r="X65" i="1"/>
  <c r="AP65" i="1" s="1"/>
  <c r="AL65" i="1" s="1"/>
  <c r="AK65" i="1" s="1"/>
  <c r="D55" i="2" s="1"/>
  <c r="X127" i="1"/>
  <c r="AP127" i="1" s="1"/>
  <c r="AL127" i="1" s="1"/>
  <c r="AK127" i="1" s="1"/>
  <c r="D117" i="2" s="1"/>
  <c r="X67" i="1"/>
  <c r="AP67" i="1" s="1"/>
  <c r="AL67" i="1" s="1"/>
  <c r="AK67" i="1" s="1"/>
  <c r="D57" i="2" s="1"/>
  <c r="X606" i="1"/>
  <c r="AP606" i="1" s="1"/>
  <c r="AL606" i="1" s="1"/>
  <c r="AK606" i="1" s="1"/>
  <c r="D596" i="2" s="1"/>
  <c r="X313" i="1"/>
  <c r="AP313" i="1" s="1"/>
  <c r="X278" i="1"/>
  <c r="AP278" i="1" s="1"/>
  <c r="X227" i="1"/>
  <c r="AP227" i="1" s="1"/>
  <c r="X189" i="1"/>
  <c r="AP189" i="1" s="1"/>
  <c r="X167" i="1"/>
  <c r="AP167" i="1" s="1"/>
  <c r="AL167" i="1" s="1"/>
  <c r="AK167" i="1" s="1"/>
  <c r="D157" i="2" s="1"/>
  <c r="X151" i="1"/>
  <c r="AP151" i="1" s="1"/>
  <c r="X131" i="1"/>
  <c r="AP131" i="1" s="1"/>
  <c r="AL131" i="1" s="1"/>
  <c r="AK131" i="1" s="1"/>
  <c r="D121" i="2" s="1"/>
  <c r="X56" i="1"/>
  <c r="AP56" i="1" s="1"/>
  <c r="AL56" i="1" s="1"/>
  <c r="AK56" i="1" s="1"/>
  <c r="D46" i="2" s="1"/>
  <c r="X83" i="1"/>
  <c r="AP83" i="1" s="1"/>
  <c r="AL83" i="1" s="1"/>
  <c r="AK83" i="1" s="1"/>
  <c r="D73" i="2" s="1"/>
  <c r="X87" i="1"/>
  <c r="AP87" i="1" s="1"/>
  <c r="X43" i="1"/>
  <c r="AP43" i="1" s="1"/>
  <c r="AL43" i="1" s="1"/>
  <c r="AK43" i="1" s="1"/>
  <c r="D33" i="2" s="1"/>
  <c r="X36" i="1"/>
  <c r="AP36" i="1" s="1"/>
  <c r="AL36" i="1" s="1"/>
  <c r="AK36" i="1" s="1"/>
  <c r="D26" i="2" s="1"/>
  <c r="AL970" i="1" l="1"/>
  <c r="AK970" i="1" s="1"/>
  <c r="D960" i="2" s="1"/>
  <c r="AL941" i="1"/>
  <c r="AK941" i="1" s="1"/>
  <c r="D931" i="2" s="1"/>
  <c r="AL358" i="1"/>
  <c r="AK358" i="1" s="1"/>
  <c r="D348" i="2" s="1"/>
  <c r="AL538" i="1"/>
  <c r="AK538" i="1" s="1"/>
  <c r="D528" i="2" s="1"/>
  <c r="AL454" i="1"/>
  <c r="AK454" i="1" s="1"/>
  <c r="D444" i="2" s="1"/>
  <c r="AL888" i="1"/>
  <c r="AK888" i="1" s="1"/>
  <c r="D878" i="2" s="1"/>
  <c r="AL778" i="1"/>
  <c r="AK778" i="1" s="1"/>
  <c r="D768" i="2" s="1"/>
  <c r="AL413" i="1"/>
  <c r="AK413" i="1" s="1"/>
  <c r="D403" i="2" s="1"/>
  <c r="AL510" i="1"/>
  <c r="AK510" i="1" s="1"/>
  <c r="D500" i="2" s="1"/>
  <c r="AL554" i="1"/>
  <c r="AK554" i="1" s="1"/>
  <c r="D544" i="2" s="1"/>
  <c r="AL547" i="1"/>
  <c r="AK547" i="1" s="1"/>
  <c r="D537" i="2" s="1"/>
  <c r="AL951" i="1"/>
  <c r="AK951" i="1" s="1"/>
  <c r="D941" i="2" s="1"/>
  <c r="AL527" i="1"/>
  <c r="AK527" i="1" s="1"/>
  <c r="D517" i="2" s="1"/>
  <c r="AL539" i="1"/>
  <c r="AK539" i="1" s="1"/>
  <c r="D529" i="2" s="1"/>
  <c r="AL550" i="1"/>
  <c r="AK550" i="1" s="1"/>
  <c r="D540" i="2" s="1"/>
  <c r="AL894" i="1"/>
  <c r="AK894" i="1" s="1"/>
  <c r="D884" i="2" s="1"/>
  <c r="AL897" i="1"/>
  <c r="AK897" i="1" s="1"/>
  <c r="D887" i="2" s="1"/>
  <c r="AL503" i="1"/>
  <c r="AK503" i="1" s="1"/>
  <c r="D493" i="2" s="1"/>
  <c r="AL780" i="1"/>
  <c r="AK780" i="1" s="1"/>
  <c r="D770" i="2" s="1"/>
  <c r="AJ311" i="1"/>
  <c r="C301" i="2" s="1"/>
  <c r="AL517" i="1"/>
  <c r="AK517" i="1" s="1"/>
  <c r="D507" i="2" s="1"/>
  <c r="AL559" i="1"/>
  <c r="AK559" i="1" s="1"/>
  <c r="D549" i="2" s="1"/>
  <c r="AL788" i="1"/>
  <c r="AK788" i="1" s="1"/>
  <c r="D778" i="2" s="1"/>
  <c r="AL548" i="1"/>
  <c r="AK548" i="1" s="1"/>
  <c r="D538" i="2" s="1"/>
  <c r="AL521" i="1"/>
  <c r="AK521" i="1" s="1"/>
  <c r="D511" i="2" s="1"/>
  <c r="AL773" i="1"/>
  <c r="AK773" i="1" s="1"/>
  <c r="D763" i="2" s="1"/>
  <c r="AL446" i="1"/>
  <c r="AK446" i="1" s="1"/>
  <c r="D436" i="2" s="1"/>
  <c r="AL921" i="1"/>
  <c r="AK921" i="1" s="1"/>
  <c r="D911" i="2" s="1"/>
  <c r="AL207" i="1"/>
  <c r="AK207" i="1" s="1"/>
  <c r="D197" i="2" s="1"/>
  <c r="AL210" i="1"/>
  <c r="AK210" i="1" s="1"/>
  <c r="D200" i="2" s="1"/>
  <c r="AJ609" i="1"/>
  <c r="C599" i="2" s="1"/>
  <c r="AJ489" i="1"/>
  <c r="C479" i="2" s="1"/>
  <c r="AL704" i="1"/>
  <c r="AK704" i="1" s="1"/>
  <c r="D694" i="2" s="1"/>
  <c r="AJ264" i="1"/>
  <c r="C254" i="2" s="1"/>
  <c r="AL336" i="1"/>
  <c r="AK336" i="1" s="1"/>
  <c r="D326" i="2" s="1"/>
  <c r="AL384" i="1"/>
  <c r="AK384" i="1" s="1"/>
  <c r="D374" i="2" s="1"/>
  <c r="AL840" i="1"/>
  <c r="AK840" i="1" s="1"/>
  <c r="D830" i="2" s="1"/>
  <c r="AJ639" i="1"/>
  <c r="C629" i="2" s="1"/>
  <c r="AL964" i="1"/>
  <c r="AK964" i="1" s="1"/>
  <c r="D954" i="2" s="1"/>
  <c r="AL255" i="1"/>
  <c r="AK255" i="1" s="1"/>
  <c r="D245" i="2" s="1"/>
  <c r="AL142" i="1"/>
  <c r="AK142" i="1" s="1"/>
  <c r="D132" i="2" s="1"/>
  <c r="AL588" i="1"/>
  <c r="AK588" i="1" s="1"/>
  <c r="D578" i="2" s="1"/>
  <c r="AL198" i="1"/>
  <c r="AK198" i="1" s="1"/>
  <c r="D188" i="2" s="1"/>
  <c r="AJ431" i="1"/>
  <c r="C421" i="2" s="1"/>
  <c r="AJ96" i="1"/>
  <c r="C86" i="2" s="1"/>
  <c r="AL501" i="1"/>
  <c r="AK501" i="1" s="1"/>
  <c r="D491" i="2" s="1"/>
  <c r="AJ296" i="1"/>
  <c r="C286" i="2" s="1"/>
  <c r="AJ95" i="1"/>
  <c r="C85" i="2" s="1"/>
  <c r="AJ241" i="1"/>
  <c r="C231" i="2" s="1"/>
  <c r="AL134" i="1"/>
  <c r="AK134" i="1" s="1"/>
  <c r="D124" i="2" s="1"/>
  <c r="AJ686" i="1"/>
  <c r="C676" i="2" s="1"/>
  <c r="AL410" i="1"/>
  <c r="AK410" i="1" s="1"/>
  <c r="D400" i="2" s="1"/>
  <c r="AL796" i="1"/>
  <c r="AK796" i="1" s="1"/>
  <c r="D786" i="2" s="1"/>
  <c r="AL876" i="1"/>
  <c r="AK876" i="1" s="1"/>
  <c r="D866" i="2" s="1"/>
  <c r="AJ727" i="1"/>
  <c r="C717" i="2" s="1"/>
  <c r="AJ139" i="1"/>
  <c r="C129" i="2" s="1"/>
  <c r="AL97" i="1"/>
  <c r="AK97" i="1" s="1"/>
  <c r="D87" i="2" s="1"/>
  <c r="AJ400" i="1"/>
  <c r="C390" i="2" s="1"/>
  <c r="AL889" i="1"/>
  <c r="AK889" i="1" s="1"/>
  <c r="D879" i="2" s="1"/>
  <c r="AJ207" i="1"/>
  <c r="C197" i="2" s="1"/>
  <c r="AJ243" i="1"/>
  <c r="C233" i="2" s="1"/>
  <c r="AL582" i="1"/>
  <c r="AK582" i="1" s="1"/>
  <c r="D572" i="2" s="1"/>
  <c r="AJ255" i="1"/>
  <c r="C245" i="2" s="1"/>
  <c r="AJ134" i="1"/>
  <c r="C124" i="2" s="1"/>
  <c r="AJ142" i="1"/>
  <c r="C132" i="2" s="1"/>
  <c r="AJ150" i="1"/>
  <c r="C140" i="2" s="1"/>
  <c r="AL170" i="1"/>
  <c r="AK170" i="1" s="1"/>
  <c r="D160" i="2" s="1"/>
  <c r="AJ210" i="1"/>
  <c r="C200" i="2" s="1"/>
  <c r="AL305" i="1"/>
  <c r="AK305" i="1" s="1"/>
  <c r="D295" i="2" s="1"/>
  <c r="AJ562" i="1"/>
  <c r="C552" i="2" s="1"/>
  <c r="AL596" i="1"/>
  <c r="AK596" i="1" s="1"/>
  <c r="D586" i="2" s="1"/>
  <c r="AL652" i="1"/>
  <c r="AK652" i="1" s="1"/>
  <c r="D642" i="2" s="1"/>
  <c r="AJ198" i="1"/>
  <c r="C188" i="2" s="1"/>
  <c r="AJ474" i="1"/>
  <c r="C464" i="2" s="1"/>
  <c r="AL630" i="1"/>
  <c r="AK630" i="1" s="1"/>
  <c r="D620" i="2" s="1"/>
  <c r="AL245" i="1"/>
  <c r="AK245" i="1" s="1"/>
  <c r="D235" i="2" s="1"/>
  <c r="AL437" i="1"/>
  <c r="AK437" i="1" s="1"/>
  <c r="D427" i="2" s="1"/>
  <c r="AL684" i="1"/>
  <c r="AK684" i="1" s="1"/>
  <c r="D674" i="2" s="1"/>
  <c r="AL395" i="1"/>
  <c r="AK395" i="1" s="1"/>
  <c r="D385" i="2" s="1"/>
  <c r="AJ97" i="1"/>
  <c r="C87" i="2" s="1"/>
  <c r="AJ173" i="1"/>
  <c r="C163" i="2" s="1"/>
  <c r="AL189" i="1"/>
  <c r="AK189" i="1" s="1"/>
  <c r="D179" i="2" s="1"/>
  <c r="AL112" i="1"/>
  <c r="AK112" i="1" s="1"/>
  <c r="D102" i="2" s="1"/>
  <c r="AL144" i="1"/>
  <c r="AK144" i="1" s="1"/>
  <c r="D134" i="2" s="1"/>
  <c r="AL176" i="1"/>
  <c r="AK176" i="1" s="1"/>
  <c r="D166" i="2" s="1"/>
  <c r="AJ208" i="1"/>
  <c r="C198" i="2" s="1"/>
  <c r="AJ249" i="1"/>
  <c r="C239" i="2" s="1"/>
  <c r="AL278" i="1"/>
  <c r="AK278" i="1" s="1"/>
  <c r="D268" i="2" s="1"/>
  <c r="AJ313" i="1"/>
  <c r="C303" i="2" s="1"/>
  <c r="AJ390" i="1"/>
  <c r="C380" i="2" s="1"/>
  <c r="AL398" i="1"/>
  <c r="AK398" i="1" s="1"/>
  <c r="D388" i="2" s="1"/>
  <c r="AJ434" i="1"/>
  <c r="C424" i="2" s="1"/>
  <c r="AL458" i="1"/>
  <c r="AK458" i="1" s="1"/>
  <c r="D448" i="2" s="1"/>
  <c r="AJ491" i="1"/>
  <c r="C481" i="2" s="1"/>
  <c r="AL571" i="1"/>
  <c r="AK571" i="1" s="1"/>
  <c r="D561" i="2" s="1"/>
  <c r="AJ593" i="1"/>
  <c r="C583" i="2" s="1"/>
  <c r="AL660" i="1"/>
  <c r="AK660" i="1" s="1"/>
  <c r="D650" i="2" s="1"/>
  <c r="AL732" i="1"/>
  <c r="AK732" i="1" s="1"/>
  <c r="D722" i="2" s="1"/>
  <c r="AJ835" i="1"/>
  <c r="C825" i="2" s="1"/>
  <c r="AL346" i="1"/>
  <c r="AK346" i="1" s="1"/>
  <c r="D336" i="2" s="1"/>
  <c r="AL394" i="1"/>
  <c r="AK394" i="1" s="1"/>
  <c r="D384" i="2" s="1"/>
  <c r="AJ430" i="1"/>
  <c r="C420" i="2" s="1"/>
  <c r="AJ465" i="1"/>
  <c r="C455" i="2" s="1"/>
  <c r="AJ481" i="1"/>
  <c r="C471" i="2" s="1"/>
  <c r="AL497" i="1"/>
  <c r="AK497" i="1" s="1"/>
  <c r="D487" i="2" s="1"/>
  <c r="AJ575" i="1"/>
  <c r="C565" i="2" s="1"/>
  <c r="AL621" i="1"/>
  <c r="AK621" i="1" s="1"/>
  <c r="D611" i="2" s="1"/>
  <c r="AJ704" i="1"/>
  <c r="C694" i="2" s="1"/>
  <c r="AL716" i="1"/>
  <c r="AK716" i="1" s="1"/>
  <c r="D706" i="2" s="1"/>
  <c r="AJ638" i="1"/>
  <c r="C628" i="2" s="1"/>
  <c r="AJ722" i="1"/>
  <c r="C712" i="2" s="1"/>
  <c r="AJ240" i="1"/>
  <c r="C230" i="2" s="1"/>
  <c r="AL248" i="1"/>
  <c r="AK248" i="1" s="1"/>
  <c r="D238" i="2" s="1"/>
  <c r="AL288" i="1"/>
  <c r="AK288" i="1" s="1"/>
  <c r="D278" i="2" s="1"/>
  <c r="AJ304" i="1"/>
  <c r="C294" i="2" s="1"/>
  <c r="AL312" i="1"/>
  <c r="AK312" i="1" s="1"/>
  <c r="D302" i="2" s="1"/>
  <c r="AJ328" i="1"/>
  <c r="C318" i="2" s="1"/>
  <c r="AJ336" i="1"/>
  <c r="C326" i="2" s="1"/>
  <c r="AL392" i="1"/>
  <c r="AK392" i="1" s="1"/>
  <c r="D382" i="2" s="1"/>
  <c r="AL424" i="1"/>
  <c r="AK424" i="1" s="1"/>
  <c r="D414" i="2" s="1"/>
  <c r="AJ440" i="1"/>
  <c r="C430" i="2" s="1"/>
  <c r="AL472" i="1"/>
  <c r="AK472" i="1" s="1"/>
  <c r="D462" i="2" s="1"/>
  <c r="AJ488" i="1"/>
  <c r="C478" i="2" s="1"/>
  <c r="AL560" i="1"/>
  <c r="AK560" i="1" s="1"/>
  <c r="D550" i="2" s="1"/>
  <c r="AL583" i="1"/>
  <c r="AK583" i="1" s="1"/>
  <c r="D573" i="2" s="1"/>
  <c r="AL599" i="1"/>
  <c r="AK599" i="1" s="1"/>
  <c r="D589" i="2" s="1"/>
  <c r="AJ623" i="1"/>
  <c r="C613" i="2" s="1"/>
  <c r="AL631" i="1"/>
  <c r="AK631" i="1" s="1"/>
  <c r="D621" i="2" s="1"/>
  <c r="AJ647" i="1"/>
  <c r="C637" i="2" s="1"/>
  <c r="AJ671" i="1"/>
  <c r="C661" i="2" s="1"/>
  <c r="AL679" i="1"/>
  <c r="AK679" i="1" s="1"/>
  <c r="D669" i="2" s="1"/>
  <c r="AJ695" i="1"/>
  <c r="C685" i="2" s="1"/>
  <c r="AL711" i="1"/>
  <c r="AK711" i="1" s="1"/>
  <c r="D701" i="2" s="1"/>
  <c r="AJ735" i="1"/>
  <c r="C725" i="2" s="1"/>
  <c r="AL743" i="1"/>
  <c r="AK743" i="1" s="1"/>
  <c r="D733" i="2" s="1"/>
  <c r="AL815" i="1"/>
  <c r="AK815" i="1" s="1"/>
  <c r="D805" i="2" s="1"/>
  <c r="AJ823" i="1"/>
  <c r="C813" i="2" s="1"/>
  <c r="AJ908" i="1"/>
  <c r="C898" i="2" s="1"/>
  <c r="AL837" i="1"/>
  <c r="AK837" i="1" s="1"/>
  <c r="D827" i="2" s="1"/>
  <c r="AL814" i="1"/>
  <c r="AK814" i="1" s="1"/>
  <c r="D804" i="2" s="1"/>
  <c r="AJ830" i="1"/>
  <c r="C820" i="2" s="1"/>
  <c r="AL872" i="1"/>
  <c r="AK872" i="1" s="1"/>
  <c r="D862" i="2" s="1"/>
  <c r="AL912" i="1"/>
  <c r="AK912" i="1" s="1"/>
  <c r="D902" i="2" s="1"/>
  <c r="AL904" i="1"/>
  <c r="AK904" i="1" s="1"/>
  <c r="D894" i="2" s="1"/>
  <c r="AJ849" i="1"/>
  <c r="C839" i="2" s="1"/>
  <c r="AJ863" i="1"/>
  <c r="C853" i="2" s="1"/>
  <c r="AL871" i="1"/>
  <c r="AK871" i="1" s="1"/>
  <c r="D861" i="2" s="1"/>
  <c r="AL887" i="1"/>
  <c r="AK887" i="1" s="1"/>
  <c r="D877" i="2" s="1"/>
  <c r="AJ907" i="1"/>
  <c r="C897" i="2" s="1"/>
  <c r="AJ943" i="1"/>
  <c r="C933" i="2" s="1"/>
  <c r="AJ478" i="1"/>
  <c r="C468" i="2" s="1"/>
  <c r="AJ260" i="1"/>
  <c r="C250" i="2" s="1"/>
  <c r="AL292" i="1"/>
  <c r="AK292" i="1" s="1"/>
  <c r="D282" i="2" s="1"/>
  <c r="AL396" i="1"/>
  <c r="AK396" i="1" s="1"/>
  <c r="D386" i="2" s="1"/>
  <c r="AJ746" i="1"/>
  <c r="C736" i="2" s="1"/>
  <c r="AL579" i="1"/>
  <c r="AK579" i="1" s="1"/>
  <c r="D569" i="2" s="1"/>
  <c r="AJ699" i="1"/>
  <c r="C689" i="2" s="1"/>
  <c r="AL731" i="1"/>
  <c r="AK731" i="1" s="1"/>
  <c r="D721" i="2" s="1"/>
  <c r="AL948" i="1"/>
  <c r="AK948" i="1" s="1"/>
  <c r="D938" i="2" s="1"/>
  <c r="AL115" i="1"/>
  <c r="AK115" i="1" s="1"/>
  <c r="D105" i="2" s="1"/>
  <c r="AL223" i="1"/>
  <c r="AK223" i="1" s="1"/>
  <c r="D213" i="2" s="1"/>
  <c r="AJ250" i="1"/>
  <c r="C240" i="2" s="1"/>
  <c r="AL203" i="1"/>
  <c r="AK203" i="1" s="1"/>
  <c r="D193" i="2" s="1"/>
  <c r="AL285" i="1"/>
  <c r="AK285" i="1" s="1"/>
  <c r="D275" i="2" s="1"/>
  <c r="AJ475" i="1"/>
  <c r="C465" i="2" s="1"/>
  <c r="AL286" i="1"/>
  <c r="AK286" i="1" s="1"/>
  <c r="D276" i="2" s="1"/>
  <c r="AJ689" i="1"/>
  <c r="C679" i="2" s="1"/>
  <c r="AL391" i="1"/>
  <c r="AK391" i="1" s="1"/>
  <c r="D381" i="2" s="1"/>
  <c r="AJ194" i="1"/>
  <c r="C184" i="2" s="1"/>
  <c r="AL211" i="1"/>
  <c r="AK211" i="1" s="1"/>
  <c r="D201" i="2" s="1"/>
  <c r="AL323" i="1"/>
  <c r="AK323" i="1" s="1"/>
  <c r="D313" i="2" s="1"/>
  <c r="AJ690" i="1"/>
  <c r="C680" i="2" s="1"/>
  <c r="AJ442" i="1"/>
  <c r="C432" i="2" s="1"/>
  <c r="AL569" i="1"/>
  <c r="AK569" i="1" s="1"/>
  <c r="D559" i="2" s="1"/>
  <c r="AJ141" i="1"/>
  <c r="C131" i="2" s="1"/>
  <c r="AL177" i="1"/>
  <c r="AK177" i="1" s="1"/>
  <c r="D167" i="2" s="1"/>
  <c r="AJ309" i="1"/>
  <c r="C299" i="2" s="1"/>
  <c r="AL322" i="1"/>
  <c r="AK322" i="1" s="1"/>
  <c r="D312" i="2" s="1"/>
  <c r="AL355" i="1"/>
  <c r="AK355" i="1" s="1"/>
  <c r="D345" i="2" s="1"/>
  <c r="AL486" i="1"/>
  <c r="AK486" i="1" s="1"/>
  <c r="D476" i="2" s="1"/>
  <c r="AL720" i="1"/>
  <c r="AK720" i="1" s="1"/>
  <c r="D710" i="2" s="1"/>
  <c r="AJ469" i="1"/>
  <c r="C459" i="2" s="1"/>
  <c r="AJ653" i="1"/>
  <c r="C643" i="2" s="1"/>
  <c r="AL692" i="1"/>
  <c r="AK692" i="1" s="1"/>
  <c r="D682" i="2" s="1"/>
  <c r="AL92" i="1"/>
  <c r="AK92" i="1" s="1"/>
  <c r="D82" i="2" s="1"/>
  <c r="AJ140" i="1"/>
  <c r="C130" i="2" s="1"/>
  <c r="AL156" i="1"/>
  <c r="AK156" i="1" s="1"/>
  <c r="D146" i="2" s="1"/>
  <c r="AJ188" i="1"/>
  <c r="C178" i="2" s="1"/>
  <c r="AL262" i="1"/>
  <c r="AK262" i="1" s="1"/>
  <c r="D252" i="2" s="1"/>
  <c r="AJ297" i="1"/>
  <c r="C287" i="2" s="1"/>
  <c r="AL326" i="1"/>
  <c r="AK326" i="1" s="1"/>
  <c r="D316" i="2" s="1"/>
  <c r="AL335" i="1"/>
  <c r="AK335" i="1" s="1"/>
  <c r="D325" i="2" s="1"/>
  <c r="AJ399" i="1"/>
  <c r="C389" i="2" s="1"/>
  <c r="AL435" i="1"/>
  <c r="AK435" i="1" s="1"/>
  <c r="D425" i="2" s="1"/>
  <c r="AJ604" i="1"/>
  <c r="C594" i="2" s="1"/>
  <c r="AJ674" i="1"/>
  <c r="C664" i="2" s="1"/>
  <c r="AL702" i="1"/>
  <c r="AK702" i="1" s="1"/>
  <c r="D692" i="2" s="1"/>
  <c r="AJ601" i="1"/>
  <c r="C591" i="2" s="1"/>
  <c r="AL624" i="1"/>
  <c r="AK624" i="1" s="1"/>
  <c r="D614" i="2" s="1"/>
  <c r="AL705" i="1"/>
  <c r="AK705" i="1" s="1"/>
  <c r="D695" i="2" s="1"/>
  <c r="AJ828" i="1"/>
  <c r="C818" i="2" s="1"/>
  <c r="AL712" i="1"/>
  <c r="AK712" i="1" s="1"/>
  <c r="D702" i="2" s="1"/>
  <c r="AJ741" i="1"/>
  <c r="C731" i="2" s="1"/>
  <c r="AL758" i="1"/>
  <c r="AK758" i="1" s="1"/>
  <c r="D748" i="2" s="1"/>
  <c r="AJ848" i="1"/>
  <c r="C838" i="2" s="1"/>
  <c r="AL753" i="1"/>
  <c r="AK753" i="1" s="1"/>
  <c r="D743" i="2" s="1"/>
  <c r="AJ883" i="1"/>
  <c r="C873" i="2" s="1"/>
  <c r="AL923" i="1"/>
  <c r="AK923" i="1" s="1"/>
  <c r="D913" i="2" s="1"/>
  <c r="AL462" i="1"/>
  <c r="AK462" i="1" s="1"/>
  <c r="D452" i="2" s="1"/>
  <c r="AJ598" i="1"/>
  <c r="C588" i="2" s="1"/>
  <c r="AL252" i="1"/>
  <c r="AK252" i="1" s="1"/>
  <c r="D242" i="2" s="1"/>
  <c r="AJ324" i="1"/>
  <c r="C314" i="2" s="1"/>
  <c r="AL348" i="1"/>
  <c r="AK348" i="1" s="1"/>
  <c r="D338" i="2" s="1"/>
  <c r="AL444" i="1"/>
  <c r="AK444" i="1" s="1"/>
  <c r="D434" i="2" s="1"/>
  <c r="AJ492" i="1"/>
  <c r="C482" i="2" s="1"/>
  <c r="AL595" i="1"/>
  <c r="AK595" i="1" s="1"/>
  <c r="D585" i="2" s="1"/>
  <c r="AJ659" i="1"/>
  <c r="C649" i="2" s="1"/>
  <c r="AL691" i="1"/>
  <c r="AK691" i="1" s="1"/>
  <c r="D681" i="2" s="1"/>
  <c r="AJ775" i="1"/>
  <c r="C765" i="2" s="1"/>
  <c r="AJ87" i="1"/>
  <c r="C77" i="2" s="1"/>
  <c r="AJ179" i="1"/>
  <c r="C169" i="2" s="1"/>
  <c r="AL238" i="1"/>
  <c r="AK238" i="1" s="1"/>
  <c r="D228" i="2" s="1"/>
  <c r="AJ135" i="1"/>
  <c r="C125" i="2" s="1"/>
  <c r="AJ110" i="1"/>
  <c r="C100" i="2" s="1"/>
  <c r="AL195" i="1"/>
  <c r="AK195" i="1" s="1"/>
  <c r="D185" i="2" s="1"/>
  <c r="AL257" i="1"/>
  <c r="AK257" i="1" s="1"/>
  <c r="D247" i="2" s="1"/>
  <c r="AL298" i="1"/>
  <c r="AK298" i="1" s="1"/>
  <c r="D288" i="2" s="1"/>
  <c r="AJ253" i="1"/>
  <c r="C243" i="2" s="1"/>
  <c r="AJ321" i="1"/>
  <c r="C311" i="2" s="1"/>
  <c r="AL342" i="1"/>
  <c r="AK342" i="1" s="1"/>
  <c r="D332" i="2" s="1"/>
  <c r="AJ459" i="1"/>
  <c r="C449" i="2" s="1"/>
  <c r="AL477" i="1"/>
  <c r="AK477" i="1" s="1"/>
  <c r="D467" i="2" s="1"/>
  <c r="AJ646" i="1"/>
  <c r="C636" i="2" s="1"/>
  <c r="AJ89" i="1"/>
  <c r="C79" i="2" s="1"/>
  <c r="AJ229" i="1"/>
  <c r="C219" i="2" s="1"/>
  <c r="AL295" i="1"/>
  <c r="AK295" i="1" s="1"/>
  <c r="D285" i="2" s="1"/>
  <c r="AL466" i="1"/>
  <c r="AK466" i="1" s="1"/>
  <c r="D456" i="2" s="1"/>
  <c r="AJ633" i="1"/>
  <c r="C623" i="2" s="1"/>
  <c r="AL654" i="1"/>
  <c r="AK654" i="1" s="1"/>
  <c r="D644" i="2" s="1"/>
  <c r="AJ657" i="1"/>
  <c r="C647" i="2" s="1"/>
  <c r="AJ463" i="1"/>
  <c r="C453" i="2" s="1"/>
  <c r="AL137" i="1"/>
  <c r="AK137" i="1" s="1"/>
  <c r="D127" i="2" s="1"/>
  <c r="AL263" i="1"/>
  <c r="AK263" i="1" s="1"/>
  <c r="D253" i="2" s="1"/>
  <c r="AL88" i="1"/>
  <c r="AK88" i="1" s="1"/>
  <c r="D78" i="2" s="1"/>
  <c r="AL168" i="1"/>
  <c r="AK168" i="1" s="1"/>
  <c r="D158" i="2" s="1"/>
  <c r="AL216" i="1"/>
  <c r="AK216" i="1" s="1"/>
  <c r="D206" i="2" s="1"/>
  <c r="AL267" i="1"/>
  <c r="AK267" i="1" s="1"/>
  <c r="D257" i="2" s="1"/>
  <c r="AL331" i="1"/>
  <c r="AK331" i="1" s="1"/>
  <c r="D321" i="2" s="1"/>
  <c r="AL333" i="1"/>
  <c r="AK333" i="1" s="1"/>
  <c r="D323" i="2" s="1"/>
  <c r="AJ397" i="1"/>
  <c r="C387" i="2" s="1"/>
  <c r="AL433" i="1"/>
  <c r="AK433" i="1" s="1"/>
  <c r="D423" i="2" s="1"/>
  <c r="AJ498" i="1"/>
  <c r="C488" i="2" s="1"/>
  <c r="AL545" i="1"/>
  <c r="AK545" i="1" s="1"/>
  <c r="D535" i="2" s="1"/>
  <c r="AJ637" i="1"/>
  <c r="C627" i="2" s="1"/>
  <c r="AJ726" i="1"/>
  <c r="C716" i="2" s="1"/>
  <c r="AL755" i="1"/>
  <c r="AK755" i="1" s="1"/>
  <c r="D745" i="2" s="1"/>
  <c r="AJ268" i="1"/>
  <c r="C258" i="2" s="1"/>
  <c r="AL300" i="1"/>
  <c r="AK300" i="1" s="1"/>
  <c r="D290" i="2" s="1"/>
  <c r="AJ436" i="1"/>
  <c r="C426" i="2" s="1"/>
  <c r="AL476" i="1"/>
  <c r="AK476" i="1" s="1"/>
  <c r="D466" i="2" s="1"/>
  <c r="AL581" i="1"/>
  <c r="AK581" i="1" s="1"/>
  <c r="D571" i="2" s="1"/>
  <c r="AL693" i="1"/>
  <c r="AK693" i="1" s="1"/>
  <c r="D683" i="2" s="1"/>
  <c r="AJ675" i="1"/>
  <c r="C665" i="2" s="1"/>
  <c r="AJ739" i="1"/>
  <c r="C729" i="2" s="1"/>
  <c r="AL838" i="1"/>
  <c r="AK838" i="1" s="1"/>
  <c r="D828" i="2" s="1"/>
  <c r="AJ870" i="1"/>
  <c r="C860" i="2" s="1"/>
  <c r="AL834" i="1"/>
  <c r="AK834" i="1" s="1"/>
  <c r="D824" i="2" s="1"/>
  <c r="AL119" i="1"/>
  <c r="AK119" i="1" s="1"/>
  <c r="D109" i="2" s="1"/>
  <c r="AL143" i="1"/>
  <c r="AK143" i="1" s="1"/>
  <c r="D133" i="2" s="1"/>
  <c r="AL175" i="1"/>
  <c r="AK175" i="1" s="1"/>
  <c r="D165" i="2" s="1"/>
  <c r="AL102" i="1"/>
  <c r="AK102" i="1" s="1"/>
  <c r="D92" i="2" s="1"/>
  <c r="AL214" i="1"/>
  <c r="AK214" i="1" s="1"/>
  <c r="D204" i="2" s="1"/>
  <c r="AL218" i="1"/>
  <c r="AK218" i="1" s="1"/>
  <c r="D208" i="2" s="1"/>
  <c r="AJ302" i="1"/>
  <c r="C292" i="2" s="1"/>
  <c r="AJ385" i="1"/>
  <c r="C375" i="2" s="1"/>
  <c r="AJ230" i="1"/>
  <c r="C220" i="2" s="1"/>
  <c r="AJ319" i="1"/>
  <c r="C309" i="2" s="1"/>
  <c r="AJ282" i="1"/>
  <c r="C272" i="2" s="1"/>
  <c r="AL318" i="1"/>
  <c r="AK318" i="1" s="1"/>
  <c r="D308" i="2" s="1"/>
  <c r="AJ389" i="1"/>
  <c r="C379" i="2" s="1"/>
  <c r="AL640" i="1"/>
  <c r="AK640" i="1" s="1"/>
  <c r="D630" i="2" s="1"/>
  <c r="AJ713" i="1"/>
  <c r="C703" i="2" s="1"/>
  <c r="AL366" i="1"/>
  <c r="AK366" i="1" s="1"/>
  <c r="D356" i="2" s="1"/>
  <c r="AL101" i="1"/>
  <c r="AK101" i="1" s="1"/>
  <c r="D91" i="2" s="1"/>
  <c r="AJ149" i="1"/>
  <c r="C139" i="2" s="1"/>
  <c r="AL169" i="1"/>
  <c r="AK169" i="1" s="1"/>
  <c r="D159" i="2" s="1"/>
  <c r="AJ247" i="1"/>
  <c r="C237" i="2" s="1"/>
  <c r="AL258" i="1"/>
  <c r="AK258" i="1" s="1"/>
  <c r="D248" i="2" s="1"/>
  <c r="AJ306" i="1"/>
  <c r="C296" i="2" s="1"/>
  <c r="AL325" i="1"/>
  <c r="AK325" i="1" s="1"/>
  <c r="D315" i="2" s="1"/>
  <c r="AJ354" i="1"/>
  <c r="C344" i="2" s="1"/>
  <c r="AL401" i="1"/>
  <c r="AK401" i="1" s="1"/>
  <c r="D391" i="2" s="1"/>
  <c r="AJ441" i="1"/>
  <c r="C431" i="2" s="1"/>
  <c r="AL443" i="1"/>
  <c r="AK443" i="1" s="1"/>
  <c r="D433" i="2" s="1"/>
  <c r="AL738" i="1"/>
  <c r="AK738" i="1" s="1"/>
  <c r="D728" i="2" s="1"/>
  <c r="AJ402" i="1"/>
  <c r="C392" i="2" s="1"/>
  <c r="AJ605" i="1"/>
  <c r="C595" i="2" s="1"/>
  <c r="AJ180" i="1"/>
  <c r="C170" i="2" s="1"/>
  <c r="AL196" i="1"/>
  <c r="AK196" i="1" s="1"/>
  <c r="D186" i="2" s="1"/>
  <c r="AL251" i="1"/>
  <c r="AK251" i="1" s="1"/>
  <c r="D241" i="2" s="1"/>
  <c r="AJ329" i="1"/>
  <c r="C319" i="2" s="1"/>
  <c r="AJ347" i="1"/>
  <c r="C337" i="2" s="1"/>
  <c r="AL353" i="1"/>
  <c r="AK353" i="1" s="1"/>
  <c r="D343" i="2" s="1"/>
  <c r="AJ473" i="1"/>
  <c r="C463" i="2" s="1"/>
  <c r="AL594" i="1"/>
  <c r="AK594" i="1" s="1"/>
  <c r="D584" i="2" s="1"/>
  <c r="AJ499" i="1"/>
  <c r="C489" i="2" s="1"/>
  <c r="AL570" i="1"/>
  <c r="AK570" i="1" s="1"/>
  <c r="D560" i="2" s="1"/>
  <c r="AL608" i="1"/>
  <c r="AK608" i="1" s="1"/>
  <c r="D598" i="2" s="1"/>
  <c r="AL668" i="1"/>
  <c r="AK668" i="1" s="1"/>
  <c r="D658" i="2" s="1"/>
  <c r="AJ487" i="1"/>
  <c r="C477" i="2" s="1"/>
  <c r="AL514" i="1"/>
  <c r="AK514" i="1" s="1"/>
  <c r="D504" i="2" s="1"/>
  <c r="AJ530" i="1"/>
  <c r="C520" i="2" s="1"/>
  <c r="AJ736" i="1"/>
  <c r="C726" i="2" s="1"/>
  <c r="AJ832" i="1"/>
  <c r="C822" i="2" s="1"/>
  <c r="AL724" i="1"/>
  <c r="AK724" i="1" s="1"/>
  <c r="D714" i="2" s="1"/>
  <c r="AL752" i="1"/>
  <c r="AK752" i="1" s="1"/>
  <c r="D742" i="2" s="1"/>
  <c r="AL634" i="1"/>
  <c r="AK634" i="1" s="1"/>
  <c r="D624" i="2" s="1"/>
  <c r="AL666" i="1"/>
  <c r="AK666" i="1" s="1"/>
  <c r="D656" i="2" s="1"/>
  <c r="AJ698" i="1"/>
  <c r="C688" i="2" s="1"/>
  <c r="AL791" i="1"/>
  <c r="AK791" i="1" s="1"/>
  <c r="D781" i="2" s="1"/>
  <c r="AL805" i="1"/>
  <c r="AK805" i="1" s="1"/>
  <c r="D795" i="2" s="1"/>
  <c r="AJ757" i="1"/>
  <c r="C747" i="2" s="1"/>
  <c r="AJ866" i="1"/>
  <c r="C856" i="2" s="1"/>
  <c r="AJ841" i="1"/>
  <c r="C831" i="2" s="1"/>
  <c r="AJ960" i="1"/>
  <c r="C950" i="2" s="1"/>
  <c r="AL857" i="1"/>
  <c r="AK857" i="1" s="1"/>
  <c r="D847" i="2" s="1"/>
  <c r="AJ865" i="1"/>
  <c r="C855" i="2" s="1"/>
  <c r="AL873" i="1"/>
  <c r="AK873" i="1" s="1"/>
  <c r="D863" i="2" s="1"/>
  <c r="AJ881" i="1"/>
  <c r="C871" i="2" s="1"/>
  <c r="AL885" i="1"/>
  <c r="AK885" i="1" s="1"/>
  <c r="D875" i="2" s="1"/>
  <c r="AJ909" i="1"/>
  <c r="C899" i="2" s="1"/>
  <c r="AL937" i="1"/>
  <c r="AK937" i="1" s="1"/>
  <c r="D927" i="2" s="1"/>
  <c r="AJ953" i="1"/>
  <c r="C943" i="2" s="1"/>
  <c r="AL957" i="1"/>
  <c r="AK957" i="1" s="1"/>
  <c r="D947" i="2" s="1"/>
  <c r="AJ947" i="1"/>
  <c r="C937" i="2" s="1"/>
  <c r="AL365" i="1"/>
  <c r="AK365" i="1" s="1"/>
  <c r="D355" i="2" s="1"/>
  <c r="AL414" i="1"/>
  <c r="AK414" i="1" s="1"/>
  <c r="D404" i="2" s="1"/>
  <c r="AJ694" i="1"/>
  <c r="C684" i="2" s="1"/>
  <c r="AL710" i="1"/>
  <c r="AK710" i="1" s="1"/>
  <c r="D700" i="2" s="1"/>
  <c r="AJ821" i="1"/>
  <c r="C811" i="2" s="1"/>
  <c r="AJ428" i="1"/>
  <c r="C418" i="2" s="1"/>
  <c r="AJ597" i="1"/>
  <c r="C587" i="2" s="1"/>
  <c r="AL677" i="1"/>
  <c r="AK677" i="1" s="1"/>
  <c r="D667" i="2" s="1"/>
  <c r="AJ651" i="1"/>
  <c r="C641" i="2" s="1"/>
  <c r="AJ747" i="1"/>
  <c r="C737" i="2" s="1"/>
  <c r="AL944" i="1"/>
  <c r="AK944" i="1" s="1"/>
  <c r="D934" i="2" s="1"/>
  <c r="AJ802" i="1"/>
  <c r="C792" i="2" s="1"/>
  <c r="AJ880" i="1"/>
  <c r="C870" i="2" s="1"/>
  <c r="AJ171" i="1"/>
  <c r="C161" i="2" s="1"/>
  <c r="AJ98" i="1"/>
  <c r="C88" i="2" s="1"/>
  <c r="AL243" i="1"/>
  <c r="AK243" i="1" s="1"/>
  <c r="D233" i="2" s="1"/>
  <c r="AL150" i="1"/>
  <c r="AK150" i="1" s="1"/>
  <c r="D140" i="2" s="1"/>
  <c r="AL642" i="1"/>
  <c r="AK642" i="1" s="1"/>
  <c r="D632" i="2" s="1"/>
  <c r="AL301" i="1"/>
  <c r="AK301" i="1" s="1"/>
  <c r="D291" i="2" s="1"/>
  <c r="AL474" i="1"/>
  <c r="AK474" i="1" s="1"/>
  <c r="D464" i="2" s="1"/>
  <c r="AL173" i="1"/>
  <c r="AK173" i="1" s="1"/>
  <c r="D163" i="2" s="1"/>
  <c r="AJ192" i="1"/>
  <c r="C182" i="2" s="1"/>
  <c r="AL208" i="1"/>
  <c r="AK208" i="1" s="1"/>
  <c r="D198" i="2" s="1"/>
  <c r="AL249" i="1"/>
  <c r="AK249" i="1" s="1"/>
  <c r="D239" i="2" s="1"/>
  <c r="AL390" i="1"/>
  <c r="AK390" i="1" s="1"/>
  <c r="D380" i="2" s="1"/>
  <c r="AL434" i="1"/>
  <c r="AK434" i="1" s="1"/>
  <c r="D424" i="2" s="1"/>
  <c r="AL491" i="1"/>
  <c r="AK491" i="1" s="1"/>
  <c r="D481" i="2" s="1"/>
  <c r="AL644" i="1"/>
  <c r="AK644" i="1" s="1"/>
  <c r="D634" i="2" s="1"/>
  <c r="AJ733" i="1"/>
  <c r="C723" i="2" s="1"/>
  <c r="AJ794" i="1"/>
  <c r="C784" i="2" s="1"/>
  <c r="AL835" i="1"/>
  <c r="AK835" i="1" s="1"/>
  <c r="D825" i="2" s="1"/>
  <c r="AL430" i="1"/>
  <c r="AK430" i="1" s="1"/>
  <c r="D420" i="2" s="1"/>
  <c r="AL481" i="1"/>
  <c r="AK481" i="1" s="1"/>
  <c r="D471" i="2" s="1"/>
  <c r="AJ513" i="1"/>
  <c r="C503" i="2" s="1"/>
  <c r="AL575" i="1"/>
  <c r="AK575" i="1" s="1"/>
  <c r="D565" i="2" s="1"/>
  <c r="AJ662" i="1"/>
  <c r="C652" i="2" s="1"/>
  <c r="AJ485" i="1"/>
  <c r="C475" i="2" s="1"/>
  <c r="AL638" i="1"/>
  <c r="AK638" i="1" s="1"/>
  <c r="D628" i="2" s="1"/>
  <c r="AL734" i="1"/>
  <c r="AK734" i="1" s="1"/>
  <c r="D724" i="2" s="1"/>
  <c r="AL884" i="1"/>
  <c r="AK884" i="1" s="1"/>
  <c r="D874" i="2" s="1"/>
  <c r="AL240" i="1"/>
  <c r="AK240" i="1" s="1"/>
  <c r="D230" i="2" s="1"/>
  <c r="AJ280" i="1"/>
  <c r="C270" i="2" s="1"/>
  <c r="AL304" i="1"/>
  <c r="AK304" i="1" s="1"/>
  <c r="D294" i="2" s="1"/>
  <c r="AL352" i="1"/>
  <c r="AK352" i="1" s="1"/>
  <c r="D342" i="2" s="1"/>
  <c r="AL368" i="1"/>
  <c r="AK368" i="1" s="1"/>
  <c r="D358" i="2" s="1"/>
  <c r="AJ432" i="1"/>
  <c r="C422" i="2" s="1"/>
  <c r="AL440" i="1"/>
  <c r="AK440" i="1" s="1"/>
  <c r="D430" i="2" s="1"/>
  <c r="AJ456" i="1"/>
  <c r="C446" i="2" s="1"/>
  <c r="AL464" i="1"/>
  <c r="AK464" i="1" s="1"/>
  <c r="D454" i="2" s="1"/>
  <c r="AL496" i="1"/>
  <c r="AK496" i="1" s="1"/>
  <c r="D486" i="2" s="1"/>
  <c r="AJ512" i="1"/>
  <c r="C502" i="2" s="1"/>
  <c r="AJ600" i="1"/>
  <c r="C590" i="2" s="1"/>
  <c r="AJ648" i="1"/>
  <c r="C638" i="2" s="1"/>
  <c r="AL664" i="1"/>
  <c r="AK664" i="1" s="1"/>
  <c r="D654" i="2" s="1"/>
  <c r="AJ725" i="1"/>
  <c r="C715" i="2" s="1"/>
  <c r="AL623" i="1"/>
  <c r="AK623" i="1" s="1"/>
  <c r="D613" i="2" s="1"/>
  <c r="AL647" i="1"/>
  <c r="AK647" i="1" s="1"/>
  <c r="D637" i="2" s="1"/>
  <c r="AJ663" i="1"/>
  <c r="C653" i="2" s="1"/>
  <c r="AL671" i="1"/>
  <c r="AK671" i="1" s="1"/>
  <c r="D661" i="2" s="1"/>
  <c r="AL695" i="1"/>
  <c r="AK695" i="1" s="1"/>
  <c r="D685" i="2" s="1"/>
  <c r="AL735" i="1"/>
  <c r="AK735" i="1" s="1"/>
  <c r="D725" i="2" s="1"/>
  <c r="AJ817" i="1"/>
  <c r="C807" i="2" s="1"/>
  <c r="AJ807" i="1"/>
  <c r="C797" i="2" s="1"/>
  <c r="AL823" i="1"/>
  <c r="AK823" i="1" s="1"/>
  <c r="D813" i="2" s="1"/>
  <c r="AJ878" i="1"/>
  <c r="C868" i="2" s="1"/>
  <c r="AL806" i="1"/>
  <c r="AK806" i="1" s="1"/>
  <c r="D796" i="2" s="1"/>
  <c r="AJ822" i="1"/>
  <c r="C812" i="2" s="1"/>
  <c r="AL856" i="1"/>
  <c r="AK856" i="1" s="1"/>
  <c r="D846" i="2" s="1"/>
  <c r="AJ958" i="1"/>
  <c r="C948" i="2" s="1"/>
  <c r="AJ829" i="1"/>
  <c r="C819" i="2" s="1"/>
  <c r="AJ855" i="1"/>
  <c r="C845" i="2" s="1"/>
  <c r="AL863" i="1"/>
  <c r="AK863" i="1" s="1"/>
  <c r="D853" i="2" s="1"/>
  <c r="AJ899" i="1"/>
  <c r="C889" i="2" s="1"/>
  <c r="AL907" i="1"/>
  <c r="AK907" i="1" s="1"/>
  <c r="D897" i="2" s="1"/>
  <c r="AL943" i="1"/>
  <c r="AK943" i="1" s="1"/>
  <c r="D933" i="2" s="1"/>
  <c r="AL260" i="1"/>
  <c r="AK260" i="1" s="1"/>
  <c r="D250" i="2" s="1"/>
  <c r="AJ332" i="1"/>
  <c r="C322" i="2" s="1"/>
  <c r="AL364" i="1"/>
  <c r="AK364" i="1" s="1"/>
  <c r="D354" i="2" s="1"/>
  <c r="AJ500" i="1"/>
  <c r="C490" i="2" s="1"/>
  <c r="AL572" i="1"/>
  <c r="AK572" i="1" s="1"/>
  <c r="D562" i="2" s="1"/>
  <c r="AJ667" i="1"/>
  <c r="C657" i="2" s="1"/>
  <c r="AL699" i="1"/>
  <c r="AK699" i="1" s="1"/>
  <c r="D689" i="2" s="1"/>
  <c r="AJ91" i="1"/>
  <c r="C81" i="2" s="1"/>
  <c r="AJ151" i="1"/>
  <c r="C141" i="2" s="1"/>
  <c r="AJ215" i="1"/>
  <c r="C205" i="2" s="1"/>
  <c r="AJ190" i="1"/>
  <c r="C180" i="2" s="1"/>
  <c r="AL250" i="1"/>
  <c r="AK250" i="1" s="1"/>
  <c r="D240" i="2" s="1"/>
  <c r="AJ187" i="1"/>
  <c r="C177" i="2" s="1"/>
  <c r="AJ461" i="1"/>
  <c r="C451" i="2" s="1"/>
  <c r="AL475" i="1"/>
  <c r="AK475" i="1" s="1"/>
  <c r="D465" i="2" s="1"/>
  <c r="AL269" i="1"/>
  <c r="AK269" i="1" s="1"/>
  <c r="D259" i="2" s="1"/>
  <c r="AL689" i="1"/>
  <c r="AK689" i="1" s="1"/>
  <c r="D679" i="2" s="1"/>
  <c r="AL429" i="1"/>
  <c r="AK429" i="1" s="1"/>
  <c r="D419" i="2" s="1"/>
  <c r="AJ770" i="1"/>
  <c r="C760" i="2" s="1"/>
  <c r="AL194" i="1"/>
  <c r="AK194" i="1" s="1"/>
  <c r="D184" i="2" s="1"/>
  <c r="AJ287" i="1"/>
  <c r="C277" i="2" s="1"/>
  <c r="AL442" i="1"/>
  <c r="AK442" i="1" s="1"/>
  <c r="D432" i="2" s="1"/>
  <c r="AJ109" i="1"/>
  <c r="C99" i="2" s="1"/>
  <c r="AL141" i="1"/>
  <c r="AK141" i="1" s="1"/>
  <c r="D131" i="2" s="1"/>
  <c r="AJ205" i="1"/>
  <c r="C195" i="2" s="1"/>
  <c r="AL277" i="1"/>
  <c r="AK277" i="1" s="1"/>
  <c r="D267" i="2" s="1"/>
  <c r="AL309" i="1"/>
  <c r="AK309" i="1" s="1"/>
  <c r="D299" i="2" s="1"/>
  <c r="AL718" i="1"/>
  <c r="AK718" i="1" s="1"/>
  <c r="D708" i="2" s="1"/>
  <c r="AL653" i="1"/>
  <c r="AK653" i="1" s="1"/>
  <c r="D643" i="2" s="1"/>
  <c r="AL221" i="1"/>
  <c r="AK221" i="1" s="1"/>
  <c r="D211" i="2" s="1"/>
  <c r="AL140" i="1"/>
  <c r="AK140" i="1" s="1"/>
  <c r="D130" i="2" s="1"/>
  <c r="AJ172" i="1"/>
  <c r="C162" i="2" s="1"/>
  <c r="AL204" i="1"/>
  <c r="AK204" i="1" s="1"/>
  <c r="D194" i="2" s="1"/>
  <c r="AL297" i="1"/>
  <c r="AK297" i="1" s="1"/>
  <c r="D287" i="2" s="1"/>
  <c r="AJ387" i="1"/>
  <c r="C377" i="2" s="1"/>
  <c r="AL673" i="1"/>
  <c r="AK673" i="1" s="1"/>
  <c r="D663" i="2" s="1"/>
  <c r="AJ367" i="1"/>
  <c r="C357" i="2" s="1"/>
  <c r="AL399" i="1"/>
  <c r="AK399" i="1" s="1"/>
  <c r="D389" i="2" s="1"/>
  <c r="AL604" i="1"/>
  <c r="AK604" i="1" s="1"/>
  <c r="D594" i="2" s="1"/>
  <c r="AL625" i="1"/>
  <c r="AK625" i="1" s="1"/>
  <c r="D615" i="2" s="1"/>
  <c r="AJ626" i="1"/>
  <c r="C616" i="2" s="1"/>
  <c r="AJ808" i="1"/>
  <c r="C798" i="2" s="1"/>
  <c r="AJ847" i="1"/>
  <c r="C837" i="2" s="1"/>
  <c r="AL852" i="1"/>
  <c r="AK852" i="1" s="1"/>
  <c r="D842" i="2" s="1"/>
  <c r="AJ721" i="1"/>
  <c r="C711" i="2" s="1"/>
  <c r="AJ730" i="1"/>
  <c r="C720" i="2" s="1"/>
  <c r="AL741" i="1"/>
  <c r="AK741" i="1" s="1"/>
  <c r="D731" i="2" s="1"/>
  <c r="AJ874" i="1"/>
  <c r="C864" i="2" s="1"/>
  <c r="AL883" i="1"/>
  <c r="AK883" i="1" s="1"/>
  <c r="D873" i="2" s="1"/>
  <c r="AJ494" i="1"/>
  <c r="C484" i="2" s="1"/>
  <c r="AL598" i="1"/>
  <c r="AK598" i="1" s="1"/>
  <c r="D588" i="2" s="1"/>
  <c r="AJ665" i="1"/>
  <c r="C655" i="2" s="1"/>
  <c r="AL729" i="1"/>
  <c r="AK729" i="1" s="1"/>
  <c r="D719" i="2" s="1"/>
  <c r="AL324" i="1"/>
  <c r="AK324" i="1" s="1"/>
  <c r="D314" i="2" s="1"/>
  <c r="AJ468" i="1"/>
  <c r="C458" i="2" s="1"/>
  <c r="AJ635" i="1"/>
  <c r="C625" i="2" s="1"/>
  <c r="AL659" i="1"/>
  <c r="AK659" i="1" s="1"/>
  <c r="D649" i="2" s="1"/>
  <c r="AJ723" i="1"/>
  <c r="C713" i="2" s="1"/>
  <c r="AL775" i="1"/>
  <c r="AK775" i="1" s="1"/>
  <c r="D765" i="2" s="1"/>
  <c r="AJ864" i="1"/>
  <c r="C854" i="2" s="1"/>
  <c r="AL87" i="1"/>
  <c r="AK87" i="1" s="1"/>
  <c r="D77" i="2" s="1"/>
  <c r="AL179" i="1"/>
  <c r="AK179" i="1" s="1"/>
  <c r="D169" i="2" s="1"/>
  <c r="AJ350" i="1"/>
  <c r="C340" i="2" s="1"/>
  <c r="AL135" i="1"/>
  <c r="AK135" i="1" s="1"/>
  <c r="D125" i="2" s="1"/>
  <c r="AL110" i="1"/>
  <c r="AK110" i="1" s="1"/>
  <c r="D100" i="2" s="1"/>
  <c r="AJ317" i="1"/>
  <c r="C307" i="2" s="1"/>
  <c r="AJ457" i="1"/>
  <c r="C447" i="2" s="1"/>
  <c r="AJ199" i="1"/>
  <c r="C189" i="2" s="1"/>
  <c r="AJ307" i="1"/>
  <c r="C297" i="2" s="1"/>
  <c r="AL321" i="1"/>
  <c r="AK321" i="1" s="1"/>
  <c r="D311" i="2" s="1"/>
  <c r="AJ206" i="1"/>
  <c r="C196" i="2" s="1"/>
  <c r="AJ451" i="1"/>
  <c r="C441" i="2" s="1"/>
  <c r="AL459" i="1"/>
  <c r="AK459" i="1" s="1"/>
  <c r="D449" i="2" s="1"/>
  <c r="AJ406" i="1"/>
  <c r="C396" i="2" s="1"/>
  <c r="AL89" i="1"/>
  <c r="AK89" i="1" s="1"/>
  <c r="D79" i="2" s="1"/>
  <c r="AL229" i="1"/>
  <c r="AK229" i="1" s="1"/>
  <c r="D219" i="2" s="1"/>
  <c r="AJ242" i="1"/>
  <c r="C232" i="2" s="1"/>
  <c r="AJ341" i="1"/>
  <c r="C331" i="2" s="1"/>
  <c r="AL405" i="1"/>
  <c r="AK405" i="1" s="1"/>
  <c r="D395" i="2" s="1"/>
  <c r="AJ445" i="1"/>
  <c r="C435" i="2" s="1"/>
  <c r="AL633" i="1"/>
  <c r="AK633" i="1" s="1"/>
  <c r="D623" i="2" s="1"/>
  <c r="AJ656" i="1"/>
  <c r="C646" i="2" s="1"/>
  <c r="AL463" i="1"/>
  <c r="AK463" i="1" s="1"/>
  <c r="D453" i="2" s="1"/>
  <c r="AJ105" i="1"/>
  <c r="C95" i="2" s="1"/>
  <c r="AJ197" i="1"/>
  <c r="C187" i="2" s="1"/>
  <c r="AJ104" i="1"/>
  <c r="C94" i="2" s="1"/>
  <c r="AJ136" i="1"/>
  <c r="C126" i="2" s="1"/>
  <c r="AL152" i="1"/>
  <c r="AK152" i="1" s="1"/>
  <c r="D142" i="2" s="1"/>
  <c r="AL200" i="1"/>
  <c r="AK200" i="1" s="1"/>
  <c r="D190" i="2" s="1"/>
  <c r="AL246" i="1"/>
  <c r="AK246" i="1" s="1"/>
  <c r="D236" i="2" s="1"/>
  <c r="AJ310" i="1"/>
  <c r="C300" i="2" s="1"/>
  <c r="AJ334" i="1"/>
  <c r="C324" i="2" s="1"/>
  <c r="AJ357" i="1"/>
  <c r="C347" i="2" s="1"/>
  <c r="AL670" i="1"/>
  <c r="AK670" i="1" s="1"/>
  <c r="D660" i="2" s="1"/>
  <c r="AJ349" i="1"/>
  <c r="C339" i="2" s="1"/>
  <c r="AL397" i="1"/>
  <c r="AK397" i="1" s="1"/>
  <c r="D387" i="2" s="1"/>
  <c r="AJ561" i="1"/>
  <c r="C551" i="2" s="1"/>
  <c r="AL637" i="1"/>
  <c r="AK637" i="1" s="1"/>
  <c r="D627" i="2" s="1"/>
  <c r="AL726" i="1"/>
  <c r="AK726" i="1" s="1"/>
  <c r="D716" i="2" s="1"/>
  <c r="AJ803" i="1"/>
  <c r="C793" i="2" s="1"/>
  <c r="AL268" i="1"/>
  <c r="AK268" i="1" s="1"/>
  <c r="D258" i="2" s="1"/>
  <c r="AJ356" i="1"/>
  <c r="C346" i="2" s="1"/>
  <c r="AL380" i="1"/>
  <c r="AK380" i="1" s="1"/>
  <c r="D370" i="2" s="1"/>
  <c r="AL460" i="1"/>
  <c r="AK460" i="1" s="1"/>
  <c r="D450" i="2" s="1"/>
  <c r="AL675" i="1"/>
  <c r="AK675" i="1" s="1"/>
  <c r="D665" i="2" s="1"/>
  <c r="AL739" i="1"/>
  <c r="AK739" i="1" s="1"/>
  <c r="D729" i="2" s="1"/>
  <c r="AJ854" i="1"/>
  <c r="C844" i="2" s="1"/>
  <c r="AL870" i="1"/>
  <c r="AK870" i="1" s="1"/>
  <c r="D860" i="2" s="1"/>
  <c r="AJ910" i="1"/>
  <c r="C900" i="2" s="1"/>
  <c r="AJ103" i="1"/>
  <c r="C93" i="2" s="1"/>
  <c r="AJ227" i="1"/>
  <c r="C217" i="2" s="1"/>
  <c r="AJ490" i="1"/>
  <c r="C480" i="2" s="1"/>
  <c r="AL502" i="1"/>
  <c r="AK502" i="1" s="1"/>
  <c r="D492" i="2" s="1"/>
  <c r="AL385" i="1"/>
  <c r="AK385" i="1" s="1"/>
  <c r="D375" i="2" s="1"/>
  <c r="AJ617" i="1"/>
  <c r="C607" i="2" s="1"/>
  <c r="AJ330" i="1"/>
  <c r="C320" i="2" s="1"/>
  <c r="AL230" i="1"/>
  <c r="AK230" i="1" s="1"/>
  <c r="D220" i="2" s="1"/>
  <c r="AL319" i="1"/>
  <c r="AK319" i="1" s="1"/>
  <c r="D309" i="2" s="1"/>
  <c r="AL282" i="1"/>
  <c r="AK282" i="1" s="1"/>
  <c r="D272" i="2" s="1"/>
  <c r="AL389" i="1"/>
  <c r="AK389" i="1" s="1"/>
  <c r="D379" i="2" s="1"/>
  <c r="AJ706" i="1"/>
  <c r="C696" i="2" s="1"/>
  <c r="AL713" i="1"/>
  <c r="AK713" i="1" s="1"/>
  <c r="D703" i="2" s="1"/>
  <c r="AL149" i="1"/>
  <c r="AK149" i="1" s="1"/>
  <c r="D139" i="2" s="1"/>
  <c r="AJ185" i="1"/>
  <c r="C175" i="2" s="1"/>
  <c r="AL247" i="1"/>
  <c r="AK247" i="1" s="1"/>
  <c r="D237" i="2" s="1"/>
  <c r="AJ293" i="1"/>
  <c r="C283" i="2" s="1"/>
  <c r="AL306" i="1"/>
  <c r="AK306" i="1" s="1"/>
  <c r="D296" i="2" s="1"/>
  <c r="AL441" i="1"/>
  <c r="AK441" i="1" s="1"/>
  <c r="D431" i="2" s="1"/>
  <c r="AJ745" i="1"/>
  <c r="C735" i="2" s="1"/>
  <c r="AL402" i="1"/>
  <c r="AK402" i="1" s="1"/>
  <c r="D392" i="2" s="1"/>
  <c r="AL261" i="1"/>
  <c r="AK261" i="1" s="1"/>
  <c r="D251" i="2" s="1"/>
  <c r="AL180" i="1"/>
  <c r="AK180" i="1" s="1"/>
  <c r="D170" i="2" s="1"/>
  <c r="AJ212" i="1"/>
  <c r="C202" i="2" s="1"/>
  <c r="AJ228" i="1"/>
  <c r="C218" i="2" s="1"/>
  <c r="AL294" i="1"/>
  <c r="AK294" i="1" s="1"/>
  <c r="D284" i="2" s="1"/>
  <c r="AL347" i="1"/>
  <c r="AK347" i="1" s="1"/>
  <c r="D337" i="2" s="1"/>
  <c r="AJ386" i="1"/>
  <c r="C376" i="2" s="1"/>
  <c r="AL493" i="1"/>
  <c r="AK493" i="1" s="1"/>
  <c r="D483" i="2" s="1"/>
  <c r="AJ636" i="1"/>
  <c r="C626" i="2" s="1"/>
  <c r="AL685" i="1"/>
  <c r="AK685" i="1" s="1"/>
  <c r="D675" i="2" s="1"/>
  <c r="AJ483" i="1"/>
  <c r="C473" i="2" s="1"/>
  <c r="AL499" i="1"/>
  <c r="AK499" i="1" s="1"/>
  <c r="D489" i="2" s="1"/>
  <c r="AJ610" i="1"/>
  <c r="C600" i="2" s="1"/>
  <c r="AL487" i="1"/>
  <c r="AK487" i="1" s="1"/>
  <c r="D477" i="2" s="1"/>
  <c r="AJ620" i="1"/>
  <c r="C610" i="2" s="1"/>
  <c r="AL628" i="1"/>
  <c r="AK628" i="1" s="1"/>
  <c r="D618" i="2" s="1"/>
  <c r="AJ860" i="1"/>
  <c r="C850" i="2" s="1"/>
  <c r="AL708" i="1"/>
  <c r="AK708" i="1" s="1"/>
  <c r="D698" i="2" s="1"/>
  <c r="AJ618" i="1"/>
  <c r="C608" i="2" s="1"/>
  <c r="AJ650" i="1"/>
  <c r="C640" i="2" s="1"/>
  <c r="AJ682" i="1"/>
  <c r="C672" i="2" s="1"/>
  <c r="AL709" i="1"/>
  <c r="AK709" i="1" s="1"/>
  <c r="D699" i="2" s="1"/>
  <c r="AJ756" i="1"/>
  <c r="C746" i="2" s="1"/>
  <c r="AJ759" i="1"/>
  <c r="C749" i="2" s="1"/>
  <c r="AL782" i="1"/>
  <c r="AK782" i="1" s="1"/>
  <c r="D772" i="2" s="1"/>
  <c r="AJ809" i="1"/>
  <c r="C799" i="2" s="1"/>
  <c r="AJ850" i="1"/>
  <c r="C840" i="2" s="1"/>
  <c r="AL946" i="1"/>
  <c r="AK946" i="1" s="1"/>
  <c r="D936" i="2" s="1"/>
  <c r="AL853" i="1"/>
  <c r="AK853" i="1" s="1"/>
  <c r="D843" i="2" s="1"/>
  <c r="AJ861" i="1"/>
  <c r="C851" i="2" s="1"/>
  <c r="AL869" i="1"/>
  <c r="AK869" i="1" s="1"/>
  <c r="D859" i="2" s="1"/>
  <c r="AJ877" i="1"/>
  <c r="C867" i="2" s="1"/>
  <c r="AL881" i="1"/>
  <c r="AK881" i="1" s="1"/>
  <c r="D871" i="2" s="1"/>
  <c r="AL909" i="1"/>
  <c r="AK909" i="1" s="1"/>
  <c r="D899" i="2" s="1"/>
  <c r="AL925" i="1"/>
  <c r="AK925" i="1" s="1"/>
  <c r="D915" i="2" s="1"/>
  <c r="AL933" i="1"/>
  <c r="AK933" i="1" s="1"/>
  <c r="D923" i="2" s="1"/>
  <c r="AJ949" i="1"/>
  <c r="C939" i="2" s="1"/>
  <c r="AJ961" i="1"/>
  <c r="C951" i="2" s="1"/>
  <c r="AL947" i="1"/>
  <c r="AK947" i="1" s="1"/>
  <c r="D937" i="2" s="1"/>
  <c r="AL890" i="1"/>
  <c r="AK890" i="1" s="1"/>
  <c r="D880" i="2" s="1"/>
  <c r="AL577" i="1"/>
  <c r="AK577" i="1" s="1"/>
  <c r="D567" i="2" s="1"/>
  <c r="AJ742" i="1"/>
  <c r="C732" i="2" s="1"/>
  <c r="AL244" i="1"/>
  <c r="AK244" i="1" s="1"/>
  <c r="D234" i="2" s="1"/>
  <c r="AL308" i="1"/>
  <c r="AK308" i="1" s="1"/>
  <c r="D298" i="2" s="1"/>
  <c r="AL340" i="1"/>
  <c r="AK340" i="1" s="1"/>
  <c r="D330" i="2" s="1"/>
  <c r="AJ404" i="1"/>
  <c r="C394" i="2" s="1"/>
  <c r="AL428" i="1"/>
  <c r="AK428" i="1" s="1"/>
  <c r="D418" i="2" s="1"/>
  <c r="AJ484" i="1"/>
  <c r="C474" i="2" s="1"/>
  <c r="AL661" i="1"/>
  <c r="AK661" i="1" s="1"/>
  <c r="D651" i="2" s="1"/>
  <c r="AJ728" i="1"/>
  <c r="C718" i="2" s="1"/>
  <c r="AJ619" i="1"/>
  <c r="C609" i="2" s="1"/>
  <c r="AL651" i="1"/>
  <c r="AK651" i="1" s="1"/>
  <c r="D641" i="2" s="1"/>
  <c r="AL747" i="1"/>
  <c r="AK747" i="1" s="1"/>
  <c r="D737" i="2" s="1"/>
  <c r="AJ845" i="1"/>
  <c r="C835" i="2" s="1"/>
  <c r="AL139" i="1"/>
  <c r="AK139" i="1" s="1"/>
  <c r="D129" i="2" s="1"/>
  <c r="AL171" i="1"/>
  <c r="AK171" i="1" s="1"/>
  <c r="D161" i="2" s="1"/>
  <c r="AL98" i="1"/>
  <c r="AK98" i="1" s="1"/>
  <c r="D88" i="2" s="1"/>
  <c r="AJ582" i="1"/>
  <c r="C572" i="2" s="1"/>
  <c r="AL95" i="1"/>
  <c r="AK95" i="1" s="1"/>
  <c r="D85" i="2" s="1"/>
  <c r="AL241" i="1"/>
  <c r="AK241" i="1" s="1"/>
  <c r="D231" i="2" s="1"/>
  <c r="AJ174" i="1"/>
  <c r="C164" i="2" s="1"/>
  <c r="AL191" i="1"/>
  <c r="AK191" i="1" s="1"/>
  <c r="D181" i="2" s="1"/>
  <c r="AL562" i="1"/>
  <c r="AK562" i="1" s="1"/>
  <c r="D552" i="2" s="1"/>
  <c r="AJ596" i="1"/>
  <c r="C586" i="2" s="1"/>
  <c r="AL609" i="1"/>
  <c r="AK609" i="1" s="1"/>
  <c r="D599" i="2" s="1"/>
  <c r="AJ652" i="1"/>
  <c r="C642" i="2" s="1"/>
  <c r="AJ279" i="1"/>
  <c r="C269" i="2" s="1"/>
  <c r="AL311" i="1"/>
  <c r="AK311" i="1" s="1"/>
  <c r="D301" i="2" s="1"/>
  <c r="AJ437" i="1"/>
  <c r="C427" i="2" s="1"/>
  <c r="AJ684" i="1"/>
  <c r="C674" i="2" s="1"/>
  <c r="AL431" i="1"/>
  <c r="AK431" i="1" s="1"/>
  <c r="D421" i="2" s="1"/>
  <c r="AL96" i="1"/>
  <c r="AK96" i="1" s="1"/>
  <c r="D86" i="2" s="1"/>
  <c r="AJ144" i="1"/>
  <c r="C134" i="2" s="1"/>
  <c r="AJ176" i="1"/>
  <c r="C166" i="2" s="1"/>
  <c r="AJ299" i="1"/>
  <c r="C289" i="2" s="1"/>
  <c r="AL313" i="1"/>
  <c r="AK313" i="1" s="1"/>
  <c r="D303" i="2" s="1"/>
  <c r="AL426" i="1"/>
  <c r="AK426" i="1" s="1"/>
  <c r="D416" i="2" s="1"/>
  <c r="AJ470" i="1"/>
  <c r="C460" i="2" s="1"/>
  <c r="AJ511" i="1"/>
  <c r="C501" i="2" s="1"/>
  <c r="AJ592" i="1"/>
  <c r="C582" i="2" s="1"/>
  <c r="AL593" i="1"/>
  <c r="AK593" i="1" s="1"/>
  <c r="D583" i="2" s="1"/>
  <c r="AJ660" i="1"/>
  <c r="C650" i="2" s="1"/>
  <c r="AJ732" i="1"/>
  <c r="C722" i="2" s="1"/>
  <c r="AL794" i="1"/>
  <c r="AK794" i="1" s="1"/>
  <c r="D784" i="2" s="1"/>
  <c r="AJ362" i="1"/>
  <c r="C352" i="2" s="1"/>
  <c r="AL465" i="1"/>
  <c r="AK465" i="1" s="1"/>
  <c r="D455" i="2" s="1"/>
  <c r="AJ497" i="1"/>
  <c r="C487" i="2" s="1"/>
  <c r="AJ621" i="1"/>
  <c r="C611" i="2" s="1"/>
  <c r="AJ716" i="1"/>
  <c r="C706" i="2" s="1"/>
  <c r="AL485" i="1"/>
  <c r="AK485" i="1" s="1"/>
  <c r="D475" i="2" s="1"/>
  <c r="AJ697" i="1"/>
  <c r="C687" i="2" s="1"/>
  <c r="AL722" i="1"/>
  <c r="AK722" i="1" s="1"/>
  <c r="D712" i="2" s="1"/>
  <c r="AJ256" i="1"/>
  <c r="C246" i="2" s="1"/>
  <c r="AL264" i="1"/>
  <c r="AK264" i="1" s="1"/>
  <c r="D254" i="2" s="1"/>
  <c r="AL280" i="1"/>
  <c r="AK280" i="1" s="1"/>
  <c r="D270" i="2" s="1"/>
  <c r="AL296" i="1"/>
  <c r="AK296" i="1" s="1"/>
  <c r="D286" i="2" s="1"/>
  <c r="AJ312" i="1"/>
  <c r="C302" i="2" s="1"/>
  <c r="AJ320" i="1"/>
  <c r="C310" i="2" s="1"/>
  <c r="AL328" i="1"/>
  <c r="AK328" i="1" s="1"/>
  <c r="D318" i="2" s="1"/>
  <c r="AJ392" i="1"/>
  <c r="C382" i="2" s="1"/>
  <c r="AJ424" i="1"/>
  <c r="C414" i="2" s="1"/>
  <c r="AL432" i="1"/>
  <c r="AK432" i="1" s="1"/>
  <c r="D422" i="2" s="1"/>
  <c r="AL456" i="1"/>
  <c r="AK456" i="1" s="1"/>
  <c r="D446" i="2" s="1"/>
  <c r="AJ472" i="1"/>
  <c r="C462" i="2" s="1"/>
  <c r="AJ480" i="1"/>
  <c r="C470" i="2" s="1"/>
  <c r="AL488" i="1"/>
  <c r="AK488" i="1" s="1"/>
  <c r="D478" i="2" s="1"/>
  <c r="AL512" i="1"/>
  <c r="AK512" i="1" s="1"/>
  <c r="D502" i="2" s="1"/>
  <c r="AJ560" i="1"/>
  <c r="C550" i="2" s="1"/>
  <c r="AJ576" i="1"/>
  <c r="C566" i="2" s="1"/>
  <c r="AL600" i="1"/>
  <c r="AK600" i="1" s="1"/>
  <c r="D590" i="2" s="1"/>
  <c r="AL648" i="1"/>
  <c r="AK648" i="1" s="1"/>
  <c r="D638" i="2" s="1"/>
  <c r="AJ615" i="1"/>
  <c r="C605" i="2" s="1"/>
  <c r="AL639" i="1"/>
  <c r="AK639" i="1" s="1"/>
  <c r="D629" i="2" s="1"/>
  <c r="AJ655" i="1"/>
  <c r="C645" i="2" s="1"/>
  <c r="AL663" i="1"/>
  <c r="AK663" i="1" s="1"/>
  <c r="D653" i="2" s="1"/>
  <c r="AJ687" i="1"/>
  <c r="C677" i="2" s="1"/>
  <c r="AJ719" i="1"/>
  <c r="C709" i="2" s="1"/>
  <c r="AL727" i="1"/>
  <c r="AK727" i="1" s="1"/>
  <c r="D717" i="2" s="1"/>
  <c r="AL817" i="1"/>
  <c r="AK817" i="1" s="1"/>
  <c r="D807" i="2" s="1"/>
  <c r="AL807" i="1"/>
  <c r="AK807" i="1" s="1"/>
  <c r="D797" i="2" s="1"/>
  <c r="AJ846" i="1"/>
  <c r="C836" i="2" s="1"/>
  <c r="AL908" i="1"/>
  <c r="AK908" i="1" s="1"/>
  <c r="D898" i="2" s="1"/>
  <c r="AJ814" i="1"/>
  <c r="C804" i="2" s="1"/>
  <c r="AL830" i="1"/>
  <c r="AK830" i="1" s="1"/>
  <c r="D820" i="2" s="1"/>
  <c r="AJ872" i="1"/>
  <c r="C862" i="2" s="1"/>
  <c r="AL958" i="1"/>
  <c r="AK958" i="1" s="1"/>
  <c r="D948" i="2" s="1"/>
  <c r="AL849" i="1"/>
  <c r="AK849" i="1" s="1"/>
  <c r="D839" i="2" s="1"/>
  <c r="AL855" i="1"/>
  <c r="AK855" i="1" s="1"/>
  <c r="D845" i="2" s="1"/>
  <c r="AL899" i="1"/>
  <c r="AK899" i="1" s="1"/>
  <c r="D889" i="2" s="1"/>
  <c r="AL478" i="1"/>
  <c r="AK478" i="1" s="1"/>
  <c r="D468" i="2" s="1"/>
  <c r="AL236" i="1"/>
  <c r="AK236" i="1" s="1"/>
  <c r="D226" i="2" s="1"/>
  <c r="AL332" i="1"/>
  <c r="AK332" i="1" s="1"/>
  <c r="D322" i="2" s="1"/>
  <c r="AJ645" i="1"/>
  <c r="C635" i="2" s="1"/>
  <c r="AL746" i="1"/>
  <c r="AK746" i="1" s="1"/>
  <c r="D736" i="2" s="1"/>
  <c r="AL667" i="1"/>
  <c r="AK667" i="1" s="1"/>
  <c r="D657" i="2" s="1"/>
  <c r="AJ948" i="1"/>
  <c r="C938" i="2" s="1"/>
  <c r="AL91" i="1"/>
  <c r="AK91" i="1" s="1"/>
  <c r="D81" i="2" s="1"/>
  <c r="AL151" i="1"/>
  <c r="AK151" i="1" s="1"/>
  <c r="D141" i="2" s="1"/>
  <c r="AJ90" i="1"/>
  <c r="C80" i="2" s="1"/>
  <c r="AL215" i="1"/>
  <c r="AK215" i="1" s="1"/>
  <c r="D205" i="2" s="1"/>
  <c r="AJ239" i="1"/>
  <c r="C229" i="2" s="1"/>
  <c r="AJ186" i="1"/>
  <c r="C176" i="2" s="1"/>
  <c r="AL190" i="1"/>
  <c r="AK190" i="1" s="1"/>
  <c r="D180" i="2" s="1"/>
  <c r="AL231" i="1"/>
  <c r="AK231" i="1" s="1"/>
  <c r="D221" i="2" s="1"/>
  <c r="AJ111" i="1"/>
  <c r="C101" i="2" s="1"/>
  <c r="AL187" i="1"/>
  <c r="AK187" i="1" s="1"/>
  <c r="D177" i="2" s="1"/>
  <c r="AJ285" i="1"/>
  <c r="C275" i="2" s="1"/>
  <c r="AJ303" i="1"/>
  <c r="C293" i="2" s="1"/>
  <c r="AL461" i="1"/>
  <c r="AK461" i="1" s="1"/>
  <c r="D451" i="2" s="1"/>
  <c r="AJ314" i="1"/>
  <c r="C304" i="2" s="1"/>
  <c r="AJ688" i="1"/>
  <c r="C678" i="2" s="1"/>
  <c r="AL425" i="1"/>
  <c r="AK425" i="1" s="1"/>
  <c r="D415" i="2" s="1"/>
  <c r="AL770" i="1"/>
  <c r="AK770" i="1" s="1"/>
  <c r="D760" i="2" s="1"/>
  <c r="AL287" i="1"/>
  <c r="AK287" i="1" s="1"/>
  <c r="D277" i="2" s="1"/>
  <c r="AL690" i="1"/>
  <c r="AK690" i="1" s="1"/>
  <c r="D680" i="2" s="1"/>
  <c r="AJ569" i="1"/>
  <c r="C559" i="2" s="1"/>
  <c r="AL109" i="1"/>
  <c r="AK109" i="1" s="1"/>
  <c r="D99" i="2" s="1"/>
  <c r="AJ193" i="1"/>
  <c r="C183" i="2" s="1"/>
  <c r="AL205" i="1"/>
  <c r="AK205" i="1" s="1"/>
  <c r="D195" i="2" s="1"/>
  <c r="AJ290" i="1"/>
  <c r="C280" i="2" s="1"/>
  <c r="AJ720" i="1"/>
  <c r="C710" i="2" s="1"/>
  <c r="AJ403" i="1"/>
  <c r="C393" i="2" s="1"/>
  <c r="AL469" i="1"/>
  <c r="AK469" i="1" s="1"/>
  <c r="D459" i="2" s="1"/>
  <c r="AJ692" i="1"/>
  <c r="C682" i="2" s="1"/>
  <c r="AJ209" i="1"/>
  <c r="C199" i="2" s="1"/>
  <c r="AL108" i="1"/>
  <c r="AK108" i="1" s="1"/>
  <c r="D98" i="2" s="1"/>
  <c r="AL188" i="1"/>
  <c r="AK188" i="1" s="1"/>
  <c r="D178" i="2" s="1"/>
  <c r="AJ283" i="1"/>
  <c r="C273" i="2" s="1"/>
  <c r="AJ361" i="1"/>
  <c r="C351" i="2" s="1"/>
  <c r="AL387" i="1"/>
  <c r="AK387" i="1" s="1"/>
  <c r="D377" i="2" s="1"/>
  <c r="AJ851" i="1"/>
  <c r="C841" i="2" s="1"/>
  <c r="AJ351" i="1"/>
  <c r="C341" i="2" s="1"/>
  <c r="AL367" i="1"/>
  <c r="AK367" i="1" s="1"/>
  <c r="D357" i="2" s="1"/>
  <c r="AL674" i="1"/>
  <c r="AK674" i="1" s="1"/>
  <c r="D664" i="2" s="1"/>
  <c r="AL549" i="1"/>
  <c r="AK549" i="1" s="1"/>
  <c r="D539" i="2" s="1"/>
  <c r="AL601" i="1"/>
  <c r="AK601" i="1" s="1"/>
  <c r="D591" i="2" s="1"/>
  <c r="AL847" i="1"/>
  <c r="AK847" i="1" s="1"/>
  <c r="D837" i="2" s="1"/>
  <c r="AJ705" i="1"/>
  <c r="C695" i="2" s="1"/>
  <c r="AL828" i="1"/>
  <c r="AK828" i="1" s="1"/>
  <c r="D818" i="2" s="1"/>
  <c r="AL898" i="1"/>
  <c r="AK898" i="1" s="1"/>
  <c r="D888" i="2" s="1"/>
  <c r="AL848" i="1"/>
  <c r="AK848" i="1" s="1"/>
  <c r="D838" i="2" s="1"/>
  <c r="AJ769" i="1"/>
  <c r="C759" i="2" s="1"/>
  <c r="AL931" i="1"/>
  <c r="AK931" i="1" s="1"/>
  <c r="D921" i="2" s="1"/>
  <c r="AL963" i="1"/>
  <c r="AK963" i="1" s="1"/>
  <c r="D953" i="2" s="1"/>
  <c r="AJ622" i="1"/>
  <c r="C612" i="2" s="1"/>
  <c r="AL665" i="1"/>
  <c r="AK665" i="1" s="1"/>
  <c r="D655" i="2" s="1"/>
  <c r="AJ284" i="1"/>
  <c r="C274" i="2" s="1"/>
  <c r="AJ348" i="1"/>
  <c r="C338" i="2" s="1"/>
  <c r="AJ444" i="1"/>
  <c r="C434" i="2" s="1"/>
  <c r="AL492" i="1"/>
  <c r="AK492" i="1" s="1"/>
  <c r="D482" i="2" s="1"/>
  <c r="AL635" i="1"/>
  <c r="AK635" i="1" s="1"/>
  <c r="D625" i="2" s="1"/>
  <c r="AL723" i="1"/>
  <c r="AK723" i="1" s="1"/>
  <c r="D713" i="2" s="1"/>
  <c r="AL350" i="1"/>
  <c r="AK350" i="1" s="1"/>
  <c r="D340" i="2" s="1"/>
  <c r="AJ86" i="1"/>
  <c r="C76" i="2" s="1"/>
  <c r="AL457" i="1"/>
  <c r="AK457" i="1" s="1"/>
  <c r="D447" i="2" s="1"/>
  <c r="AL199" i="1"/>
  <c r="AK199" i="1" s="1"/>
  <c r="D189" i="2" s="1"/>
  <c r="AL307" i="1"/>
  <c r="AK307" i="1" s="1"/>
  <c r="D297" i="2" s="1"/>
  <c r="AJ363" i="1"/>
  <c r="C353" i="2" s="1"/>
  <c r="AL253" i="1"/>
  <c r="AK253" i="1" s="1"/>
  <c r="D243" i="2" s="1"/>
  <c r="AL206" i="1"/>
  <c r="AK206" i="1" s="1"/>
  <c r="D196" i="2" s="1"/>
  <c r="AL451" i="1"/>
  <c r="AK451" i="1" s="1"/>
  <c r="D441" i="2" s="1"/>
  <c r="AJ477" i="1"/>
  <c r="C467" i="2" s="1"/>
  <c r="AJ495" i="1"/>
  <c r="C485" i="2" s="1"/>
  <c r="AL646" i="1"/>
  <c r="AK646" i="1" s="1"/>
  <c r="D636" i="2" s="1"/>
  <c r="AL406" i="1"/>
  <c r="AK406" i="1" s="1"/>
  <c r="D396" i="2" s="1"/>
  <c r="AL242" i="1"/>
  <c r="AK242" i="1" s="1"/>
  <c r="D232" i="2" s="1"/>
  <c r="AJ327" i="1"/>
  <c r="C317" i="2" s="1"/>
  <c r="AL341" i="1"/>
  <c r="AK341" i="1" s="1"/>
  <c r="D331" i="2" s="1"/>
  <c r="AL445" i="1"/>
  <c r="AK445" i="1" s="1"/>
  <c r="D435" i="2" s="1"/>
  <c r="AJ479" i="1"/>
  <c r="C469" i="2" s="1"/>
  <c r="AJ654" i="1"/>
  <c r="C644" i="2" s="1"/>
  <c r="AL657" i="1"/>
  <c r="AK657" i="1" s="1"/>
  <c r="D647" i="2" s="1"/>
  <c r="AJ93" i="1"/>
  <c r="C83" i="2" s="1"/>
  <c r="AL105" i="1"/>
  <c r="AK105" i="1" s="1"/>
  <c r="D95" i="2" s="1"/>
  <c r="AL197" i="1"/>
  <c r="AK197" i="1" s="1"/>
  <c r="D187" i="2" s="1"/>
  <c r="AJ88" i="1"/>
  <c r="C78" i="2" s="1"/>
  <c r="AL136" i="1"/>
  <c r="AK136" i="1" s="1"/>
  <c r="D126" i="2" s="1"/>
  <c r="AJ168" i="1"/>
  <c r="C158" i="2" s="1"/>
  <c r="AL232" i="1"/>
  <c r="AK232" i="1" s="1"/>
  <c r="D222" i="2" s="1"/>
  <c r="AJ281" i="1"/>
  <c r="C271" i="2" s="1"/>
  <c r="AL310" i="1"/>
  <c r="AK310" i="1" s="1"/>
  <c r="D300" i="2" s="1"/>
  <c r="AL357" i="1"/>
  <c r="AK357" i="1" s="1"/>
  <c r="D347" i="2" s="1"/>
  <c r="AJ333" i="1"/>
  <c r="C323" i="2" s="1"/>
  <c r="AJ433" i="1"/>
  <c r="C423" i="2" s="1"/>
  <c r="AJ482" i="1"/>
  <c r="C472" i="2" s="1"/>
  <c r="AL498" i="1"/>
  <c r="AK498" i="1" s="1"/>
  <c r="D488" i="2" s="1"/>
  <c r="AJ836" i="1"/>
  <c r="C826" i="2" s="1"/>
  <c r="AL803" i="1"/>
  <c r="AK803" i="1" s="1"/>
  <c r="D793" i="2" s="1"/>
  <c r="AJ300" i="1"/>
  <c r="C290" i="2" s="1"/>
  <c r="AL356" i="1"/>
  <c r="AK356" i="1" s="1"/>
  <c r="D346" i="2" s="1"/>
  <c r="AL436" i="1"/>
  <c r="AK436" i="1" s="1"/>
  <c r="D426" i="2" s="1"/>
  <c r="AJ476" i="1"/>
  <c r="C466" i="2" s="1"/>
  <c r="AJ693" i="1"/>
  <c r="C683" i="2" s="1"/>
  <c r="AJ643" i="1"/>
  <c r="C633" i="2" s="1"/>
  <c r="AL910" i="1"/>
  <c r="AK910" i="1" s="1"/>
  <c r="D900" i="2" s="1"/>
  <c r="AL103" i="1"/>
  <c r="AK103" i="1" s="1"/>
  <c r="D93" i="2" s="1"/>
  <c r="AL227" i="1"/>
  <c r="AK227" i="1" s="1"/>
  <c r="D217" i="2" s="1"/>
  <c r="AJ338" i="1"/>
  <c r="C328" i="2" s="1"/>
  <c r="AJ254" i="1"/>
  <c r="C244" i="2" s="1"/>
  <c r="AL490" i="1"/>
  <c r="AK490" i="1" s="1"/>
  <c r="D480" i="2" s="1"/>
  <c r="AJ259" i="1"/>
  <c r="C249" i="2" s="1"/>
  <c r="AL302" i="1"/>
  <c r="AK302" i="1" s="1"/>
  <c r="D292" i="2" s="1"/>
  <c r="AJ565" i="1"/>
  <c r="C555" i="2" s="1"/>
  <c r="AL617" i="1"/>
  <c r="AK617" i="1" s="1"/>
  <c r="D607" i="2" s="1"/>
  <c r="AJ266" i="1"/>
  <c r="C256" i="2" s="1"/>
  <c r="AL330" i="1"/>
  <c r="AK330" i="1" s="1"/>
  <c r="D320" i="2" s="1"/>
  <c r="AJ318" i="1"/>
  <c r="C308" i="2" s="1"/>
  <c r="AJ339" i="1"/>
  <c r="C329" i="2" s="1"/>
  <c r="AJ393" i="1"/>
  <c r="C383" i="2" s="1"/>
  <c r="AL523" i="1"/>
  <c r="AK523" i="1" s="1"/>
  <c r="D513" i="2" s="1"/>
  <c r="AJ439" i="1"/>
  <c r="C429" i="2" s="1"/>
  <c r="AL185" i="1"/>
  <c r="AK185" i="1" s="1"/>
  <c r="D175" i="2" s="1"/>
  <c r="AL293" i="1"/>
  <c r="AK293" i="1" s="1"/>
  <c r="D283" i="2" s="1"/>
  <c r="AJ337" i="1"/>
  <c r="C327" i="2" s="1"/>
  <c r="AL354" i="1"/>
  <c r="AK354" i="1" s="1"/>
  <c r="D344" i="2" s="1"/>
  <c r="AL745" i="1"/>
  <c r="AK745" i="1" s="1"/>
  <c r="D735" i="2" s="1"/>
  <c r="AL605" i="1"/>
  <c r="AK605" i="1" s="1"/>
  <c r="D595" i="2" s="1"/>
  <c r="AJ213" i="1"/>
  <c r="C203" i="2" s="1"/>
  <c r="AJ196" i="1"/>
  <c r="C186" i="2" s="1"/>
  <c r="AL228" i="1"/>
  <c r="AK228" i="1" s="1"/>
  <c r="D218" i="2" s="1"/>
  <c r="AJ265" i="1"/>
  <c r="C255" i="2" s="1"/>
  <c r="AJ315" i="1"/>
  <c r="C305" i="2" s="1"/>
  <c r="AL329" i="1"/>
  <c r="AK329" i="1" s="1"/>
  <c r="D319" i="2" s="1"/>
  <c r="AJ353" i="1"/>
  <c r="C343" i="2" s="1"/>
  <c r="AL386" i="1"/>
  <c r="AK386" i="1" s="1"/>
  <c r="D376" i="2" s="1"/>
  <c r="AL473" i="1"/>
  <c r="AK473" i="1" s="1"/>
  <c r="D463" i="2" s="1"/>
  <c r="AL636" i="1"/>
  <c r="AK636" i="1" s="1"/>
  <c r="D626" i="2" s="1"/>
  <c r="AL483" i="1"/>
  <c r="AK483" i="1" s="1"/>
  <c r="D473" i="2" s="1"/>
  <c r="AJ531" i="1"/>
  <c r="C521" i="2" s="1"/>
  <c r="AJ570" i="1"/>
  <c r="C560" i="2" s="1"/>
  <c r="AJ608" i="1"/>
  <c r="C598" i="2" s="1"/>
  <c r="AL610" i="1"/>
  <c r="AK610" i="1" s="1"/>
  <c r="D600" i="2" s="1"/>
  <c r="AL530" i="1"/>
  <c r="AK530" i="1" s="1"/>
  <c r="D520" i="2" s="1"/>
  <c r="AL620" i="1"/>
  <c r="AK620" i="1" s="1"/>
  <c r="D610" i="2" s="1"/>
  <c r="AL736" i="1"/>
  <c r="AK736" i="1" s="1"/>
  <c r="D726" i="2" s="1"/>
  <c r="AL832" i="1"/>
  <c r="AK832" i="1" s="1"/>
  <c r="D822" i="2" s="1"/>
  <c r="AJ724" i="1"/>
  <c r="C714" i="2" s="1"/>
  <c r="AJ752" i="1"/>
  <c r="C742" i="2" s="1"/>
  <c r="AL618" i="1"/>
  <c r="AK618" i="1" s="1"/>
  <c r="D608" i="2" s="1"/>
  <c r="AL650" i="1"/>
  <c r="AK650" i="1" s="1"/>
  <c r="D640" i="2" s="1"/>
  <c r="AL698" i="1"/>
  <c r="AK698" i="1" s="1"/>
  <c r="D688" i="2" s="1"/>
  <c r="AJ744" i="1"/>
  <c r="C734" i="2" s="1"/>
  <c r="AL759" i="1"/>
  <c r="AK759" i="1" s="1"/>
  <c r="D749" i="2" s="1"/>
  <c r="AJ805" i="1"/>
  <c r="C795" i="2" s="1"/>
  <c r="AL968" i="1"/>
  <c r="AK968" i="1" s="1"/>
  <c r="D958" i="2" s="1"/>
  <c r="AL757" i="1"/>
  <c r="AK757" i="1" s="1"/>
  <c r="D747" i="2" s="1"/>
  <c r="AL866" i="1"/>
  <c r="AK866" i="1" s="1"/>
  <c r="D856" i="2" s="1"/>
  <c r="AL841" i="1"/>
  <c r="AK841" i="1" s="1"/>
  <c r="D831" i="2" s="1"/>
  <c r="AL952" i="1"/>
  <c r="AK952" i="1" s="1"/>
  <c r="D942" i="2" s="1"/>
  <c r="AL960" i="1"/>
  <c r="AK960" i="1" s="1"/>
  <c r="D950" i="2" s="1"/>
  <c r="AJ857" i="1"/>
  <c r="C847" i="2" s="1"/>
  <c r="AL865" i="1"/>
  <c r="AK865" i="1" s="1"/>
  <c r="D855" i="2" s="1"/>
  <c r="AJ873" i="1"/>
  <c r="C863" i="2" s="1"/>
  <c r="AL893" i="1"/>
  <c r="AK893" i="1" s="1"/>
  <c r="D883" i="2" s="1"/>
  <c r="AL953" i="1"/>
  <c r="AK953" i="1" s="1"/>
  <c r="D943" i="2" s="1"/>
  <c r="AL961" i="1"/>
  <c r="AK961" i="1" s="1"/>
  <c r="D951" i="2" s="1"/>
  <c r="AJ959" i="1"/>
  <c r="C949" i="2" s="1"/>
  <c r="AL694" i="1"/>
  <c r="AK694" i="1" s="1"/>
  <c r="D684" i="2" s="1"/>
  <c r="AJ710" i="1"/>
  <c r="C700" i="2" s="1"/>
  <c r="AL821" i="1"/>
  <c r="AK821" i="1" s="1"/>
  <c r="D811" i="2" s="1"/>
  <c r="AL597" i="1"/>
  <c r="AK597" i="1" s="1"/>
  <c r="D587" i="2" s="1"/>
  <c r="AJ677" i="1"/>
  <c r="C667" i="2" s="1"/>
  <c r="AL619" i="1"/>
  <c r="AK619" i="1" s="1"/>
  <c r="D609" i="2" s="1"/>
  <c r="AJ715" i="1"/>
  <c r="C705" i="2" s="1"/>
  <c r="AL802" i="1"/>
  <c r="AK802" i="1" s="1"/>
  <c r="D792" i="2" s="1"/>
  <c r="AL880" i="1"/>
  <c r="AK880" i="1" s="1"/>
  <c r="D870" i="2" s="1"/>
  <c r="AL138" i="1"/>
  <c r="AK138" i="1" s="1"/>
  <c r="D128" i="2" s="1"/>
  <c r="AJ170" i="1"/>
  <c r="C160" i="2" s="1"/>
  <c r="AL174" i="1"/>
  <c r="AK174" i="1" s="1"/>
  <c r="D164" i="2" s="1"/>
  <c r="AJ305" i="1"/>
  <c r="C295" i="2" s="1"/>
  <c r="AL226" i="1"/>
  <c r="AK226" i="1" s="1"/>
  <c r="D216" i="2" s="1"/>
  <c r="AJ588" i="1"/>
  <c r="C578" i="2" s="1"/>
  <c r="AJ642" i="1"/>
  <c r="C632" i="2" s="1"/>
  <c r="AL686" i="1"/>
  <c r="AK686" i="1" s="1"/>
  <c r="D676" i="2" s="1"/>
  <c r="AJ301" i="1"/>
  <c r="C291" i="2" s="1"/>
  <c r="AJ630" i="1"/>
  <c r="C620" i="2" s="1"/>
  <c r="AL279" i="1"/>
  <c r="AK279" i="1" s="1"/>
  <c r="D269" i="2" s="1"/>
  <c r="AL489" i="1"/>
  <c r="AK489" i="1" s="1"/>
  <c r="D479" i="2" s="1"/>
  <c r="AJ395" i="1"/>
  <c r="C385" i="2" s="1"/>
  <c r="AL113" i="1"/>
  <c r="AK113" i="1" s="1"/>
  <c r="D103" i="2" s="1"/>
  <c r="AJ189" i="1"/>
  <c r="C179" i="2" s="1"/>
  <c r="AJ112" i="1"/>
  <c r="C102" i="2" s="1"/>
  <c r="AL192" i="1"/>
  <c r="AK192" i="1" s="1"/>
  <c r="D182" i="2" s="1"/>
  <c r="AJ278" i="1"/>
  <c r="C268" i="2" s="1"/>
  <c r="AL299" i="1"/>
  <c r="AK299" i="1" s="1"/>
  <c r="D289" i="2" s="1"/>
  <c r="AJ398" i="1"/>
  <c r="C388" i="2" s="1"/>
  <c r="AJ458" i="1"/>
  <c r="C448" i="2" s="1"/>
  <c r="AL470" i="1"/>
  <c r="AK470" i="1" s="1"/>
  <c r="D460" i="2" s="1"/>
  <c r="AL511" i="1"/>
  <c r="AK511" i="1" s="1"/>
  <c r="D501" i="2" s="1"/>
  <c r="AJ571" i="1"/>
  <c r="C561" i="2" s="1"/>
  <c r="AL592" i="1"/>
  <c r="AK592" i="1" s="1"/>
  <c r="D582" i="2" s="1"/>
  <c r="AJ644" i="1"/>
  <c r="C634" i="2" s="1"/>
  <c r="AL733" i="1"/>
  <c r="AK733" i="1" s="1"/>
  <c r="D723" i="2" s="1"/>
  <c r="AJ346" i="1"/>
  <c r="C336" i="2" s="1"/>
  <c r="AL362" i="1"/>
  <c r="AK362" i="1" s="1"/>
  <c r="D352" i="2" s="1"/>
  <c r="AJ394" i="1"/>
  <c r="C384" i="2" s="1"/>
  <c r="AL513" i="1"/>
  <c r="AK513" i="1" s="1"/>
  <c r="D503" i="2" s="1"/>
  <c r="AL662" i="1"/>
  <c r="AK662" i="1" s="1"/>
  <c r="D652" i="2" s="1"/>
  <c r="AJ501" i="1"/>
  <c r="C491" i="2" s="1"/>
  <c r="AL697" i="1"/>
  <c r="AK697" i="1" s="1"/>
  <c r="D687" i="2" s="1"/>
  <c r="AJ734" i="1"/>
  <c r="C724" i="2" s="1"/>
  <c r="AJ884" i="1"/>
  <c r="C874" i="2" s="1"/>
  <c r="AJ248" i="1"/>
  <c r="C238" i="2" s="1"/>
  <c r="AL256" i="1"/>
  <c r="AK256" i="1" s="1"/>
  <c r="D246" i="2" s="1"/>
  <c r="AJ288" i="1"/>
  <c r="C278" i="2" s="1"/>
  <c r="AL320" i="1"/>
  <c r="AK320" i="1" s="1"/>
  <c r="D310" i="2" s="1"/>
  <c r="AJ352" i="1"/>
  <c r="C342" i="2" s="1"/>
  <c r="AJ368" i="1"/>
  <c r="C358" i="2" s="1"/>
  <c r="AL400" i="1"/>
  <c r="AK400" i="1" s="1"/>
  <c r="D390" i="2" s="1"/>
  <c r="AJ464" i="1"/>
  <c r="C454" i="2" s="1"/>
  <c r="AL480" i="1"/>
  <c r="AK480" i="1" s="1"/>
  <c r="D470" i="2" s="1"/>
  <c r="AJ496" i="1"/>
  <c r="C486" i="2" s="1"/>
  <c r="AL576" i="1"/>
  <c r="AK576" i="1" s="1"/>
  <c r="D566" i="2" s="1"/>
  <c r="AJ664" i="1"/>
  <c r="C654" i="2" s="1"/>
  <c r="AL725" i="1"/>
  <c r="AK725" i="1" s="1"/>
  <c r="D715" i="2" s="1"/>
  <c r="AJ796" i="1"/>
  <c r="C786" i="2" s="1"/>
  <c r="AJ840" i="1"/>
  <c r="C830" i="2" s="1"/>
  <c r="AJ876" i="1"/>
  <c r="C866" i="2" s="1"/>
  <c r="AJ583" i="1"/>
  <c r="C573" i="2" s="1"/>
  <c r="AJ599" i="1"/>
  <c r="C589" i="2" s="1"/>
  <c r="AL615" i="1"/>
  <c r="AK615" i="1" s="1"/>
  <c r="D605" i="2" s="1"/>
  <c r="AJ631" i="1"/>
  <c r="C621" i="2" s="1"/>
  <c r="AL655" i="1"/>
  <c r="AK655" i="1" s="1"/>
  <c r="D645" i="2" s="1"/>
  <c r="AJ679" i="1"/>
  <c r="C669" i="2" s="1"/>
  <c r="AL687" i="1"/>
  <c r="AK687" i="1" s="1"/>
  <c r="D677" i="2" s="1"/>
  <c r="AJ711" i="1"/>
  <c r="C701" i="2" s="1"/>
  <c r="AL719" i="1"/>
  <c r="AK719" i="1" s="1"/>
  <c r="D709" i="2" s="1"/>
  <c r="AJ743" i="1"/>
  <c r="C733" i="2" s="1"/>
  <c r="AJ815" i="1"/>
  <c r="C805" i="2" s="1"/>
  <c r="AL846" i="1"/>
  <c r="AK846" i="1" s="1"/>
  <c r="D836" i="2" s="1"/>
  <c r="AL878" i="1"/>
  <c r="AK878" i="1" s="1"/>
  <c r="D868" i="2" s="1"/>
  <c r="AJ837" i="1"/>
  <c r="C827" i="2" s="1"/>
  <c r="AJ806" i="1"/>
  <c r="C796" i="2" s="1"/>
  <c r="AL822" i="1"/>
  <c r="AK822" i="1" s="1"/>
  <c r="D812" i="2" s="1"/>
  <c r="AJ856" i="1"/>
  <c r="C846" i="2" s="1"/>
  <c r="AJ904" i="1"/>
  <c r="C894" i="2" s="1"/>
  <c r="AL829" i="1"/>
  <c r="AK829" i="1" s="1"/>
  <c r="D819" i="2" s="1"/>
  <c r="AJ871" i="1"/>
  <c r="C861" i="2" s="1"/>
  <c r="AL967" i="1"/>
  <c r="AK967" i="1" s="1"/>
  <c r="D957" i="2" s="1"/>
  <c r="AJ292" i="1"/>
  <c r="C282" i="2" s="1"/>
  <c r="AJ364" i="1"/>
  <c r="C354" i="2" s="1"/>
  <c r="AJ396" i="1"/>
  <c r="C386" i="2" s="1"/>
  <c r="AL500" i="1"/>
  <c r="AK500" i="1" s="1"/>
  <c r="D490" i="2" s="1"/>
  <c r="AJ572" i="1"/>
  <c r="C562" i="2" s="1"/>
  <c r="AL645" i="1"/>
  <c r="AK645" i="1" s="1"/>
  <c r="D635" i="2" s="1"/>
  <c r="AJ579" i="1"/>
  <c r="C569" i="2" s="1"/>
  <c r="AJ731" i="1"/>
  <c r="C721" i="2" s="1"/>
  <c r="AL90" i="1"/>
  <c r="AK90" i="1" s="1"/>
  <c r="D80" i="2" s="1"/>
  <c r="AL118" i="1"/>
  <c r="AK118" i="1" s="1"/>
  <c r="D108" i="2" s="1"/>
  <c r="AL239" i="1"/>
  <c r="AK239" i="1" s="1"/>
  <c r="D229" i="2" s="1"/>
  <c r="AL186" i="1"/>
  <c r="AK186" i="1" s="1"/>
  <c r="D176" i="2" s="1"/>
  <c r="AJ223" i="1"/>
  <c r="C213" i="2" s="1"/>
  <c r="AL111" i="1"/>
  <c r="AK111" i="1" s="1"/>
  <c r="D101" i="2" s="1"/>
  <c r="AJ203" i="1"/>
  <c r="C193" i="2" s="1"/>
  <c r="AL303" i="1"/>
  <c r="AK303" i="1" s="1"/>
  <c r="D293" i="2" s="1"/>
  <c r="AJ269" i="1"/>
  <c r="C259" i="2" s="1"/>
  <c r="AJ286" i="1"/>
  <c r="C276" i="2" s="1"/>
  <c r="AL314" i="1"/>
  <c r="AK314" i="1" s="1"/>
  <c r="D304" i="2" s="1"/>
  <c r="AL688" i="1"/>
  <c r="AK688" i="1" s="1"/>
  <c r="D678" i="2" s="1"/>
  <c r="AJ391" i="1"/>
  <c r="C381" i="2" s="1"/>
  <c r="AJ211" i="1"/>
  <c r="C201" i="2" s="1"/>
  <c r="AJ323" i="1"/>
  <c r="C313" i="2" s="1"/>
  <c r="AJ177" i="1"/>
  <c r="C167" i="2" s="1"/>
  <c r="AL193" i="1"/>
  <c r="AK193" i="1" s="1"/>
  <c r="D183" i="2" s="1"/>
  <c r="AJ277" i="1"/>
  <c r="C267" i="2" s="1"/>
  <c r="AL290" i="1"/>
  <c r="AK290" i="1" s="1"/>
  <c r="D280" i="2" s="1"/>
  <c r="AJ322" i="1"/>
  <c r="C312" i="2" s="1"/>
  <c r="AJ355" i="1"/>
  <c r="C345" i="2" s="1"/>
  <c r="AL373" i="1"/>
  <c r="AK373" i="1" s="1"/>
  <c r="D363" i="2" s="1"/>
  <c r="AJ486" i="1"/>
  <c r="C476" i="2" s="1"/>
  <c r="AJ718" i="1"/>
  <c r="C708" i="2" s="1"/>
  <c r="AL403" i="1"/>
  <c r="AK403" i="1" s="1"/>
  <c r="D393" i="2" s="1"/>
  <c r="AL209" i="1"/>
  <c r="AK209" i="1" s="1"/>
  <c r="D199" i="2" s="1"/>
  <c r="AJ92" i="1"/>
  <c r="C82" i="2" s="1"/>
  <c r="AL172" i="1"/>
  <c r="AK172" i="1" s="1"/>
  <c r="D162" i="2" s="1"/>
  <c r="AJ204" i="1"/>
  <c r="C194" i="2" s="1"/>
  <c r="AL220" i="1"/>
  <c r="AK220" i="1" s="1"/>
  <c r="D210" i="2" s="1"/>
  <c r="AL283" i="1"/>
  <c r="AK283" i="1" s="1"/>
  <c r="D273" i="2" s="1"/>
  <c r="AJ326" i="1"/>
  <c r="C316" i="2" s="1"/>
  <c r="AL361" i="1"/>
  <c r="AK361" i="1" s="1"/>
  <c r="D351" i="2" s="1"/>
  <c r="AJ673" i="1"/>
  <c r="C663" i="2" s="1"/>
  <c r="AL851" i="1"/>
  <c r="AK851" i="1" s="1"/>
  <c r="D841" i="2" s="1"/>
  <c r="AJ335" i="1"/>
  <c r="C325" i="2" s="1"/>
  <c r="AL351" i="1"/>
  <c r="AK351" i="1" s="1"/>
  <c r="D341" i="2" s="1"/>
  <c r="AJ435" i="1"/>
  <c r="C425" i="2" s="1"/>
  <c r="AJ625" i="1"/>
  <c r="C615" i="2" s="1"/>
  <c r="AJ702" i="1"/>
  <c r="C692" i="2" s="1"/>
  <c r="AJ624" i="1"/>
  <c r="C614" i="2" s="1"/>
  <c r="AL626" i="1"/>
  <c r="AK626" i="1" s="1"/>
  <c r="D616" i="2" s="1"/>
  <c r="AL808" i="1"/>
  <c r="AK808" i="1" s="1"/>
  <c r="D798" i="2" s="1"/>
  <c r="AJ852" i="1"/>
  <c r="C842" i="2" s="1"/>
  <c r="AL721" i="1"/>
  <c r="AK721" i="1" s="1"/>
  <c r="D711" i="2" s="1"/>
  <c r="AJ712" i="1"/>
  <c r="C702" i="2" s="1"/>
  <c r="AL730" i="1"/>
  <c r="AK730" i="1" s="1"/>
  <c r="D720" i="2" s="1"/>
  <c r="AJ758" i="1"/>
  <c r="C748" i="2" s="1"/>
  <c r="AJ753" i="1"/>
  <c r="C743" i="2" s="1"/>
  <c r="AL769" i="1"/>
  <c r="AK769" i="1" s="1"/>
  <c r="D759" i="2" s="1"/>
  <c r="AL874" i="1"/>
  <c r="AK874" i="1" s="1"/>
  <c r="D864" i="2" s="1"/>
  <c r="AL895" i="1"/>
  <c r="AK895" i="1" s="1"/>
  <c r="D885" i="2" s="1"/>
  <c r="AJ462" i="1"/>
  <c r="C452" i="2" s="1"/>
  <c r="AL494" i="1"/>
  <c r="AK494" i="1" s="1"/>
  <c r="D484" i="2" s="1"/>
  <c r="AL622" i="1"/>
  <c r="AK622" i="1" s="1"/>
  <c r="D612" i="2" s="1"/>
  <c r="AJ729" i="1"/>
  <c r="C719" i="2" s="1"/>
  <c r="AJ252" i="1"/>
  <c r="C242" i="2" s="1"/>
  <c r="AL284" i="1"/>
  <c r="AK284" i="1" s="1"/>
  <c r="D274" i="2" s="1"/>
  <c r="AL468" i="1"/>
  <c r="AK468" i="1" s="1"/>
  <c r="D458" i="2" s="1"/>
  <c r="AJ595" i="1"/>
  <c r="C585" i="2" s="1"/>
  <c r="AJ691" i="1"/>
  <c r="C681" i="2" s="1"/>
  <c r="AL864" i="1"/>
  <c r="AK864" i="1" s="1"/>
  <c r="D854" i="2" s="1"/>
  <c r="AJ238" i="1"/>
  <c r="C228" i="2" s="1"/>
  <c r="AL86" i="1"/>
  <c r="AK86" i="1" s="1"/>
  <c r="D76" i="2" s="1"/>
  <c r="AJ195" i="1"/>
  <c r="C185" i="2" s="1"/>
  <c r="AL317" i="1"/>
  <c r="AK317" i="1" s="1"/>
  <c r="D307" i="2" s="1"/>
  <c r="AJ257" i="1"/>
  <c r="C247" i="2" s="1"/>
  <c r="AJ298" i="1"/>
  <c r="C288" i="2" s="1"/>
  <c r="AL363" i="1"/>
  <c r="AK363" i="1" s="1"/>
  <c r="D353" i="2" s="1"/>
  <c r="AL369" i="1"/>
  <c r="AK369" i="1" s="1"/>
  <c r="D359" i="2" s="1"/>
  <c r="AJ342" i="1"/>
  <c r="C332" i="2" s="1"/>
  <c r="AL449" i="1"/>
  <c r="AK449" i="1" s="1"/>
  <c r="D439" i="2" s="1"/>
  <c r="AL495" i="1"/>
  <c r="AK495" i="1" s="1"/>
  <c r="D485" i="2" s="1"/>
  <c r="AL217" i="1"/>
  <c r="AK217" i="1" s="1"/>
  <c r="D207" i="2" s="1"/>
  <c r="AJ295" i="1"/>
  <c r="C285" i="2" s="1"/>
  <c r="AL327" i="1"/>
  <c r="AK327" i="1" s="1"/>
  <c r="D317" i="2" s="1"/>
  <c r="AJ405" i="1"/>
  <c r="C395" i="2" s="1"/>
  <c r="AJ466" i="1"/>
  <c r="C456" i="2" s="1"/>
  <c r="AL479" i="1"/>
  <c r="AK479" i="1" s="1"/>
  <c r="D469" i="2" s="1"/>
  <c r="AL656" i="1"/>
  <c r="AK656" i="1" s="1"/>
  <c r="D646" i="2" s="1"/>
  <c r="AL93" i="1"/>
  <c r="AK93" i="1" s="1"/>
  <c r="D83" i="2" s="1"/>
  <c r="AJ137" i="1"/>
  <c r="C127" i="2" s="1"/>
  <c r="AJ263" i="1"/>
  <c r="C253" i="2" s="1"/>
  <c r="AL104" i="1"/>
  <c r="AK104" i="1" s="1"/>
  <c r="D94" i="2" s="1"/>
  <c r="AJ152" i="1"/>
  <c r="C142" i="2" s="1"/>
  <c r="AJ200" i="1"/>
  <c r="C190" i="2" s="1"/>
  <c r="AJ267" i="1"/>
  <c r="C257" i="2" s="1"/>
  <c r="AL281" i="1"/>
  <c r="AK281" i="1" s="1"/>
  <c r="D271" i="2" s="1"/>
  <c r="AJ331" i="1"/>
  <c r="C321" i="2" s="1"/>
  <c r="AL334" i="1"/>
  <c r="AK334" i="1" s="1"/>
  <c r="D324" i="2" s="1"/>
  <c r="AJ670" i="1"/>
  <c r="C660" i="2" s="1"/>
  <c r="AL349" i="1"/>
  <c r="AK349" i="1" s="1"/>
  <c r="D339" i="2" s="1"/>
  <c r="AL482" i="1"/>
  <c r="AK482" i="1" s="1"/>
  <c r="D472" i="2" s="1"/>
  <c r="AL561" i="1"/>
  <c r="AK561" i="1" s="1"/>
  <c r="D551" i="2" s="1"/>
  <c r="AL836" i="1"/>
  <c r="AK836" i="1" s="1"/>
  <c r="D826" i="2" s="1"/>
  <c r="AJ755" i="1"/>
  <c r="C745" i="2" s="1"/>
  <c r="AL412" i="1"/>
  <c r="AK412" i="1" s="1"/>
  <c r="D402" i="2" s="1"/>
  <c r="AJ460" i="1"/>
  <c r="C450" i="2" s="1"/>
  <c r="AJ581" i="1"/>
  <c r="C571" i="2" s="1"/>
  <c r="AL643" i="1"/>
  <c r="AK643" i="1" s="1"/>
  <c r="D633" i="2" s="1"/>
  <c r="AJ838" i="1"/>
  <c r="C828" i="2" s="1"/>
  <c r="AL854" i="1"/>
  <c r="AK854" i="1" s="1"/>
  <c r="D844" i="2" s="1"/>
  <c r="AJ834" i="1"/>
  <c r="C824" i="2" s="1"/>
  <c r="AJ143" i="1"/>
  <c r="C133" i="2" s="1"/>
  <c r="AJ175" i="1"/>
  <c r="C165" i="2" s="1"/>
  <c r="AL338" i="1"/>
  <c r="AK338" i="1" s="1"/>
  <c r="D328" i="2" s="1"/>
  <c r="AJ102" i="1"/>
  <c r="C92" i="2" s="1"/>
  <c r="AJ214" i="1"/>
  <c r="C204" i="2" s="1"/>
  <c r="AL254" i="1"/>
  <c r="AK254" i="1" s="1"/>
  <c r="D244" i="2" s="1"/>
  <c r="AL259" i="1"/>
  <c r="AK259" i="1" s="1"/>
  <c r="D249" i="2" s="1"/>
  <c r="AL565" i="1"/>
  <c r="AK565" i="1" s="1"/>
  <c r="D555" i="2" s="1"/>
  <c r="AL266" i="1"/>
  <c r="AK266" i="1" s="1"/>
  <c r="D256" i="2" s="1"/>
  <c r="AL339" i="1"/>
  <c r="AK339" i="1" s="1"/>
  <c r="D329" i="2" s="1"/>
  <c r="AL393" i="1"/>
  <c r="AK393" i="1" s="1"/>
  <c r="D383" i="2" s="1"/>
  <c r="AJ640" i="1"/>
  <c r="C630" i="2" s="1"/>
  <c r="AL706" i="1"/>
  <c r="AK706" i="1" s="1"/>
  <c r="D696" i="2" s="1"/>
  <c r="AJ366" i="1"/>
  <c r="C356" i="2" s="1"/>
  <c r="AL439" i="1"/>
  <c r="AK439" i="1" s="1"/>
  <c r="D429" i="2" s="1"/>
  <c r="AJ101" i="1"/>
  <c r="C91" i="2" s="1"/>
  <c r="AJ169" i="1"/>
  <c r="C159" i="2" s="1"/>
  <c r="AJ258" i="1"/>
  <c r="C248" i="2" s="1"/>
  <c r="AJ325" i="1"/>
  <c r="C315" i="2" s="1"/>
  <c r="AL337" i="1"/>
  <c r="AK337" i="1" s="1"/>
  <c r="D327" i="2" s="1"/>
  <c r="AJ401" i="1"/>
  <c r="C391" i="2" s="1"/>
  <c r="AJ443" i="1"/>
  <c r="C433" i="2" s="1"/>
  <c r="AJ738" i="1"/>
  <c r="C728" i="2" s="1"/>
  <c r="AL529" i="1"/>
  <c r="AK529" i="1" s="1"/>
  <c r="D519" i="2" s="1"/>
  <c r="AL213" i="1"/>
  <c r="AK213" i="1" s="1"/>
  <c r="D203" i="2" s="1"/>
  <c r="AL212" i="1"/>
  <c r="AK212" i="1" s="1"/>
  <c r="D202" i="2" s="1"/>
  <c r="AJ251" i="1"/>
  <c r="C241" i="2" s="1"/>
  <c r="AL265" i="1"/>
  <c r="AK265" i="1" s="1"/>
  <c r="D255" i="2" s="1"/>
  <c r="AL315" i="1"/>
  <c r="AK315" i="1" s="1"/>
  <c r="D305" i="2" s="1"/>
  <c r="AJ493" i="1"/>
  <c r="C483" i="2" s="1"/>
  <c r="AJ594" i="1"/>
  <c r="C584" i="2" s="1"/>
  <c r="AJ685" i="1"/>
  <c r="C675" i="2" s="1"/>
  <c r="AL531" i="1"/>
  <c r="AK531" i="1" s="1"/>
  <c r="D521" i="2" s="1"/>
  <c r="AJ668" i="1"/>
  <c r="C658" i="2" s="1"/>
  <c r="AL522" i="1"/>
  <c r="AK522" i="1" s="1"/>
  <c r="D512" i="2" s="1"/>
  <c r="AJ628" i="1"/>
  <c r="C618" i="2" s="1"/>
  <c r="AL860" i="1"/>
  <c r="AK860" i="1" s="1"/>
  <c r="D850" i="2" s="1"/>
  <c r="AJ708" i="1"/>
  <c r="C698" i="2" s="1"/>
  <c r="AJ634" i="1"/>
  <c r="C624" i="2" s="1"/>
  <c r="AJ666" i="1"/>
  <c r="C656" i="2" s="1"/>
  <c r="AL682" i="1"/>
  <c r="AK682" i="1" s="1"/>
  <c r="D672" i="2" s="1"/>
  <c r="AJ709" i="1"/>
  <c r="C699" i="2" s="1"/>
  <c r="AL744" i="1"/>
  <c r="AK744" i="1" s="1"/>
  <c r="D734" i="2" s="1"/>
  <c r="AL756" i="1"/>
  <c r="AK756" i="1" s="1"/>
  <c r="D746" i="2" s="1"/>
  <c r="AJ791" i="1"/>
  <c r="C781" i="2" s="1"/>
  <c r="AL809" i="1"/>
  <c r="AK809" i="1" s="1"/>
  <c r="D799" i="2" s="1"/>
  <c r="AL850" i="1"/>
  <c r="AK850" i="1" s="1"/>
  <c r="D840" i="2" s="1"/>
  <c r="AJ946" i="1"/>
  <c r="C936" i="2" s="1"/>
  <c r="AL956" i="1"/>
  <c r="AK956" i="1" s="1"/>
  <c r="D946" i="2" s="1"/>
  <c r="AJ853" i="1"/>
  <c r="C843" i="2" s="1"/>
  <c r="AL861" i="1"/>
  <c r="AK861" i="1" s="1"/>
  <c r="D851" i="2" s="1"/>
  <c r="AJ869" i="1"/>
  <c r="C859" i="2" s="1"/>
  <c r="AL877" i="1"/>
  <c r="AK877" i="1" s="1"/>
  <c r="D867" i="2" s="1"/>
  <c r="AL949" i="1"/>
  <c r="AK949" i="1" s="1"/>
  <c r="D939" i="2" s="1"/>
  <c r="AJ957" i="1"/>
  <c r="C947" i="2" s="1"/>
  <c r="AL935" i="1"/>
  <c r="AK935" i="1" s="1"/>
  <c r="D925" i="2" s="1"/>
  <c r="AL959" i="1"/>
  <c r="AK959" i="1" s="1"/>
  <c r="D949" i="2" s="1"/>
  <c r="AJ365" i="1"/>
  <c r="C355" i="2" s="1"/>
  <c r="AL450" i="1"/>
  <c r="AK450" i="1" s="1"/>
  <c r="D440" i="2" s="1"/>
  <c r="AJ577" i="1"/>
  <c r="C567" i="2" s="1"/>
  <c r="AL742" i="1"/>
  <c r="AK742" i="1" s="1"/>
  <c r="D732" i="2" s="1"/>
  <c r="AJ308" i="1"/>
  <c r="C298" i="2" s="1"/>
  <c r="AJ340" i="1"/>
  <c r="C330" i="2" s="1"/>
  <c r="AL404" i="1"/>
  <c r="AK404" i="1" s="1"/>
  <c r="D394" i="2" s="1"/>
  <c r="AL484" i="1"/>
  <c r="AK484" i="1" s="1"/>
  <c r="D474" i="2" s="1"/>
  <c r="AJ661" i="1"/>
  <c r="C651" i="2" s="1"/>
  <c r="AL728" i="1"/>
  <c r="AK728" i="1" s="1"/>
  <c r="D718" i="2" s="1"/>
  <c r="AL715" i="1"/>
  <c r="AK715" i="1" s="1"/>
  <c r="D705" i="2" s="1"/>
  <c r="AJ944" i="1"/>
  <c r="C934" i="2" s="1"/>
  <c r="AL845" i="1"/>
  <c r="AK845" i="1" s="1"/>
  <c r="D835" i="2" s="1"/>
  <c r="AL962" i="1"/>
  <c r="AK962" i="1" s="1"/>
  <c r="D952" i="2" s="1"/>
</calcChain>
</file>

<file path=xl/sharedStrings.xml><?xml version="1.0" encoding="utf-8"?>
<sst xmlns="http://schemas.openxmlformats.org/spreadsheetml/2006/main" count="9237" uniqueCount="3485">
  <si>
    <t>Tie</t>
  </si>
  <si>
    <t>Tieosa</t>
  </si>
  <si>
    <t>KVL
(pit. pain.)</t>
  </si>
  <si>
    <t>KVLRAS
(pit. pain.)</t>
  </si>
  <si>
    <t>KAVL
(pit. pain.)</t>
  </si>
  <si>
    <t>Luokka 2001</t>
  </si>
  <si>
    <t>Tienumero järjestys</t>
  </si>
  <si>
    <t>Liikenteen koostumus</t>
  </si>
  <si>
    <t>&gt; 20 km abs.</t>
  </si>
  <si>
    <t>&gt; 20 km suht.</t>
  </si>
  <si>
    <t>Valta-kunnallinen (BRUTUS)</t>
  </si>
  <si>
    <t>Aluerakenne,
VE1 (tiivis)</t>
  </si>
  <si>
    <t>Aluerakenne,
VE2 (harva)</t>
  </si>
  <si>
    <t>Asemakaava-alueella
&gt; 50 % tieosan pituudesta</t>
  </si>
  <si>
    <t>Taajama-alueella
&gt; 50 % tieosan pituudesta</t>
  </si>
  <si>
    <t>Pit</t>
  </si>
  <si>
    <t>Pituus</t>
  </si>
  <si>
    <t>20 km abs</t>
  </si>
  <si>
    <t>20 km suht</t>
  </si>
  <si>
    <t>ID2</t>
  </si>
  <si>
    <t>ei mallia</t>
  </si>
  <si>
    <t>osuus</t>
  </si>
  <si>
    <t>KVL</t>
  </si>
  <si>
    <t>työmatkat</t>
  </si>
  <si>
    <t>Aluerak.</t>
  </si>
  <si>
    <t>summa</t>
  </si>
  <si>
    <t>Merkitsevyys-luokka</t>
  </si>
  <si>
    <t>Uudenmaan ja Kanta-Hämeen maakuntien -maantieverkon laajuustyö (2015)</t>
  </si>
  <si>
    <t>Päijät-Hämeen maakunnan -maantieverkon laajuustyö (2014)</t>
  </si>
  <si>
    <t>Yhteiset saraketiedot (2014–2015)</t>
  </si>
  <si>
    <t>12_210</t>
  </si>
  <si>
    <t>13572_1</t>
  </si>
  <si>
    <t>13573_1</t>
  </si>
  <si>
    <t>13601_1</t>
  </si>
  <si>
    <t>13680_2</t>
  </si>
  <si>
    <t>13689_1</t>
  </si>
  <si>
    <t>13693_1</t>
  </si>
  <si>
    <t>13937_3</t>
  </si>
  <si>
    <t>13958_1</t>
  </si>
  <si>
    <t>13958_2</t>
  </si>
  <si>
    <t>13967_1</t>
  </si>
  <si>
    <t>2841_1</t>
  </si>
  <si>
    <t>3_120</t>
  </si>
  <si>
    <t>3200_4</t>
  </si>
  <si>
    <t>3202_2</t>
  </si>
  <si>
    <t>13682_2</t>
  </si>
  <si>
    <t>Pirkanmaan ELY-keskuksen maantieverkon seudullinen merkitys</t>
  </si>
  <si>
    <t>SUM_yht</t>
  </si>
  <si>
    <t>2_31</t>
  </si>
  <si>
    <t>3_121</t>
  </si>
  <si>
    <t>3_122</t>
  </si>
  <si>
    <t>3_123</t>
  </si>
  <si>
    <t>3_124</t>
  </si>
  <si>
    <t>3_125</t>
  </si>
  <si>
    <t>3_126</t>
  </si>
  <si>
    <t>3_134</t>
  </si>
  <si>
    <t>3_135</t>
  </si>
  <si>
    <t>3_136</t>
  </si>
  <si>
    <t>3_137</t>
  </si>
  <si>
    <t>3_138</t>
  </si>
  <si>
    <t>3_139</t>
  </si>
  <si>
    <t>3_203</t>
  </si>
  <si>
    <t>3_204</t>
  </si>
  <si>
    <t>3_205</t>
  </si>
  <si>
    <t>3_206</t>
  </si>
  <si>
    <t>3_207</t>
  </si>
  <si>
    <t>3_208</t>
  </si>
  <si>
    <t>3_209</t>
  </si>
  <si>
    <t>3_210</t>
  </si>
  <si>
    <t>3_211</t>
  </si>
  <si>
    <t>3_212</t>
  </si>
  <si>
    <t>3_213</t>
  </si>
  <si>
    <t>3_214</t>
  </si>
  <si>
    <t>3_215</t>
  </si>
  <si>
    <t>3_216</t>
  </si>
  <si>
    <t>3_217</t>
  </si>
  <si>
    <t>3_218</t>
  </si>
  <si>
    <t>3_219</t>
  </si>
  <si>
    <t>3_220</t>
  </si>
  <si>
    <t>9_120</t>
  </si>
  <si>
    <t>9_121</t>
  </si>
  <si>
    <t>9_122</t>
  </si>
  <si>
    <t>9_123</t>
  </si>
  <si>
    <t>9_124</t>
  </si>
  <si>
    <t>9_125</t>
  </si>
  <si>
    <t>9_204</t>
  </si>
  <si>
    <t>9_205</t>
  </si>
  <si>
    <t>9_206</t>
  </si>
  <si>
    <t>9_207</t>
  </si>
  <si>
    <t>9_208</t>
  </si>
  <si>
    <t>9_209</t>
  </si>
  <si>
    <t>9_210</t>
  </si>
  <si>
    <t>9_211</t>
  </si>
  <si>
    <t>9_212</t>
  </si>
  <si>
    <t>9_213</t>
  </si>
  <si>
    <t>9_214</t>
  </si>
  <si>
    <t>11_3</t>
  </si>
  <si>
    <t>11_4</t>
  </si>
  <si>
    <t>11_5</t>
  </si>
  <si>
    <t>11_6</t>
  </si>
  <si>
    <t>11_7</t>
  </si>
  <si>
    <t>11_8</t>
  </si>
  <si>
    <t>11_9</t>
  </si>
  <si>
    <t>11_10</t>
  </si>
  <si>
    <t>11_11</t>
  </si>
  <si>
    <t>11_13</t>
  </si>
  <si>
    <t>11_14</t>
  </si>
  <si>
    <t>12_116</t>
  </si>
  <si>
    <t>12_117</t>
  </si>
  <si>
    <t>12_118</t>
  </si>
  <si>
    <t>12_119</t>
  </si>
  <si>
    <t>12_120</t>
  </si>
  <si>
    <t>12_121</t>
  </si>
  <si>
    <t>12_122</t>
  </si>
  <si>
    <t>12_124</t>
  </si>
  <si>
    <t>12_125</t>
  </si>
  <si>
    <t>12_126</t>
  </si>
  <si>
    <t>12_127</t>
  </si>
  <si>
    <t>12_201</t>
  </si>
  <si>
    <t>12_202</t>
  </si>
  <si>
    <t>12_203</t>
  </si>
  <si>
    <t>12_204</t>
  </si>
  <si>
    <t>12_205</t>
  </si>
  <si>
    <t>12_206</t>
  </si>
  <si>
    <t>12_207</t>
  </si>
  <si>
    <t>12_208</t>
  </si>
  <si>
    <t>12_209</t>
  </si>
  <si>
    <t>23_112</t>
  </si>
  <si>
    <t>23_113</t>
  </si>
  <si>
    <t>23_115</t>
  </si>
  <si>
    <t>23_201</t>
  </si>
  <si>
    <t>23_202</t>
  </si>
  <si>
    <t>23_203</t>
  </si>
  <si>
    <t>23_204</t>
  </si>
  <si>
    <t>23_205</t>
  </si>
  <si>
    <t>23_206</t>
  </si>
  <si>
    <t>23_207</t>
  </si>
  <si>
    <t>23_208</t>
  </si>
  <si>
    <t>23_209</t>
  </si>
  <si>
    <t>23_210</t>
  </si>
  <si>
    <t>23_211</t>
  </si>
  <si>
    <t>44_1</t>
  </si>
  <si>
    <t>44_2</t>
  </si>
  <si>
    <t>44_3</t>
  </si>
  <si>
    <t>44_4</t>
  </si>
  <si>
    <t>44_6</t>
  </si>
  <si>
    <t>44_7</t>
  </si>
  <si>
    <t>44_8</t>
  </si>
  <si>
    <t>56_8</t>
  </si>
  <si>
    <t>57_6</t>
  </si>
  <si>
    <t>58_1</t>
  </si>
  <si>
    <t>58_2</t>
  </si>
  <si>
    <t>58_3</t>
  </si>
  <si>
    <t>58_5</t>
  </si>
  <si>
    <t>58_6</t>
  </si>
  <si>
    <t>58_7</t>
  </si>
  <si>
    <t>58_8</t>
  </si>
  <si>
    <t>58_9</t>
  </si>
  <si>
    <t>58_11</t>
  </si>
  <si>
    <t>58_12</t>
  </si>
  <si>
    <t>58_13</t>
  </si>
  <si>
    <t>58_15</t>
  </si>
  <si>
    <t>58_17</t>
  </si>
  <si>
    <t>65_1</t>
  </si>
  <si>
    <t>65_2</t>
  </si>
  <si>
    <t>65_4</t>
  </si>
  <si>
    <t>65_6</t>
  </si>
  <si>
    <t>65_8</t>
  </si>
  <si>
    <t>65_9</t>
  </si>
  <si>
    <t>65_11</t>
  </si>
  <si>
    <t>65_12</t>
  </si>
  <si>
    <t>65_13</t>
  </si>
  <si>
    <t>65_14</t>
  </si>
  <si>
    <t>65_15</t>
  </si>
  <si>
    <t>65_16</t>
  </si>
  <si>
    <t>65_17</t>
  </si>
  <si>
    <t>66_2</t>
  </si>
  <si>
    <t>66_4</t>
  </si>
  <si>
    <t>66_6</t>
  </si>
  <si>
    <t>66_7</t>
  </si>
  <si>
    <t>66_8</t>
  </si>
  <si>
    <t>66_9</t>
  </si>
  <si>
    <t>66_10</t>
  </si>
  <si>
    <t>66_11</t>
  </si>
  <si>
    <t>66_12</t>
  </si>
  <si>
    <t>66_13</t>
  </si>
  <si>
    <t>66_14</t>
  </si>
  <si>
    <t>66_15</t>
  </si>
  <si>
    <t>66_16</t>
  </si>
  <si>
    <t>66_17</t>
  </si>
  <si>
    <t>66_18</t>
  </si>
  <si>
    <t>68_1</t>
  </si>
  <si>
    <t>68_2</t>
  </si>
  <si>
    <t>68_3</t>
  </si>
  <si>
    <t>68_4</t>
  </si>
  <si>
    <t>130_19</t>
  </si>
  <si>
    <t>130_20</t>
  </si>
  <si>
    <t>130_21</t>
  </si>
  <si>
    <t>130_22</t>
  </si>
  <si>
    <t>130_23</t>
  </si>
  <si>
    <t>130_24</t>
  </si>
  <si>
    <t>130_25</t>
  </si>
  <si>
    <t>130_26</t>
  </si>
  <si>
    <t>130_27</t>
  </si>
  <si>
    <t>130_28</t>
  </si>
  <si>
    <t>130_29</t>
  </si>
  <si>
    <t>190_1</t>
  </si>
  <si>
    <t>190_2</t>
  </si>
  <si>
    <t>190_3</t>
  </si>
  <si>
    <t>190_4</t>
  </si>
  <si>
    <t>230_5</t>
  </si>
  <si>
    <t>230_6</t>
  </si>
  <si>
    <t>230_7</t>
  </si>
  <si>
    <t>230_9</t>
  </si>
  <si>
    <t>230_10</t>
  </si>
  <si>
    <t>231_1</t>
  </si>
  <si>
    <t>232_2</t>
  </si>
  <si>
    <t>232_3</t>
  </si>
  <si>
    <t>232_4</t>
  </si>
  <si>
    <t>249_1</t>
  </si>
  <si>
    <t>249_2</t>
  </si>
  <si>
    <t>249_3</t>
  </si>
  <si>
    <t>249_4</t>
  </si>
  <si>
    <t>249_5</t>
  </si>
  <si>
    <t>249_6</t>
  </si>
  <si>
    <t>249_8</t>
  </si>
  <si>
    <t>249_9</t>
  </si>
  <si>
    <t>249_10</t>
  </si>
  <si>
    <t>249_11</t>
  </si>
  <si>
    <t>252_1</t>
  </si>
  <si>
    <t>252_2</t>
  </si>
  <si>
    <t>252_3</t>
  </si>
  <si>
    <t>252_4</t>
  </si>
  <si>
    <t>252_6</t>
  </si>
  <si>
    <t>259_1</t>
  </si>
  <si>
    <t>259_2</t>
  </si>
  <si>
    <t>259_3</t>
  </si>
  <si>
    <t>259_4</t>
  </si>
  <si>
    <t>261_6</t>
  </si>
  <si>
    <t>261_7</t>
  </si>
  <si>
    <t>261_8</t>
  </si>
  <si>
    <t>274_1</t>
  </si>
  <si>
    <t>274_2</t>
  </si>
  <si>
    <t>274_3</t>
  </si>
  <si>
    <t>276_1</t>
  </si>
  <si>
    <t>276_2</t>
  </si>
  <si>
    <t>276_3</t>
  </si>
  <si>
    <t>276_4</t>
  </si>
  <si>
    <t>276_5</t>
  </si>
  <si>
    <t>276_6</t>
  </si>
  <si>
    <t>276_7</t>
  </si>
  <si>
    <t>284_6</t>
  </si>
  <si>
    <t>284_7</t>
  </si>
  <si>
    <t>301_1</t>
  </si>
  <si>
    <t>301_2</t>
  </si>
  <si>
    <t>301_4</t>
  </si>
  <si>
    <t>301_5</t>
  </si>
  <si>
    <t>301_6</t>
  </si>
  <si>
    <t>301_7</t>
  </si>
  <si>
    <t>301_8</t>
  </si>
  <si>
    <t>301_9</t>
  </si>
  <si>
    <t>303_1</t>
  </si>
  <si>
    <t>303_2</t>
  </si>
  <si>
    <t>303_3</t>
  </si>
  <si>
    <t>303_4</t>
  </si>
  <si>
    <t>303_5</t>
  </si>
  <si>
    <t>303_6</t>
  </si>
  <si>
    <t>304_2</t>
  </si>
  <si>
    <t>304_3</t>
  </si>
  <si>
    <t>307_1</t>
  </si>
  <si>
    <t>307_2</t>
  </si>
  <si>
    <t>307_3</t>
  </si>
  <si>
    <t>308_1</t>
  </si>
  <si>
    <t>308_2</t>
  </si>
  <si>
    <t>309_1</t>
  </si>
  <si>
    <t>310_1</t>
  </si>
  <si>
    <t>310_2</t>
  </si>
  <si>
    <t>310_3</t>
  </si>
  <si>
    <t>310_5</t>
  </si>
  <si>
    <t>322_1</t>
  </si>
  <si>
    <t>322_2</t>
  </si>
  <si>
    <t>322_3</t>
  </si>
  <si>
    <t>322_4</t>
  </si>
  <si>
    <t>322_5</t>
  </si>
  <si>
    <t>322_6</t>
  </si>
  <si>
    <t>322_7</t>
  </si>
  <si>
    <t>322_8</t>
  </si>
  <si>
    <t>325_1</t>
  </si>
  <si>
    <t>325_2</t>
  </si>
  <si>
    <t>325_3</t>
  </si>
  <si>
    <t>325_4</t>
  </si>
  <si>
    <t>325_6</t>
  </si>
  <si>
    <t>325_7</t>
  </si>
  <si>
    <t>325_8</t>
  </si>
  <si>
    <t>332_1</t>
  </si>
  <si>
    <t>332_2</t>
  </si>
  <si>
    <t>332_4</t>
  </si>
  <si>
    <t>332_5</t>
  </si>
  <si>
    <t>332_6</t>
  </si>
  <si>
    <t>332_7</t>
  </si>
  <si>
    <t>332_8</t>
  </si>
  <si>
    <t>337_1</t>
  </si>
  <si>
    <t>337_2</t>
  </si>
  <si>
    <t>337_3</t>
  </si>
  <si>
    <t>338_1</t>
  </si>
  <si>
    <t>338_2</t>
  </si>
  <si>
    <t>338_3</t>
  </si>
  <si>
    <t>338_4</t>
  </si>
  <si>
    <t>338_5</t>
  </si>
  <si>
    <t>338_6</t>
  </si>
  <si>
    <t>338_7</t>
  </si>
  <si>
    <t>338_8</t>
  </si>
  <si>
    <t>338_9</t>
  </si>
  <si>
    <t>339_1</t>
  </si>
  <si>
    <t>339_2</t>
  </si>
  <si>
    <t>339_3</t>
  </si>
  <si>
    <t>339_4</t>
  </si>
  <si>
    <t>339_5</t>
  </si>
  <si>
    <t>339_6</t>
  </si>
  <si>
    <t>339_7</t>
  </si>
  <si>
    <t>344_1</t>
  </si>
  <si>
    <t>344_2</t>
  </si>
  <si>
    <t>344_4</t>
  </si>
  <si>
    <t>346_1</t>
  </si>
  <si>
    <t>346_2</t>
  </si>
  <si>
    <t>346_3</t>
  </si>
  <si>
    <t>346_4</t>
  </si>
  <si>
    <t>346_5</t>
  </si>
  <si>
    <t>346_6</t>
  </si>
  <si>
    <t>346_7</t>
  </si>
  <si>
    <t>347_1</t>
  </si>
  <si>
    <t>347_2</t>
  </si>
  <si>
    <t>347_3</t>
  </si>
  <si>
    <t>347_4</t>
  </si>
  <si>
    <t>347_5</t>
  </si>
  <si>
    <t>348_1</t>
  </si>
  <si>
    <t>348_2</t>
  </si>
  <si>
    <t>348_3</t>
  </si>
  <si>
    <t>348_4</t>
  </si>
  <si>
    <t>348_5</t>
  </si>
  <si>
    <t>348_6</t>
  </si>
  <si>
    <t>694_4</t>
  </si>
  <si>
    <t>694_5</t>
  </si>
  <si>
    <t>694_6</t>
  </si>
  <si>
    <t>694_7</t>
  </si>
  <si>
    <t>2310_1</t>
  </si>
  <si>
    <t>2310_2</t>
  </si>
  <si>
    <t>2470_6</t>
  </si>
  <si>
    <t>2481_1</t>
  </si>
  <si>
    <t>2492_1</t>
  </si>
  <si>
    <t>2492_3</t>
  </si>
  <si>
    <t>2492_4</t>
  </si>
  <si>
    <t>2492_5</t>
  </si>
  <si>
    <t>2495_1</t>
  </si>
  <si>
    <t>2495_2</t>
  </si>
  <si>
    <t>2496_1</t>
  </si>
  <si>
    <t>2501_1</t>
  </si>
  <si>
    <t>2501_2</t>
  </si>
  <si>
    <t>2501_4</t>
  </si>
  <si>
    <t>2501_6</t>
  </si>
  <si>
    <t>2502_1</t>
  </si>
  <si>
    <t>2503_1</t>
  </si>
  <si>
    <t>2504_1</t>
  </si>
  <si>
    <t>2505_1</t>
  </si>
  <si>
    <t>2505_2</t>
  </si>
  <si>
    <t>2505_3</t>
  </si>
  <si>
    <t>2505_4</t>
  </si>
  <si>
    <t>2505_6</t>
  </si>
  <si>
    <t>2505_7</t>
  </si>
  <si>
    <t>2505_8</t>
  </si>
  <si>
    <t>2506_1</t>
  </si>
  <si>
    <t>2521_1</t>
  </si>
  <si>
    <t>2521_2</t>
  </si>
  <si>
    <t>2521_3</t>
  </si>
  <si>
    <t>2521_4</t>
  </si>
  <si>
    <t>2521_5</t>
  </si>
  <si>
    <t>2522_1</t>
  </si>
  <si>
    <t>2583_1</t>
  </si>
  <si>
    <t>2591_1</t>
  </si>
  <si>
    <t>2591_2</t>
  </si>
  <si>
    <t>2592_1</t>
  </si>
  <si>
    <t>2593_1</t>
  </si>
  <si>
    <t>2593_2</t>
  </si>
  <si>
    <t>2594_1</t>
  </si>
  <si>
    <t>2594_2</t>
  </si>
  <si>
    <t>2594_3</t>
  </si>
  <si>
    <t>2594_5</t>
  </si>
  <si>
    <t>2594_6</t>
  </si>
  <si>
    <t>2595_1</t>
  </si>
  <si>
    <t>2595_2</t>
  </si>
  <si>
    <t>2595_3</t>
  </si>
  <si>
    <t>2611_1</t>
  </si>
  <si>
    <t>2611_2</t>
  </si>
  <si>
    <t>2611_3</t>
  </si>
  <si>
    <t>2613_3</t>
  </si>
  <si>
    <t>2621_1</t>
  </si>
  <si>
    <t>2621_2</t>
  </si>
  <si>
    <t>2622_1</t>
  </si>
  <si>
    <t>2622_3</t>
  </si>
  <si>
    <t>2623_1</t>
  </si>
  <si>
    <t>2623_2</t>
  </si>
  <si>
    <t>2624_1</t>
  </si>
  <si>
    <t>2624_2</t>
  </si>
  <si>
    <t>2624_4</t>
  </si>
  <si>
    <t>2742_1</t>
  </si>
  <si>
    <t>2761_1</t>
  </si>
  <si>
    <t>2763_1</t>
  </si>
  <si>
    <t>2763_2</t>
  </si>
  <si>
    <t>2764_1</t>
  </si>
  <si>
    <t>2764_2</t>
  </si>
  <si>
    <t>2764_3</t>
  </si>
  <si>
    <t>2764_4</t>
  </si>
  <si>
    <t>2764_6</t>
  </si>
  <si>
    <t>2771_1</t>
  </si>
  <si>
    <t>2771_2</t>
  </si>
  <si>
    <t>2771_3</t>
  </si>
  <si>
    <t>2772_1</t>
  </si>
  <si>
    <t>2773_1</t>
  </si>
  <si>
    <t>2773_2</t>
  </si>
  <si>
    <t>2773_3</t>
  </si>
  <si>
    <t>2773_5</t>
  </si>
  <si>
    <t>2774_1</t>
  </si>
  <si>
    <t>2774_2</t>
  </si>
  <si>
    <t>2774_3</t>
  </si>
  <si>
    <t>2774_4</t>
  </si>
  <si>
    <t>2790_4</t>
  </si>
  <si>
    <t>2790_5</t>
  </si>
  <si>
    <t>2790_6</t>
  </si>
  <si>
    <t>2846_7</t>
  </si>
  <si>
    <t>2847_1</t>
  </si>
  <si>
    <t>2847_2</t>
  </si>
  <si>
    <t>2847_3</t>
  </si>
  <si>
    <t>2847_4</t>
  </si>
  <si>
    <t>2851_1</t>
  </si>
  <si>
    <t>2852_1</t>
  </si>
  <si>
    <t>2981_1</t>
  </si>
  <si>
    <t>2981_2</t>
  </si>
  <si>
    <t>2981_3</t>
  </si>
  <si>
    <t>2982_1</t>
  </si>
  <si>
    <t>2983_1</t>
  </si>
  <si>
    <t>2984_1</t>
  </si>
  <si>
    <t>2985_1</t>
  </si>
  <si>
    <t>2985_2</t>
  </si>
  <si>
    <t>2986_1</t>
  </si>
  <si>
    <t>2986_2</t>
  </si>
  <si>
    <t>2986_3</t>
  </si>
  <si>
    <t>2986_4</t>
  </si>
  <si>
    <t>2986_5</t>
  </si>
  <si>
    <t>2991_1</t>
  </si>
  <si>
    <t>2992_1</t>
  </si>
  <si>
    <t>2992_2</t>
  </si>
  <si>
    <t>2992_3</t>
  </si>
  <si>
    <t>3001_1</t>
  </si>
  <si>
    <t>3002_1</t>
  </si>
  <si>
    <t>3002_2</t>
  </si>
  <si>
    <t>3002_3</t>
  </si>
  <si>
    <t>3002_4</t>
  </si>
  <si>
    <t>3002_5</t>
  </si>
  <si>
    <t>3003_1</t>
  </si>
  <si>
    <t>3003_2</t>
  </si>
  <si>
    <t>3003_3</t>
  </si>
  <si>
    <t>3003_4</t>
  </si>
  <si>
    <t>3005_1</t>
  </si>
  <si>
    <t>3006_1</t>
  </si>
  <si>
    <t>3007_1</t>
  </si>
  <si>
    <t>3022_1</t>
  </si>
  <si>
    <t>3022_2</t>
  </si>
  <si>
    <t>3022_3</t>
  </si>
  <si>
    <t>3022_4</t>
  </si>
  <si>
    <t>3022_5</t>
  </si>
  <si>
    <t>3023_1</t>
  </si>
  <si>
    <t>3024_1</t>
  </si>
  <si>
    <t>3024_2</t>
  </si>
  <si>
    <t>3040_1</t>
  </si>
  <si>
    <t>3041_1</t>
  </si>
  <si>
    <t>3041_2</t>
  </si>
  <si>
    <t>3041_3</t>
  </si>
  <si>
    <t>3043_1</t>
  </si>
  <si>
    <t>3044_1</t>
  </si>
  <si>
    <t>3071_1</t>
  </si>
  <si>
    <t>3071_2</t>
  </si>
  <si>
    <t>3071_3</t>
  </si>
  <si>
    <t>3073_1</t>
  </si>
  <si>
    <t>3110_1</t>
  </si>
  <si>
    <t>3192_5</t>
  </si>
  <si>
    <t>3200_5</t>
  </si>
  <si>
    <t>3201_2</t>
  </si>
  <si>
    <t>3201_3</t>
  </si>
  <si>
    <t>3201_4</t>
  </si>
  <si>
    <t>3202_1</t>
  </si>
  <si>
    <t>3202_3</t>
  </si>
  <si>
    <t>3221_1</t>
  </si>
  <si>
    <t>3222_4</t>
  </si>
  <si>
    <t>3222_5</t>
  </si>
  <si>
    <t>3230_1</t>
  </si>
  <si>
    <t>3230_2</t>
  </si>
  <si>
    <t>3230_3</t>
  </si>
  <si>
    <t>3230_4</t>
  </si>
  <si>
    <t>3231_1</t>
  </si>
  <si>
    <t>3231_2</t>
  </si>
  <si>
    <t>3231_3</t>
  </si>
  <si>
    <t>3241_1</t>
  </si>
  <si>
    <t>3252_1</t>
  </si>
  <si>
    <t>3253_1</t>
  </si>
  <si>
    <t>3253_3</t>
  </si>
  <si>
    <t>3253_4</t>
  </si>
  <si>
    <t>3254_1</t>
  </si>
  <si>
    <t>3260_1</t>
  </si>
  <si>
    <t>3260_2</t>
  </si>
  <si>
    <t>3260_3</t>
  </si>
  <si>
    <t>3260_4</t>
  </si>
  <si>
    <t>3260_5</t>
  </si>
  <si>
    <t>3261_1</t>
  </si>
  <si>
    <t>3280_4</t>
  </si>
  <si>
    <t>3280_5</t>
  </si>
  <si>
    <t>3281_1</t>
  </si>
  <si>
    <t>3281_2</t>
  </si>
  <si>
    <t>3282_3</t>
  </si>
  <si>
    <t>3282_4</t>
  </si>
  <si>
    <t>3282_5</t>
  </si>
  <si>
    <t>3312_1</t>
  </si>
  <si>
    <t>3312_2</t>
  </si>
  <si>
    <t>3312_3</t>
  </si>
  <si>
    <t>3313_1</t>
  </si>
  <si>
    <t>3313_2</t>
  </si>
  <si>
    <t>3313_3</t>
  </si>
  <si>
    <t>3313_4</t>
  </si>
  <si>
    <t>3350_1</t>
  </si>
  <si>
    <t>3350_2</t>
  </si>
  <si>
    <t>3350_3</t>
  </si>
  <si>
    <t>3350_4</t>
  </si>
  <si>
    <t>3350_6</t>
  </si>
  <si>
    <t>3351_1</t>
  </si>
  <si>
    <t>3351_2</t>
  </si>
  <si>
    <t>3352_1</t>
  </si>
  <si>
    <t>3352_2</t>
  </si>
  <si>
    <t>3352_3</t>
  </si>
  <si>
    <t>3352_4</t>
  </si>
  <si>
    <t>3353_1</t>
  </si>
  <si>
    <t>3353_2</t>
  </si>
  <si>
    <t>3358_1</t>
  </si>
  <si>
    <t>3358_2</t>
  </si>
  <si>
    <t>3359_1</t>
  </si>
  <si>
    <t>3381_1</t>
  </si>
  <si>
    <t>3381_2</t>
  </si>
  <si>
    <t>3381_3</t>
  </si>
  <si>
    <t>3381_5</t>
  </si>
  <si>
    <t>3382_1</t>
  </si>
  <si>
    <t>3382_2</t>
  </si>
  <si>
    <t>3382_3</t>
  </si>
  <si>
    <t>3383_1</t>
  </si>
  <si>
    <t>3400_1</t>
  </si>
  <si>
    <t>3400_2</t>
  </si>
  <si>
    <t>3400_3</t>
  </si>
  <si>
    <t>3402_1</t>
  </si>
  <si>
    <t>3403_1</t>
  </si>
  <si>
    <t>3413_1</t>
  </si>
  <si>
    <t>3413_2</t>
  </si>
  <si>
    <t>3413_3</t>
  </si>
  <si>
    <t>3413_4</t>
  </si>
  <si>
    <t>3421_1</t>
  </si>
  <si>
    <t>3422_1</t>
  </si>
  <si>
    <t>3441_1</t>
  </si>
  <si>
    <t>3441_3</t>
  </si>
  <si>
    <t>3477_1</t>
  </si>
  <si>
    <t>3481_1</t>
  </si>
  <si>
    <t>3481_2</t>
  </si>
  <si>
    <t>3481_4</t>
  </si>
  <si>
    <t>3482_1</t>
  </si>
  <si>
    <t>3493_1</t>
  </si>
  <si>
    <t>3493_2</t>
  </si>
  <si>
    <t>3493_3</t>
  </si>
  <si>
    <t>3495_1</t>
  </si>
  <si>
    <t>3495_2</t>
  </si>
  <si>
    <t>7056_3</t>
  </si>
  <si>
    <t>12623_3</t>
  </si>
  <si>
    <t>12735_1</t>
  </si>
  <si>
    <t>12735_3</t>
  </si>
  <si>
    <t>12735_4</t>
  </si>
  <si>
    <t>12737_1</t>
  </si>
  <si>
    <t>12739_1</t>
  </si>
  <si>
    <t>12741_1</t>
  </si>
  <si>
    <t>12743_2</t>
  </si>
  <si>
    <t>12745_2</t>
  </si>
  <si>
    <t>12745_3</t>
  </si>
  <si>
    <t>12751_1</t>
  </si>
  <si>
    <t>12753_1</t>
  </si>
  <si>
    <t>12753_2</t>
  </si>
  <si>
    <t>12757_1</t>
  </si>
  <si>
    <t>12759_1</t>
  </si>
  <si>
    <t>12819_2</t>
  </si>
  <si>
    <t>12819_3</t>
  </si>
  <si>
    <t>12826_1</t>
  </si>
  <si>
    <t>12826_2</t>
  </si>
  <si>
    <t>12829_1</t>
  </si>
  <si>
    <t>12829_4</t>
  </si>
  <si>
    <t>12829_5</t>
  </si>
  <si>
    <t>12831_4</t>
  </si>
  <si>
    <t>12833_1</t>
  </si>
  <si>
    <t>12835_1</t>
  </si>
  <si>
    <t>12837_1</t>
  </si>
  <si>
    <t>12837_2</t>
  </si>
  <si>
    <t>12839_1</t>
  </si>
  <si>
    <t>12841_2</t>
  </si>
  <si>
    <t>12843_1</t>
  </si>
  <si>
    <t>12845_1</t>
  </si>
  <si>
    <t>12845_2</t>
  </si>
  <si>
    <t>12847_1</t>
  </si>
  <si>
    <t>12847_2</t>
  </si>
  <si>
    <t>12847_3</t>
  </si>
  <si>
    <t>12848_1</t>
  </si>
  <si>
    <t>12849_1</t>
  </si>
  <si>
    <t>12941_1</t>
  </si>
  <si>
    <t>12947_1</t>
  </si>
  <si>
    <t>12948_1</t>
  </si>
  <si>
    <t>12948_2</t>
  </si>
  <si>
    <t>12949_1</t>
  </si>
  <si>
    <t>12950_1</t>
  </si>
  <si>
    <t>12952_1</t>
  </si>
  <si>
    <t>12953_1</t>
  </si>
  <si>
    <t>12953_2</t>
  </si>
  <si>
    <t>12953_3</t>
  </si>
  <si>
    <t>12955_1</t>
  </si>
  <si>
    <t>12955_2</t>
  </si>
  <si>
    <t>12957_1</t>
  </si>
  <si>
    <t>12957_2</t>
  </si>
  <si>
    <t>12957_3</t>
  </si>
  <si>
    <t>12958_1</t>
  </si>
  <si>
    <t>12959_1</t>
  </si>
  <si>
    <t>12960_1</t>
  </si>
  <si>
    <t>12961_1</t>
  </si>
  <si>
    <t>12962_1</t>
  </si>
  <si>
    <t>12962_2</t>
  </si>
  <si>
    <t>12963_1</t>
  </si>
  <si>
    <t>12964_1</t>
  </si>
  <si>
    <t>12965_1</t>
  </si>
  <si>
    <t>12969_1</t>
  </si>
  <si>
    <t>12971_1</t>
  </si>
  <si>
    <t>12973_1</t>
  </si>
  <si>
    <t>12975_1</t>
  </si>
  <si>
    <t>12977_1</t>
  </si>
  <si>
    <t>12981_1</t>
  </si>
  <si>
    <t>12983_1</t>
  </si>
  <si>
    <t>12985_1</t>
  </si>
  <si>
    <t>12987_1</t>
  </si>
  <si>
    <t>12989_1</t>
  </si>
  <si>
    <t>12989_2</t>
  </si>
  <si>
    <t>12991_1</t>
  </si>
  <si>
    <t>12991_2</t>
  </si>
  <si>
    <t>12993_1</t>
  </si>
  <si>
    <t>12995_1</t>
  </si>
  <si>
    <t>13049_1</t>
  </si>
  <si>
    <t>13051_1</t>
  </si>
  <si>
    <t>13051_2</t>
  </si>
  <si>
    <t>13058_1</t>
  </si>
  <si>
    <t>13059_1</t>
  </si>
  <si>
    <t>13061_1</t>
  </si>
  <si>
    <t>13063_2</t>
  </si>
  <si>
    <t>13065_1</t>
  </si>
  <si>
    <t>13065_3</t>
  </si>
  <si>
    <t>13073_1</t>
  </si>
  <si>
    <t>13074_1</t>
  </si>
  <si>
    <t>13075_1</t>
  </si>
  <si>
    <t>13076_1</t>
  </si>
  <si>
    <t>13078_1</t>
  </si>
  <si>
    <t>13079_1</t>
  </si>
  <si>
    <t>13081_1</t>
  </si>
  <si>
    <t>13081_2</t>
  </si>
  <si>
    <t>13081_3</t>
  </si>
  <si>
    <t>13081_4</t>
  </si>
  <si>
    <t>13083_3</t>
  </si>
  <si>
    <t>13085_1</t>
  </si>
  <si>
    <t>13087_1</t>
  </si>
  <si>
    <t>13087_2</t>
  </si>
  <si>
    <t>13087_3</t>
  </si>
  <si>
    <t>13087_4</t>
  </si>
  <si>
    <t>13089_1</t>
  </si>
  <si>
    <t>13091_1</t>
  </si>
  <si>
    <t>13095_1</t>
  </si>
  <si>
    <t>13096_1</t>
  </si>
  <si>
    <t>13099_1</t>
  </si>
  <si>
    <t>13101_1</t>
  </si>
  <si>
    <t>13105_1</t>
  </si>
  <si>
    <t>13107_1</t>
  </si>
  <si>
    <t>13109_1</t>
  </si>
  <si>
    <t>13111_1</t>
  </si>
  <si>
    <t>13113_1</t>
  </si>
  <si>
    <t>13113_2</t>
  </si>
  <si>
    <t>13115_1</t>
  </si>
  <si>
    <t>13117_1</t>
  </si>
  <si>
    <t>13121_1</t>
  </si>
  <si>
    <t>13123_1</t>
  </si>
  <si>
    <t>13125_1</t>
  </si>
  <si>
    <t>13127_1</t>
  </si>
  <si>
    <t>13129_1</t>
  </si>
  <si>
    <t>13131_1</t>
  </si>
  <si>
    <t>13133_1</t>
  </si>
  <si>
    <t>13135_1</t>
  </si>
  <si>
    <t>13137_1</t>
  </si>
  <si>
    <t>13139_1</t>
  </si>
  <si>
    <t>13143_1</t>
  </si>
  <si>
    <t>13145_1</t>
  </si>
  <si>
    <t>13147_1</t>
  </si>
  <si>
    <t>13149_1</t>
  </si>
  <si>
    <t>13151_1</t>
  </si>
  <si>
    <t>13153_1</t>
  </si>
  <si>
    <t>13155_1</t>
  </si>
  <si>
    <t>13157_1</t>
  </si>
  <si>
    <t>13243_1</t>
  </si>
  <si>
    <t>13245_1</t>
  </si>
  <si>
    <t>13245_2</t>
  </si>
  <si>
    <t>13247_1</t>
  </si>
  <si>
    <t>13247_2</t>
  </si>
  <si>
    <t>13255_1</t>
  </si>
  <si>
    <t>13257_1</t>
  </si>
  <si>
    <t>13259_1</t>
  </si>
  <si>
    <t>13263_1</t>
  </si>
  <si>
    <t>13265_1</t>
  </si>
  <si>
    <t>13267_1</t>
  </si>
  <si>
    <t>13269_1</t>
  </si>
  <si>
    <t>13271_1</t>
  </si>
  <si>
    <t>13273_1</t>
  </si>
  <si>
    <t>13275_1</t>
  </si>
  <si>
    <t>13275_2</t>
  </si>
  <si>
    <t>13275_3</t>
  </si>
  <si>
    <t>13277_1</t>
  </si>
  <si>
    <t>13277_2</t>
  </si>
  <si>
    <t>13277_3</t>
  </si>
  <si>
    <t>13278_1</t>
  </si>
  <si>
    <t>13281_1</t>
  </si>
  <si>
    <t>13283_1</t>
  </si>
  <si>
    <t>13284_1</t>
  </si>
  <si>
    <t>13284_2</t>
  </si>
  <si>
    <t>13285_1</t>
  </si>
  <si>
    <t>13286_1</t>
  </si>
  <si>
    <t>13287_1</t>
  </si>
  <si>
    <t>13287_2</t>
  </si>
  <si>
    <t>13289_1</t>
  </si>
  <si>
    <t>13289_2</t>
  </si>
  <si>
    <t>13311_1</t>
  </si>
  <si>
    <t>13311_2</t>
  </si>
  <si>
    <t>13319_1</t>
  </si>
  <si>
    <t>13321_1</t>
  </si>
  <si>
    <t>13321_2</t>
  </si>
  <si>
    <t>13322_1</t>
  </si>
  <si>
    <t>13323_1</t>
  </si>
  <si>
    <t>13325_1</t>
  </si>
  <si>
    <t>13327_1</t>
  </si>
  <si>
    <t>13331_1</t>
  </si>
  <si>
    <t>13332_1</t>
  </si>
  <si>
    <t>13333_1</t>
  </si>
  <si>
    <t>13337_1</t>
  </si>
  <si>
    <t>13338_1</t>
  </si>
  <si>
    <t>13339_1</t>
  </si>
  <si>
    <t>13341_1</t>
  </si>
  <si>
    <t>13341_2</t>
  </si>
  <si>
    <t>13342_1</t>
  </si>
  <si>
    <t>13343_1</t>
  </si>
  <si>
    <t>13344_1</t>
  </si>
  <si>
    <t>13344_2</t>
  </si>
  <si>
    <t>13345_1</t>
  </si>
  <si>
    <t>13347_1</t>
  </si>
  <si>
    <t>13349_1</t>
  </si>
  <si>
    <t>13353_1</t>
  </si>
  <si>
    <t>13353_2</t>
  </si>
  <si>
    <t>13355_1</t>
  </si>
  <si>
    <t>13355_2</t>
  </si>
  <si>
    <t>13359_1</t>
  </si>
  <si>
    <t>13359_2</t>
  </si>
  <si>
    <t>13359_3</t>
  </si>
  <si>
    <t>13361_1</t>
  </si>
  <si>
    <t>13581_2</t>
  </si>
  <si>
    <t>13583_1</t>
  </si>
  <si>
    <t>13583_2</t>
  </si>
  <si>
    <t>13587_1</t>
  </si>
  <si>
    <t>13603_1</t>
  </si>
  <si>
    <t>13603_2</t>
  </si>
  <si>
    <t>13604_1</t>
  </si>
  <si>
    <t>13681_1</t>
  </si>
  <si>
    <t>13681_2</t>
  </si>
  <si>
    <t>13681_3</t>
  </si>
  <si>
    <t>13687_1</t>
  </si>
  <si>
    <t>13687_3</t>
  </si>
  <si>
    <t>13693_2</t>
  </si>
  <si>
    <t>13695_1</t>
  </si>
  <si>
    <t>13697_1</t>
  </si>
  <si>
    <t>13701_1</t>
  </si>
  <si>
    <t>13703_1</t>
  </si>
  <si>
    <t>13704_1</t>
  </si>
  <si>
    <t>13705_1</t>
  </si>
  <si>
    <t>13706_1</t>
  </si>
  <si>
    <t>13707_1</t>
  </si>
  <si>
    <t>13709_1</t>
  </si>
  <si>
    <t>13710_1</t>
  </si>
  <si>
    <t>13711_1</t>
  </si>
  <si>
    <t>13711_2</t>
  </si>
  <si>
    <t>13713_1</t>
  </si>
  <si>
    <t>13716_1</t>
  </si>
  <si>
    <t>13716_2</t>
  </si>
  <si>
    <t>13717_1</t>
  </si>
  <si>
    <t>13719_1</t>
  </si>
  <si>
    <t>13719_2</t>
  </si>
  <si>
    <t>13719_3</t>
  </si>
  <si>
    <t>13720_1</t>
  </si>
  <si>
    <t>13721_1</t>
  </si>
  <si>
    <t>13721_2</t>
  </si>
  <si>
    <t>13731_1</t>
  </si>
  <si>
    <t>13737_1</t>
  </si>
  <si>
    <t>13738_1</t>
  </si>
  <si>
    <t>13739_1</t>
  </si>
  <si>
    <t>13741_1</t>
  </si>
  <si>
    <t>13741_2</t>
  </si>
  <si>
    <t>13743_1</t>
  </si>
  <si>
    <t>13747_1</t>
  </si>
  <si>
    <t>13751_1</t>
  </si>
  <si>
    <t>13751_2</t>
  </si>
  <si>
    <t>13751_3</t>
  </si>
  <si>
    <t>13753_1</t>
  </si>
  <si>
    <t>13757_1</t>
  </si>
  <si>
    <t>13759_1</t>
  </si>
  <si>
    <t>13761_1</t>
  </si>
  <si>
    <t>13762_1</t>
  </si>
  <si>
    <t>13763_1</t>
  </si>
  <si>
    <t>13764_1</t>
  </si>
  <si>
    <t>13764_2</t>
  </si>
  <si>
    <t>13765_1</t>
  </si>
  <si>
    <t>13767_1</t>
  </si>
  <si>
    <t>13768_1</t>
  </si>
  <si>
    <t>13769_1</t>
  </si>
  <si>
    <t>13771_1</t>
  </si>
  <si>
    <t>13771_2</t>
  </si>
  <si>
    <t>13773_1</t>
  </si>
  <si>
    <t>13776_1</t>
  </si>
  <si>
    <t>13779_1</t>
  </si>
  <si>
    <t>13780_1</t>
  </si>
  <si>
    <t>13781_1</t>
  </si>
  <si>
    <t>13782_1</t>
  </si>
  <si>
    <t>13783_1</t>
  </si>
  <si>
    <t>13784_1</t>
  </si>
  <si>
    <t>13787_1</t>
  </si>
  <si>
    <t>13789_2</t>
  </si>
  <si>
    <t>13791_1</t>
  </si>
  <si>
    <t>13793_1</t>
  </si>
  <si>
    <t>13937_4</t>
  </si>
  <si>
    <t>13941_1</t>
  </si>
  <si>
    <t>13943_1</t>
  </si>
  <si>
    <t>13947_1</t>
  </si>
  <si>
    <t>13949_1</t>
  </si>
  <si>
    <t>13951_1</t>
  </si>
  <si>
    <t>13957_1</t>
  </si>
  <si>
    <t>13959_1</t>
  </si>
  <si>
    <t>13961_4</t>
  </si>
  <si>
    <t>13963_1</t>
  </si>
  <si>
    <t>13971_1</t>
  </si>
  <si>
    <t>13971_2</t>
  </si>
  <si>
    <t>13972_1</t>
  </si>
  <si>
    <t>13973_1</t>
  </si>
  <si>
    <t>13977_1</t>
  </si>
  <si>
    <t>13979_1</t>
  </si>
  <si>
    <t>13979_2</t>
  </si>
  <si>
    <t>13980_1</t>
  </si>
  <si>
    <t>13981_1</t>
  </si>
  <si>
    <t>13982_1</t>
  </si>
  <si>
    <t>13982_2</t>
  </si>
  <si>
    <t>13983_1</t>
  </si>
  <si>
    <t>13984_1</t>
  </si>
  <si>
    <t>13987_1</t>
  </si>
  <si>
    <t>13988_1</t>
  </si>
  <si>
    <t>13989_1</t>
  </si>
  <si>
    <t>13991_1</t>
  </si>
  <si>
    <t>13993_1</t>
  </si>
  <si>
    <t>13997_2</t>
  </si>
  <si>
    <t>14003_1</t>
  </si>
  <si>
    <t>14007_1</t>
  </si>
  <si>
    <t>14008_1</t>
  </si>
  <si>
    <t>14008_2</t>
  </si>
  <si>
    <t>14009_1</t>
  </si>
  <si>
    <t>14010_1</t>
  </si>
  <si>
    <t>14011_1</t>
  </si>
  <si>
    <t>14013_1</t>
  </si>
  <si>
    <t>14014_1</t>
  </si>
  <si>
    <t>14017_1</t>
  </si>
  <si>
    <t>14019_1</t>
  </si>
  <si>
    <t>14020_1</t>
  </si>
  <si>
    <t>14021_1</t>
  </si>
  <si>
    <t>14161_3</t>
  </si>
  <si>
    <t>14181_1</t>
  </si>
  <si>
    <t>14190_1</t>
  </si>
  <si>
    <t>14191_1</t>
  </si>
  <si>
    <t>14192_1</t>
  </si>
  <si>
    <t>14193_1</t>
  </si>
  <si>
    <t>14194_1</t>
  </si>
  <si>
    <t>14195_1</t>
  </si>
  <si>
    <t>14197_1</t>
  </si>
  <si>
    <t>14197_2</t>
  </si>
  <si>
    <t>14199_1</t>
  </si>
  <si>
    <t>14199_2</t>
  </si>
  <si>
    <t>14202_1</t>
  </si>
  <si>
    <t>14207_1</t>
  </si>
  <si>
    <t>14207_2</t>
  </si>
  <si>
    <t>14208_1</t>
  </si>
  <si>
    <t>14209_1</t>
  </si>
  <si>
    <t>14211_1</t>
  </si>
  <si>
    <t>14211_2</t>
  </si>
  <si>
    <t>14213_1</t>
  </si>
  <si>
    <t>14213_2</t>
  </si>
  <si>
    <t>14217_1</t>
  </si>
  <si>
    <t>14217_2</t>
  </si>
  <si>
    <t>14223_1</t>
  </si>
  <si>
    <t>14223_2</t>
  </si>
  <si>
    <t>14224_1</t>
  </si>
  <si>
    <t>14225_1</t>
  </si>
  <si>
    <t>14227_1</t>
  </si>
  <si>
    <t>14229_1</t>
  </si>
  <si>
    <t>14229_2</t>
  </si>
  <si>
    <t>14231_1</t>
  </si>
  <si>
    <t>14232_1</t>
  </si>
  <si>
    <t>14247_1</t>
  </si>
  <si>
    <t>14251_1</t>
  </si>
  <si>
    <t>14251_2</t>
  </si>
  <si>
    <t>14253_1</t>
  </si>
  <si>
    <t>14254_1</t>
  </si>
  <si>
    <t>14260_1</t>
  </si>
  <si>
    <t>14261_1</t>
  </si>
  <si>
    <t>14263_1</t>
  </si>
  <si>
    <t>14267_1</t>
  </si>
  <si>
    <t>14268_1</t>
  </si>
  <si>
    <t>14269_1</t>
  </si>
  <si>
    <t>14270_1</t>
  </si>
  <si>
    <t>14271_1</t>
  </si>
  <si>
    <t>14272_1</t>
  </si>
  <si>
    <t>14273_1</t>
  </si>
  <si>
    <t>14274_1</t>
  </si>
  <si>
    <t>14275_1</t>
  </si>
  <si>
    <t>14276_1</t>
  </si>
  <si>
    <t>14277_1</t>
  </si>
  <si>
    <t>14277_2</t>
  </si>
  <si>
    <t>14277_3</t>
  </si>
  <si>
    <t>14278_1</t>
  </si>
  <si>
    <t>14279_1</t>
  </si>
  <si>
    <t>14281_1</t>
  </si>
  <si>
    <t>14281_3</t>
  </si>
  <si>
    <t>14281_4</t>
  </si>
  <si>
    <t>14282_1</t>
  </si>
  <si>
    <t>14283_1</t>
  </si>
  <si>
    <t>14289_1</t>
  </si>
  <si>
    <t>14290_1</t>
  </si>
  <si>
    <t>14291_1</t>
  </si>
  <si>
    <t>14291_2</t>
  </si>
  <si>
    <t>14293_1</t>
  </si>
  <si>
    <t>14293_2</t>
  </si>
  <si>
    <t>14294_1</t>
  </si>
  <si>
    <t>14297_1</t>
  </si>
  <si>
    <t>14297_2</t>
  </si>
  <si>
    <t>14298_1</t>
  </si>
  <si>
    <t>14299_1</t>
  </si>
  <si>
    <t>14299_3</t>
  </si>
  <si>
    <t>14301_1</t>
  </si>
  <si>
    <t>14303_2</t>
  </si>
  <si>
    <t>14308_1</t>
  </si>
  <si>
    <t>14309_1</t>
  </si>
  <si>
    <t>14313_1</t>
  </si>
  <si>
    <t>14313_2</t>
  </si>
  <si>
    <t>14314_1</t>
  </si>
  <si>
    <t>14315_1</t>
  </si>
  <si>
    <t>14316_1</t>
  </si>
  <si>
    <t>14317_1</t>
  </si>
  <si>
    <t>14319_1</t>
  </si>
  <si>
    <t>14320_1</t>
  </si>
  <si>
    <t>14321_1</t>
  </si>
  <si>
    <t>14321_2</t>
  </si>
  <si>
    <t>14323_1</t>
  </si>
  <si>
    <t>14332_1</t>
  </si>
  <si>
    <t>14333_1</t>
  </si>
  <si>
    <t>14334_1</t>
  </si>
  <si>
    <t>14336_1</t>
  </si>
  <si>
    <t>14337_1</t>
  </si>
  <si>
    <t>14338_1</t>
  </si>
  <si>
    <t>14339_1</t>
  </si>
  <si>
    <t>14339_2</t>
  </si>
  <si>
    <t>14340_1</t>
  </si>
  <si>
    <t>14341_1</t>
  </si>
  <si>
    <t>14343_1</t>
  </si>
  <si>
    <t>14347_1</t>
  </si>
  <si>
    <t>14349_1</t>
  </si>
  <si>
    <t>14351_1</t>
  </si>
  <si>
    <t>14351_2</t>
  </si>
  <si>
    <t>14351_3</t>
  </si>
  <si>
    <t>14352_1</t>
  </si>
  <si>
    <t>14353_1</t>
  </si>
  <si>
    <t>14353_2</t>
  </si>
  <si>
    <t>14354_1</t>
  </si>
  <si>
    <t>14356_1</t>
  </si>
  <si>
    <t>14357_1</t>
  </si>
  <si>
    <t>14358_1</t>
  </si>
  <si>
    <t>14359_1</t>
  </si>
  <si>
    <t>14361_1</t>
  </si>
  <si>
    <t>14361_2</t>
  </si>
  <si>
    <t>14361_3</t>
  </si>
  <si>
    <t>14362_1</t>
  </si>
  <si>
    <t>14363_1</t>
  </si>
  <si>
    <t>14365_1</t>
  </si>
  <si>
    <t>14367_1</t>
  </si>
  <si>
    <t>14367_2</t>
  </si>
  <si>
    <t>14371_1</t>
  </si>
  <si>
    <t>14371_2</t>
  </si>
  <si>
    <t>14371_3</t>
  </si>
  <si>
    <t>14372_1</t>
  </si>
  <si>
    <t>14373_1</t>
  </si>
  <si>
    <t>14373_2</t>
  </si>
  <si>
    <t>14375_1</t>
  </si>
  <si>
    <t>14377_1</t>
  </si>
  <si>
    <t>14379_1</t>
  </si>
  <si>
    <t>14380_1</t>
  </si>
  <si>
    <t>14381_1</t>
  </si>
  <si>
    <t>14381_2</t>
  </si>
  <si>
    <t>14382_1</t>
  </si>
  <si>
    <t>16504_1</t>
  </si>
  <si>
    <t>16975_2</t>
  </si>
  <si>
    <t>17099_4</t>
  </si>
  <si>
    <t>Merkitsevyysluokan tuonti</t>
  </si>
  <si>
    <t>LUOKKA</t>
  </si>
  <si>
    <t>Vähä</t>
  </si>
  <si>
    <t>Keskivilkas</t>
  </si>
  <si>
    <t>TIE</t>
  </si>
  <si>
    <t>AOSA</t>
  </si>
  <si>
    <t>Luokka</t>
  </si>
  <si>
    <t>Ketjutettu</t>
  </si>
  <si>
    <t>STRAFICAN AINEISTO, LIITOS TIEOSILLE</t>
  </si>
  <si>
    <t>ERO (KVL ABS)</t>
  </si>
  <si>
    <t>Tampere-Pirkkalan lentoasema</t>
  </si>
  <si>
    <t>Valtakunnallinen kohde</t>
  </si>
  <si>
    <t>ID_2</t>
  </si>
  <si>
    <t>Harva_verk</t>
  </si>
  <si>
    <t>Tiivis_ver</t>
  </si>
  <si>
    <t>TIEOSA</t>
  </si>
  <si>
    <t>Aluerakenteen tuonti (harva)</t>
  </si>
  <si>
    <t>Aluerakenne,
VE1 (tiivis)
apufile</t>
  </si>
  <si>
    <t>Aluerakenne,
VE2 (harva)
apufile</t>
  </si>
  <si>
    <t>Aluerakenteen tuonti (tiivis)</t>
  </si>
  <si>
    <t>Askaava</t>
  </si>
  <si>
    <t>Askaav_pro</t>
  </si>
  <si>
    <t>3008_1</t>
  </si>
  <si>
    <t>ykr15taaja</t>
  </si>
  <si>
    <t>ykr15tapro</t>
  </si>
  <si>
    <t>Asemakaavan tuonti</t>
  </si>
  <si>
    <t>Taajamatiedon tuonti</t>
  </si>
  <si>
    <t>Asemakaava
apufile</t>
  </si>
  <si>
    <t>Taajama
apufile</t>
  </si>
  <si>
    <t>Ei mallia</t>
  </si>
  <si>
    <t>Työmatkojen tuonti (kaikki)</t>
  </si>
  <si>
    <t>Työmatkojen tuonti (&gt; 20 km)</t>
  </si>
  <si>
    <t>130_30</t>
  </si>
  <si>
    <t>309_2</t>
  </si>
  <si>
    <t>Työmatkat,
kpl (YKR),
&gt; 20 km</t>
  </si>
  <si>
    <t>Työmatkat,
kpl (YKR), kaikki
(vanha verkko)</t>
  </si>
  <si>
    <t>Ei määritetty</t>
  </si>
  <si>
    <t>Keskivilkas 1</t>
  </si>
  <si>
    <t>Vähä 1</t>
  </si>
  <si>
    <t>Keskivilkas 2</t>
  </si>
  <si>
    <t>Vähä 2</t>
  </si>
  <si>
    <t>Vähä 4</t>
  </si>
  <si>
    <t>Vähä 3</t>
  </si>
  <si>
    <t>BRUTUS (VE1)
Laskennallinen ehdotus 11/2017</t>
  </si>
  <si>
    <t>BRUTUS (VE3)
Laskennallinen ehdotus 11/2017</t>
  </si>
  <si>
    <t>Google Maps</t>
  </si>
  <si>
    <t>Gmaps tuonti</t>
  </si>
  <si>
    <t>ID</t>
  </si>
  <si>
    <t>y_start</t>
  </si>
  <si>
    <t>x_start</t>
  </si>
  <si>
    <t>Streetview</t>
  </si>
  <si>
    <t>Google Maps
apufile</t>
  </si>
  <si>
    <t>61.0266459282</t>
  </si>
  <si>
    <t>23.0356780961</t>
  </si>
  <si>
    <t>https://www.google.com/maps/@61.0266459282,23.0356780961,3a,75y,90t/data=!3m3!1e1!3m1!2e0</t>
  </si>
  <si>
    <t>61.1282247429</t>
  </si>
  <si>
    <t>24.1104028105</t>
  </si>
  <si>
    <t>https://www.google.com/maps/@61.1282247429,24.1104028105,3a,75y,90t/data=!3m3!1e1!3m1!2e0</t>
  </si>
  <si>
    <t>61.1603983572</t>
  </si>
  <si>
    <t>23.9649213463</t>
  </si>
  <si>
    <t>https://www.google.com/maps/@61.1603983572,23.9649213463,3a,75y,90t/data=!3m3!1e1!3m1!2e0</t>
  </si>
  <si>
    <t>61.1823829053</t>
  </si>
  <si>
    <t>23.889640003</t>
  </si>
  <si>
    <t>https://www.google.com/maps/@61.1823829053,23.889640003,3a,75y,90t/data=!3m3!1e1!3m1!2e0</t>
  </si>
  <si>
    <t>61.2223691821</t>
  </si>
  <si>
    <t>23.83911818</t>
  </si>
  <si>
    <t>https://www.google.com/maps/@61.2223691821,23.83911818,3a,75y,90t/data=!3m3!1e1!3m1!2e0</t>
  </si>
  <si>
    <t>61.2930420913</t>
  </si>
  <si>
    <t>23.815737372</t>
  </si>
  <si>
    <t>https://www.google.com/maps/@61.2930420913,23.815737372,3a,75y,90t/data=!3m3!1e1!3m1!2e0</t>
  </si>
  <si>
    <t>61.3305527813</t>
  </si>
  <si>
    <t>23.8002234548</t>
  </si>
  <si>
    <t>https://www.google.com/maps/@61.3305527813,23.8002234548,3a,75y,90t/data=!3m3!1e1!3m1!2e0</t>
  </si>
  <si>
    <t>61.3658521245</t>
  </si>
  <si>
    <t>23.7909989254</t>
  </si>
  <si>
    <t>https://www.google.com/maps/@61.3658521245,23.7909989254,3a,75y,90t/data=!3m3!1e1!3m1!2e0</t>
  </si>
  <si>
    <t>61.4188652907</t>
  </si>
  <si>
    <t>23.760434223</t>
  </si>
  <si>
    <t>https://www.google.com/maps/@61.4188652907,23.760434223,3a,75y,90t/data=!3m3!1e1!3m1!2e0</t>
  </si>
  <si>
    <t>61.4627312175</t>
  </si>
  <si>
    <t>23.7695159737</t>
  </si>
  <si>
    <t>https://www.google.com/maps/@61.4627312175,23.7695159737,3a,75y,90t/data=!3m3!1e1!3m1!2e0</t>
  </si>
  <si>
    <t>61.4515716875</t>
  </si>
  <si>
    <t>23.6399851427</t>
  </si>
  <si>
    <t>https://www.google.com/maps/@61.4515716875,23.6399851427,3a,75y,90t/data=!3m3!1e1!3m1!2e0</t>
  </si>
  <si>
    <t>61.465060164</t>
  </si>
  <si>
    <t>23.6042631877</t>
  </si>
  <si>
    <t>https://www.google.com/maps/@61.465060164,23.6042631877,3a,75y,90t/data=!3m3!1e1!3m1!2e0</t>
  </si>
  <si>
    <t>61.5027078263</t>
  </si>
  <si>
    <t>23.5644847233</t>
  </si>
  <si>
    <t>https://www.google.com/maps/@61.5027078263,23.5644847233,3a,75y,90t/data=!3m3!1e1!3m1!2e0</t>
  </si>
  <si>
    <t>61.5545203332</t>
  </si>
  <si>
    <t>23.5744425616</t>
  </si>
  <si>
    <t>https://www.google.com/maps/@61.5545203332,23.5744425616,3a,75y,90t/data=!3m3!1e1!3m1!2e0</t>
  </si>
  <si>
    <t>61.5783463263</t>
  </si>
  <si>
    <t>23.4698963377</t>
  </si>
  <si>
    <t>https://www.google.com/maps/@61.5783463263,23.4698963377,3a,75y,90t/data=!3m3!1e1!3m1!2e0</t>
  </si>
  <si>
    <t>61.6074046017</t>
  </si>
  <si>
    <t>23.3534522543</t>
  </si>
  <si>
    <t>https://www.google.com/maps/@61.6074046017,23.3534522543,3a,75y,90t/data=!3m3!1e1!3m1!2e0</t>
  </si>
  <si>
    <t>61.6173887047</t>
  </si>
  <si>
    <t>23.2315377777</t>
  </si>
  <si>
    <t>https://www.google.com/maps/@61.6173887047,23.2315377777,3a,75y,90t/data=!3m3!1e1!3m1!2e0</t>
  </si>
  <si>
    <t>61.6384079282</t>
  </si>
  <si>
    <t>23.1960904017</t>
  </si>
  <si>
    <t>https://www.google.com/maps/@61.6384079282,23.1960904017,3a,75y,90t/data=!3m3!1e1!3m1!2e0</t>
  </si>
  <si>
    <t>61.6544346532</t>
  </si>
  <si>
    <t>23.1746310745</t>
  </si>
  <si>
    <t>https://www.google.com/maps/@61.6544346532,23.1746310745,3a,75y,90t/data=!3m3!1e1!3m1!2e0</t>
  </si>
  <si>
    <t>61.7289105107</t>
  </si>
  <si>
    <t>23.1324070936</t>
  </si>
  <si>
    <t>https://www.google.com/maps/@61.7289105107,23.1324070936,3a,75y,90t/data=!3m3!1e1!3m1!2e0</t>
  </si>
  <si>
    <t>61.7538080728</t>
  </si>
  <si>
    <t>23.0663758757</t>
  </si>
  <si>
    <t>https://www.google.com/maps/@61.7538080728,23.0663758757,3a,75y,90t/data=!3m3!1e1!3m1!2e0</t>
  </si>
  <si>
    <t>61.780528869</t>
  </si>
  <si>
    <t>23.0015440957</t>
  </si>
  <si>
    <t>https://www.google.com/maps/@61.780528869,23.0015440957,3a,75y,90t/data=!3m3!1e1!3m1!2e0</t>
  </si>
  <si>
    <t>61.8100477482</t>
  </si>
  <si>
    <t>22.9610546388</t>
  </si>
  <si>
    <t>https://www.google.com/maps/@61.8100477482,22.9610546388,3a,75y,90t/data=!3m3!1e1!3m1!2e0</t>
  </si>
  <si>
    <t>61.8455161112</t>
  </si>
  <si>
    <t>22.9310864587</t>
  </si>
  <si>
    <t>https://www.google.com/maps/@61.8455161112,22.9310864587,3a,75y,90t/data=!3m3!1e1!3m1!2e0</t>
  </si>
  <si>
    <t>61.8987747481</t>
  </si>
  <si>
    <t>22.9798627909</t>
  </si>
  <si>
    <t>https://www.google.com/maps/@61.8987747481,22.9798627909,3a,75y,90t/data=!3m3!1e1!3m1!2e0</t>
  </si>
  <si>
    <t>61.9254089639</t>
  </si>
  <si>
    <t>22.9778131934</t>
  </si>
  <si>
    <t>https://www.google.com/maps/@61.9254089639,22.9778131934,3a,75y,90t/data=!3m3!1e1!3m1!2e0</t>
  </si>
  <si>
    <t>62.0358565165</t>
  </si>
  <si>
    <t>23.0294164651</t>
  </si>
  <si>
    <t>https://www.google.com/maps/@62.0358565165,23.0294164651,3a,75y,90t/data=!3m3!1e1!3m1!2e0</t>
  </si>
  <si>
    <t>62.0908517257</t>
  </si>
  <si>
    <t>23.0448119679</t>
  </si>
  <si>
    <t>https://www.google.com/maps/@62.0908517257,23.0448119679,3a,75y,90t/data=!3m3!1e1!3m1!2e0</t>
  </si>
  <si>
    <t>62.1414056233</t>
  </si>
  <si>
    <t>22.9800858622</t>
  </si>
  <si>
    <t>https://www.google.com/maps/@62.1414056233,22.9800858622,3a,75y,90t/data=!3m3!1e1!3m1!2e0</t>
  </si>
  <si>
    <t>62.2046518289</t>
  </si>
  <si>
    <t>22.957475253</t>
  </si>
  <si>
    <t>https://www.google.com/maps/@62.2046518289,22.957475253,3a,75y,90t/data=!3m3!1e1!3m1!2e0</t>
  </si>
  <si>
    <t>60.9718216254</t>
  </si>
  <si>
    <t>23.4056843456</t>
  </si>
  <si>
    <t>https://www.google.com/maps/@60.9718216254,23.4056843456,3a,75y,90t/data=!3m3!1e1!3m1!2e0</t>
  </si>
  <si>
    <t>61.0194572148</t>
  </si>
  <si>
    <t>23.4856946049</t>
  </si>
  <si>
    <t>https://www.google.com/maps/@61.0194572148,23.4856946049,3a,75y,90t/data=!3m3!1e1!3m1!2e0</t>
  </si>
  <si>
    <t>61.1195082675</t>
  </si>
  <si>
    <t>23.6549462793</t>
  </si>
  <si>
    <t>https://www.google.com/maps/@61.1195082675,23.6549462793,3a,75y,90t/data=!3m3!1e1!3m1!2e0</t>
  </si>
  <si>
    <t>61.1499025927</t>
  </si>
  <si>
    <t>23.6937593975</t>
  </si>
  <si>
    <t>https://www.google.com/maps/@61.1499025927,23.6937593975,3a,75y,90t/data=!3m3!1e1!3m1!2e0</t>
  </si>
  <si>
    <t>61.4626190403</t>
  </si>
  <si>
    <t>23.7690695453</t>
  </si>
  <si>
    <t>https://www.google.com/maps/@61.4626190403,23.7690695453,3a,75y,90t/data=!3m3!1e1!3m1!2e0</t>
  </si>
  <si>
    <t>61.4703093355</t>
  </si>
  <si>
    <t>23.8404085144</t>
  </si>
  <si>
    <t>https://www.google.com/maps/@61.4703093355,23.8404085144,3a,75y,90t/data=!3m3!1e1!3m1!2e0</t>
  </si>
  <si>
    <t>61.4984374669</t>
  </si>
  <si>
    <t>23.8849793908</t>
  </si>
  <si>
    <t>https://www.google.com/maps/@61.4984374669,23.8849793908,3a,75y,90t/data=!3m3!1e1!3m1!2e0</t>
  </si>
  <si>
    <t>61.5440982546</t>
  </si>
  <si>
    <t>24.0457511477</t>
  </si>
  <si>
    <t>https://www.google.com/maps/@61.5440982546,24.0457511477,3a,75y,90t/data=!3m3!1e1!3m1!2e0</t>
  </si>
  <si>
    <t>61.6124901277</t>
  </si>
  <si>
    <t>24.1481890833</t>
  </si>
  <si>
    <t>https://www.google.com/maps/@61.6124901277,24.1481890833,3a,75y,90t/data=!3m3!1e1!3m1!2e0</t>
  </si>
  <si>
    <t>61.64623309</t>
  </si>
  <si>
    <t>24.2228489833</t>
  </si>
  <si>
    <t>https://www.google.com/maps/@61.64623309,24.2228489833,3a,75y,90t/data=!3m3!1e1!3m1!2e0</t>
  </si>
  <si>
    <t>61.6848806116</t>
  </si>
  <si>
    <t>24.3580366252</t>
  </si>
  <si>
    <t>https://www.google.com/maps/@61.6848806116,24.3580366252,3a,75y,90t/data=!3m3!1e1!3m1!2e0</t>
  </si>
  <si>
    <t>61.7070733093</t>
  </si>
  <si>
    <t>24.455695441</t>
  </si>
  <si>
    <t>https://www.google.com/maps/@61.7070733093,24.455695441,3a,75y,90t/data=!3m3!1e1!3m1!2e0</t>
  </si>
  <si>
    <t>61.7076043133</t>
  </si>
  <si>
    <t>24.5686799752</t>
  </si>
  <si>
    <t>https://www.google.com/maps/@61.7076043133,24.5686799752,3a,75y,90t/data=!3m3!1e1!3m1!2e0</t>
  </si>
  <si>
    <t>61.7247683572</t>
  </si>
  <si>
    <t>24.6565958368</t>
  </si>
  <si>
    <t>https://www.google.com/maps/@61.7247683572,24.6565958368,3a,75y,90t/data=!3m3!1e1!3m1!2e0</t>
  </si>
  <si>
    <t>61.503564588</t>
  </si>
  <si>
    <t>23.5632768272</t>
  </si>
  <si>
    <t>https://www.google.com/maps/@61.503564588,23.5632768272,3a,75y,90t/data=!3m3!1e1!3m1!2e0</t>
  </si>
  <si>
    <t>61.5005856302</t>
  </si>
  <si>
    <t>23.4360284841</t>
  </si>
  <si>
    <t>https://www.google.com/maps/@61.5005856302,23.4360284841,3a,75y,90t/data=!3m3!1e1!3m1!2e0</t>
  </si>
  <si>
    <t>61.5021721938</t>
  </si>
  <si>
    <t>23.330391472</t>
  </si>
  <si>
    <t>https://www.google.com/maps/@61.5021721938,23.330391472,3a,75y,90t/data=!3m3!1e1!3m1!2e0</t>
  </si>
  <si>
    <t>61.4994699409</t>
  </si>
  <si>
    <t>23.1842186768</t>
  </si>
  <si>
    <t>https://www.google.com/maps/@61.4994699409,23.1842186768,3a,75y,90t/data=!3m3!1e1!3m1!2e0</t>
  </si>
  <si>
    <t>61.5025481975</t>
  </si>
  <si>
    <t>23.0900873951</t>
  </si>
  <si>
    <t>https://www.google.com/maps/@61.5025481975,23.0900873951,3a,75y,90t/data=!3m3!1e1!3m1!2e0</t>
  </si>
  <si>
    <t>61.504163721</t>
  </si>
  <si>
    <t>23.0405012959</t>
  </si>
  <si>
    <t>https://www.google.com/maps/@61.504163721,23.0405012959,3a,75y,90t/data=!3m3!1e1!3m1!2e0</t>
  </si>
  <si>
    <t>61.5050672239</t>
  </si>
  <si>
    <t>22.8818330775</t>
  </si>
  <si>
    <t>https://www.google.com/maps/@61.5050672239,22.8818330775,3a,75y,90t/data=!3m3!1e1!3m1!2e0</t>
  </si>
  <si>
    <t>61.4993236747</t>
  </si>
  <si>
    <t>22.8223739381</t>
  </si>
  <si>
    <t>https://www.google.com/maps/@61.4993236747,22.8223739381,3a,75y,90t/data=!3m3!1e1!3m1!2e0</t>
  </si>
  <si>
    <t>61.4884474766</t>
  </si>
  <si>
    <t>22.6981061062</t>
  </si>
  <si>
    <t>https://www.google.com/maps/@61.4884474766,22.6981061062,3a,75y,90t/data=!3m3!1e1!3m1!2e0</t>
  </si>
  <si>
    <t>61.4751957868</t>
  </si>
  <si>
    <t>22.5576486327</t>
  </si>
  <si>
    <t>https://www.google.com/maps/@61.4751957868,22.5576486327,3a,75y,90t/data=!3m3!1e1!3m1!2e0</t>
  </si>
  <si>
    <t>61.245905334</t>
  </si>
  <si>
    <t>22.7167188292</t>
  </si>
  <si>
    <t>https://www.google.com/maps/@61.245905334,22.7167188292,3a,75y,90t/data=!3m3!1e1!3m1!2e0</t>
  </si>
  <si>
    <t>61.2625105795</t>
  </si>
  <si>
    <t>22.7287749784</t>
  </si>
  <si>
    <t>https://www.google.com/maps/@61.2625105795,22.7287749784,3a,75y,90t/data=!3m3!1e1!3m1!2e0</t>
  </si>
  <si>
    <t>61.3068719176</t>
  </si>
  <si>
    <t>22.8142427179</t>
  </si>
  <si>
    <t>https://www.google.com/maps/@61.3068719176,22.8142427179,3a,75y,90t/data=!3m3!1e1!3m1!2e0</t>
  </si>
  <si>
    <t>61.3211413655</t>
  </si>
  <si>
    <t>22.9205903857</t>
  </si>
  <si>
    <t>https://www.google.com/maps/@61.3211413655,22.9205903857,3a,75y,90t/data=!3m3!1e1!3m1!2e0</t>
  </si>
  <si>
    <t>61.3345501377</t>
  </si>
  <si>
    <t>23.0157367817</t>
  </si>
  <si>
    <t>https://www.google.com/maps/@61.3345501377,23.0157367817,3a,75y,90t/data=!3m3!1e1!3m1!2e0</t>
  </si>
  <si>
    <t>61.3686980242</t>
  </si>
  <si>
    <t>23.1248405372</t>
  </si>
  <si>
    <t>https://www.google.com/maps/@61.3686980242,23.1248405372,3a,75y,90t/data=!3m3!1e1!3m1!2e0</t>
  </si>
  <si>
    <t>61.3881772631</t>
  </si>
  <si>
    <t>23.2105381671</t>
  </si>
  <si>
    <t>https://www.google.com/maps/@61.3881772631,23.2105381671,3a,75y,90t/data=!3m3!1e1!3m1!2e0</t>
  </si>
  <si>
    <t>61.423962118</t>
  </si>
  <si>
    <t>23.3406615649</t>
  </si>
  <si>
    <t>https://www.google.com/maps/@61.423962118,23.3406615649,3a,75y,90t/data=!3m3!1e1!3m1!2e0</t>
  </si>
  <si>
    <t>61.4636178164</t>
  </si>
  <si>
    <t>23.5044061816</t>
  </si>
  <si>
    <t>https://www.google.com/maps/@61.4636178164,23.5044061816,3a,75y,90t/data=!3m3!1e1!3m1!2e0</t>
  </si>
  <si>
    <t>61.4874826616</t>
  </si>
  <si>
    <t>23.5847896884</t>
  </si>
  <si>
    <t>https://www.google.com/maps/@61.4874826616,23.5847896884,3a,75y,90t/data=!3m3!1e1!3m1!2e0</t>
  </si>
  <si>
    <t>61.5099582992</t>
  </si>
  <si>
    <t>23.6890202694</t>
  </si>
  <si>
    <t>https://www.google.com/maps/@61.5099582992,23.6890202694,3a,75y,90t/data=!3m3!1e1!3m1!2e0</t>
  </si>
  <si>
    <t>61.5022364811</t>
  </si>
  <si>
    <t>23.8052671086</t>
  </si>
  <si>
    <t>https://www.google.com/maps/@61.5022364811,23.8052671086,3a,75y,90t/data=!3m3!1e1!3m1!2e0</t>
  </si>
  <si>
    <t>61.4999641346</t>
  </si>
  <si>
    <t>23.8767395534</t>
  </si>
  <si>
    <t>https://www.google.com/maps/@61.4999641346,23.8767395534,3a,75y,90t/data=!3m3!1e1!3m1!2e0</t>
  </si>
  <si>
    <t>61.4727808805</t>
  </si>
  <si>
    <t>23.9822976199</t>
  </si>
  <si>
    <t>https://www.google.com/maps/@61.4727808805,23.9822976199,3a,75y,90t/data=!3m3!1e1!3m1!2e0</t>
  </si>
  <si>
    <t>61.4481136128</t>
  </si>
  <si>
    <t>24.1025642012</t>
  </si>
  <si>
    <t>https://www.google.com/maps/@61.4481136128,24.1025642012,3a,75y,90t/data=!3m3!1e1!3m1!2e0</t>
  </si>
  <si>
    <t>61.4135723186</t>
  </si>
  <si>
    <t>24.1492207633</t>
  </si>
  <si>
    <t>https://www.google.com/maps/@61.4135723186,24.1492207633,3a,75y,90t/data=!3m3!1e1!3m1!2e0</t>
  </si>
  <si>
    <t>61.3811613277</t>
  </si>
  <si>
    <t>24.2429507593</t>
  </si>
  <si>
    <t>https://www.google.com/maps/@61.3811613277,24.2429507593,3a,75y,90t/data=!3m3!1e1!3m1!2e0</t>
  </si>
  <si>
    <t>61.3369034816</t>
  </si>
  <si>
    <t>24.2796674689</t>
  </si>
  <si>
    <t>https://www.google.com/maps/@61.3369034816,24.2796674689,3a,75y,90t/data=!3m3!1e1!3m1!2e0</t>
  </si>
  <si>
    <t>61.2989049252</t>
  </si>
  <si>
    <t>24.3060354251</t>
  </si>
  <si>
    <t>https://www.google.com/maps/@61.2989049252,24.3060354251,3a,75y,90t/data=!3m3!1e1!3m1!2e0</t>
  </si>
  <si>
    <t>61.2730858937</t>
  </si>
  <si>
    <t>24.3510221411</t>
  </si>
  <si>
    <t>https://www.google.com/maps/@61.2730858937,24.3510221411,3a,75y,90t/data=!3m3!1e1!3m1!2e0</t>
  </si>
  <si>
    <t>61.9194664597</t>
  </si>
  <si>
    <t>22.7000638238</t>
  </si>
  <si>
    <t>https://www.google.com/maps/@61.9194664597,22.7000638238,3a,75y,90t/data=!3m3!1e1!3m1!2e0</t>
  </si>
  <si>
    <t>61.9387350337</t>
  </si>
  <si>
    <t>22.7795010836</t>
  </si>
  <si>
    <t>https://www.google.com/maps/@61.9387350337,22.7795010836,3a,75y,90t/data=!3m3!1e1!3m1!2e0</t>
  </si>
  <si>
    <t>61.9771658443</t>
  </si>
  <si>
    <t>22.9424392756</t>
  </si>
  <si>
    <t>https://www.google.com/maps/@61.9771658443,22.9424392756,3a,75y,90t/data=!3m3!1e1!3m1!2e0</t>
  </si>
  <si>
    <t>62.1227794217</t>
  </si>
  <si>
    <t>23.1095538605</t>
  </si>
  <si>
    <t>https://www.google.com/maps/@62.1227794217,23.1095538605,3a,75y,90t/data=!3m3!1e1!3m1!2e0</t>
  </si>
  <si>
    <t>62.1660641662</t>
  </si>
  <si>
    <t>23.1615733866</t>
  </si>
  <si>
    <t>https://www.google.com/maps/@62.1660641662,23.1615733866,3a,75y,90t/data=!3m3!1e1!3m1!2e0</t>
  </si>
  <si>
    <t>62.1989885571</t>
  </si>
  <si>
    <t>23.1899165963</t>
  </si>
  <si>
    <t>https://www.google.com/maps/@62.1989885571,23.1899165963,3a,75y,90t/data=!3m3!1e1!3m1!2e0</t>
  </si>
  <si>
    <t>62.2570303528</t>
  </si>
  <si>
    <t>23.479026862</t>
  </si>
  <si>
    <t>https://www.google.com/maps/@62.2570303528,23.479026862,3a,75y,90t/data=!3m3!1e1!3m1!2e0</t>
  </si>
  <si>
    <t>62.2553208256</t>
  </si>
  <si>
    <t>23.6101634808</t>
  </si>
  <si>
    <t>https://www.google.com/maps/@62.2553208256,23.6101634808,3a,75y,90t/data=!3m3!1e1!3m1!2e0</t>
  </si>
  <si>
    <t>62.263185887</t>
  </si>
  <si>
    <t>23.7113614954</t>
  </si>
  <si>
    <t>https://www.google.com/maps/@62.263185887,23.7113614954,3a,75y,90t/data=!3m3!1e1!3m1!2e0</t>
  </si>
  <si>
    <t>62.2506633431</t>
  </si>
  <si>
    <t>23.7833951232</t>
  </si>
  <si>
    <t>https://www.google.com/maps/@62.2506633431,23.7833951232,3a,75y,90t/data=!3m3!1e1!3m1!2e0</t>
  </si>
  <si>
    <t>62.2402794639</t>
  </si>
  <si>
    <t>23.9317710783</t>
  </si>
  <si>
    <t>https://www.google.com/maps/@62.2402794639,23.9317710783,3a,75y,90t/data=!3m3!1e1!3m1!2e0</t>
  </si>
  <si>
    <t>62.2619423308</t>
  </si>
  <si>
    <t>24.0423203565</t>
  </si>
  <si>
    <t>https://www.google.com/maps/@62.2619423308,24.0423203565,3a,75y,90t/data=!3m3!1e1!3m1!2e0</t>
  </si>
  <si>
    <t>61.3178166989</t>
  </si>
  <si>
    <t>22.7826711461</t>
  </si>
  <si>
    <t>https://www.google.com/maps/@61.3178166989,22.7826711461,3a,75y,90t/data=!3m3!1e1!3m1!2e0</t>
  </si>
  <si>
    <t>61.3186281209</t>
  </si>
  <si>
    <t>22.777889449</t>
  </si>
  <si>
    <t>https://www.google.com/maps/@61.3186281209,22.777889449,3a,75y,90t/data=!3m3!1e1!3m1!2e0</t>
  </si>
  <si>
    <t>61.3521865902</t>
  </si>
  <si>
    <t>22.7547491561</t>
  </si>
  <si>
    <t>https://www.google.com/maps/@61.3521865902,22.7547491561,3a,75y,90t/data=!3m3!1e1!3m1!2e0</t>
  </si>
  <si>
    <t>61.4348996401</t>
  </si>
  <si>
    <t>22.5848509458</t>
  </si>
  <si>
    <t>https://www.google.com/maps/@61.4348996401,22.5848509458,3a,75y,90t/data=!3m3!1e1!3m1!2e0</t>
  </si>
  <si>
    <t>61.522369931</t>
  </si>
  <si>
    <t>22.5738066671</t>
  </si>
  <si>
    <t>https://www.google.com/maps/@61.522369931,22.5738066671,3a,75y,90t/data=!3m3!1e1!3m1!2e0</t>
  </si>
  <si>
    <t>62.0116083774</t>
  </si>
  <si>
    <t>24.7054883665</t>
  </si>
  <si>
    <t>https://www.google.com/maps/@62.0116083774,24.7054883665,3a,75y,90t/data=!3m3!1e1!3m1!2e0</t>
  </si>
  <si>
    <t>61.2425162277</t>
  </si>
  <si>
    <t>24.359364212</t>
  </si>
  <si>
    <t>https://www.google.com/maps/@61.2425162277,24.359364212,3a,75y,90t/data=!3m3!1e1!3m1!2e0</t>
  </si>
  <si>
    <t>61.4477690682</t>
  </si>
  <si>
    <t>24.1016800455</t>
  </si>
  <si>
    <t>https://www.google.com/maps/@61.4477690682,24.1016800455,3a,75y,90t/data=!3m3!1e1!3m1!2e0</t>
  </si>
  <si>
    <t>61.4897084818</t>
  </si>
  <si>
    <t>24.1584648658</t>
  </si>
  <si>
    <t>https://www.google.com/maps/@61.4897084818,24.1584648658,3a,75y,90t/data=!3m3!1e1!3m1!2e0</t>
  </si>
  <si>
    <t>61.5363597631</t>
  </si>
  <si>
    <t>24.270888627</t>
  </si>
  <si>
    <t>https://www.google.com/maps/@61.5363597631,24.270888627,3a,75y,90t/data=!3m3!1e1!3m1!2e0</t>
  </si>
  <si>
    <t>61.637526786</t>
  </si>
  <si>
    <t>24.3368131989</t>
  </si>
  <si>
    <t>https://www.google.com/maps/@61.637526786,24.3368131989,3a,75y,90t/data=!3m3!1e1!3m1!2e0</t>
  </si>
  <si>
    <t>61.655311246</t>
  </si>
  <si>
    <t>24.3615901444</t>
  </si>
  <si>
    <t>https://www.google.com/maps/@61.655311246,24.3615901444,3a,75y,90t/data=!3m3!1e1!3m1!2e0</t>
  </si>
  <si>
    <t>61.6774290285</t>
  </si>
  <si>
    <t>24.349095141</t>
  </si>
  <si>
    <t>https://www.google.com/maps/@61.6774290285,24.349095141,3a,75y,90t/data=!3m3!1e1!3m1!2e0</t>
  </si>
  <si>
    <t>61.6844448877</t>
  </si>
  <si>
    <t>24.3582184191</t>
  </si>
  <si>
    <t>https://www.google.com/maps/@61.6844448877,24.3582184191,3a,75y,90t/data=!3m3!1e1!3m1!2e0</t>
  </si>
  <si>
    <t>61.7355461128</t>
  </si>
  <si>
    <t>24.3281355604</t>
  </si>
  <si>
    <t>https://www.google.com/maps/@61.7355461128,24.3281355604,3a,75y,90t/data=!3m3!1e1!3m1!2e0</t>
  </si>
  <si>
    <t>61.7977856261</t>
  </si>
  <si>
    <t>24.4366993759</t>
  </si>
  <si>
    <t>https://www.google.com/maps/@61.7977856261,24.4366993759,3a,75y,90t/data=!3m3!1e1!3m1!2e0</t>
  </si>
  <si>
    <t>61.834581656</t>
  </si>
  <si>
    <t>24.4836140828</t>
  </si>
  <si>
    <t>https://www.google.com/maps/@61.834581656,24.4836140828,3a,75y,90t/data=!3m3!1e1!3m1!2e0</t>
  </si>
  <si>
    <t>61.875896661</t>
  </si>
  <si>
    <t>24.5072281788</t>
  </si>
  <si>
    <t>https://www.google.com/maps/@61.875896661,24.5072281788,3a,75y,90t/data=!3m3!1e1!3m1!2e0</t>
  </si>
  <si>
    <t>61.9312696924</t>
  </si>
  <si>
    <t>24.5405491268</t>
  </si>
  <si>
    <t>https://www.google.com/maps/@61.9312696924,24.5405491268,3a,75y,90t/data=!3m3!1e1!3m1!2e0</t>
  </si>
  <si>
    <t>61.9977580605</t>
  </si>
  <si>
    <t>24.6390217397</t>
  </si>
  <si>
    <t>https://www.google.com/maps/@61.9977580605,24.6390217397,3a,75y,90t/data=!3m3!1e1!3m1!2e0</t>
  </si>
  <si>
    <t>61.5100150515</t>
  </si>
  <si>
    <t>23.6892030268</t>
  </si>
  <si>
    <t>https://www.google.com/maps/@61.5100150515,23.6892030268,3a,75y,90t/data=!3m3!1e1!3m1!2e0</t>
  </si>
  <si>
    <t>61.5544611184</t>
  </si>
  <si>
    <t>23.5742665885</t>
  </si>
  <si>
    <t>https://www.google.com/maps/@61.5544611184,23.5742665885,3a,75y,90t/data=!3m3!1e1!3m1!2e0</t>
  </si>
  <si>
    <t>61.6775208502</t>
  </si>
  <si>
    <t>23.5406426714</t>
  </si>
  <si>
    <t>https://www.google.com/maps/@61.6775208502,23.5406426714,3a,75y,90t/data=!3m3!1e1!3m1!2e0</t>
  </si>
  <si>
    <t>61.7171025597</t>
  </si>
  <si>
    <t>23.5485809752</t>
  </si>
  <si>
    <t>https://www.google.com/maps/@61.7171025597,23.5485809752,3a,75y,90t/data=!3m3!1e1!3m1!2e0</t>
  </si>
  <si>
    <t>61.7916432548</t>
  </si>
  <si>
    <t>23.6294682283</t>
  </si>
  <si>
    <t>https://www.google.com/maps/@61.7916432548,23.6294682283,3a,75y,90t/data=!3m3!1e1!3m1!2e0</t>
  </si>
  <si>
    <t>61.8268106547</t>
  </si>
  <si>
    <t>23.6774191182</t>
  </si>
  <si>
    <t>https://www.google.com/maps/@61.8268106547,23.6774191182,3a,75y,90t/data=!3m3!1e1!3m1!2e0</t>
  </si>
  <si>
    <t>61.8769980679</t>
  </si>
  <si>
    <t>23.7255167054</t>
  </si>
  <si>
    <t>https://www.google.com/maps/@61.8769980679,23.7255167054,3a,75y,90t/data=!3m3!1e1!3m1!2e0</t>
  </si>
  <si>
    <t>61.9384373773</t>
  </si>
  <si>
    <t>23.6735123082</t>
  </si>
  <si>
    <t>https://www.google.com/maps/@61.9384373773,23.6735123082,3a,75y,90t/data=!3m3!1e1!3m1!2e0</t>
  </si>
  <si>
    <t>61.976494245</t>
  </si>
  <si>
    <t>23.6457947094</t>
  </si>
  <si>
    <t>https://www.google.com/maps/@61.976494245,23.6457947094,3a,75y,90t/data=!3m3!1e1!3m1!2e0</t>
  </si>
  <si>
    <t>62.0154304691</t>
  </si>
  <si>
    <t>23.6603637311</t>
  </si>
  <si>
    <t>https://www.google.com/maps/@62.0154304691,23.6603637311,3a,75y,90t/data=!3m3!1e1!3m1!2e0</t>
  </si>
  <si>
    <t>62.110844009</t>
  </si>
  <si>
    <t>23.6738470329</t>
  </si>
  <si>
    <t>https://www.google.com/maps/@62.110844009,23.6738470329,3a,75y,90t/data=!3m3!1e1!3m1!2e0</t>
  </si>
  <si>
    <t>62.1419209413</t>
  </si>
  <si>
    <t>23.6655231365</t>
  </si>
  <si>
    <t>https://www.google.com/maps/@62.1419209413,23.6655231365,3a,75y,90t/data=!3m3!1e1!3m1!2e0</t>
  </si>
  <si>
    <t>62.2122740841</t>
  </si>
  <si>
    <t>23.6454915808</t>
  </si>
  <si>
    <t>https://www.google.com/maps/@62.2122740841,23.6454915808,3a,75y,90t/data=!3m3!1e1!3m1!2e0</t>
  </si>
  <si>
    <t>61.8131371928</t>
  </si>
  <si>
    <t>24.2970388597</t>
  </si>
  <si>
    <t>https://www.google.com/maps/@61.8131371928,24.2970388597,3a,75y,90t/data=!3m3!1e1!3m1!2e0</t>
  </si>
  <si>
    <t>61.8628854565</t>
  </si>
  <si>
    <t>24.1964291019</t>
  </si>
  <si>
    <t>https://www.google.com/maps/@61.8628854565,24.1964291019,3a,75y,90t/data=!3m3!1e1!3m1!2e0</t>
  </si>
  <si>
    <t>61.8939044901</t>
  </si>
  <si>
    <t>24.1123069976</t>
  </si>
  <si>
    <t>https://www.google.com/maps/@61.8939044901,24.1123069976,3a,75y,90t/data=!3m3!1e1!3m1!2e0</t>
  </si>
  <si>
    <t>61.9443435788</t>
  </si>
  <si>
    <t>24.1167141857</t>
  </si>
  <si>
    <t>https://www.google.com/maps/@61.9443435788,24.1167141857,3a,75y,90t/data=!3m3!1e1!3m1!2e0</t>
  </si>
  <si>
    <t>61.9778031926</t>
  </si>
  <si>
    <t>24.0618669767</t>
  </si>
  <si>
    <t>https://www.google.com/maps/@61.9778031926,24.0618669767,3a,75y,90t/data=!3m3!1e1!3m1!2e0</t>
  </si>
  <si>
    <t>62.0432799718</t>
  </si>
  <si>
    <t>24.0039366624</t>
  </si>
  <si>
    <t>https://www.google.com/maps/@62.0432799718,24.0039366624,3a,75y,90t/data=!3m3!1e1!3m1!2e0</t>
  </si>
  <si>
    <t>62.100685892</t>
  </si>
  <si>
    <t>23.9585155156</t>
  </si>
  <si>
    <t>https://www.google.com/maps/@62.100685892,23.9585155156,3a,75y,90t/data=!3m3!1e1!3m1!2e0</t>
  </si>
  <si>
    <t>62.1583245414</t>
  </si>
  <si>
    <t>23.8733896468</t>
  </si>
  <si>
    <t>https://www.google.com/maps/@62.1583245414,23.8733896468,3a,75y,90t/data=!3m3!1e1!3m1!2e0</t>
  </si>
  <si>
    <t>62.1953473046</t>
  </si>
  <si>
    <t>23.8355329344</t>
  </si>
  <si>
    <t>https://www.google.com/maps/@62.1953473046,23.8355329344,3a,75y,90t/data=!3m3!1e1!3m1!2e0</t>
  </si>
  <si>
    <t>62.2411444431</t>
  </si>
  <si>
    <t>23.7855097199</t>
  </si>
  <si>
    <t>https://www.google.com/maps/@62.2411444431,23.7855097199,3a,75y,90t/data=!3m3!1e1!3m1!2e0</t>
  </si>
  <si>
    <t>62.3203209196</t>
  </si>
  <si>
    <t>23.6657490194</t>
  </si>
  <si>
    <t>https://www.google.com/maps/@62.3203209196,23.6657490194,3a,75y,90t/data=!3m3!1e1!3m1!2e0</t>
  </si>
  <si>
    <t>62.3576080026</t>
  </si>
  <si>
    <t>23.6357624459</t>
  </si>
  <si>
    <t>https://www.google.com/maps/@62.3576080026,23.6357624459,3a,75y,90t/data=!3m3!1e1!3m1!2e0</t>
  </si>
  <si>
    <t>62.3781601333</t>
  </si>
  <si>
    <t>23.6510841769</t>
  </si>
  <si>
    <t>https://www.google.com/maps/@62.3781601333,23.6510841769,3a,75y,90t/data=!3m3!1e1!3m1!2e0</t>
  </si>
  <si>
    <t>62.2912770366</t>
  </si>
  <si>
    <t>23.7853515315</t>
  </si>
  <si>
    <t>https://www.google.com/maps/@62.2912770366,23.7853515315,3a,75y,90t/data=!3m3!1e1!3m1!2e0</t>
  </si>
  <si>
    <t>62.3555698829</t>
  </si>
  <si>
    <t>23.8253776334</t>
  </si>
  <si>
    <t>https://www.google.com/maps/@62.3555698829,23.8253776334,3a,75y,90t/data=!3m3!1e1!3m1!2e0</t>
  </si>
  <si>
    <t>62.4042290529</t>
  </si>
  <si>
    <t>23.8855400716</t>
  </si>
  <si>
    <t>https://www.google.com/maps/@62.4042290529,23.8855400716,3a,75y,90t/data=!3m3!1e1!3m1!2e0</t>
  </si>
  <si>
    <t>61.1256891147</t>
  </si>
  <si>
    <t>24.0880710136</t>
  </si>
  <si>
    <t>https://www.google.com/maps/@61.1256891147,24.0880710136,3a,75y,90t/data=!3m3!1e1!3m1!2e0</t>
  </si>
  <si>
    <t>61.1693705331</t>
  </si>
  <si>
    <t>24.0366719328</t>
  </si>
  <si>
    <t>https://www.google.com/maps/@61.1693705331,24.0366719328,3a,75y,90t/data=!3m3!1e1!3m1!2e0</t>
  </si>
  <si>
    <t>61.1962875406</t>
  </si>
  <si>
    <t>24.0573857659</t>
  </si>
  <si>
    <t>https://www.google.com/maps/@61.1962875406,24.0573857659,3a,75y,90t/data=!3m3!1e1!3m1!2e0</t>
  </si>
  <si>
    <t>61.2389315541</t>
  </si>
  <si>
    <t>24.008796045</t>
  </si>
  <si>
    <t>https://www.google.com/maps/@61.2389315541,24.008796045,3a,75y,90t/data=!3m3!1e1!3m1!2e0</t>
  </si>
  <si>
    <t>61.2667416139</t>
  </si>
  <si>
    <t>23.9741602303</t>
  </si>
  <si>
    <t>https://www.google.com/maps/@61.2667416139,23.9741602303,3a,75y,90t/data=!3m3!1e1!3m1!2e0</t>
  </si>
  <si>
    <t>61.3249611552</t>
  </si>
  <si>
    <t>23.8975101743</t>
  </si>
  <si>
    <t>https://www.google.com/maps/@61.3249611552,23.8975101743,3a,75y,90t/data=!3m3!1e1!3m1!2e0</t>
  </si>
  <si>
    <t>61.3630635317</t>
  </si>
  <si>
    <t>23.8165874349</t>
  </si>
  <si>
    <t>https://www.google.com/maps/@61.3630635317,23.8165874349,3a,75y,90t/data=!3m3!1e1!3m1!2e0</t>
  </si>
  <si>
    <t>61.3651092098</t>
  </si>
  <si>
    <t>23.7829169963</t>
  </si>
  <si>
    <t>https://www.google.com/maps/@61.3651092098,23.7829169963,3a,75y,90t/data=!3m3!1e1!3m1!2e0</t>
  </si>
  <si>
    <t>61.3786380727</t>
  </si>
  <si>
    <t>23.7783811962</t>
  </si>
  <si>
    <t>https://www.google.com/maps/@61.3786380727,23.7783811962,3a,75y,90t/data=!3m3!1e1!3m1!2e0</t>
  </si>
  <si>
    <t>61.3931774299</t>
  </si>
  <si>
    <t>23.7763529351</t>
  </si>
  <si>
    <t>https://www.google.com/maps/@61.3931774299,23.7763529351,3a,75y,90t/data=!3m3!1e1!3m1!2e0</t>
  </si>
  <si>
    <t>61.4160997816</t>
  </si>
  <si>
    <t>23.75866989</t>
  </si>
  <si>
    <t>https://www.google.com/maps/@61.4160997816,23.75866989,3a,75y,90t/data=!3m3!1e1!3m1!2e0</t>
  </si>
  <si>
    <t>61.183736641</t>
  </si>
  <si>
    <t>23.7157130514</t>
  </si>
  <si>
    <t>https://www.google.com/maps/@61.183736641,23.7157130514,3a,75y,90t/data=!3m3!1e1!3m1!2e0</t>
  </si>
  <si>
    <t>61.2236883761</t>
  </si>
  <si>
    <t>23.7393223711</t>
  </si>
  <si>
    <t>https://www.google.com/maps/@61.2236883761,23.7393223711,3a,75y,90t/data=!3m3!1e1!3m1!2e0</t>
  </si>
  <si>
    <t>61.2668060491</t>
  </si>
  <si>
    <t>23.7455080617</t>
  </si>
  <si>
    <t>https://www.google.com/maps/@61.2668060491,23.7455080617,3a,75y,90t/data=!3m3!1e1!3m1!2e0</t>
  </si>
  <si>
    <t>61.3150712431</t>
  </si>
  <si>
    <t>23.7615387372</t>
  </si>
  <si>
    <t>https://www.google.com/maps/@61.3150712431,23.7615387372,3a,75y,90t/data=!3m3!1e1!3m1!2e0</t>
  </si>
  <si>
    <t>61.1422616296</t>
  </si>
  <si>
    <t>22.924104434</t>
  </si>
  <si>
    <t>https://www.google.com/maps/@61.1422616296,22.924104434,3a,75y,90t/data=!3m3!1e1!3m1!2e0</t>
  </si>
  <si>
    <t>61.1234093857</t>
  </si>
  <si>
    <t>23.0290593553</t>
  </si>
  <si>
    <t>https://www.google.com/maps/@61.1234093857,23.0290593553,3a,75y,90t/data=!3m3!1e1!3m1!2e0</t>
  </si>
  <si>
    <t>61.1116949378</t>
  </si>
  <si>
    <t>23.1068121982</t>
  </si>
  <si>
    <t>https://www.google.com/maps/@61.1116949378,23.1068121982,3a,75y,90t/data=!3m3!1e1!3m1!2e0</t>
  </si>
  <si>
    <t>61.0980582974</t>
  </si>
  <si>
    <t>23.3261436026</t>
  </si>
  <si>
    <t>https://www.google.com/maps/@61.0980582974,23.3261436026,3a,75y,90t/data=!3m3!1e1!3m1!2e0</t>
  </si>
  <si>
    <t>61.0857753857</t>
  </si>
  <si>
    <t>23.4564166982</t>
  </si>
  <si>
    <t>https://www.google.com/maps/@61.0857753857,23.4564166982,3a,75y,90t/data=!3m3!1e1!3m1!2e0</t>
  </si>
  <si>
    <t>61.0405782029</t>
  </si>
  <si>
    <t>22.995181448</t>
  </si>
  <si>
    <t>https://www.google.com/maps/@61.0405782029,22.995181448,3a,75y,90t/data=!3m3!1e1!3m1!2e0</t>
  </si>
  <si>
    <t>61.0066487369</t>
  </si>
  <si>
    <t>23.2546692458</t>
  </si>
  <si>
    <t>https://www.google.com/maps/@61.0066487369,23.2546692458,3a,75y,90t/data=!3m3!1e1!3m1!2e0</t>
  </si>
  <si>
    <t>61.052223582</t>
  </si>
  <si>
    <t>23.1901232222</t>
  </si>
  <si>
    <t>https://www.google.com/maps/@61.052223582,23.1901232222,3a,75y,90t/data=!3m3!1e1!3m1!2e0</t>
  </si>
  <si>
    <t>61.0688153696</t>
  </si>
  <si>
    <t>23.1799223936</t>
  </si>
  <si>
    <t>https://www.google.com/maps/@61.0688153696,23.1799223936,3a,75y,90t/data=!3m3!1e1!3m1!2e0</t>
  </si>
  <si>
    <t>61.2934310718</t>
  </si>
  <si>
    <t>22.7052859531</t>
  </si>
  <si>
    <t>https://www.google.com/maps/@61.2934310718,22.7052859531,3a,75y,90t/data=!3m3!1e1!3m1!2e0</t>
  </si>
  <si>
    <t>61.3189940596</t>
  </si>
  <si>
    <t>22.7761091299</t>
  </si>
  <si>
    <t>https://www.google.com/maps/@61.3189940596,22.7761091299,3a,75y,90t/data=!3m3!1e1!3m1!2e0</t>
  </si>
  <si>
    <t>61.3527922708</t>
  </si>
  <si>
    <t>22.8694931713</t>
  </si>
  <si>
    <t>https://www.google.com/maps/@61.3527922708,22.8694931713,3a,75y,90t/data=!3m3!1e1!3m1!2e0</t>
  </si>
  <si>
    <t>61.3529959794</t>
  </si>
  <si>
    <t>22.9143231012</t>
  </si>
  <si>
    <t>https://www.google.com/maps/@61.3529959794,22.9143231012,3a,75y,90t/data=!3m3!1e1!3m1!2e0</t>
  </si>
  <si>
    <t>61.4059582525</t>
  </si>
  <si>
    <t>22.9880172414</t>
  </si>
  <si>
    <t>https://www.google.com/maps/@61.4059582525,22.9880172414,3a,75y,90t/data=!3m3!1e1!3m1!2e0</t>
  </si>
  <si>
    <t>61.4537286558</t>
  </si>
  <si>
    <t>23.0358071249</t>
  </si>
  <si>
    <t>https://www.google.com/maps/@61.4537286558,23.0358071249,3a,75y,90t/data=!3m3!1e1!3m1!2e0</t>
  </si>
  <si>
    <t>61.5027137342</t>
  </si>
  <si>
    <t>23.0906696749</t>
  </si>
  <si>
    <t>https://www.google.com/maps/@61.5027137342,23.0906696749,3a,75y,90t/data=!3m3!1e1!3m1!2e0</t>
  </si>
  <si>
    <t>61.5622110275</t>
  </si>
  <si>
    <t>23.0978517269</t>
  </si>
  <si>
    <t>https://www.google.com/maps/@61.5622110275,23.0978517269,3a,75y,90t/data=!3m3!1e1!3m1!2e0</t>
  </si>
  <si>
    <t>61.5907827463</t>
  </si>
  <si>
    <t>23.1107874268</t>
  </si>
  <si>
    <t>https://www.google.com/maps/@61.5907827463,23.1107874268,3a,75y,90t/data=!3m3!1e1!3m1!2e0</t>
  </si>
  <si>
    <t>61.3195215187</t>
  </si>
  <si>
    <t>22.9208912425</t>
  </si>
  <si>
    <t>https://www.google.com/maps/@61.3195215187,22.9208912425,3a,75y,90t/data=!3m3!1e1!3m1!2e0</t>
  </si>
  <si>
    <t>61.271631574</t>
  </si>
  <si>
    <t>22.9532052602</t>
  </si>
  <si>
    <t>https://www.google.com/maps/@61.271631574,22.9532052602,3a,75y,90t/data=!3m3!1e1!3m1!2e0</t>
  </si>
  <si>
    <t>61.2266936924</t>
  </si>
  <si>
    <t>22.9917788023</t>
  </si>
  <si>
    <t>https://www.google.com/maps/@61.2266936924,22.9917788023,3a,75y,90t/data=!3m3!1e1!3m1!2e0</t>
  </si>
  <si>
    <t>61.1573321452</t>
  </si>
  <si>
    <t>23.051069475</t>
  </si>
  <si>
    <t>https://www.google.com/maps/@61.1573321452,23.051069475,3a,75y,90t/data=!3m3!1e1!3m1!2e0</t>
  </si>
  <si>
    <t>61.53524331</t>
  </si>
  <si>
    <t>22.9511249327</t>
  </si>
  <si>
    <t>https://www.google.com/maps/@61.53524331,22.9511249327,3a,75y,90t/data=!3m3!1e1!3m1!2e0</t>
  </si>
  <si>
    <t>61.5512799753</t>
  </si>
  <si>
    <t>22.8357090648</t>
  </si>
  <si>
    <t>https://www.google.com/maps/@61.5512799753,22.8357090648,3a,75y,90t/data=!3m3!1e1!3m1!2e0</t>
  </si>
  <si>
    <t>61.5526568707</t>
  </si>
  <si>
    <t>22.757675575</t>
  </si>
  <si>
    <t>https://www.google.com/maps/@61.5526568707,22.757675575,3a,75y,90t/data=!3m3!1e1!3m1!2e0</t>
  </si>
  <si>
    <t>61.7974966907</t>
  </si>
  <si>
    <t>22.8154033497</t>
  </si>
  <si>
    <t>https://www.google.com/maps/@61.7974966907,22.8154033497,3a,75y,90t/data=!3m3!1e1!3m1!2e0</t>
  </si>
  <si>
    <t>61.7785257965</t>
  </si>
  <si>
    <t>22.8618478514</t>
  </si>
  <si>
    <t>https://www.google.com/maps/@61.7785257965,22.8618478514,3a,75y,90t/data=!3m3!1e1!3m1!2e0</t>
  </si>
  <si>
    <t>61.7633058654</t>
  </si>
  <si>
    <t>22.9370966143</t>
  </si>
  <si>
    <t>https://www.google.com/maps/@61.7633058654,22.9370966143,3a,75y,90t/data=!3m3!1e1!3m1!2e0</t>
  </si>
  <si>
    <t>62.0232428397</t>
  </si>
  <si>
    <t>23.0141074951</t>
  </si>
  <si>
    <t>https://www.google.com/maps/@62.0232428397,23.0141074951,3a,75y,90t/data=!3m3!1e1!3m1!2e0</t>
  </si>
  <si>
    <t>62.0573118985</t>
  </si>
  <si>
    <t>22.9272565027</t>
  </si>
  <si>
    <t>https://www.google.com/maps/@62.0573118985,22.9272565027,3a,75y,90t/data=!3m3!1e1!3m1!2e0</t>
  </si>
  <si>
    <t>62.0726956075</t>
  </si>
  <si>
    <t>22.8378835038</t>
  </si>
  <si>
    <t>https://www.google.com/maps/@62.0726956075,22.8378835038,3a,75y,90t/data=!3m3!1e1!3m1!2e0</t>
  </si>
  <si>
    <t>61.6315266956</t>
  </si>
  <si>
    <t>23.2049607125</t>
  </si>
  <si>
    <t>https://www.google.com/maps/@61.6315266956,23.2049607125,3a,75y,90t/data=!3m3!1e1!3m1!2e0</t>
  </si>
  <si>
    <t>61.6633997714</t>
  </si>
  <si>
    <t>23.2254649032</t>
  </si>
  <si>
    <t>https://www.google.com/maps/@61.6633997714,23.2254649032,3a,75y,90t/data=!3m3!1e1!3m1!2e0</t>
  </si>
  <si>
    <t>61.7017043915</t>
  </si>
  <si>
    <t>23.2641159081</t>
  </si>
  <si>
    <t>https://www.google.com/maps/@61.7017043915,23.2641159081,3a,75y,90t/data=!3m3!1e1!3m1!2e0</t>
  </si>
  <si>
    <t>61.7611227182</t>
  </si>
  <si>
    <t>23.2899350285</t>
  </si>
  <si>
    <t>https://www.google.com/maps/@61.7611227182,23.2899350285,3a,75y,90t/data=!3m3!1e1!3m1!2e0</t>
  </si>
  <si>
    <t>61.774547835</t>
  </si>
  <si>
    <t>23.2780546591</t>
  </si>
  <si>
    <t>https://www.google.com/maps/@61.774547835,23.2780546591,3a,75y,90t/data=!3m3!1e1!3m1!2e0</t>
  </si>
  <si>
    <t>61.8108593223</t>
  </si>
  <si>
    <t>23.1769748215</t>
  </si>
  <si>
    <t>https://www.google.com/maps/@61.8108593223,23.1769748215,3a,75y,90t/data=!3m3!1e1!3m1!2e0</t>
  </si>
  <si>
    <t>61.8394469016</t>
  </si>
  <si>
    <t>23.0733182381</t>
  </si>
  <si>
    <t>https://www.google.com/maps/@61.8394469016,23.0733182381,3a,75y,90t/data=!3m3!1e1!3m1!2e0</t>
  </si>
  <si>
    <t>61.0043267759</t>
  </si>
  <si>
    <t>23.6756635133</t>
  </si>
  <si>
    <t>https://www.google.com/maps/@61.0043267759,23.6756635133,3a,75y,90t/data=!3m3!1e1!3m1!2e0</t>
  </si>
  <si>
    <t>61.0668633123</t>
  </si>
  <si>
    <t>23.6316885349</t>
  </si>
  <si>
    <t>https://www.google.com/maps/@61.0668633123,23.6316885349,3a,75y,90t/data=!3m3!1e1!3m1!2e0</t>
  </si>
  <si>
    <t>61.3427756766</t>
  </si>
  <si>
    <t>23.0421418826</t>
  </si>
  <si>
    <t>https://www.google.com/maps/@61.3427756766,23.0421418826,3a,75y,90t/data=!3m3!1e1!3m1!2e0</t>
  </si>
  <si>
    <t>61.3305156132</t>
  </si>
  <si>
    <t>23.1227316325</t>
  </si>
  <si>
    <t>https://www.google.com/maps/@61.3305156132,23.1227316325,3a,75y,90t/data=!3m3!1e1!3m1!2e0</t>
  </si>
  <si>
    <t>61.3427018557</t>
  </si>
  <si>
    <t>23.2910415992</t>
  </si>
  <si>
    <t>https://www.google.com/maps/@61.3427018557,23.2910415992,3a,75y,90t/data=!3m3!1e1!3m1!2e0</t>
  </si>
  <si>
    <t>61.3127619307</t>
  </si>
  <si>
    <t>23.3742306829</t>
  </si>
  <si>
    <t>https://www.google.com/maps/@61.3127619307,23.3742306829,3a,75y,90t/data=!3m3!1e1!3m1!2e0</t>
  </si>
  <si>
    <t>61.3091296736</t>
  </si>
  <si>
    <t>23.4791265225</t>
  </si>
  <si>
    <t>https://www.google.com/maps/@61.3091296736,23.4791265225,3a,75y,90t/data=!3m3!1e1!3m1!2e0</t>
  </si>
  <si>
    <t>61.287283663</t>
  </si>
  <si>
    <t>23.5141443107</t>
  </si>
  <si>
    <t>https://www.google.com/maps/@61.287283663,23.5141443107,3a,75y,90t/data=!3m3!1e1!3m1!2e0</t>
  </si>
  <si>
    <t>61.2836806424</t>
  </si>
  <si>
    <t>23.5883463272</t>
  </si>
  <si>
    <t>https://www.google.com/maps/@61.2836806424,23.5883463272,3a,75y,90t/data=!3m3!1e1!3m1!2e0</t>
  </si>
  <si>
    <t>61.2958611764</t>
  </si>
  <si>
    <t>23.6389412488</t>
  </si>
  <si>
    <t>https://www.google.com/maps/@61.2958611764,23.6389412488,3a,75y,90t/data=!3m3!1e1!3m1!2e0</t>
  </si>
  <si>
    <t>61.1633057447</t>
  </si>
  <si>
    <t>24.0037690405</t>
  </si>
  <si>
    <t>https://www.google.com/maps/@61.1633057447,24.0037690405,3a,75y,90t/data=!3m3!1e1!3m1!2e0</t>
  </si>
  <si>
    <t>61.1782574122</t>
  </si>
  <si>
    <t>23.8572973126</t>
  </si>
  <si>
    <t>https://www.google.com/maps/@61.1782574122,23.8572973126,3a,75y,90t/data=!3m3!1e1!3m1!2e0</t>
  </si>
  <si>
    <t>61.1932569555</t>
  </si>
  <si>
    <t>23.8343103225</t>
  </si>
  <si>
    <t>https://www.google.com/maps/@61.1932569555,23.8343103225,3a,75y,90t/data=!3m3!1e1!3m1!2e0</t>
  </si>
  <si>
    <t>61.2092769558</t>
  </si>
  <si>
    <t>23.7598602686</t>
  </si>
  <si>
    <t>https://www.google.com/maps/@61.2092769558,23.7598602686,3a,75y,90t/data=!3m3!1e1!3m1!2e0</t>
  </si>
  <si>
    <t>61.2158989938</t>
  </si>
  <si>
    <t>23.7535328103</t>
  </si>
  <si>
    <t>https://www.google.com/maps/@61.2158989938,23.7535328103,3a,75y,90t/data=!3m3!1e1!3m1!2e0</t>
  </si>
  <si>
    <t>61.221624136</t>
  </si>
  <si>
    <t>23.8365307935</t>
  </si>
  <si>
    <t>https://www.google.com/maps/@61.221624136,23.8365307935,3a,75y,90t/data=!3m3!1e1!3m1!2e0</t>
  </si>
  <si>
    <t>61.2556292284</t>
  </si>
  <si>
    <t>23.9232752136</t>
  </si>
  <si>
    <t>https://www.google.com/maps/@61.2556292284,23.9232752136,3a,75y,90t/data=!3m3!1e1!3m1!2e0</t>
  </si>
  <si>
    <t>61.2669639156</t>
  </si>
  <si>
    <t>24.0603883501</t>
  </si>
  <si>
    <t>https://www.google.com/maps/@61.2669639156,24.0603883501,3a,75y,90t/data=!3m3!1e1!3m1!2e0</t>
  </si>
  <si>
    <t>61.2605599575</t>
  </si>
  <si>
    <t>24.1327749438</t>
  </si>
  <si>
    <t>https://www.google.com/maps/@61.2605599575,24.1327749438,3a,75y,90t/data=!3m3!1e1!3m1!2e0</t>
  </si>
  <si>
    <t>61.2490848341</t>
  </si>
  <si>
    <t>24.219320611</t>
  </si>
  <si>
    <t>https://www.google.com/maps/@61.2490848341,24.219320611,3a,75y,90t/data=!3m3!1e1!3m1!2e0</t>
  </si>
  <si>
    <t>61.4529501191</t>
  </si>
  <si>
    <t>23.6401845566</t>
  </si>
  <si>
    <t>https://www.google.com/maps/@61.4529501191,23.6401845566,3a,75y,90t/data=!3m3!1e1!3m1!2e0</t>
  </si>
  <si>
    <t>61.4478866114</t>
  </si>
  <si>
    <t>23.6380713256</t>
  </si>
  <si>
    <t>https://www.google.com/maps/@61.4478866114,23.6380713256,3a,75y,90t/data=!3m3!1e1!3m1!2e0</t>
  </si>
  <si>
    <t>61.4183737834</t>
  </si>
  <si>
    <t>23.7554047305</t>
  </si>
  <si>
    <t>https://www.google.com/maps/@61.4183737834,23.7554047305,3a,75y,90t/data=!3m3!1e1!3m1!2e0</t>
  </si>
  <si>
    <t>61.2841913009</t>
  </si>
  <si>
    <t>24.0355802764</t>
  </si>
  <si>
    <t>https://www.google.com/maps/@61.2841913009,24.0355802764,3a,75y,90t/data=!3m3!1e1!3m1!2e0</t>
  </si>
  <si>
    <t>61.3123250348</t>
  </si>
  <si>
    <t>24.0588400145</t>
  </si>
  <si>
    <t>https://www.google.com/maps/@61.3123250348,24.0588400145,3a,75y,90t/data=!3m3!1e1!3m1!2e0</t>
  </si>
  <si>
    <t>61.4091189926</t>
  </si>
  <si>
    <t>23.9719761753</t>
  </si>
  <si>
    <t>https://www.google.com/maps/@61.4091189926,23.9719761753,3a,75y,90t/data=!3m3!1e1!3m1!2e0</t>
  </si>
  <si>
    <t>61.3305765289</t>
  </si>
  <si>
    <t>24.287280052</t>
  </si>
  <si>
    <t>https://www.google.com/maps/@61.3305765289,24.287280052,3a,75y,90t/data=!3m3!1e1!3m1!2e0</t>
  </si>
  <si>
    <t>61.3382798622</t>
  </si>
  <si>
    <t>24.3893187575</t>
  </si>
  <si>
    <t>https://www.google.com/maps/@61.3382798622,24.3893187575,3a,75y,90t/data=!3m3!1e1!3m1!2e0</t>
  </si>
  <si>
    <t>61.3456337742</t>
  </si>
  <si>
    <t>24.4892256765</t>
  </si>
  <si>
    <t>https://www.google.com/maps/@61.3456337742,24.4892256765,3a,75y,90t/data=!3m3!1e1!3m1!2e0</t>
  </si>
  <si>
    <t>61.3499182506</t>
  </si>
  <si>
    <t>24.5571697124</t>
  </si>
  <si>
    <t>https://www.google.com/maps/@61.3499182506,24.5571697124,3a,75y,90t/data=!3m3!1e1!3m1!2e0</t>
  </si>
  <si>
    <t>61.3515333883</t>
  </si>
  <si>
    <t>24.6049747892</t>
  </si>
  <si>
    <t>https://www.google.com/maps/@61.3515333883,24.6049747892,3a,75y,90t/data=!3m3!1e1!3m1!2e0</t>
  </si>
  <si>
    <t>61.3722864507</t>
  </si>
  <si>
    <t>24.6696167455</t>
  </si>
  <si>
    <t>https://www.google.com/maps/@61.3722864507,24.6696167455,3a,75y,90t/data=!3m3!1e1!3m1!2e0</t>
  </si>
  <si>
    <t>61.4098046537</t>
  </si>
  <si>
    <t>24.7174577973</t>
  </si>
  <si>
    <t>https://www.google.com/maps/@61.4098046537,24.7174577973,3a,75y,90t/data=!3m3!1e1!3m1!2e0</t>
  </si>
  <si>
    <t>61.4483882434</t>
  </si>
  <si>
    <t>24.690194814</t>
  </si>
  <si>
    <t>https://www.google.com/maps/@61.4483882434,24.690194814,3a,75y,90t/data=!3m3!1e1!3m1!2e0</t>
  </si>
  <si>
    <t>61.4522294612</t>
  </si>
  <si>
    <t>24.1166520829</t>
  </si>
  <si>
    <t>https://www.google.com/maps/@61.4522294612,24.1166520829,3a,75y,90t/data=!3m3!1e1!3m1!2e0</t>
  </si>
  <si>
    <t>61.4674854957</t>
  </si>
  <si>
    <t>24.2201915337</t>
  </si>
  <si>
    <t>https://www.google.com/maps/@61.4674854957,24.2201915337,3a,75y,90t/data=!3m3!1e1!3m1!2e0</t>
  </si>
  <si>
    <t>61.4752626154</t>
  </si>
  <si>
    <t>24.3301562733</t>
  </si>
  <si>
    <t>https://www.google.com/maps/@61.4752626154,24.3301562733,3a,75y,90t/data=!3m3!1e1!3m1!2e0</t>
  </si>
  <si>
    <t>61.4780683594</t>
  </si>
  <si>
    <t>24.4287251298</t>
  </si>
  <si>
    <t>https://www.google.com/maps/@61.4780683594,24.4287251298,3a,75y,90t/data=!3m3!1e1!3m1!2e0</t>
  </si>
  <si>
    <t>61.5028397891</t>
  </si>
  <si>
    <t>24.5718608135</t>
  </si>
  <si>
    <t>https://www.google.com/maps/@61.5028397891,24.5718608135,3a,75y,90t/data=!3m3!1e1!3m1!2e0</t>
  </si>
  <si>
    <t>61.4827431147</t>
  </si>
  <si>
    <t>24.7052968137</t>
  </si>
  <si>
    <t>https://www.google.com/maps/@61.4827431147,24.7052968137,3a,75y,90t/data=!3m3!1e1!3m1!2e0</t>
  </si>
  <si>
    <t>61.4949766862</t>
  </si>
  <si>
    <t>24.7855367505</t>
  </si>
  <si>
    <t>https://www.google.com/maps/@61.4949766862,24.7855367505,3a,75y,90t/data=!3m3!1e1!3m1!2e0</t>
  </si>
  <si>
    <t>61.9947940453</t>
  </si>
  <si>
    <t>23.0163525655</t>
  </si>
  <si>
    <t>https://www.google.com/maps/@61.9947940453,23.0163525655,3a,75y,90t/data=!3m3!1e1!3m1!2e0</t>
  </si>
  <si>
    <t>61.995358379</t>
  </si>
  <si>
    <t>23.1104143535</t>
  </si>
  <si>
    <t>https://www.google.com/maps/@61.995358379,23.1104143535,3a,75y,90t/data=!3m3!1e1!3m1!2e0</t>
  </si>
  <si>
    <t>61.981026559</t>
  </si>
  <si>
    <t>23.321299496</t>
  </si>
  <si>
    <t>https://www.google.com/maps/@61.981026559,23.321299496,3a,75y,90t/data=!3m3!1e1!3m1!2e0</t>
  </si>
  <si>
    <t>61.9749115733</t>
  </si>
  <si>
    <t>23.4208376774</t>
  </si>
  <si>
    <t>https://www.google.com/maps/@61.9749115733,23.4208376774,3a,75y,90t/data=!3m3!1e1!3m1!2e0</t>
  </si>
  <si>
    <t>61.9639755247</t>
  </si>
  <si>
    <t>23.5159608554</t>
  </si>
  <si>
    <t>https://www.google.com/maps/@61.9639755247,23.5159608554,3a,75y,90t/data=!3m3!1e1!3m1!2e0</t>
  </si>
  <si>
    <t>61.9187367052</t>
  </si>
  <si>
    <t>23.5885565518</t>
  </si>
  <si>
    <t>https://www.google.com/maps/@61.9187367052,23.5885565518,3a,75y,90t/data=!3m3!1e1!3m1!2e0</t>
  </si>
  <si>
    <t>61.8944024692</t>
  </si>
  <si>
    <t>23.6142461461</t>
  </si>
  <si>
    <t>https://www.google.com/maps/@61.8944024692,23.6142461461,3a,75y,90t/data=!3m3!1e1!3m1!2e0</t>
  </si>
  <si>
    <t>61.8831822943</t>
  </si>
  <si>
    <t>23.728841396</t>
  </si>
  <si>
    <t>https://www.google.com/maps/@61.8831822943,23.728841396,3a,75y,90t/data=!3m3!1e1!3m1!2e0</t>
  </si>
  <si>
    <t>61.8946039791</t>
  </si>
  <si>
    <t>23.8046656237</t>
  </si>
  <si>
    <t>https://www.google.com/maps/@61.8946039791,23.8046656237,3a,75y,90t/data=!3m3!1e1!3m1!2e0</t>
  </si>
  <si>
    <t>61.9406400289</t>
  </si>
  <si>
    <t>23.9531037873</t>
  </si>
  <si>
    <t>https://www.google.com/maps/@61.9406400289,23.9531037873,3a,75y,90t/data=!3m3!1e1!3m1!2e0</t>
  </si>
  <si>
    <t>61.5315973364</t>
  </si>
  <si>
    <t>23.9525419193</t>
  </si>
  <si>
    <t>https://www.google.com/maps/@61.5315973364,23.9525419193,3a,75y,90t/data=!3m3!1e1!3m1!2e0</t>
  </si>
  <si>
    <t>61.5629859906</t>
  </si>
  <si>
    <t>23.9076079023</t>
  </si>
  <si>
    <t>https://www.google.com/maps/@61.5629859906,23.9076079023,3a,75y,90t/data=!3m3!1e1!3m1!2e0</t>
  </si>
  <si>
    <t>61.6310144774</t>
  </si>
  <si>
    <t>23.8399623763</t>
  </si>
  <si>
    <t>https://www.google.com/maps/@61.6310144774,23.8399623763,3a,75y,90t/data=!3m3!1e1!3m1!2e0</t>
  </si>
  <si>
    <t>61.6788947987</t>
  </si>
  <si>
    <t>23.8316969864</t>
  </si>
  <si>
    <t>https://www.google.com/maps/@61.6788947987,23.8316969864,3a,75y,90t/data=!3m3!1e1!3m1!2e0</t>
  </si>
  <si>
    <t>61.7082229178</t>
  </si>
  <si>
    <t>23.900435195</t>
  </si>
  <si>
    <t>https://www.google.com/maps/@61.7082229178,23.900435195,3a,75y,90t/data=!3m3!1e1!3m1!2e0</t>
  </si>
  <si>
    <t>61.7476673904</t>
  </si>
  <si>
    <t>23.9245988704</t>
  </si>
  <si>
    <t>https://www.google.com/maps/@61.7476673904,23.9245988704,3a,75y,90t/data=!3m3!1e1!3m1!2e0</t>
  </si>
  <si>
    <t>61.7701227812</t>
  </si>
  <si>
    <t>23.9796983482</t>
  </si>
  <si>
    <t>https://www.google.com/maps/@61.7701227812,23.9796983482,3a,75y,90t/data=!3m3!1e1!3m1!2e0</t>
  </si>
  <si>
    <t>61.8056555783</t>
  </si>
  <si>
    <t>24.0288848538</t>
  </si>
  <si>
    <t>https://www.google.com/maps/@61.8056555783,24.0288848538,3a,75y,90t/data=!3m3!1e1!3m1!2e0</t>
  </si>
  <si>
    <t>61.8611770959</t>
  </si>
  <si>
    <t>24.0469697376</t>
  </si>
  <si>
    <t>https://www.google.com/maps/@61.8611770959,24.0469697376,3a,75y,90t/data=!3m3!1e1!3m1!2e0</t>
  </si>
  <si>
    <t>61.4740363149</t>
  </si>
  <si>
    <t>23.9307349369</t>
  </si>
  <si>
    <t>https://www.google.com/maps/@61.4740363149,23.9307349369,3a,75y,90t/data=!3m3!1e1!3m1!2e0</t>
  </si>
  <si>
    <t>61.4725713077</t>
  </si>
  <si>
    <t>23.9820047673</t>
  </si>
  <si>
    <t>https://www.google.com/maps/@61.4725713077,23.9820047673,3a,75y,90t/data=!3m3!1e1!3m1!2e0</t>
  </si>
  <si>
    <t>61.4719829733</t>
  </si>
  <si>
    <t>23.9903450741</t>
  </si>
  <si>
    <t>https://www.google.com/maps/@61.4719829733,23.9903450741,3a,75y,90t/data=!3m3!1e1!3m1!2e0</t>
  </si>
  <si>
    <t>61.4713097396</t>
  </si>
  <si>
    <t>24.0000304748</t>
  </si>
  <si>
    <t>https://www.google.com/maps/@61.4713097396,24.0000304748,3a,75y,90t/data=!3m3!1e1!3m1!2e0</t>
  </si>
  <si>
    <t>61.4708882617</t>
  </si>
  <si>
    <t>24.0137019094</t>
  </si>
  <si>
    <t>https://www.google.com/maps/@61.4708882617,24.0137019094,3a,75y,90t/data=!3m3!1e1!3m1!2e0</t>
  </si>
  <si>
    <t>61.4691303206</t>
  </si>
  <si>
    <t>24.0402252747</t>
  </si>
  <si>
    <t>https://www.google.com/maps/@61.4691303206,24.0402252747,3a,75y,90t/data=!3m3!1e1!3m1!2e0</t>
  </si>
  <si>
    <t>61.4617805148</t>
  </si>
  <si>
    <t>24.0829730043</t>
  </si>
  <si>
    <t>https://www.google.com/maps/@61.4617805148,24.0829730043,3a,75y,90t/data=!3m3!1e1!3m1!2e0</t>
  </si>
  <si>
    <t>61.9509412871</t>
  </si>
  <si>
    <t>24.2584059439</t>
  </si>
  <si>
    <t>https://www.google.com/maps/@61.9509412871,24.2584059439,3a,75y,90t/data=!3m3!1e1!3m1!2e0</t>
  </si>
  <si>
    <t>61.9959468498</t>
  </si>
  <si>
    <t>24.4259016546</t>
  </si>
  <si>
    <t>https://www.google.com/maps/@61.9959468498,24.4259016546,3a,75y,90t/data=!3m3!1e1!3m1!2e0</t>
  </si>
  <si>
    <t>62.0394664544</t>
  </si>
  <si>
    <t>24.4780685821</t>
  </si>
  <si>
    <t>https://www.google.com/maps/@62.0394664544,24.4780685821,3a,75y,90t/data=!3m3!1e1!3m1!2e0</t>
  </si>
  <si>
    <t>62.0603679631</t>
  </si>
  <si>
    <t>24.4245797439</t>
  </si>
  <si>
    <t>https://www.google.com/maps/@62.0603679631,24.4245797439,3a,75y,90t/data=!3m3!1e1!3m1!2e0</t>
  </si>
  <si>
    <t>62.0891451353</t>
  </si>
  <si>
    <t>24.3297658975</t>
  </si>
  <si>
    <t>https://www.google.com/maps/@62.0891451353,24.3297658975,3a,75y,90t/data=!3m3!1e1!3m1!2e0</t>
  </si>
  <si>
    <t>62.1297108935</t>
  </si>
  <si>
    <t>24.2323975366</t>
  </si>
  <si>
    <t>https://www.google.com/maps/@62.1297108935,24.2323975366,3a,75y,90t/data=!3m3!1e1!3m1!2e0</t>
  </si>
  <si>
    <t>62.1416971379</t>
  </si>
  <si>
    <t>24.135055935</t>
  </si>
  <si>
    <t>https://www.google.com/maps/@62.1416971379,24.135055935,3a,75y,90t/data=!3m3!1e1!3m1!2e0</t>
  </si>
  <si>
    <t>62.1834753984</t>
  </si>
  <si>
    <t>24.1152722687</t>
  </si>
  <si>
    <t>https://www.google.com/maps/@62.1834753984,24.1152722687,3a,75y,90t/data=!3m3!1e1!3m1!2e0</t>
  </si>
  <si>
    <t>62.2394562508</t>
  </si>
  <si>
    <t>24.0613890281</t>
  </si>
  <si>
    <t>https://www.google.com/maps/@62.2394562508,24.0613890281,3a,75y,90t/data=!3m3!1e1!3m1!2e0</t>
  </si>
  <si>
    <t>62.0183264651</t>
  </si>
  <si>
    <t>24.4845330979</t>
  </si>
  <si>
    <t>https://www.google.com/maps/@62.0183264651,24.4845330979,3a,75y,90t/data=!3m3!1e1!3m1!2e0</t>
  </si>
  <si>
    <t>62.0209893091</t>
  </si>
  <si>
    <t>24.5060673845</t>
  </si>
  <si>
    <t>https://www.google.com/maps/@62.0209893091,24.5060673845,3a,75y,90t/data=!3m3!1e1!3m1!2e0</t>
  </si>
  <si>
    <t>62.0210674471</t>
  </si>
  <si>
    <t>24.5096481758</t>
  </si>
  <si>
    <t>https://www.google.com/maps/@62.0210674471,24.5096481758,3a,75y,90t/data=!3m3!1e1!3m1!2e0</t>
  </si>
  <si>
    <t>62.0291476156</t>
  </si>
  <si>
    <t>24.6122625434</t>
  </si>
  <si>
    <t>https://www.google.com/maps/@62.0291476156,24.6122625434,3a,75y,90t/data=!3m3!1e1!3m1!2e0</t>
  </si>
  <si>
    <t>62.028761571</t>
  </si>
  <si>
    <t>24.6454107829</t>
  </si>
  <si>
    <t>https://www.google.com/maps/@62.028761571,24.6454107829,3a,75y,90t/data=!3m3!1e1!3m1!2e0</t>
  </si>
  <si>
    <t>61.9492112335</t>
  </si>
  <si>
    <t>24.5445149334</t>
  </si>
  <si>
    <t>https://www.google.com/maps/@61.9492112335,24.5445149334,3a,75y,90t/data=!3m3!1e1!3m1!2e0</t>
  </si>
  <si>
    <t>61.9673664096</t>
  </si>
  <si>
    <t>24.4975632959</t>
  </si>
  <si>
    <t>https://www.google.com/maps/@61.9673664096,24.4975632959,3a,75y,90t/data=!3m3!1e1!3m1!2e0</t>
  </si>
  <si>
    <t>62.0035299584</t>
  </si>
  <si>
    <t>24.4841246771</t>
  </si>
  <si>
    <t>https://www.google.com/maps/@62.0035299584,24.4841246771,3a,75y,90t/data=!3m3!1e1!3m1!2e0</t>
  </si>
  <si>
    <t>62.078994153</t>
  </si>
  <si>
    <t>24.4960615063</t>
  </si>
  <si>
    <t>https://www.google.com/maps/@62.078994153,24.4960615063,3a,75y,90t/data=!3m3!1e1!3m1!2e0</t>
  </si>
  <si>
    <t>62.1279312019</t>
  </si>
  <si>
    <t>24.5056190937</t>
  </si>
  <si>
    <t>https://www.google.com/maps/@62.1279312019,24.5056190937,3a,75y,90t/data=!3m3!1e1!3m1!2e0</t>
  </si>
  <si>
    <t>62.2465367043</t>
  </si>
  <si>
    <t>23.4257788299</t>
  </si>
  <si>
    <t>https://www.google.com/maps/@62.2465367043,23.4257788299,3a,75y,90t/data=!3m3!1e1!3m1!2e0</t>
  </si>
  <si>
    <t>62.2645794491</t>
  </si>
  <si>
    <t>23.4225659416</t>
  </si>
  <si>
    <t>https://www.google.com/maps/@62.2645794491,23.4225659416,3a,75y,90t/data=!3m3!1e1!3m1!2e0</t>
  </si>
  <si>
    <t>62.3071089861</t>
  </si>
  <si>
    <t>23.3238269153</t>
  </si>
  <si>
    <t>https://www.google.com/maps/@62.3071089861,23.3238269153,3a,75y,90t/data=!3m3!1e1!3m1!2e0</t>
  </si>
  <si>
    <t>62.34918482</t>
  </si>
  <si>
    <t>23.2746387776</t>
  </si>
  <si>
    <t>https://www.google.com/maps/@62.34918482,23.2746387776,3a,75y,90t/data=!3m3!1e1!3m1!2e0</t>
  </si>
  <si>
    <t>61.1087098767</t>
  </si>
  <si>
    <t>23.1042512203</t>
  </si>
  <si>
    <t>https://www.google.com/maps/@61.1087098767,23.1042512203,3a,75y,90t/data=!3m3!1e1!3m1!2e0</t>
  </si>
  <si>
    <t>61.0627673068</t>
  </si>
  <si>
    <t>23.0678851101</t>
  </si>
  <si>
    <t>https://www.google.com/maps/@61.0627673068,23.0678851101,3a,75y,90t/data=!3m3!1e1!3m1!2e0</t>
  </si>
  <si>
    <t>61.4229918529</t>
  </si>
  <si>
    <t>22.5401780834</t>
  </si>
  <si>
    <t>https://www.google.com/maps/@61.4229918529,22.5401780834,3a,75y,90t/data=!3m3!1e1!3m1!2e0</t>
  </si>
  <si>
    <t>61.267490838</t>
  </si>
  <si>
    <t>22.6931300362</t>
  </si>
  <si>
    <t>https://www.google.com/maps/@61.267490838,22.6931300362,3a,75y,90t/data=!3m3!1e1!3m1!2e0</t>
  </si>
  <si>
    <t>61.4553296318</t>
  </si>
  <si>
    <t>22.7287720124</t>
  </si>
  <si>
    <t>https://www.google.com/maps/@61.4553296318,22.7287720124,3a,75y,90t/data=!3m3!1e1!3m1!2e0</t>
  </si>
  <si>
    <t>61.4359532887</t>
  </si>
  <si>
    <t>22.7707787909</t>
  </si>
  <si>
    <t>https://www.google.com/maps/@61.4359532887,22.7707787909,3a,75y,90t/data=!3m3!1e1!3m1!2e0</t>
  </si>
  <si>
    <t>61.3926904723</t>
  </si>
  <si>
    <t>22.8081383163</t>
  </si>
  <si>
    <t>https://www.google.com/maps/@61.3926904723,22.8081383163,3a,75y,90t/data=!3m3!1e1!3m1!2e0</t>
  </si>
  <si>
    <t>61.3590266367</t>
  </si>
  <si>
    <t>23.0901842287</t>
  </si>
  <si>
    <t>https://www.google.com/maps/@61.3590266367,23.0901842287,3a,75y,90t/data=!3m3!1e1!3m1!2e0</t>
  </si>
  <si>
    <t>61.4041978723</t>
  </si>
  <si>
    <t>23.0685204486</t>
  </si>
  <si>
    <t>https://www.google.com/maps/@61.4041978723,23.0685204486,3a,75y,90t/data=!3m3!1e1!3m1!2e0</t>
  </si>
  <si>
    <t>61.4540600433</t>
  </si>
  <si>
    <t>23.0662760503</t>
  </si>
  <si>
    <t>https://www.google.com/maps/@61.4540600433,23.0662760503,3a,75y,90t/data=!3m3!1e1!3m1!2e0</t>
  </si>
  <si>
    <t>61.4530386482</t>
  </si>
  <si>
    <t>23.0699473941</t>
  </si>
  <si>
    <t>https://www.google.com/maps/@61.4530386482,23.0699473941,3a,75y,90t/data=!3m3!1e1!3m1!2e0</t>
  </si>
  <si>
    <t>61.4194460349</t>
  </si>
  <si>
    <t>23.0904234494</t>
  </si>
  <si>
    <t>https://www.google.com/maps/@61.4194460349,23.0904234494,3a,75y,90t/data=!3m3!1e1!3m1!2e0</t>
  </si>
  <si>
    <t>61.4054455464</t>
  </si>
  <si>
    <t>23.2490692466</t>
  </si>
  <si>
    <t>https://www.google.com/maps/@61.4054455464,23.2490692466,3a,75y,90t/data=!3m3!1e1!3m1!2e0</t>
  </si>
  <si>
    <t>61.458390654</t>
  </si>
  <si>
    <t>23.4501575502</t>
  </si>
  <si>
    <t>https://www.google.com/maps/@61.458390654,23.4501575502,3a,75y,90t/data=!3m3!1e1!3m1!2e0</t>
  </si>
  <si>
    <t>61.4358178175</t>
  </si>
  <si>
    <t>23.2731854222</t>
  </si>
  <si>
    <t>https://www.google.com/maps/@61.4358178175,23.2731854222,3a,75y,90t/data=!3m3!1e1!3m1!2e0</t>
  </si>
  <si>
    <t>61.5001494781</t>
  </si>
  <si>
    <t>23.2629822639</t>
  </si>
  <si>
    <t>https://www.google.com/maps/@61.5001494781,23.2629822639,3a,75y,90t/data=!3m3!1e1!3m1!2e0</t>
  </si>
  <si>
    <t>61.448949435</t>
  </si>
  <si>
    <t>23.0308307354</t>
  </si>
  <si>
    <t>https://www.google.com/maps/@61.448949435,23.0308307354,3a,75y,90t/data=!3m3!1e1!3m1!2e0</t>
  </si>
  <si>
    <t>61.4615444622</t>
  </si>
  <si>
    <t>23.1242379086</t>
  </si>
  <si>
    <t>https://www.google.com/maps/@61.4615444622,23.1242379086,3a,75y,90t/data=!3m3!1e1!3m1!2e0</t>
  </si>
  <si>
    <t>61.4862631123</t>
  </si>
  <si>
    <t>23.1818025917</t>
  </si>
  <si>
    <t>https://www.google.com/maps/@61.4862631123,23.1818025917,3a,75y,90t/data=!3m3!1e1!3m1!2e0</t>
  </si>
  <si>
    <t>61.4843908527</t>
  </si>
  <si>
    <t>23.2588278996</t>
  </si>
  <si>
    <t>https://www.google.com/maps/@61.4843908527,23.2588278996,3a,75y,90t/data=!3m3!1e1!3m1!2e0</t>
  </si>
  <si>
    <t>61.4732366395</t>
  </si>
  <si>
    <t>23.3698965095</t>
  </si>
  <si>
    <t>https://www.google.com/maps/@61.4732366395,23.3698965095,3a,75y,90t/data=!3m3!1e1!3m1!2e0</t>
  </si>
  <si>
    <t>61.3991221417</t>
  </si>
  <si>
    <t>23.2542902667</t>
  </si>
  <si>
    <t>https://www.google.com/maps/@61.3991221417,23.2542902667,3a,75y,90t/data=!3m3!1e1!3m1!2e0</t>
  </si>
  <si>
    <t>61.3054758204</t>
  </si>
  <si>
    <t>22.9283785521</t>
  </si>
  <si>
    <t>https://www.google.com/maps/@61.3054758204,22.9283785521,3a,75y,90t/data=!3m3!1e1!3m1!2e0</t>
  </si>
  <si>
    <t>61.2849386713</t>
  </si>
  <si>
    <t>23.0281269744</t>
  </si>
  <si>
    <t>https://www.google.com/maps/@61.2849386713,23.0281269744,3a,75y,90t/data=!3m3!1e1!3m1!2e0</t>
  </si>
  <si>
    <t>61.2709131731</t>
  </si>
  <si>
    <t>23.0719645775</t>
  </si>
  <si>
    <t>https://www.google.com/maps/@61.2709131731,23.0719645775,3a,75y,90t/data=!3m3!1e1!3m1!2e0</t>
  </si>
  <si>
    <t>61.2438203952</t>
  </si>
  <si>
    <t>23.124222244</t>
  </si>
  <si>
    <t>https://www.google.com/maps/@61.2438203952,23.124222244,3a,75y,90t/data=!3m3!1e1!3m1!2e0</t>
  </si>
  <si>
    <t>61.2397908064</t>
  </si>
  <si>
    <t>23.1811177271</t>
  </si>
  <si>
    <t>https://www.google.com/maps/@61.2397908064,23.1811177271,3a,75y,90t/data=!3m3!1e1!3m1!2e0</t>
  </si>
  <si>
    <t>61.5333127094</t>
  </si>
  <si>
    <t>22.7509874311</t>
  </si>
  <si>
    <t>https://www.google.com/maps/@61.5333127094,22.7509874311,3a,75y,90t/data=!3m3!1e1!3m1!2e0</t>
  </si>
  <si>
    <t>61.5292097953</t>
  </si>
  <si>
    <t>22.9629573504</t>
  </si>
  <si>
    <t>https://www.google.com/maps/@61.5292097953,22.9629573504,3a,75y,90t/data=!3m3!1e1!3m1!2e0</t>
  </si>
  <si>
    <t>61.5439515238</t>
  </si>
  <si>
    <t>23.0250251221</t>
  </si>
  <si>
    <t>https://www.google.com/maps/@61.5439515238,23.0250251221,3a,75y,90t/data=!3m3!1e1!3m1!2e0</t>
  </si>
  <si>
    <t>61.5585393877</t>
  </si>
  <si>
    <t>22.795226568</t>
  </si>
  <si>
    <t>https://www.google.com/maps/@61.5585393877,22.795226568,3a,75y,90t/data=!3m3!1e1!3m1!2e0</t>
  </si>
  <si>
    <t>61.5917273366</t>
  </si>
  <si>
    <t>22.7731479436</t>
  </si>
  <si>
    <t>https://www.google.com/maps/@61.5917273366,22.7731479436,3a,75y,90t/data=!3m3!1e1!3m1!2e0</t>
  </si>
  <si>
    <t>61.6500062743</t>
  </si>
  <si>
    <t>22.7553639384</t>
  </si>
  <si>
    <t>https://www.google.com/maps/@61.6500062743,22.7553639384,3a,75y,90t/data=!3m3!1e1!3m1!2e0</t>
  </si>
  <si>
    <t>61.7330449403</t>
  </si>
  <si>
    <t>22.8451497912</t>
  </si>
  <si>
    <t>https://www.google.com/maps/@61.7330449403,22.8451497912,3a,75y,90t/data=!3m3!1e1!3m1!2e0</t>
  </si>
  <si>
    <t>61.7286127611</t>
  </si>
  <si>
    <t>22.9291991541</t>
  </si>
  <si>
    <t>https://www.google.com/maps/@61.7286127611,22.9291991541,3a,75y,90t/data=!3m3!1e1!3m1!2e0</t>
  </si>
  <si>
    <t>61.7521723837</t>
  </si>
  <si>
    <t>23.0664023278</t>
  </si>
  <si>
    <t>https://www.google.com/maps/@61.7521723837,23.0664023278,3a,75y,90t/data=!3m3!1e1!3m1!2e0</t>
  </si>
  <si>
    <t>61.7561247724</t>
  </si>
  <si>
    <t>23.0663643723</t>
  </si>
  <si>
    <t>https://www.google.com/maps/@61.7561247724,23.0663643723,3a,75y,90t/data=!3m3!1e1!3m1!2e0</t>
  </si>
  <si>
    <t>61.762520445</t>
  </si>
  <si>
    <t>23.070425333</t>
  </si>
  <si>
    <t>https://www.google.com/maps/@61.762520445,23.070425333,3a,75y,90t/data=!3m3!1e1!3m1!2e0</t>
  </si>
  <si>
    <t>61.8609743594</t>
  </si>
  <si>
    <t>22.8858397102</t>
  </si>
  <si>
    <t>https://www.google.com/maps/@61.8609743594,22.8858397102,3a,75y,90t/data=!3m3!1e1!3m1!2e0</t>
  </si>
  <si>
    <t>61.9069369689</t>
  </si>
  <si>
    <t>22.8395732905</t>
  </si>
  <si>
    <t>https://www.google.com/maps/@61.9069369689,22.8395732905,3a,75y,90t/data=!3m3!1e1!3m1!2e0</t>
  </si>
  <si>
    <t>61.7738828185</t>
  </si>
  <si>
    <t>22.806059686</t>
  </si>
  <si>
    <t>https://www.google.com/maps/@61.7738828185,22.806059686,3a,75y,90t/data=!3m3!1e1!3m1!2e0</t>
  </si>
  <si>
    <t>61.5969482913</t>
  </si>
  <si>
    <t>23.1824056075</t>
  </si>
  <si>
    <t>https://www.google.com/maps/@61.5969482913,23.1824056075,3a,75y,90t/data=!3m3!1e1!3m1!2e0</t>
  </si>
  <si>
    <t>61.5530927218</t>
  </si>
  <si>
    <t>23.2395903959</t>
  </si>
  <si>
    <t>https://www.google.com/maps/@61.5530927218,23.2395903959,3a,75y,90t/data=!3m3!1e1!3m1!2e0</t>
  </si>
  <si>
    <t>61.6185077657</t>
  </si>
  <si>
    <t>23.228823532</t>
  </si>
  <si>
    <t>https://www.google.com/maps/@61.6185077657,23.228823532,3a,75y,90t/data=!3m3!1e1!3m1!2e0</t>
  </si>
  <si>
    <t>61.583205864</t>
  </si>
  <si>
    <t>23.2662019508</t>
  </si>
  <si>
    <t>https://www.google.com/maps/@61.583205864,23.2662019508,3a,75y,90t/data=!3m3!1e1!3m1!2e0</t>
  </si>
  <si>
    <t>61.5996330304</t>
  </si>
  <si>
    <t>23.3832158612</t>
  </si>
  <si>
    <t>https://www.google.com/maps/@61.5996330304,23.3832158612,3a,75y,90t/data=!3m3!1e1!3m1!2e0</t>
  </si>
  <si>
    <t>61.5709333979</t>
  </si>
  <si>
    <t>23.3347585672</t>
  </si>
  <si>
    <t>https://www.google.com/maps/@61.5709333979,23.3347585672,3a,75y,90t/data=!3m3!1e1!3m1!2e0</t>
  </si>
  <si>
    <t>61.5035616939</t>
  </si>
  <si>
    <t>23.3400195204</t>
  </si>
  <si>
    <t>https://www.google.com/maps/@61.5035616939,23.3400195204,3a,75y,90t/data=!3m3!1e1!3m1!2e0</t>
  </si>
  <si>
    <t>61.6759105203</t>
  </si>
  <si>
    <t>23.160279765</t>
  </si>
  <si>
    <t>https://www.google.com/maps/@61.6759105203,23.160279765,3a,75y,90t/data=!3m3!1e1!3m1!2e0</t>
  </si>
  <si>
    <t>61.7460324294</t>
  </si>
  <si>
    <t>23.3532354867</t>
  </si>
  <si>
    <t>https://www.google.com/maps/@61.7460324294,23.3532354867,3a,75y,90t/data=!3m3!1e1!3m1!2e0</t>
  </si>
  <si>
    <t>61.7952708169</t>
  </si>
  <si>
    <t>23.2986881983</t>
  </si>
  <si>
    <t>https://www.google.com/maps/@61.7952708169,23.2986881983,3a,75y,90t/data=!3m3!1e1!3m1!2e0</t>
  </si>
  <si>
    <t>61.8384558688</t>
  </si>
  <si>
    <t>23.3488321435</t>
  </si>
  <si>
    <t>https://www.google.com/maps/@61.8384558688,23.3488321435,3a,75y,90t/data=!3m3!1e1!3m1!2e0</t>
  </si>
  <si>
    <t>61.8525791866</t>
  </si>
  <si>
    <t>23.4387385503</t>
  </si>
  <si>
    <t>https://www.google.com/maps/@61.8525791866,23.4387385503,3a,75y,90t/data=!3m3!1e1!3m1!2e0</t>
  </si>
  <si>
    <t>61.8105888434</t>
  </si>
  <si>
    <t>23.5623804625</t>
  </si>
  <si>
    <t>https://www.google.com/maps/@61.8105888434,23.5623804625,3a,75y,90t/data=!3m3!1e1!3m1!2e0</t>
  </si>
  <si>
    <t>61.6902241659</t>
  </si>
  <si>
    <t>23.3194496947</t>
  </si>
  <si>
    <t>https://www.google.com/maps/@61.6902241659,23.3194496947,3a,75y,90t/data=!3m3!1e1!3m1!2e0</t>
  </si>
  <si>
    <t>61.7078739349</t>
  </si>
  <si>
    <t>23.3804298301</t>
  </si>
  <si>
    <t>https://www.google.com/maps/@61.7078739349,23.3804298301,3a,75y,90t/data=!3m3!1e1!3m1!2e0</t>
  </si>
  <si>
    <t>61.7280444188</t>
  </si>
  <si>
    <t>23.4393830533</t>
  </si>
  <si>
    <t>https://www.google.com/maps/@61.7280444188,23.4393830533,3a,75y,90t/data=!3m3!1e1!3m1!2e0</t>
  </si>
  <si>
    <t>61.6674984671</t>
  </si>
  <si>
    <t>23.4272448047</t>
  </si>
  <si>
    <t>https://www.google.com/maps/@61.6674984671,23.4272448047,3a,75y,90t/data=!3m3!1e1!3m1!2e0</t>
  </si>
  <si>
    <t>61.5975319374</t>
  </si>
  <si>
    <t>23.545759582</t>
  </si>
  <si>
    <t>https://www.google.com/maps/@61.5975319374,23.545759582,3a,75y,90t/data=!3m3!1e1!3m1!2e0</t>
  </si>
  <si>
    <t>61.5721582359</t>
  </si>
  <si>
    <t>23.6039007579</t>
  </si>
  <si>
    <t>https://www.google.com/maps/@61.5721582359,23.6039007579,3a,75y,90t/data=!3m3!1e1!3m1!2e0</t>
  </si>
  <si>
    <t>61.6161452995</t>
  </si>
  <si>
    <t>23.6064754089</t>
  </si>
  <si>
    <t>https://www.google.com/maps/@61.6161452995,23.6064754089,3a,75y,90t/data=!3m3!1e1!3m1!2e0</t>
  </si>
  <si>
    <t>61.6647277691</t>
  </si>
  <si>
    <t>23.5623152948</t>
  </si>
  <si>
    <t>https://www.google.com/maps/@61.6647277691,23.5623152948,3a,75y,90t/data=!3m3!1e1!3m1!2e0</t>
  </si>
  <si>
    <t>62.1977202381</t>
  </si>
  <si>
    <t>23.1760833532</t>
  </si>
  <si>
    <t>https://www.google.com/maps/@62.1977202381,23.1760833532,3a,75y,90t/data=!3m3!1e1!3m1!2e0</t>
  </si>
  <si>
    <t>62.2305008074</t>
  </si>
  <si>
    <t>23.1638972187</t>
  </si>
  <si>
    <t>https://www.google.com/maps/@62.2305008074,23.1638972187,3a,75y,90t/data=!3m3!1e1!3m1!2e0</t>
  </si>
  <si>
    <t>62.2730824427</t>
  </si>
  <si>
    <t>23.2203631103</t>
  </si>
  <si>
    <t>https://www.google.com/maps/@62.2730824427,23.2203631103,3a,75y,90t/data=!3m3!1e1!3m1!2e0</t>
  </si>
  <si>
    <t>61.1224750178</t>
  </si>
  <si>
    <t>24.027001676</t>
  </si>
  <si>
    <t>https://www.google.com/maps/@61.1224750178,24.027001676,3a,75y,90t/data=!3m3!1e1!3m1!2e0</t>
  </si>
  <si>
    <t>61.0561475171</t>
  </si>
  <si>
    <t>23.7158589031</t>
  </si>
  <si>
    <t>https://www.google.com/maps/@61.0561475171,23.7158589031,3a,75y,90t/data=!3m3!1e1!3m1!2e0</t>
  </si>
  <si>
    <t>61.0765280933</t>
  </si>
  <si>
    <t>23.7661535537</t>
  </si>
  <si>
    <t>https://www.google.com/maps/@61.0765280933,23.7661535537,3a,75y,90t/data=!3m3!1e1!3m1!2e0</t>
  </si>
  <si>
    <t>61.1367750646</t>
  </si>
  <si>
    <t>23.8309437414</t>
  </si>
  <si>
    <t>https://www.google.com/maps/@61.1367750646,23.8309437414,3a,75y,90t/data=!3m3!1e1!3m1!2e0</t>
  </si>
  <si>
    <t>61.0916142227</t>
  </si>
  <si>
    <t>23.5024911684</t>
  </si>
  <si>
    <t>https://www.google.com/maps/@61.0916142227,23.5024911684,3a,75y,90t/data=!3m3!1e1!3m1!2e0</t>
  </si>
  <si>
    <t>61.1254433865</t>
  </si>
  <si>
    <t>23.4679702917</t>
  </si>
  <si>
    <t>https://www.google.com/maps/@61.1254433865,23.4679702917,3a,75y,90t/data=!3m3!1e1!3m1!2e0</t>
  </si>
  <si>
    <t>61.170361601</t>
  </si>
  <si>
    <t>23.3983585106</t>
  </si>
  <si>
    <t>https://www.google.com/maps/@61.170361601,23.3983585106,3a,75y,90t/data=!3m3!1e1!3m1!2e0</t>
  </si>
  <si>
    <t>61.2663733497</t>
  </si>
  <si>
    <t>23.66156901</t>
  </si>
  <si>
    <t>https://www.google.com/maps/@61.2663733497,23.66156901,3a,75y,90t/data=!3m3!1e1!3m1!2e0</t>
  </si>
  <si>
    <t>61.2641106395</t>
  </si>
  <si>
    <t>23.669625056</t>
  </si>
  <si>
    <t>https://www.google.com/maps/@61.2641106395,23.669625056,3a,75y,90t/data=!3m3!1e1!3m1!2e0</t>
  </si>
  <si>
    <t>61.1095872609</t>
  </si>
  <si>
    <t>23.1216333594</t>
  </si>
  <si>
    <t>https://www.google.com/maps/@61.1095872609,23.1216333594,3a,75y,90t/data=!3m3!1e1!3m1!2e0</t>
  </si>
  <si>
    <t>61.1514501848</t>
  </si>
  <si>
    <t>23.1813508366</t>
  </si>
  <si>
    <t>https://www.google.com/maps/@61.1514501848,23.1813508366,3a,75y,90t/data=!3m3!1e1!3m1!2e0</t>
  </si>
  <si>
    <t>61.1837844975</t>
  </si>
  <si>
    <t>23.2597219024</t>
  </si>
  <si>
    <t>https://www.google.com/maps/@61.1837844975,23.2597219024,3a,75y,90t/data=!3m3!1e1!3m1!2e0</t>
  </si>
  <si>
    <t>61.2148479726</t>
  </si>
  <si>
    <t>23.3334622281</t>
  </si>
  <si>
    <t>https://www.google.com/maps/@61.2148479726,23.3334622281,3a,75y,90t/data=!3m3!1e1!3m1!2e0</t>
  </si>
  <si>
    <t>61.2460120058</t>
  </si>
  <si>
    <t>23.4211946431</t>
  </si>
  <si>
    <t>https://www.google.com/maps/@61.2460120058,23.4211946431,3a,75y,90t/data=!3m3!1e1!3m1!2e0</t>
  </si>
  <si>
    <t>61.3851565233</t>
  </si>
  <si>
    <t>23.3241374831</t>
  </si>
  <si>
    <t>https://www.google.com/maps/@61.3851565233,23.3241374831,3a,75y,90t/data=!3m3!1e1!3m1!2e0</t>
  </si>
  <si>
    <t>61.3355787839</t>
  </si>
  <si>
    <t>23.4596843324</t>
  </si>
  <si>
    <t>https://www.google.com/maps/@61.3355787839,23.4596843324,3a,75y,90t/data=!3m3!1e1!3m1!2e0</t>
  </si>
  <si>
    <t>61.4829190916</t>
  </si>
  <si>
    <t>23.4681379193</t>
  </si>
  <si>
    <t>https://www.google.com/maps/@61.4829190916,23.4681379193,3a,75y,90t/data=!3m3!1e1!3m1!2e0</t>
  </si>
  <si>
    <t>61.654426144</t>
  </si>
  <si>
    <t>23.1751923426</t>
  </si>
  <si>
    <t>https://www.google.com/maps/@61.654426144,23.1751923426,3a,75y,90t/data=!3m3!1e1!3m1!2e0</t>
  </si>
  <si>
    <t>61.6621664998</t>
  </si>
  <si>
    <t>23.1855462502</t>
  </si>
  <si>
    <t>https://www.google.com/maps/@61.6621664998,23.1855462502,3a,75y,90t/data=!3m3!1e1!3m1!2e0</t>
  </si>
  <si>
    <t>61.6651611082</t>
  </si>
  <si>
    <t>23.1827368548</t>
  </si>
  <si>
    <t>https://www.google.com/maps/@61.6651611082,23.1827368548,3a,75y,90t/data=!3m3!1e1!3m1!2e0</t>
  </si>
  <si>
    <t>61.6671613412</t>
  </si>
  <si>
    <t>23.179358575</t>
  </si>
  <si>
    <t>https://www.google.com/maps/@61.6671613412,23.179358575,3a,75y,90t/data=!3m3!1e1!3m1!2e0</t>
  </si>
  <si>
    <t>61.6692384516</t>
  </si>
  <si>
    <t>23.1761302966</t>
  </si>
  <si>
    <t>https://www.google.com/maps/@61.6692384516,23.1761302966,3a,75y,90t/data=!3m3!1e1!3m1!2e0</t>
  </si>
  <si>
    <t>61.4304248395</t>
  </si>
  <si>
    <t>23.6212199767</t>
  </si>
  <si>
    <t>https://www.google.com/maps/@61.4304248395,23.6212199767,3a,75y,90t/data=!3m3!1e1!3m1!2e0</t>
  </si>
  <si>
    <t>61.3955503542</t>
  </si>
  <si>
    <t>23.6257382413</t>
  </si>
  <si>
    <t>https://www.google.com/maps/@61.3955503542,23.6257382413,3a,75y,90t/data=!3m3!1e1!3m1!2e0</t>
  </si>
  <si>
    <t>61.3433219908</t>
  </si>
  <si>
    <t>23.6654225255</t>
  </si>
  <si>
    <t>https://www.google.com/maps/@61.3433219908,23.6654225255,3a,75y,90t/data=!3m3!1e1!3m1!2e0</t>
  </si>
  <si>
    <t>61.3321770497</t>
  </si>
  <si>
    <t>23.7496043097</t>
  </si>
  <si>
    <t>https://www.google.com/maps/@61.3321770497,23.7496043097,3a,75y,90t/data=!3m3!1e1!3m1!2e0</t>
  </si>
  <si>
    <t>61.5202998644</t>
  </si>
  <si>
    <t>23.5611982866</t>
  </si>
  <si>
    <t>https://www.google.com/maps/@61.5202998644,23.5611982866,3a,75y,90t/data=!3m3!1e1!3m1!2e0</t>
  </si>
  <si>
    <t>61.5218607797</t>
  </si>
  <si>
    <t>23.5730001953</t>
  </si>
  <si>
    <t>https://www.google.com/maps/@61.5218607797,23.5730001953,3a,75y,90t/data=!3m3!1e1!3m1!2e0</t>
  </si>
  <si>
    <t>61.5391391669</t>
  </si>
  <si>
    <t>23.5596518876</t>
  </si>
  <si>
    <t>https://www.google.com/maps/@61.5391391669,23.5596518876,3a,75y,90t/data=!3m3!1e1!3m1!2e0</t>
  </si>
  <si>
    <t>61.4987838563</t>
  </si>
  <si>
    <t>23.652182499</t>
  </si>
  <si>
    <t>https://www.google.com/maps/@61.4987838563,23.652182499,3a,75y,90t/data=!3m3!1e1!3m1!2e0</t>
  </si>
  <si>
    <t>61.461742867</t>
  </si>
  <si>
    <t>23.7255291404</t>
  </si>
  <si>
    <t>https://www.google.com/maps/@61.461742867,23.7255291404,3a,75y,90t/data=!3m3!1e1!3m1!2e0</t>
  </si>
  <si>
    <t>61.4672703693</t>
  </si>
  <si>
    <t>23.7248640435</t>
  </si>
  <si>
    <t>https://www.google.com/maps/@61.4672703693,23.7248640435,3a,75y,90t/data=!3m3!1e1!3m1!2e0</t>
  </si>
  <si>
    <t>61.4650655353</t>
  </si>
  <si>
    <t>23.6040454822</t>
  </si>
  <si>
    <t>https://www.google.com/maps/@61.4650655353,23.6040454822,3a,75y,90t/data=!3m3!1e1!3m1!2e0</t>
  </si>
  <si>
    <t>61.4258246869</t>
  </si>
  <si>
    <t>23.5474388385</t>
  </si>
  <si>
    <t>https://www.google.com/maps/@61.4258246869,23.5474388385,3a,75y,90t/data=!3m3!1e1!3m1!2e0</t>
  </si>
  <si>
    <t>61.3752692603</t>
  </si>
  <si>
    <t>23.5566379214</t>
  </si>
  <si>
    <t>https://www.google.com/maps/@61.3752692603,23.5566379214,3a,75y,90t/data=!3m3!1e1!3m1!2e0</t>
  </si>
  <si>
    <t>61.326035553</t>
  </si>
  <si>
    <t>23.7757118266</t>
  </si>
  <si>
    <t>https://www.google.com/maps/@61.326035553,23.7757118266,3a,75y,90t/data=!3m3!1e1!3m1!2e0</t>
  </si>
  <si>
    <t>61.2992461568</t>
  </si>
  <si>
    <t>23.7458876502</t>
  </si>
  <si>
    <t>https://www.google.com/maps/@61.2992461568,23.7458876502,3a,75y,90t/data=!3m3!1e1!3m1!2e0</t>
  </si>
  <si>
    <t>61.2550693235</t>
  </si>
  <si>
    <t>23.8352852169</t>
  </si>
  <si>
    <t>https://www.google.com/maps/@61.2550693235,23.8352852169,3a,75y,90t/data=!3m3!1e1!3m1!2e0</t>
  </si>
  <si>
    <t>61.312227126</t>
  </si>
  <si>
    <t>23.7529710616</t>
  </si>
  <si>
    <t>https://www.google.com/maps/@61.312227126,23.7529710616,3a,75y,90t/data=!3m3!1e1!3m1!2e0</t>
  </si>
  <si>
    <t>61.3096676054</t>
  </si>
  <si>
    <t>23.773583596</t>
  </si>
  <si>
    <t>https://www.google.com/maps/@61.3096676054,23.773583596,3a,75y,90t/data=!3m3!1e1!3m1!2e0</t>
  </si>
  <si>
    <t>61.278002017</t>
  </si>
  <si>
    <t>23.8479582413</t>
  </si>
  <si>
    <t>https://www.google.com/maps/@61.278002017,23.8479582413,3a,75y,90t/data=!3m3!1e1!3m1!2e0</t>
  </si>
  <si>
    <t>61.2030815405</t>
  </si>
  <si>
    <t>23.7347920797</t>
  </si>
  <si>
    <t>https://www.google.com/maps/@61.2030815405,23.7347920797,3a,75y,90t/data=!3m3!1e1!3m1!2e0</t>
  </si>
  <si>
    <t>61.1844617613</t>
  </si>
  <si>
    <t>24.1451826229</t>
  </si>
  <si>
    <t>https://www.google.com/maps/@61.1844617613,24.1451826229,3a,75y,90t/data=!3m3!1e1!3m1!2e0</t>
  </si>
  <si>
    <t>61.2051314342</t>
  </si>
  <si>
    <t>24.171816488</t>
  </si>
  <si>
    <t>https://www.google.com/maps/@61.2051314342,24.171816488,3a,75y,90t/data=!3m3!1e1!3m1!2e0</t>
  </si>
  <si>
    <t>61.3655356338</t>
  </si>
  <si>
    <t>23.8281575858</t>
  </si>
  <si>
    <t>https://www.google.com/maps/@61.3655356338,23.8281575858,3a,75y,90t/data=!3m3!1e1!3m1!2e0</t>
  </si>
  <si>
    <t>61.2780010154</t>
  </si>
  <si>
    <t>24.8469798337</t>
  </si>
  <si>
    <t>https://www.google.com/maps/@61.2780010154,24.8469798337,3a,75y,90t/data=!3m3!1e1!3m1!2e0</t>
  </si>
  <si>
    <t>61.3720542338</t>
  </si>
  <si>
    <t>24.8982224765</t>
  </si>
  <si>
    <t>https://www.google.com/maps/@61.3720542338,24.8982224765,3a,75y,90t/data=!3m3!1e1!3m1!2e0</t>
  </si>
  <si>
    <t>61.406387996</t>
  </si>
  <si>
    <t>24.8101306816</t>
  </si>
  <si>
    <t>https://www.google.com/maps/@61.406387996,24.8101306816,3a,75y,90t/data=!3m3!1e1!3m1!2e0</t>
  </si>
  <si>
    <t>61.2856220912</t>
  </si>
  <si>
    <t>24.756595647</t>
  </si>
  <si>
    <t>https://www.google.com/maps/@61.2856220912,24.756595647,3a,75y,90t/data=!3m3!1e1!3m1!2e0</t>
  </si>
  <si>
    <t>61.3050750351</t>
  </si>
  <si>
    <t>24.8008395329</t>
  </si>
  <si>
    <t>https://www.google.com/maps/@61.3050750351,24.8008395329,3a,75y,90t/data=!3m3!1e1!3m1!2e0</t>
  </si>
  <si>
    <t>61.3493812893</t>
  </si>
  <si>
    <t>24.8358560226</t>
  </si>
  <si>
    <t>https://www.google.com/maps/@61.3493812893,24.8358560226,3a,75y,90t/data=!3m3!1e1!3m1!2e0</t>
  </si>
  <si>
    <t>61.4523115498</t>
  </si>
  <si>
    <t>24.9634926126</t>
  </si>
  <si>
    <t>https://www.google.com/maps/@61.4523115498,24.9634926126,3a,75y,90t/data=!3m3!1e1!3m1!2e0</t>
  </si>
  <si>
    <t>61.2652609039</t>
  </si>
  <si>
    <t>24.3904352848</t>
  </si>
  <si>
    <t>https://www.google.com/maps/@61.2652609039,24.3904352848,3a,75y,90t/data=!3m3!1e1!3m1!2e0</t>
  </si>
  <si>
    <t>61.2725870507</t>
  </si>
  <si>
    <t>24.70403714</t>
  </si>
  <si>
    <t>https://www.google.com/maps/@61.2725870507,24.70403714,3a,75y,90t/data=!3m3!1e1!3m1!2e0</t>
  </si>
  <si>
    <t>61.2966371275</t>
  </si>
  <si>
    <t>24.6672658767</t>
  </si>
  <si>
    <t>https://www.google.com/maps/@61.2966371275,24.6672658767,3a,75y,90t/data=!3m3!1e1!3m1!2e0</t>
  </si>
  <si>
    <t>61.3752857082</t>
  </si>
  <si>
    <t>24.505633096</t>
  </si>
  <si>
    <t>https://www.google.com/maps/@61.3752857082,24.505633096,3a,75y,90t/data=!3m3!1e1!3m1!2e0</t>
  </si>
  <si>
    <t>61.405644616</t>
  </si>
  <si>
    <t>24.4531389448</t>
  </si>
  <si>
    <t>https://www.google.com/maps/@61.405644616,24.4531389448,3a,75y,90t/data=!3m3!1e1!3m1!2e0</t>
  </si>
  <si>
    <t>61.4414311435</t>
  </si>
  <si>
    <t>24.4014786493</t>
  </si>
  <si>
    <t>https://www.google.com/maps/@61.4414311435,24.4014786493,3a,75y,90t/data=!3m3!1e1!3m1!2e0</t>
  </si>
  <si>
    <t>61.4059404443</t>
  </si>
  <si>
    <t>24.2551270527</t>
  </si>
  <si>
    <t>https://www.google.com/maps/@61.4059404443,24.2551270527,3a,75y,90t/data=!3m3!1e1!3m1!2e0</t>
  </si>
  <si>
    <t>61.4188578665</t>
  </si>
  <si>
    <t>24.3233701303</t>
  </si>
  <si>
    <t>https://www.google.com/maps/@61.4188578665,24.3233701303,3a,75y,90t/data=!3m3!1e1!3m1!2e0</t>
  </si>
  <si>
    <t>61.5477744163</t>
  </si>
  <si>
    <t>24.6013577751</t>
  </si>
  <si>
    <t>https://www.google.com/maps/@61.5477744163,24.6013577751,3a,75y,90t/data=!3m3!1e1!3m1!2e0</t>
  </si>
  <si>
    <t>61.5461503189</t>
  </si>
  <si>
    <t>24.666060503</t>
  </si>
  <si>
    <t>https://www.google.com/maps/@61.5461503189,24.666060503,3a,75y,90t/data=!3m3!1e1!3m1!2e0</t>
  </si>
  <si>
    <t>61.5922942876</t>
  </si>
  <si>
    <t>24.6938861949</t>
  </si>
  <si>
    <t>https://www.google.com/maps/@61.5922942876,24.6938861949,3a,75y,90t/data=!3m3!1e1!3m1!2e0</t>
  </si>
  <si>
    <t>61.5163522376</t>
  </si>
  <si>
    <t>24.9079941154</t>
  </si>
  <si>
    <t>https://www.google.com/maps/@61.5163522376,24.9079941154,3a,75y,90t/data=!3m3!1e1!3m1!2e0</t>
  </si>
  <si>
    <t>61.6352600989</t>
  </si>
  <si>
    <t>24.4748954056</t>
  </si>
  <si>
    <t>https://www.google.com/maps/@61.6352600989,24.4748954056,3a,75y,90t/data=!3m3!1e1!3m1!2e0</t>
  </si>
  <si>
    <t>61.6039221436</t>
  </si>
  <si>
    <t>24.5399678281</t>
  </si>
  <si>
    <t>https://www.google.com/maps/@61.6039221436,24.5399678281,3a,75y,90t/data=!3m3!1e1!3m1!2e0</t>
  </si>
  <si>
    <t>61.5665113476</t>
  </si>
  <si>
    <t>24.5602889242</t>
  </si>
  <si>
    <t>https://www.google.com/maps/@61.5665113476,24.5602889242,3a,75y,90t/data=!3m3!1e1!3m1!2e0</t>
  </si>
  <si>
    <t>61.6480680503</t>
  </si>
  <si>
    <t>24.3572444678</t>
  </si>
  <si>
    <t>https://www.google.com/maps/@61.6480680503,24.3572444678,3a,75y,90t/data=!3m3!1e1!3m1!2e0</t>
  </si>
  <si>
    <t>61.6866734302</t>
  </si>
  <si>
    <t>24.8051742184</t>
  </si>
  <si>
    <t>https://www.google.com/maps/@61.6866734302,24.8051742184,3a,75y,90t/data=!3m3!1e1!3m1!2e0</t>
  </si>
  <si>
    <t>61.6479282594</t>
  </si>
  <si>
    <t>24.7549838063</t>
  </si>
  <si>
    <t>https://www.google.com/maps/@61.6479282594,24.7549838063,3a,75y,90t/data=!3m3!1e1!3m1!2e0</t>
  </si>
  <si>
    <t>61.644920585</t>
  </si>
  <si>
    <t>24.7288849751</t>
  </si>
  <si>
    <t>https://www.google.com/maps/@61.644920585,24.7288849751,3a,75y,90t/data=!3m3!1e1!3m1!2e0</t>
  </si>
  <si>
    <t>61.6874225875</t>
  </si>
  <si>
    <t>24.6904952355</t>
  </si>
  <si>
    <t>https://www.google.com/maps/@61.6874225875,24.6904952355,3a,75y,90t/data=!3m3!1e1!3m1!2e0</t>
  </si>
  <si>
    <t>61.5954467817</t>
  </si>
  <si>
    <t>24.8960579639</t>
  </si>
  <si>
    <t>https://www.google.com/maps/@61.5954467817,24.8960579639,3a,75y,90t/data=!3m3!1e1!3m1!2e0</t>
  </si>
  <si>
    <t>61.6323738128</t>
  </si>
  <si>
    <t>24.791195387</t>
  </si>
  <si>
    <t>https://www.google.com/maps/@61.6323738128,24.791195387,3a,75y,90t/data=!3m3!1e1!3m1!2e0</t>
  </si>
  <si>
    <t>61.7267224145</t>
  </si>
  <si>
    <t>23.6018783672</t>
  </si>
  <si>
    <t>https://www.google.com/maps/@61.7267224145,23.6018783672,3a,75y,90t/data=!3m3!1e1!3m1!2e0</t>
  </si>
  <si>
    <t>61.7206994451</t>
  </si>
  <si>
    <t>23.7009472555</t>
  </si>
  <si>
    <t>https://www.google.com/maps/@61.7206994451,23.7009472555,3a,75y,90t/data=!3m3!1e1!3m1!2e0</t>
  </si>
  <si>
    <t>61.786735723</t>
  </si>
  <si>
    <t>23.6268913218</t>
  </si>
  <si>
    <t>https://www.google.com/maps/@61.786735723,23.6268913218,3a,75y,90t/data=!3m3!1e1!3m1!2e0</t>
  </si>
  <si>
    <t>61.7606650779</t>
  </si>
  <si>
    <t>23.6513085382</t>
  </si>
  <si>
    <t>https://www.google.com/maps/@61.7606650779,23.6513085382,3a,75y,90t/data=!3m3!1e1!3m1!2e0</t>
  </si>
  <si>
    <t>61.7625238241</t>
  </si>
  <si>
    <t>23.7177567173</t>
  </si>
  <si>
    <t>https://www.google.com/maps/@61.7625238241,23.7177567173,3a,75y,90t/data=!3m3!1e1!3m1!2e0</t>
  </si>
  <si>
    <t>61.7992412334</t>
  </si>
  <si>
    <t>23.7539797151</t>
  </si>
  <si>
    <t>https://www.google.com/maps/@61.7992412334,23.7539797151,3a,75y,90t/data=!3m3!1e1!3m1!2e0</t>
  </si>
  <si>
    <t>62.0001014138</t>
  </si>
  <si>
    <t>23.4871131766</t>
  </si>
  <si>
    <t>https://www.google.com/maps/@62.0001014138,23.4871131766,3a,75y,90t/data=!3m3!1e1!3m1!2e0</t>
  </si>
  <si>
    <t>62.0440246783</t>
  </si>
  <si>
    <t>23.4446309392</t>
  </si>
  <si>
    <t>https://www.google.com/maps/@62.0440246783,23.4446309392,3a,75y,90t/data=!3m3!1e1!3m1!2e0</t>
  </si>
  <si>
    <t>62.0860968978</t>
  </si>
  <si>
    <t>23.403388858</t>
  </si>
  <si>
    <t>https://www.google.com/maps/@62.0860968978,23.403388858,3a,75y,90t/data=!3m3!1e1!3m1!2e0</t>
  </si>
  <si>
    <t>62.1729618382</t>
  </si>
  <si>
    <t>23.2833517436</t>
  </si>
  <si>
    <t>https://www.google.com/maps/@62.1729618382,23.2833517436,3a,75y,90t/data=!3m3!1e1!3m1!2e0</t>
  </si>
  <si>
    <t>62.0206480371</t>
  </si>
  <si>
    <t>23.5652479918</t>
  </si>
  <si>
    <t>https://www.google.com/maps/@62.0206480371,23.5652479918,3a,75y,90t/data=!3m3!1e1!3m1!2e0</t>
  </si>
  <si>
    <t>62.1733906429</t>
  </si>
  <si>
    <t>23.4114835915</t>
  </si>
  <si>
    <t>https://www.google.com/maps/@62.1733906429,23.4114835915,3a,75y,90t/data=!3m3!1e1!3m1!2e0</t>
  </si>
  <si>
    <t>62.1800226449</t>
  </si>
  <si>
    <t>23.4559152135</t>
  </si>
  <si>
    <t>https://www.google.com/maps/@62.1800226449,23.4559152135,3a,75y,90t/data=!3m3!1e1!3m1!2e0</t>
  </si>
  <si>
    <t>62.2121227777</t>
  </si>
  <si>
    <t>23.5524996976</t>
  </si>
  <si>
    <t>https://www.google.com/maps/@62.2121227777,23.5524996976,3a,75y,90t/data=!3m3!1e1!3m1!2e0</t>
  </si>
  <si>
    <t>62.2194724167</t>
  </si>
  <si>
    <t>23.4306036367</t>
  </si>
  <si>
    <t>https://www.google.com/maps/@62.2194724167,23.4306036367,3a,75y,90t/data=!3m3!1e1!3m1!2e0</t>
  </si>
  <si>
    <t>62.1692438214</t>
  </si>
  <si>
    <t>23.584767665</t>
  </si>
  <si>
    <t>https://www.google.com/maps/@62.1692438214,23.584767665,3a,75y,90t/data=!3m3!1e1!3m1!2e0</t>
  </si>
  <si>
    <t>61.6831166301</t>
  </si>
  <si>
    <t>23.9288716084</t>
  </si>
  <si>
    <t>https://www.google.com/maps/@61.6831166301,23.9288716084,3a,75y,90t/data=!3m3!1e1!3m1!2e0</t>
  </si>
  <si>
    <t>61.7237397785</t>
  </si>
  <si>
    <t>24.0037045895</t>
  </si>
  <si>
    <t>https://www.google.com/maps/@61.7237397785,24.0037045895,3a,75y,90t/data=!3m3!1e1!3m1!2e0</t>
  </si>
  <si>
    <t>61.7120065112</t>
  </si>
  <si>
    <t>24.2056608966</t>
  </si>
  <si>
    <t>https://www.google.com/maps/@61.7120065112,24.2056608966,3a,75y,90t/data=!3m3!1e1!3m1!2e0</t>
  </si>
  <si>
    <t>61.8215048786</t>
  </si>
  <si>
    <t>23.9508957331</t>
  </si>
  <si>
    <t>https://www.google.com/maps/@61.8215048786,23.9508957331,3a,75y,90t/data=!3m3!1e1!3m1!2e0</t>
  </si>
  <si>
    <t>61.8554250519</t>
  </si>
  <si>
    <t>23.9070221649</t>
  </si>
  <si>
    <t>https://www.google.com/maps/@61.8554250519,23.9070221649,3a,75y,90t/data=!3m3!1e1!3m1!2e0</t>
  </si>
  <si>
    <t>61.4600985823</t>
  </si>
  <si>
    <t>24.0653846577</t>
  </si>
  <si>
    <t>https://www.google.com/maps/@61.4600985823,24.0653846577,3a,75y,90t/data=!3m3!1e1!3m1!2e0</t>
  </si>
  <si>
    <t>61.4707830612</t>
  </si>
  <si>
    <t>24.0576392798</t>
  </si>
  <si>
    <t>https://www.google.com/maps/@61.4707830612,24.0576392798,3a,75y,90t/data=!3m3!1e1!3m1!2e0</t>
  </si>
  <si>
    <t>61.5230678462</t>
  </si>
  <si>
    <t>24.0342427456</t>
  </si>
  <si>
    <t>https://www.google.com/maps/@61.5230678462,24.0342427456,3a,75y,90t/data=!3m3!1e1!3m1!2e0</t>
  </si>
  <si>
    <t>61.47658264</t>
  </si>
  <si>
    <t>24.0563503026</t>
  </si>
  <si>
    <t>https://www.google.com/maps/@61.47658264,24.0563503026,3a,75y,90t/data=!3m3!1e1!3m1!2e0</t>
  </si>
  <si>
    <t>61.7622627606</t>
  </si>
  <si>
    <t>24.458388833</t>
  </si>
  <si>
    <t>https://www.google.com/maps/@61.7622627606,24.458388833,3a,75y,90t/data=!3m3!1e1!3m1!2e0</t>
  </si>
  <si>
    <t>61.8079828266</t>
  </si>
  <si>
    <t>24.3344967934</t>
  </si>
  <si>
    <t>https://www.google.com/maps/@61.8079828266,24.3344967934,3a,75y,90t/data=!3m3!1e1!3m1!2e0</t>
  </si>
  <si>
    <t>61.8854533927</t>
  </si>
  <si>
    <t>24.5066081638</t>
  </si>
  <si>
    <t>https://www.google.com/maps/@61.8854533927,24.5066081638,3a,75y,90t/data=!3m3!1e1!3m1!2e0</t>
  </si>
  <si>
    <t>61.9093102704</t>
  </si>
  <si>
    <t>24.2772488048</t>
  </si>
  <si>
    <t>https://www.google.com/maps/@61.9093102704,24.2772488048,3a,75y,90t/data=!3m3!1e1!3m1!2e0</t>
  </si>
  <si>
    <t>62.1179291984</t>
  </si>
  <si>
    <t>24.5052476639</t>
  </si>
  <si>
    <t>https://www.google.com/maps/@62.1179291984,24.5052476639,3a,75y,90t/data=!3m3!1e1!3m1!2e0</t>
  </si>
  <si>
    <t>62.0632805467</t>
  </si>
  <si>
    <t>24.125100936</t>
  </si>
  <si>
    <t>https://www.google.com/maps/@62.0632805467,24.125100936,3a,75y,90t/data=!3m3!1e1!3m1!2e0</t>
  </si>
  <si>
    <t>62.1614825261</t>
  </si>
  <si>
    <t>24.5364553737</t>
  </si>
  <si>
    <t>https://www.google.com/maps/@62.1614825261,24.5364553737,3a,75y,90t/data=!3m3!1e1!3m1!2e0</t>
  </si>
  <si>
    <t>62.3220018909</t>
  </si>
  <si>
    <t>24.00627277</t>
  </si>
  <si>
    <t>https://www.google.com/maps/@62.3220018909,24.00627277,3a,75y,90t/data=!3m3!1e1!3m1!2e0</t>
  </si>
  <si>
    <t>62.376730216</t>
  </si>
  <si>
    <t>23.9526464641</t>
  </si>
  <si>
    <t>https://www.google.com/maps/@62.376730216,23.9526464641,3a,75y,90t/data=!3m3!1e1!3m1!2e0</t>
  </si>
  <si>
    <t>61.4622760897</t>
  </si>
  <si>
    <t>23.7694845884</t>
  </si>
  <si>
    <t>https://www.google.com/maps/@61.4622760897,23.7694845884,3a,75y,90t/data=!3m3!1e1!3m1!2e0</t>
  </si>
  <si>
    <t>62.4570592066</t>
  </si>
  <si>
    <t>23.7795201583</t>
  </si>
  <si>
    <t>https://www.google.com/maps/@62.4570592066,23.7795201583,3a,75y,90t/data=!3m3!1e1!3m1!2e0</t>
  </si>
  <si>
    <t>61.0213377131</t>
  </si>
  <si>
    <t>23.1588643569</t>
  </si>
  <si>
    <t>https://www.google.com/maps/@61.0213377131,23.1588643569,3a,75y,90t/data=!3m3!1e1!3m1!2e0</t>
  </si>
  <si>
    <t>61.0554810371</t>
  </si>
  <si>
    <t>23.0037560176</t>
  </si>
  <si>
    <t>https://www.google.com/maps/@61.0554810371,23.0037560176,3a,75y,90t/data=!3m3!1e1!3m1!2e0</t>
  </si>
  <si>
    <t>61.0786890704</t>
  </si>
  <si>
    <t>22.956919947</t>
  </si>
  <si>
    <t>https://www.google.com/maps/@61.0786890704,22.956919947,3a,75y,90t/data=!3m3!1e1!3m1!2e0</t>
  </si>
  <si>
    <t>61.1216120655</t>
  </si>
  <si>
    <t>23.0514524734</t>
  </si>
  <si>
    <t>https://www.google.com/maps/@61.1216120655,23.0514524734,3a,75y,90t/data=!3m3!1e1!3m1!2e0</t>
  </si>
  <si>
    <t>61.0325206542</t>
  </si>
  <si>
    <t>23.0831711971</t>
  </si>
  <si>
    <t>https://www.google.com/maps/@61.0325206542,23.0831711971,3a,75y,90t/data=!3m3!1e1!3m1!2e0</t>
  </si>
  <si>
    <t>61.0321862032</t>
  </si>
  <si>
    <t>23.1365669183</t>
  </si>
  <si>
    <t>https://www.google.com/maps/@61.0321862032,23.1365669183,3a,75y,90t/data=!3m3!1e1!3m1!2e0</t>
  </si>
  <si>
    <t>61.037964546</t>
  </si>
  <si>
    <t>23.1357099902</t>
  </si>
  <si>
    <t>https://www.google.com/maps/@61.037964546,23.1357099902,3a,75y,90t/data=!3m3!1e1!3m1!2e0</t>
  </si>
  <si>
    <t>61.034057412</t>
  </si>
  <si>
    <t>23.230866974</t>
  </si>
  <si>
    <t>https://www.google.com/maps/@61.034057412,23.230866974,3a,75y,90t/data=!3m3!1e1!3m1!2e0</t>
  </si>
  <si>
    <t>61.1000526695</t>
  </si>
  <si>
    <t>23.2042237017</t>
  </si>
  <si>
    <t>https://www.google.com/maps/@61.1000526695,23.2042237017,3a,75y,90t/data=!3m3!1e1!3m1!2e0</t>
  </si>
  <si>
    <t>61.061827654</t>
  </si>
  <si>
    <t>23.2181444955</t>
  </si>
  <si>
    <t>https://www.google.com/maps/@61.061827654,23.2181444955,3a,75y,90t/data=!3m3!1e1!3m1!2e0</t>
  </si>
  <si>
    <t>61.1468606933</t>
  </si>
  <si>
    <t>23.1956718293</t>
  </si>
  <si>
    <t>https://www.google.com/maps/@61.1468606933,23.1956718293,3a,75y,90t/data=!3m3!1e1!3m1!2e0</t>
  </si>
  <si>
    <t>61.2452468679</t>
  </si>
  <si>
    <t>22.6908425649</t>
  </si>
  <si>
    <t>https://www.google.com/maps/@61.2452468679,22.6908425649,3a,75y,90t/data=!3m3!1e1!3m1!2e0</t>
  </si>
  <si>
    <t>61.2655835762</t>
  </si>
  <si>
    <t>22.7000803227</t>
  </si>
  <si>
    <t>https://www.google.com/maps/@61.2655835762,22.7000803227,3a,75y,90t/data=!3m3!1e1!3m1!2e0</t>
  </si>
  <si>
    <t>61.2184336695</t>
  </si>
  <si>
    <t>22.8885546667</t>
  </si>
  <si>
    <t>https://www.google.com/maps/@61.2184336695,22.8885546667,3a,75y,90t/data=!3m3!1e1!3m1!2e0</t>
  </si>
  <si>
    <t>61.2299056711</t>
  </si>
  <si>
    <t>22.8720271567</t>
  </si>
  <si>
    <t>https://www.google.com/maps/@61.2299056711,22.8720271567,3a,75y,90t/data=!3m3!1e1!3m1!2e0</t>
  </si>
  <si>
    <t>61.224423052</t>
  </si>
  <si>
    <t>22.8973544259</t>
  </si>
  <si>
    <t>https://www.google.com/maps/@61.224423052,22.8973544259,3a,75y,90t/data=!3m3!1e1!3m1!2e0</t>
  </si>
  <si>
    <t>61.2027882119</t>
  </si>
  <si>
    <t>22.9354651324</t>
  </si>
  <si>
    <t>https://www.google.com/maps/@61.2027882119,22.9354651324,3a,75y,90t/data=!3m3!1e1!3m1!2e0</t>
  </si>
  <si>
    <t>61.1423059962</t>
  </si>
  <si>
    <t>22.9505926049</t>
  </si>
  <si>
    <t>https://www.google.com/maps/@61.1423059962,22.9505926049,3a,75y,90t/data=!3m3!1e1!3m1!2e0</t>
  </si>
  <si>
    <t>61.2874013791</t>
  </si>
  <si>
    <t>22.9283137254</t>
  </si>
  <si>
    <t>https://www.google.com/maps/@61.2874013791,22.9283137254,3a,75y,90t/data=!3m3!1e1!3m1!2e0</t>
  </si>
  <si>
    <t>61.3049385864</t>
  </si>
  <si>
    <t>22.897008274</t>
  </si>
  <si>
    <t>https://www.google.com/maps/@61.3049385864,22.897008274,3a,75y,90t/data=!3m3!1e1!3m1!2e0</t>
  </si>
  <si>
    <t>61.2845588689</t>
  </si>
  <si>
    <t>22.9203977029</t>
  </si>
  <si>
    <t>https://www.google.com/maps/@61.2845588689,22.9203977029,3a,75y,90t/data=!3m3!1e1!3m1!2e0</t>
  </si>
  <si>
    <t>61.1927528277</t>
  </si>
  <si>
    <t>22.969846312</t>
  </si>
  <si>
    <t>https://www.google.com/maps/@61.1927528277,22.969846312,3a,75y,90t/data=!3m3!1e1!3m1!2e0</t>
  </si>
  <si>
    <t>61.2101805703</t>
  </si>
  <si>
    <t>23.0333101595</t>
  </si>
  <si>
    <t>https://www.google.com/maps/@61.2101805703,23.0333101595,3a,75y,90t/data=!3m3!1e1!3m1!2e0</t>
  </si>
  <si>
    <t>61.2461473285</t>
  </si>
  <si>
    <t>23.0454277953</t>
  </si>
  <si>
    <t>https://www.google.com/maps/@61.2461473285,23.0454277953,3a,75y,90t/data=!3m3!1e1!3m1!2e0</t>
  </si>
  <si>
    <t>61.3262386157</t>
  </si>
  <si>
    <t>23.1905845188</t>
  </si>
  <si>
    <t>https://www.google.com/maps/@61.3262386157,23.1905845188,3a,75y,90t/data=!3m3!1e1!3m1!2e0</t>
  </si>
  <si>
    <t>61.2932077195</t>
  </si>
  <si>
    <t>23.2527410626</t>
  </si>
  <si>
    <t>https://www.google.com/maps/@61.2932077195,23.2527410626,3a,75y,90t/data=!3m3!1e1!3m1!2e0</t>
  </si>
  <si>
    <t>61.2498211816</t>
  </si>
  <si>
    <t>23.2003937027</t>
  </si>
  <si>
    <t>https://www.google.com/maps/@61.2498211816,23.2003937027,3a,75y,90t/data=!3m3!1e1!3m1!2e0</t>
  </si>
  <si>
    <t>61.1656421005</t>
  </si>
  <si>
    <t>23.188330102</t>
  </si>
  <si>
    <t>https://www.google.com/maps/@61.1656421005,23.188330102,3a,75y,90t/data=!3m3!1e1!3m1!2e0</t>
  </si>
  <si>
    <t>61.2681011813</t>
  </si>
  <si>
    <t>22.6508794784</t>
  </si>
  <si>
    <t>https://www.google.com/maps/@61.2681011813,22.6508794784,3a,75y,90t/data=!3m3!1e1!3m1!2e0</t>
  </si>
  <si>
    <t>61.2978518959</t>
  </si>
  <si>
    <t>22.7661802782</t>
  </si>
  <si>
    <t>https://www.google.com/maps/@61.2978518959,22.7661802782,3a,75y,90t/data=!3m3!1e1!3m1!2e0</t>
  </si>
  <si>
    <t>61.2926093657</t>
  </si>
  <si>
    <t>22.7616273974</t>
  </si>
  <si>
    <t>https://www.google.com/maps/@61.2926093657,22.7616273974,3a,75y,90t/data=!3m3!1e1!3m1!2e0</t>
  </si>
  <si>
    <t>61.3155379801</t>
  </si>
  <si>
    <t>22.7899663746</t>
  </si>
  <si>
    <t>https://www.google.com/maps/@61.3155379801,22.7899663746,3a,75y,90t/data=!3m3!1e1!3m1!2e0</t>
  </si>
  <si>
    <t>61.3181906667</t>
  </si>
  <si>
    <t>22.8680661103</t>
  </si>
  <si>
    <t>https://www.google.com/maps/@61.3181906667,22.8680661103,3a,75y,90t/data=!3m3!1e1!3m1!2e0</t>
  </si>
  <si>
    <t>61.3158108299</t>
  </si>
  <si>
    <t>22.9230569968</t>
  </si>
  <si>
    <t>https://www.google.com/maps/@61.3158108299,22.9230569968,3a,75y,90t/data=!3m3!1e1!3m1!2e0</t>
  </si>
  <si>
    <t>61.3225926129</t>
  </si>
  <si>
    <t>22.7683249411</t>
  </si>
  <si>
    <t>https://www.google.com/maps/@61.3225926129,22.7683249411,3a,75y,90t/data=!3m3!1e1!3m1!2e0</t>
  </si>
  <si>
    <t>61.3467684831</t>
  </si>
  <si>
    <t>22.6695745391</t>
  </si>
  <si>
    <t>https://www.google.com/maps/@61.3467684831,22.6695745391,3a,75y,90t/data=!3m3!1e1!3m1!2e0</t>
  </si>
  <si>
    <t>61.3847124547</t>
  </si>
  <si>
    <t>22.626984999</t>
  </si>
  <si>
    <t>https://www.google.com/maps/@61.3847124547,22.626984999,3a,75y,90t/data=!3m3!1e1!3m1!2e0</t>
  </si>
  <si>
    <t>61.3376050202</t>
  </si>
  <si>
    <t>22.7598137899</t>
  </si>
  <si>
    <t>https://www.google.com/maps/@61.3376050202,22.7598137899,3a,75y,90t/data=!3m3!1e1!3m1!2e0</t>
  </si>
  <si>
    <t>61.3693867136</t>
  </si>
  <si>
    <t>22.6916117823</t>
  </si>
  <si>
    <t>https://www.google.com/maps/@61.3693867136,22.6916117823,3a,75y,90t/data=!3m3!1e1!3m1!2e0</t>
  </si>
  <si>
    <t>61.4692437635</t>
  </si>
  <si>
    <t>22.5716851919</t>
  </si>
  <si>
    <t>https://www.google.com/maps/@61.4692437635,22.5716851919,3a,75y,90t/data=!3m3!1e1!3m1!2e0</t>
  </si>
  <si>
    <t>61.4484716394</t>
  </si>
  <si>
    <t>22.6360659418</t>
  </si>
  <si>
    <t>https://www.google.com/maps/@61.4484716394,22.6360659418,3a,75y,90t/data=!3m3!1e1!3m1!2e0</t>
  </si>
  <si>
    <t>61.4204356052</t>
  </si>
  <si>
    <t>22.6505743441</t>
  </si>
  <si>
    <t>https://www.google.com/maps/@61.4204356052,22.6505743441,3a,75y,90t/data=!3m3!1e1!3m1!2e0</t>
  </si>
  <si>
    <t>61.4177088044</t>
  </si>
  <si>
    <t>22.6186176992</t>
  </si>
  <si>
    <t>https://www.google.com/maps/@61.4177088044,22.6186176992,3a,75y,90t/data=!3m3!1e1!3m1!2e0</t>
  </si>
  <si>
    <t>61.4814888814</t>
  </si>
  <si>
    <t>22.6148447694</t>
  </si>
  <si>
    <t>https://www.google.com/maps/@61.4814888814,22.6148447694,3a,75y,90t/data=!3m3!1e1!3m1!2e0</t>
  </si>
  <si>
    <t>61.4454693763</t>
  </si>
  <si>
    <t>22.5734542078</t>
  </si>
  <si>
    <t>https://www.google.com/maps/@61.4454693763,22.5734542078,3a,75y,90t/data=!3m3!1e1!3m1!2e0</t>
  </si>
  <si>
    <t>61.475295826</t>
  </si>
  <si>
    <t>22.467776982</t>
  </si>
  <si>
    <t>https://www.google.com/maps/@61.475295826,22.467776982,3a,75y,90t/data=!3m3!1e1!3m1!2e0</t>
  </si>
  <si>
    <t>61.4398877242</t>
  </si>
  <si>
    <t>22.5678954048</t>
  </si>
  <si>
    <t>https://www.google.com/maps/@61.4398877242,22.5678954048,3a,75y,90t/data=!3m3!1e1!3m1!2e0</t>
  </si>
  <si>
    <t>61.3692031232</t>
  </si>
  <si>
    <t>22.8531634406</t>
  </si>
  <si>
    <t>https://www.google.com/maps/@61.3692031232,22.8531634406,3a,75y,90t/data=!3m3!1e1!3m1!2e0</t>
  </si>
  <si>
    <t>61.464530267</t>
  </si>
  <si>
    <t>22.5600305837</t>
  </si>
  <si>
    <t>https://www.google.com/maps/@61.464530267,22.5600305837,3a,75y,90t/data=!3m3!1e1!3m1!2e0</t>
  </si>
  <si>
    <t>61.3352374068</t>
  </si>
  <si>
    <t>22.9926881089</t>
  </si>
  <si>
    <t>https://www.google.com/maps/@61.3352374068,22.9926881089,3a,75y,90t/data=!3m3!1e1!3m1!2e0</t>
  </si>
  <si>
    <t>61.3334444138</t>
  </si>
  <si>
    <t>23.0877376197</t>
  </si>
  <si>
    <t>https://www.google.com/maps/@61.3334444138,23.0877376197,3a,75y,90t/data=!3m3!1e1!3m1!2e0</t>
  </si>
  <si>
    <t>61.3377856664</t>
  </si>
  <si>
    <t>23.0263922237</t>
  </si>
  <si>
    <t>https://www.google.com/maps/@61.3377856664,23.0263922237,3a,75y,90t/data=!3m3!1e1!3m1!2e0</t>
  </si>
  <si>
    <t>61.339113715</t>
  </si>
  <si>
    <t>23.030646022</t>
  </si>
  <si>
    <t>https://www.google.com/maps/@61.339113715,23.030646022,3a,75y,90t/data=!3m3!1e1!3m1!2e0</t>
  </si>
  <si>
    <t>61.3661097322</t>
  </si>
  <si>
    <t>22.9565645303</t>
  </si>
  <si>
    <t>https://www.google.com/maps/@61.3661097322,22.9565645303,3a,75y,90t/data=!3m3!1e1!3m1!2e0</t>
  </si>
  <si>
    <t>61.3551639372</t>
  </si>
  <si>
    <t>23.0793666851</t>
  </si>
  <si>
    <t>https://www.google.com/maps/@61.3551639372,23.0793666851,3a,75y,90t/data=!3m3!1e1!3m1!2e0</t>
  </si>
  <si>
    <t>61.3227850657</t>
  </si>
  <si>
    <t>23.1642749956</t>
  </si>
  <si>
    <t>https://www.google.com/maps/@61.3227850657,23.1642749956,3a,75y,90t/data=!3m3!1e1!3m1!2e0</t>
  </si>
  <si>
    <t>61.3510591955</t>
  </si>
  <si>
    <t>23.0923555516</t>
  </si>
  <si>
    <t>https://www.google.com/maps/@61.3510591955,23.0923555516,3a,75y,90t/data=!3m3!1e1!3m1!2e0</t>
  </si>
  <si>
    <t>61.3590112097</t>
  </si>
  <si>
    <t>23.1708789342</t>
  </si>
  <si>
    <t>https://www.google.com/maps/@61.3590112097,23.1708789342,3a,75y,90t/data=!3m3!1e1!3m1!2e0</t>
  </si>
  <si>
    <t>61.348999024</t>
  </si>
  <si>
    <t>23.0612399444</t>
  </si>
  <si>
    <t>https://www.google.com/maps/@61.348999024,23.0612399444,3a,75y,90t/data=!3m3!1e1!3m1!2e0</t>
  </si>
  <si>
    <t>61.3721759135</t>
  </si>
  <si>
    <t>23.1041327338</t>
  </si>
  <si>
    <t>https://www.google.com/maps/@61.3721759135,23.1041327338,3a,75y,90t/data=!3m3!1e1!3m1!2e0</t>
  </si>
  <si>
    <t>61.4765837136</t>
  </si>
  <si>
    <t>22.5748878789</t>
  </si>
  <si>
    <t>https://www.google.com/maps/@61.4765837136,22.5748878789,3a,75y,90t/data=!3m3!1e1!3m1!2e0</t>
  </si>
  <si>
    <t>61.4898859872</t>
  </si>
  <si>
    <t>22.5652261186</t>
  </si>
  <si>
    <t>https://www.google.com/maps/@61.4898859872,22.5652261186,3a,75y,90t/data=!3m3!1e1!3m1!2e0</t>
  </si>
  <si>
    <t>61.4820745469</t>
  </si>
  <si>
    <t>22.6207083271</t>
  </si>
  <si>
    <t>https://www.google.com/maps/@61.4820745469,22.6207083271,3a,75y,90t/data=!3m3!1e1!3m1!2e0</t>
  </si>
  <si>
    <t>61.546334599</t>
  </si>
  <si>
    <t>22.7510123906</t>
  </si>
  <si>
    <t>https://www.google.com/maps/@61.546334599,22.7510123906,3a,75y,90t/data=!3m3!1e1!3m1!2e0</t>
  </si>
  <si>
    <t>61.5454646006</t>
  </si>
  <si>
    <t>22.6081695393</t>
  </si>
  <si>
    <t>https://www.google.com/maps/@61.5454646006,22.6081695393,3a,75y,90t/data=!3m3!1e1!3m1!2e0</t>
  </si>
  <si>
    <t>61.5834464932</t>
  </si>
  <si>
    <t>22.6491346951</t>
  </si>
  <si>
    <t>https://www.google.com/maps/@61.5834464932,22.6491346951,3a,75y,90t/data=!3m3!1e1!3m1!2e0</t>
  </si>
  <si>
    <t>61.5937092897</t>
  </si>
  <si>
    <t>22.675686755</t>
  </si>
  <si>
    <t>https://www.google.com/maps/@61.5937092897,22.675686755,3a,75y,90t/data=!3m3!1e1!3m1!2e0</t>
  </si>
  <si>
    <t>61.5097429101</t>
  </si>
  <si>
    <t>22.8988591109</t>
  </si>
  <si>
    <t>https://www.google.com/maps/@61.5097429101,22.8988591109,3a,75y,90t/data=!3m3!1e1!3m1!2e0</t>
  </si>
  <si>
    <t>61.5097304845</t>
  </si>
  <si>
    <t>22.8986933325</t>
  </si>
  <si>
    <t>https://www.google.com/maps/@61.5097304845,22.8986933325,3a,75y,90t/data=!3m3!1e1!3m1!2e0</t>
  </si>
  <si>
    <t>61.5714462111</t>
  </si>
  <si>
    <t>22.7811747059</t>
  </si>
  <si>
    <t>https://www.google.com/maps/@61.5714462111,22.7811747059,3a,75y,90t/data=!3m3!1e1!3m1!2e0</t>
  </si>
  <si>
    <t>61.5884450004</t>
  </si>
  <si>
    <t>22.8491785084</t>
  </si>
  <si>
    <t>https://www.google.com/maps/@61.5884450004,22.8491785084,3a,75y,90t/data=!3m3!1e1!3m1!2e0</t>
  </si>
  <si>
    <t>61.6259429331</t>
  </si>
  <si>
    <t>23.1362469888</t>
  </si>
  <si>
    <t>https://www.google.com/maps/@61.6259429331,23.1362469888,3a,75y,90t/data=!3m3!1e1!3m1!2e0</t>
  </si>
  <si>
    <t>61.6205874107</t>
  </si>
  <si>
    <t>23.078152251</t>
  </si>
  <si>
    <t>https://www.google.com/maps/@61.6205874107,23.078152251,3a,75y,90t/data=!3m3!1e1!3m1!2e0</t>
  </si>
  <si>
    <t>61.6151099466</t>
  </si>
  <si>
    <t>22.9342338923</t>
  </si>
  <si>
    <t>https://www.google.com/maps/@61.6151099466,22.9342338923,3a,75y,90t/data=!3m3!1e1!3m1!2e0</t>
  </si>
  <si>
    <t>61.6252125382</t>
  </si>
  <si>
    <t>22.8462497841</t>
  </si>
  <si>
    <t>https://www.google.com/maps/@61.6252125382,22.8462497841,3a,75y,90t/data=!3m3!1e1!3m1!2e0</t>
  </si>
  <si>
    <t>61.6978211231</t>
  </si>
  <si>
    <t>22.6686903272</t>
  </si>
  <si>
    <t>https://www.google.com/maps/@61.6978211231,22.6686903272,3a,75y,90t/data=!3m3!1e1!3m1!2e0</t>
  </si>
  <si>
    <t>61.6840597049</t>
  </si>
  <si>
    <t>23.0923529656</t>
  </si>
  <si>
    <t>https://www.google.com/maps/@61.6840597049,23.0923529656,3a,75y,90t/data=!3m3!1e1!3m1!2e0</t>
  </si>
  <si>
    <t>61.6794325304</t>
  </si>
  <si>
    <t>22.9786080507</t>
  </si>
  <si>
    <t>https://www.google.com/maps/@61.6794325304,22.9786080507,3a,75y,90t/data=!3m3!1e1!3m1!2e0</t>
  </si>
  <si>
    <t>61.6554636681</t>
  </si>
  <si>
    <t>22.8787625602</t>
  </si>
  <si>
    <t>https://www.google.com/maps/@61.6554636681,22.8787625602,3a,75y,90t/data=!3m3!1e1!3m1!2e0</t>
  </si>
  <si>
    <t>61.5340620054</t>
  </si>
  <si>
    <t>22.9556632335</t>
  </si>
  <si>
    <t>https://www.google.com/maps/@61.5340620054,22.9556632335,3a,75y,90t/data=!3m3!1e1!3m1!2e0</t>
  </si>
  <si>
    <t>61.5084544587</t>
  </si>
  <si>
    <t>23.0150538725</t>
  </si>
  <si>
    <t>https://www.google.com/maps/@61.5084544587,23.0150538725,3a,75y,90t/data=!3m3!1e1!3m1!2e0</t>
  </si>
  <si>
    <t>61.5312993505</t>
  </si>
  <si>
    <t>22.9911304978</t>
  </si>
  <si>
    <t>https://www.google.com/maps/@61.5312993505,22.9911304978,3a,75y,90t/data=!3m3!1e1!3m1!2e0</t>
  </si>
  <si>
    <t>61.5031606868</t>
  </si>
  <si>
    <t>23.0155588135</t>
  </si>
  <si>
    <t>https://www.google.com/maps/@61.5031606868,23.0155588135,3a,75y,90t/data=!3m3!1e1!3m1!2e0</t>
  </si>
  <si>
    <t>61.5021782411</t>
  </si>
  <si>
    <t>23.104147915</t>
  </si>
  <si>
    <t>https://www.google.com/maps/@61.5021782411,23.104147915,3a,75y,90t/data=!3m3!1e1!3m1!2e0</t>
  </si>
  <si>
    <t>61.5004790489</t>
  </si>
  <si>
    <t>23.1631324794</t>
  </si>
  <si>
    <t>https://www.google.com/maps/@61.5004790489,23.1631324794,3a,75y,90t/data=!3m3!1e1!3m1!2e0</t>
  </si>
  <si>
    <t>61.6258746618</t>
  </si>
  <si>
    <t>23.0311543972</t>
  </si>
  <si>
    <t>https://www.google.com/maps/@61.6258746618,23.0311543972,3a,75y,90t/data=!3m3!1e1!3m1!2e0</t>
  </si>
  <si>
    <t>61.7146585101</t>
  </si>
  <si>
    <t>23.0296964212</t>
  </si>
  <si>
    <t>https://www.google.com/maps/@61.7146585101,23.0296964212,3a,75y,90t/data=!3m3!1e1!3m1!2e0</t>
  </si>
  <si>
    <t>61.5957647621</t>
  </si>
  <si>
    <t>23.1547078084</t>
  </si>
  <si>
    <t>https://www.google.com/maps/@61.5957647621,23.1547078084,3a,75y,90t/data=!3m3!1e1!3m1!2e0</t>
  </si>
  <si>
    <t>61.6445716826</t>
  </si>
  <si>
    <t>23.1883445207</t>
  </si>
  <si>
    <t>https://www.google.com/maps/@61.6445716826,23.1883445207,3a,75y,90t/data=!3m3!1e1!3m1!2e0</t>
  </si>
  <si>
    <t>61.6354798312</t>
  </si>
  <si>
    <t>23.1999242597</t>
  </si>
  <si>
    <t>https://www.google.com/maps/@61.6354798312,23.1999242597,3a,75y,90t/data=!3m3!1e1!3m1!2e0</t>
  </si>
  <si>
    <t>61.645316644</t>
  </si>
  <si>
    <t>23.1626836238</t>
  </si>
  <si>
    <t>https://www.google.com/maps/@61.645316644,23.1626836238,3a,75y,90t/data=!3m3!1e1!3m1!2e0</t>
  </si>
  <si>
    <t>61.5662127907</t>
  </si>
  <si>
    <t>23.2204429809</t>
  </si>
  <si>
    <t>https://www.google.com/maps/@61.5662127907,23.2204429809,3a,75y,90t/data=!3m3!1e1!3m1!2e0</t>
  </si>
  <si>
    <t>61.6188255573</t>
  </si>
  <si>
    <t>23.2306302157</t>
  </si>
  <si>
    <t>https://www.google.com/maps/@61.6188255573,23.2306302157,3a,75y,90t/data=!3m3!1e1!3m1!2e0</t>
  </si>
  <si>
    <t>61.6448461186</t>
  </si>
  <si>
    <t>23.1877978584</t>
  </si>
  <si>
    <t>https://www.google.com/maps/@61.6448461186,23.1877978584,3a,75y,90t/data=!3m3!1e1!3m1!2e0</t>
  </si>
  <si>
    <t>61.7070325024</t>
  </si>
  <si>
    <t>23.1492842578</t>
  </si>
  <si>
    <t>https://www.google.com/maps/@61.7070325024,23.1492842578,3a,75y,90t/data=!3m3!1e1!3m1!2e0</t>
  </si>
  <si>
    <t>61.5360433593</t>
  </si>
  <si>
    <t>23.3352623892</t>
  </si>
  <si>
    <t>https://www.google.com/maps/@61.5360433593,23.3352623892,3a,75y,90t/data=!3m3!1e1!3m1!2e0</t>
  </si>
  <si>
    <t>61.585727429</t>
  </si>
  <si>
    <t>23.3500306243</t>
  </si>
  <si>
    <t>https://www.google.com/maps/@61.585727429,23.3500306243,3a,75y,90t/data=!3m3!1e1!3m1!2e0</t>
  </si>
  <si>
    <t>61.6081050298</t>
  </si>
  <si>
    <t>23.3492714436</t>
  </si>
  <si>
    <t>https://www.google.com/maps/@61.6081050298,23.3492714436,3a,75y,90t/data=!3m3!1e1!3m1!2e0</t>
  </si>
  <si>
    <t>61.6630419622</t>
  </si>
  <si>
    <t>23.2719438482</t>
  </si>
  <si>
    <t>https://www.google.com/maps/@61.6630419622,23.2719438482,3a,75y,90t/data=!3m3!1e1!3m1!2e0</t>
  </si>
  <si>
    <t>61.673065968</t>
  </si>
  <si>
    <t>23.3573459756</t>
  </si>
  <si>
    <t>https://www.google.com/maps/@61.673065968,23.3573459756,3a,75y,90t/data=!3m3!1e1!3m1!2e0</t>
  </si>
  <si>
    <t>61.6532711325</t>
  </si>
  <si>
    <t>23.4797626436</t>
  </si>
  <si>
    <t>https://www.google.com/maps/@61.6532711325,23.4797626436,3a,75y,90t/data=!3m3!1e1!3m1!2e0</t>
  </si>
  <si>
    <t>61.5793897612</t>
  </si>
  <si>
    <t>23.4621933156</t>
  </si>
  <si>
    <t>https://www.google.com/maps/@61.5793897612,23.4621933156,3a,75y,90t/data=!3m3!1e1!3m1!2e0</t>
  </si>
  <si>
    <t>61.9197306231</t>
  </si>
  <si>
    <t>22.7014827095</t>
  </si>
  <si>
    <t>https://www.google.com/maps/@61.9197306231,22.7014827095,3a,75y,90t/data=!3m3!1e1!3m1!2e0</t>
  </si>
  <si>
    <t>61.9756395445</t>
  </si>
  <si>
    <t>22.6678132449</t>
  </si>
  <si>
    <t>https://www.google.com/maps/@61.9756395445,22.6678132449,3a,75y,90t/data=!3m3!1e1!3m1!2e0</t>
  </si>
  <si>
    <t>61.9906466319</t>
  </si>
  <si>
    <t>22.7136098624</t>
  </si>
  <si>
    <t>https://www.google.com/maps/@61.9906466319,22.7136098624,3a,75y,90t/data=!3m3!1e1!3m1!2e0</t>
  </si>
  <si>
    <t>61.7736703482</t>
  </si>
  <si>
    <t>22.9907361675</t>
  </si>
  <si>
    <t>https://www.google.com/maps/@61.7736703482,22.9907361675,3a,75y,90t/data=!3m3!1e1!3m1!2e0</t>
  </si>
  <si>
    <t>61.9060236103</t>
  </si>
  <si>
    <t>22.8401165594</t>
  </si>
  <si>
    <t>https://www.google.com/maps/@61.9060236103,22.8401165594,3a,75y,90t/data=!3m3!1e1!3m1!2e0</t>
  </si>
  <si>
    <t>61.8568538498</t>
  </si>
  <si>
    <t>22.9447971907</t>
  </si>
  <si>
    <t>https://www.google.com/maps/@61.8568538498,22.9447971907,3a,75y,90t/data=!3m3!1e1!3m1!2e0</t>
  </si>
  <si>
    <t>61.869697791</t>
  </si>
  <si>
    <t>22.9771593324</t>
  </si>
  <si>
    <t>https://www.google.com/maps/@61.869697791,22.9771593324,3a,75y,90t/data=!3m3!1e1!3m1!2e0</t>
  </si>
  <si>
    <t>61.8854472213</t>
  </si>
  <si>
    <t>23.0044196397</t>
  </si>
  <si>
    <t>https://www.google.com/maps/@61.8854472213,23.0044196397,3a,75y,90t/data=!3m3!1e1!3m1!2e0</t>
  </si>
  <si>
    <t>61.8824908597</t>
  </si>
  <si>
    <t>23.0130305662</t>
  </si>
  <si>
    <t>https://www.google.com/maps/@61.8824908597,23.0130305662,3a,75y,90t/data=!3m3!1e1!3m1!2e0</t>
  </si>
  <si>
    <t>61.8686364597</t>
  </si>
  <si>
    <t>23.0426137131</t>
  </si>
  <si>
    <t>https://www.google.com/maps/@61.8686364597,23.0426137131,3a,75y,90t/data=!3m3!1e1!3m1!2e0</t>
  </si>
  <si>
    <t>61.9234358525</t>
  </si>
  <si>
    <t>23.0881042065</t>
  </si>
  <si>
    <t>https://www.google.com/maps/@61.9234358525,23.0881042065,3a,75y,90t/data=!3m3!1e1!3m1!2e0</t>
  </si>
  <si>
    <t>61.9580452141</t>
  </si>
  <si>
    <t>23.1501961813</t>
  </si>
  <si>
    <t>https://www.google.com/maps/@61.9580452141,23.1501961813,3a,75y,90t/data=!3m3!1e1!3m1!2e0</t>
  </si>
  <si>
    <t>62.0063309043</t>
  </si>
  <si>
    <t>23.042518393</t>
  </si>
  <si>
    <t>https://www.google.com/maps/@62.0063309043,23.042518393,3a,75y,90t/data=!3m3!1e1!3m1!2e0</t>
  </si>
  <si>
    <t>61.9989885311</t>
  </si>
  <si>
    <t>23.0407437206</t>
  </si>
  <si>
    <t>https://www.google.com/maps/@61.9989885311,23.0407437206,3a,75y,90t/data=!3m3!1e1!3m1!2e0</t>
  </si>
  <si>
    <t>61.9244148232</t>
  </si>
  <si>
    <t>23.0037029473</t>
  </si>
  <si>
    <t>https://www.google.com/maps/@61.9244148232,23.0037029473,3a,75y,90t/data=!3m3!1e1!3m1!2e0</t>
  </si>
  <si>
    <t>61.7794899883</t>
  </si>
  <si>
    <t>23.2430657547</t>
  </si>
  <si>
    <t>https://www.google.com/maps/@61.7794899883,23.2430657547,3a,75y,90t/data=!3m3!1e1!3m1!2e0</t>
  </si>
  <si>
    <t>61.7269082675</t>
  </si>
  <si>
    <t>23.4350065943</t>
  </si>
  <si>
    <t>https://www.google.com/maps/@61.7269082675,23.4350065943,3a,75y,90t/data=!3m3!1e1!3m1!2e0</t>
  </si>
  <si>
    <t>61.7617881708</t>
  </si>
  <si>
    <t>23.3691089293</t>
  </si>
  <si>
    <t>https://www.google.com/maps/@61.7617881708,23.3691089293,3a,75y,90t/data=!3m3!1e1!3m1!2e0</t>
  </si>
  <si>
    <t>61.8864904698</t>
  </si>
  <si>
    <t>23.3472800602</t>
  </si>
  <si>
    <t>https://www.google.com/maps/@61.8864904698,23.3472800602,3a,75y,90t/data=!3m3!1e1!3m1!2e0</t>
  </si>
  <si>
    <t>61.9819777765</t>
  </si>
  <si>
    <t>23.2984484389</t>
  </si>
  <si>
    <t>https://www.google.com/maps/@61.9819777765,23.2984484389,3a,75y,90t/data=!3m3!1e1!3m1!2e0</t>
  </si>
  <si>
    <t>61.9406145223</t>
  </si>
  <si>
    <t>23.2352328082</t>
  </si>
  <si>
    <t>https://www.google.com/maps/@61.9406145223,23.2352328082,3a,75y,90t/data=!3m3!1e1!3m1!2e0</t>
  </si>
  <si>
    <t>62.1709547751</t>
  </si>
  <si>
    <t>22.9801637688</t>
  </si>
  <si>
    <t>https://www.google.com/maps/@62.1709547751,22.9801637688,3a,75y,90t/data=!3m3!1e1!3m1!2e0</t>
  </si>
  <si>
    <t>62.1620188119</t>
  </si>
  <si>
    <t>22.9161373596</t>
  </si>
  <si>
    <t>https://www.google.com/maps/@62.1620188119,22.9161373596,3a,75y,90t/data=!3m3!1e1!3m1!2e0</t>
  </si>
  <si>
    <t>62.2374375867</t>
  </si>
  <si>
    <t>22.9354646367</t>
  </si>
  <si>
    <t>https://www.google.com/maps/@62.2374375867,22.9354646367,3a,75y,90t/data=!3m3!1e1!3m1!2e0</t>
  </si>
  <si>
    <t>62.024454601</t>
  </si>
  <si>
    <t>22.9056350699</t>
  </si>
  <si>
    <t>https://www.google.com/maps/@62.024454601,22.9056350699,3a,75y,90t/data=!3m3!1e1!3m1!2e0</t>
  </si>
  <si>
    <t>61.9933372041</t>
  </si>
  <si>
    <t>22.9991497015</t>
  </si>
  <si>
    <t>https://www.google.com/maps/@61.9933372041,22.9991497015,3a,75y,90t/data=!3m3!1e1!3m1!2e0</t>
  </si>
  <si>
    <t>62.0162826518</t>
  </si>
  <si>
    <t>22.9622387982</t>
  </si>
  <si>
    <t>https://www.google.com/maps/@62.0162826518,22.9622387982,3a,75y,90t/data=!3m3!1e1!3m1!2e0</t>
  </si>
  <si>
    <t>62.0219759946</t>
  </si>
  <si>
    <t>23.0145793297</t>
  </si>
  <si>
    <t>https://www.google.com/maps/@62.0219759946,23.0145793297,3a,75y,90t/data=!3m3!1e1!3m1!2e0</t>
  </si>
  <si>
    <t>62.0349816565</t>
  </si>
  <si>
    <t>23.0349004858</t>
  </si>
  <si>
    <t>https://www.google.com/maps/@62.0349816565,23.0349004858,3a,75y,90t/data=!3m3!1e1!3m1!2e0</t>
  </si>
  <si>
    <t>62.0045684675</t>
  </si>
  <si>
    <t>23.0648644715</t>
  </si>
  <si>
    <t>https://www.google.com/maps/@62.0045684675,23.0648644715,3a,75y,90t/data=!3m3!1e1!3m1!2e0</t>
  </si>
  <si>
    <t>62.1144801362</t>
  </si>
  <si>
    <t>23.038358251</t>
  </si>
  <si>
    <t>https://www.google.com/maps/@62.1144801362,23.038358251,3a,75y,90t/data=!3m3!1e1!3m1!2e0</t>
  </si>
  <si>
    <t>62.1048759171</t>
  </si>
  <si>
    <t>23.0306270188</t>
  </si>
  <si>
    <t>https://www.google.com/maps/@62.1048759171,23.0306270188,3a,75y,90t/data=!3m3!1e1!3m1!2e0</t>
  </si>
  <si>
    <t>62.1901088744</t>
  </si>
  <si>
    <t>23.0750942759</t>
  </si>
  <si>
    <t>https://www.google.com/maps/@62.1901088744,23.0750942759,3a,75y,90t/data=!3m3!1e1!3m1!2e0</t>
  </si>
  <si>
    <t>62.2403974175</t>
  </si>
  <si>
    <t>23.0128528508</t>
  </si>
  <si>
    <t>https://www.google.com/maps/@62.2403974175,23.0128528508,3a,75y,90t/data=!3m3!1e1!3m1!2e0</t>
  </si>
  <si>
    <t>62.190285713</t>
  </si>
  <si>
    <t>23.1715826655</t>
  </si>
  <si>
    <t>https://www.google.com/maps/@62.190285713,23.1715826655,3a,75y,90t/data=!3m3!1e1!3m1!2e0</t>
  </si>
  <si>
    <t>62.2093270818</t>
  </si>
  <si>
    <t>23.090004861</t>
  </si>
  <si>
    <t>https://www.google.com/maps/@62.2093270818,23.090004861,3a,75y,90t/data=!3m3!1e1!3m1!2e0</t>
  </si>
  <si>
    <t>62.2531354247</t>
  </si>
  <si>
    <t>23.0761272808</t>
  </si>
  <si>
    <t>https://www.google.com/maps/@62.2531354247,23.0761272808,3a,75y,90t/data=!3m3!1e1!3m1!2e0</t>
  </si>
  <si>
    <t>61.982389904</t>
  </si>
  <si>
    <t>23.316717128</t>
  </si>
  <si>
    <t>https://www.google.com/maps/@61.982389904,23.316717128,3a,75y,90t/data=!3m3!1e1!3m1!2e0</t>
  </si>
  <si>
    <t>62.028664366</t>
  </si>
  <si>
    <t>23.2645917078</t>
  </si>
  <si>
    <t>https://www.google.com/maps/@62.028664366,23.2645917078,3a,75y,90t/data=!3m3!1e1!3m1!2e0</t>
  </si>
  <si>
    <t>62.1517809501</t>
  </si>
  <si>
    <t>23.3072655993</t>
  </si>
  <si>
    <t>https://www.google.com/maps/@62.1517809501,23.3072655993,3a,75y,90t/data=!3m3!1e1!3m1!2e0</t>
  </si>
  <si>
    <t>62.1392096709</t>
  </si>
  <si>
    <t>23.2494036889</t>
  </si>
  <si>
    <t>https://www.google.com/maps/@62.1392096709,23.2494036889,3a,75y,90t/data=!3m3!1e1!3m1!2e0</t>
  </si>
  <si>
    <t>62.1182620115</t>
  </si>
  <si>
    <t>23.159055576</t>
  </si>
  <si>
    <t>https://www.google.com/maps/@62.1182620115,23.159055576,3a,75y,90t/data=!3m3!1e1!3m1!2e0</t>
  </si>
  <si>
    <t>62.1756415748</t>
  </si>
  <si>
    <t>23.1697178059</t>
  </si>
  <si>
    <t>https://www.google.com/maps/@62.1756415748,23.1697178059,3a,75y,90t/data=!3m3!1e1!3m1!2e0</t>
  </si>
  <si>
    <t>60.9875370413</t>
  </si>
  <si>
    <t>23.4534486401</t>
  </si>
  <si>
    <t>https://www.google.com/maps/@60.9875370413,23.4534486401,3a,75y,90t/data=!3m3!1e1!3m1!2e0</t>
  </si>
  <si>
    <t>61.0140047664</t>
  </si>
  <si>
    <t>23.3066068101</t>
  </si>
  <si>
    <t>https://www.google.com/maps/@61.0140047664,23.3066068101,3a,75y,90t/data=!3m3!1e1!3m1!2e0</t>
  </si>
  <si>
    <t>61.0269599997</t>
  </si>
  <si>
    <t>23.4968739805</t>
  </si>
  <si>
    <t>https://www.google.com/maps/@61.0269599997,23.4968739805,3a,75y,90t/data=!3m3!1e1!3m1!2e0</t>
  </si>
  <si>
    <t>61.0422806594</t>
  </si>
  <si>
    <t>23.3947670109</t>
  </si>
  <si>
    <t>https://www.google.com/maps/@61.0422806594,23.3947670109,3a,75y,90t/data=!3m3!1e1!3m1!2e0</t>
  </si>
  <si>
    <t>61.1003601225</t>
  </si>
  <si>
    <t>23.2706559962</t>
  </si>
  <si>
    <t>https://www.google.com/maps/@61.1003601225,23.2706559962,3a,75y,90t/data=!3m3!1e1!3m1!2e0</t>
  </si>
  <si>
    <t>61.0306795133</t>
  </si>
  <si>
    <t>23.4983674492</t>
  </si>
  <si>
    <t>https://www.google.com/maps/@61.0306795133,23.4983674492,3a,75y,90t/data=!3m3!1e1!3m1!2e0</t>
  </si>
  <si>
    <t>61.0239042251</t>
  </si>
  <si>
    <t>23.5994044333</t>
  </si>
  <si>
    <t>https://www.google.com/maps/@61.0239042251,23.5994044333,3a,75y,90t/data=!3m3!1e1!3m1!2e0</t>
  </si>
  <si>
    <t>60.9863924159</t>
  </si>
  <si>
    <t>23.7972797549</t>
  </si>
  <si>
    <t>https://www.google.com/maps/@60.9863924159,23.7972797549,3a,75y,90t/data=!3m3!1e1!3m1!2e0</t>
  </si>
  <si>
    <t>61.0236096098</t>
  </si>
  <si>
    <t>23.6588334421</t>
  </si>
  <si>
    <t>https://www.google.com/maps/@61.0236096098,23.6588334421,3a,75y,90t/data=!3m3!1e1!3m1!2e0</t>
  </si>
  <si>
    <t>61.0107523476</t>
  </si>
  <si>
    <t>23.7820623905</t>
  </si>
  <si>
    <t>https://www.google.com/maps/@61.0107523476,23.7820623905,3a,75y,90t/data=!3m3!1e1!3m1!2e0</t>
  </si>
  <si>
    <t>60.970611452</t>
  </si>
  <si>
    <t>23.8226139406</t>
  </si>
  <si>
    <t>https://www.google.com/maps/@60.970611452,23.8226139406,3a,75y,90t/data=!3m3!1e1!3m1!2e0</t>
  </si>
  <si>
    <t>61.0005966638</t>
  </si>
  <si>
    <t>23.8153380011</t>
  </si>
  <si>
    <t>https://www.google.com/maps/@61.0005966638,23.8153380011,3a,75y,90t/data=!3m3!1e1!3m1!2e0</t>
  </si>
  <si>
    <t>61.0279400117</t>
  </si>
  <si>
    <t>23.8117253053</t>
  </si>
  <si>
    <t>https://www.google.com/maps/@61.0279400117,23.8117253053,3a,75y,90t/data=!3m3!1e1!3m1!2e0</t>
  </si>
  <si>
    <t>61.0958297818</t>
  </si>
  <si>
    <t>23.9346436277</t>
  </si>
  <si>
    <t>https://www.google.com/maps/@61.0958297818,23.9346436277,3a,75y,90t/data=!3m3!1e1!3m1!2e0</t>
  </si>
  <si>
    <t>61.1601540141</t>
  </si>
  <si>
    <t>23.9389699099</t>
  </si>
  <si>
    <t>https://www.google.com/maps/@61.1601540141,23.9389699099,3a,75y,90t/data=!3m3!1e1!3m1!2e0</t>
  </si>
  <si>
    <t>61.1602210386</t>
  </si>
  <si>
    <t>23.9735991071</t>
  </si>
  <si>
    <t>https://www.google.com/maps/@61.1602210386,23.9735991071,3a,75y,90t/data=!3m3!1e1!3m1!2e0</t>
  </si>
  <si>
    <t>61.178287654</t>
  </si>
  <si>
    <t>23.3474593741</t>
  </si>
  <si>
    <t>https://www.google.com/maps/@61.178287654,23.3474593741,3a,75y,90t/data=!3m3!1e1!3m1!2e0</t>
  </si>
  <si>
    <t>61.0799658596</t>
  </si>
  <si>
    <t>23.5403701636</t>
  </si>
  <si>
    <t>https://www.google.com/maps/@61.0799658596,23.5403701636,3a,75y,90t/data=!3m3!1e1!3m1!2e0</t>
  </si>
  <si>
    <t>61.0862980498</t>
  </si>
  <si>
    <t>23.5501726808</t>
  </si>
  <si>
    <t>https://www.google.com/maps/@61.0862980498,23.5501726808,3a,75y,90t/data=!3m3!1e1!3m1!2e0</t>
  </si>
  <si>
    <t>61.1065367249</t>
  </si>
  <si>
    <t>23.6100120112</t>
  </si>
  <si>
    <t>https://www.google.com/maps/@61.1065367249,23.6100120112,3a,75y,90t/data=!3m3!1e1!3m1!2e0</t>
  </si>
  <si>
    <t>61.1180388724</t>
  </si>
  <si>
    <t>23.7134945836</t>
  </si>
  <si>
    <t>https://www.google.com/maps/@61.1180388724,23.7134945836,3a,75y,90t/data=!3m3!1e1!3m1!2e0</t>
  </si>
  <si>
    <t>61.140808498</t>
  </si>
  <si>
    <t>23.6843396995</t>
  </si>
  <si>
    <t>https://www.google.com/maps/@61.140808498,23.6843396995,3a,75y,90t/data=!3m3!1e1!3m1!2e0</t>
  </si>
  <si>
    <t>61.1122039111</t>
  </si>
  <si>
    <t>23.6727135392</t>
  </si>
  <si>
    <t>https://www.google.com/maps/@61.1122039111,23.6727135392,3a,75y,90t/data=!3m3!1e1!3m1!2e0</t>
  </si>
  <si>
    <t>61.1082499848</t>
  </si>
  <si>
    <t>23.4809178225</t>
  </si>
  <si>
    <t>https://www.google.com/maps/@61.1082499848,23.4809178225,3a,75y,90t/data=!3m3!1e1!3m1!2e0</t>
  </si>
  <si>
    <t>61.1510147588</t>
  </si>
  <si>
    <t>23.5922870037</t>
  </si>
  <si>
    <t>https://www.google.com/maps/@61.1510147588,23.5922870037,3a,75y,90t/data=!3m3!1e1!3m1!2e0</t>
  </si>
  <si>
    <t>61.1225952745</t>
  </si>
  <si>
    <t>23.659081811</t>
  </si>
  <si>
    <t>https://www.google.com/maps/@61.1225952745,23.659081811,3a,75y,90t/data=!3m3!1e1!3m1!2e0</t>
  </si>
  <si>
    <t>61.1493031678</t>
  </si>
  <si>
    <t>23.449500525</t>
  </si>
  <si>
    <t>https://www.google.com/maps/@61.1493031678,23.449500525,3a,75y,90t/data=!3m3!1e1!3m1!2e0</t>
  </si>
  <si>
    <t>61.1926211609</t>
  </si>
  <si>
    <t>23.5033200967</t>
  </si>
  <si>
    <t>https://www.google.com/maps/@61.1926211609,23.5033200967,3a,75y,90t/data=!3m3!1e1!3m1!2e0</t>
  </si>
  <si>
    <t>61.242386558</t>
  </si>
  <si>
    <t>23.5503807737</t>
  </si>
  <si>
    <t>https://www.google.com/maps/@61.242386558,23.5503807737,3a,75y,90t/data=!3m3!1e1!3m1!2e0</t>
  </si>
  <si>
    <t>61.1485962974</t>
  </si>
  <si>
    <t>23.6932972391</t>
  </si>
  <si>
    <t>https://www.google.com/maps/@61.1485962974,23.6932972391,3a,75y,90t/data=!3m3!1e1!3m1!2e0</t>
  </si>
  <si>
    <t>61.159508193</t>
  </si>
  <si>
    <t>23.6876485698</t>
  </si>
  <si>
    <t>https://www.google.com/maps/@61.159508193,23.6876485698,3a,75y,90t/data=!3m3!1e1!3m1!2e0</t>
  </si>
  <si>
    <t>61.1788199015</t>
  </si>
  <si>
    <t>23.5905229344</t>
  </si>
  <si>
    <t>https://www.google.com/maps/@61.1788199015,23.5905229344,3a,75y,90t/data=!3m3!1e1!3m1!2e0</t>
  </si>
  <si>
    <t>61.2035024532</t>
  </si>
  <si>
    <t>23.7733717805</t>
  </si>
  <si>
    <t>https://www.google.com/maps/@61.2035024532,23.7733717805,3a,75y,90t/data=!3m3!1e1!3m1!2e0</t>
  </si>
  <si>
    <t>61.2028385097</t>
  </si>
  <si>
    <t>23.7821406817</t>
  </si>
  <si>
    <t>https://www.google.com/maps/@61.2028385097,23.7821406817,3a,75y,90t/data=!3m3!1e1!3m1!2e0</t>
  </si>
  <si>
    <t>61.2642518278</t>
  </si>
  <si>
    <t>23.7443936921</t>
  </si>
  <si>
    <t>https://www.google.com/maps/@61.2642518278,23.7443936921,3a,75y,90t/data=!3m3!1e1!3m1!2e0</t>
  </si>
  <si>
    <t>61.2318492135</t>
  </si>
  <si>
    <t>23.8779793736</t>
  </si>
  <si>
    <t>https://www.google.com/maps/@61.2318492135,23.8779793736,3a,75y,90t/data=!3m3!1e1!3m1!2e0</t>
  </si>
  <si>
    <t>61.2215523194</t>
  </si>
  <si>
    <t>23.9561659959</t>
  </si>
  <si>
    <t>https://www.google.com/maps/@61.2215523194,23.9561659959,3a,75y,90t/data=!3m3!1e1!3m1!2e0</t>
  </si>
  <si>
    <t>61.2329108382</t>
  </si>
  <si>
    <t>23.8797933498</t>
  </si>
  <si>
    <t>https://www.google.com/maps/@61.2329108382,23.8797933498,3a,75y,90t/data=!3m3!1e1!3m1!2e0</t>
  </si>
  <si>
    <t>61.2648463067</t>
  </si>
  <si>
    <t>23.8989018623</t>
  </si>
  <si>
    <t>https://www.google.com/maps/@61.2648463067,23.8989018623,3a,75y,90t/data=!3m3!1e1!3m1!2e0</t>
  </si>
  <si>
    <t>61.2757072088</t>
  </si>
  <si>
    <t>23.3826963158</t>
  </si>
  <si>
    <t>https://www.google.com/maps/@61.2757072088,23.3826963158,3a,75y,90t/data=!3m3!1e1!3m1!2e0</t>
  </si>
  <si>
    <t>61.2937909026</t>
  </si>
  <si>
    <t>23.5010089208</t>
  </si>
  <si>
    <t>https://www.google.com/maps/@61.2937909026,23.5010089208,3a,75y,90t/data=!3m3!1e1!3m1!2e0</t>
  </si>
  <si>
    <t>61.2591265405</t>
  </si>
  <si>
    <t>23.6703745402</t>
  </si>
  <si>
    <t>https://www.google.com/maps/@61.2591265405,23.6703745402,3a,75y,90t/data=!3m3!1e1!3m1!2e0</t>
  </si>
  <si>
    <t>61.2896616144</t>
  </si>
  <si>
    <t>23.6005458168</t>
  </si>
  <si>
    <t>https://www.google.com/maps/@61.2896616144,23.6005458168,3a,75y,90t/data=!3m3!1e1!3m1!2e0</t>
  </si>
  <si>
    <t>61.3260099243</t>
  </si>
  <si>
    <t>23.489860307</t>
  </si>
  <si>
    <t>https://www.google.com/maps/@61.3260099243,23.489860307,3a,75y,90t/data=!3m3!1e1!3m1!2e0</t>
  </si>
  <si>
    <t>61.4989427147</t>
  </si>
  <si>
    <t>23.3013225873</t>
  </si>
  <si>
    <t>https://www.google.com/maps/@61.4989427147,23.3013225873,3a,75y,90t/data=!3m3!1e1!3m1!2e0</t>
  </si>
  <si>
    <t>61.4850554168</t>
  </si>
  <si>
    <t>23.3315656706</t>
  </si>
  <si>
    <t>https://www.google.com/maps/@61.4850554168,23.3315656706,3a,75y,90t/data=!3m3!1e1!3m1!2e0</t>
  </si>
  <si>
    <t>61.501725788</t>
  </si>
  <si>
    <t>23.3272226383</t>
  </si>
  <si>
    <t>https://www.google.com/maps/@61.501725788,23.3272226383,3a,75y,90t/data=!3m3!1e1!3m1!2e0</t>
  </si>
  <si>
    <t>61.4005162314</t>
  </si>
  <si>
    <t>23.3425931744</t>
  </si>
  <si>
    <t>https://www.google.com/maps/@61.4005162314,23.3425931744,3a,75y,90t/data=!3m3!1e1!3m1!2e0</t>
  </si>
  <si>
    <t>61.4224888729</t>
  </si>
  <si>
    <t>23.2556646427</t>
  </si>
  <si>
    <t>https://www.google.com/maps/@61.4224888729,23.2556646427,3a,75y,90t/data=!3m3!1e1!3m1!2e0</t>
  </si>
  <si>
    <t>61.4053283685</t>
  </si>
  <si>
    <t>23.2844962853</t>
  </si>
  <si>
    <t>https://www.google.com/maps/@61.4053283685,23.2844962853,3a,75y,90t/data=!3m3!1e1!3m1!2e0</t>
  </si>
  <si>
    <t>61.4571450334</t>
  </si>
  <si>
    <t>23.4840573136</t>
  </si>
  <si>
    <t>https://www.google.com/maps/@61.4571450334,23.4840573136,3a,75y,90t/data=!3m3!1e1!3m1!2e0</t>
  </si>
  <si>
    <t>61.4373335854</t>
  </si>
  <si>
    <t>23.4620621408</t>
  </si>
  <si>
    <t>https://www.google.com/maps/@61.4373335854,23.4620621408,3a,75y,90t/data=!3m3!1e1!3m1!2e0</t>
  </si>
  <si>
    <t>61.3462934733</t>
  </si>
  <si>
    <t>23.7877082217</t>
  </si>
  <si>
    <t>https://www.google.com/maps/@61.3462934733,23.7877082217,3a,75y,90t/data=!3m3!1e1!3m1!2e0</t>
  </si>
  <si>
    <t>61.3679855482</t>
  </si>
  <si>
    <t>23.5734602244</t>
  </si>
  <si>
    <t>https://www.google.com/maps/@61.3679855482,23.5734602244,3a,75y,90t/data=!3m3!1e1!3m1!2e0</t>
  </si>
  <si>
    <t>61.4669351718</t>
  </si>
  <si>
    <t>23.6416439951</t>
  </si>
  <si>
    <t>https://www.google.com/maps/@61.4669351718,23.6416439951,3a,75y,90t/data=!3m3!1e1!3m1!2e0</t>
  </si>
  <si>
    <t>61.4632925844</t>
  </si>
  <si>
    <t>23.6010802615</t>
  </si>
  <si>
    <t>https://www.google.com/maps/@61.4632925844,23.6010802615,3a,75y,90t/data=!3m3!1e1!3m1!2e0</t>
  </si>
  <si>
    <t>61.4602878499</t>
  </si>
  <si>
    <t>23.5782585568</t>
  </si>
  <si>
    <t>https://www.google.com/maps/@61.4602878499,23.5782585568,3a,75y,90t/data=!3m3!1e1!3m1!2e0</t>
  </si>
  <si>
    <t>61.3836945931</t>
  </si>
  <si>
    <t>23.7804126346</t>
  </si>
  <si>
    <t>https://www.google.com/maps/@61.3836945931,23.7804126346,3a,75y,90t/data=!3m3!1e1!3m1!2e0</t>
  </si>
  <si>
    <t>61.4960401384</t>
  </si>
  <si>
    <t>23.6225489871</t>
  </si>
  <si>
    <t>https://www.google.com/maps/@61.4960401384,23.6225489871,3a,75y,90t/data=!3m3!1e1!3m1!2e0</t>
  </si>
  <si>
    <t>61.2745662173</t>
  </si>
  <si>
    <t>24.8202712317</t>
  </si>
  <si>
    <t>https://www.google.com/maps/@61.2745662173,24.8202712317,3a,75y,90t/data=!3m3!1e1!3m1!2e0</t>
  </si>
  <si>
    <t>61.2524521097</t>
  </si>
  <si>
    <t>24.0332084766</t>
  </si>
  <si>
    <t>https://www.google.com/maps/@61.2524521097,24.0332084766,3a,75y,90t/data=!3m3!1e1!3m1!2e0</t>
  </si>
  <si>
    <t>61.2403018892</t>
  </si>
  <si>
    <t>24.040079697</t>
  </si>
  <si>
    <t>https://www.google.com/maps/@61.2403018892,24.040079697,3a,75y,90t/data=!3m3!1e1!3m1!2e0</t>
  </si>
  <si>
    <t>61.2505476712</t>
  </si>
  <si>
    <t>24.0551102793</t>
  </si>
  <si>
    <t>https://www.google.com/maps/@61.2505476712,24.0551102793,3a,75y,90t/data=!3m3!1e1!3m1!2e0</t>
  </si>
  <si>
    <t>61.2549443931</t>
  </si>
  <si>
    <t>24.1625688609</t>
  </si>
  <si>
    <t>https://www.google.com/maps/@61.2549443931,24.1625688609,3a,75y,90t/data=!3m3!1e1!3m1!2e0</t>
  </si>
  <si>
    <t>61.2271370181</t>
  </si>
  <si>
    <t>24.2330868822</t>
  </si>
  <si>
    <t>https://www.google.com/maps/@61.2271370181,24.2330868822,3a,75y,90t/data=!3m3!1e1!3m1!2e0</t>
  </si>
  <si>
    <t>61.2917085373</t>
  </si>
  <si>
    <t>24.2919021828</t>
  </si>
  <si>
    <t>https://www.google.com/maps/@61.2917085373,24.2919021828,3a,75y,90t/data=!3m3!1e1!3m1!2e0</t>
  </si>
  <si>
    <t>61.2341633065</t>
  </si>
  <si>
    <t>24.3002019147</t>
  </si>
  <si>
    <t>https://www.google.com/maps/@61.2341633065,24.3002019147,3a,75y,90t/data=!3m3!1e1!3m1!2e0</t>
  </si>
  <si>
    <t>61.2715792713</t>
  </si>
  <si>
    <t>24.3654189437</t>
  </si>
  <si>
    <t>https://www.google.com/maps/@61.2715792713,24.3654189437,3a,75y,90t/data=!3m3!1e1!3m1!2e0</t>
  </si>
  <si>
    <t>61.2907527977</t>
  </si>
  <si>
    <t>24.5201091013</t>
  </si>
  <si>
    <t>https://www.google.com/maps/@61.2907527977,24.5201091013,3a,75y,90t/data=!3m3!1e1!3m1!2e0</t>
  </si>
  <si>
    <t>61.2761039056</t>
  </si>
  <si>
    <t>24.4615204561</t>
  </si>
  <si>
    <t>https://www.google.com/maps/@61.2761039056,24.4615204561,3a,75y,90t/data=!3m3!1e1!3m1!2e0</t>
  </si>
  <si>
    <t>61.3322802395</t>
  </si>
  <si>
    <t>24.612988295</t>
  </si>
  <si>
    <t>https://www.google.com/maps/@61.3322802395,24.612988295,3a,75y,90t/data=!3m3!1e1!3m1!2e0</t>
  </si>
  <si>
    <t>61.3112113073</t>
  </si>
  <si>
    <t>24.4227017187</t>
  </si>
  <si>
    <t>https://www.google.com/maps/@61.3112113073,24.4227017187,3a,75y,90t/data=!3m3!1e1!3m1!2e0</t>
  </si>
  <si>
    <t>61.3495633054</t>
  </si>
  <si>
    <t>24.5301358936</t>
  </si>
  <si>
    <t>https://www.google.com/maps/@61.3495633054,24.5301358936,3a,75y,90t/data=!3m3!1e1!3m1!2e0</t>
  </si>
  <si>
    <t>61.3636303235</t>
  </si>
  <si>
    <t>24.6483939293</t>
  </si>
  <si>
    <t>https://www.google.com/maps/@61.3636303235,24.6483939293,3a,75y,90t/data=!3m3!1e1!3m1!2e0</t>
  </si>
  <si>
    <t>61.4093127412</t>
  </si>
  <si>
    <t>24.7367287593</t>
  </si>
  <si>
    <t>https://www.google.com/maps/@61.4093127412,24.7367287593,3a,75y,90t/data=!3m3!1e1!3m1!2e0</t>
  </si>
  <si>
    <t>61.3952100882</t>
  </si>
  <si>
    <t>24.7480933607</t>
  </si>
  <si>
    <t>https://www.google.com/maps/@61.3952100882,24.7480933607,3a,75y,90t/data=!3m3!1e1!3m1!2e0</t>
  </si>
  <si>
    <t>61.3410214017</t>
  </si>
  <si>
    <t>24.2714123149</t>
  </si>
  <si>
    <t>https://www.google.com/maps/@61.3410214017,24.2714123149,3a,75y,90t/data=!3m3!1e1!3m1!2e0</t>
  </si>
  <si>
    <t>61.394706293</t>
  </si>
  <si>
    <t>24.6870129266</t>
  </si>
  <si>
    <t>https://www.google.com/maps/@61.394706293,24.6870129266,3a,75y,90t/data=!3m3!1e1!3m1!2e0</t>
  </si>
  <si>
    <t>61.4085314283</t>
  </si>
  <si>
    <t>24.1639158932</t>
  </si>
  <si>
    <t>https://www.google.com/maps/@61.4085314283,24.1639158932,3a,75y,90t/data=!3m3!1e1!3m1!2e0</t>
  </si>
  <si>
    <t>61.3488914375</t>
  </si>
  <si>
    <t>24.2380044247</t>
  </si>
  <si>
    <t>https://www.google.com/maps/@61.3488914375,24.2380044247,3a,75y,90t/data=!3m3!1e1!3m1!2e0</t>
  </si>
  <si>
    <t>61.3887616869</t>
  </si>
  <si>
    <t>24.1836817382</t>
  </si>
  <si>
    <t>https://www.google.com/maps/@61.3887616869,24.1836817382,3a,75y,90t/data=!3m3!1e1!3m1!2e0</t>
  </si>
  <si>
    <t>61.4080085323</t>
  </si>
  <si>
    <t>24.1739617183</t>
  </si>
  <si>
    <t>https://www.google.com/maps/@61.4080085323,24.1739617183,3a,75y,90t/data=!3m3!1e1!3m1!2e0</t>
  </si>
  <si>
    <t>61.4565932213</t>
  </si>
  <si>
    <t>24.0835391497</t>
  </si>
  <si>
    <t>https://www.google.com/maps/@61.4565932213,24.0835391497,3a,75y,90t/data=!3m3!1e1!3m1!2e0</t>
  </si>
  <si>
    <t>61.4540501096</t>
  </si>
  <si>
    <t>23.9174008433</t>
  </si>
  <si>
    <t>https://www.google.com/maps/@61.4540501096,23.9174008433,3a,75y,90t/data=!3m3!1e1!3m1!2e0</t>
  </si>
  <si>
    <t>61.5236920761</t>
  </si>
  <si>
    <t>23.9528136518</t>
  </si>
  <si>
    <t>https://www.google.com/maps/@61.5236920761,23.9528136518,3a,75y,90t/data=!3m3!1e1!3m1!2e0</t>
  </si>
  <si>
    <t>61.4033261229</t>
  </si>
  <si>
    <t>24.3657921661</t>
  </si>
  <si>
    <t>https://www.google.com/maps/@61.4033261229,24.3657921661,3a,75y,90t/data=!3m3!1e1!3m1!2e0</t>
  </si>
  <si>
    <t>61.4521023719</t>
  </si>
  <si>
    <t>24.3897462957</t>
  </si>
  <si>
    <t>https://www.google.com/maps/@61.4521023719,24.3897462957,3a,75y,90t/data=!3m3!1e1!3m1!2e0</t>
  </si>
  <si>
    <t>61.4760707772</t>
  </si>
  <si>
    <t>24.4222675186</t>
  </si>
  <si>
    <t>https://www.google.com/maps/@61.4760707772,24.4222675186,3a,75y,90t/data=!3m3!1e1!3m1!2e0</t>
  </si>
  <si>
    <t>61.4788424954</t>
  </si>
  <si>
    <t>24.4321012429</t>
  </si>
  <si>
    <t>https://www.google.com/maps/@61.4788424954,24.4321012429,3a,75y,90t/data=!3m3!1e1!3m1!2e0</t>
  </si>
  <si>
    <t>61.5046020607</t>
  </si>
  <si>
    <t>24.5605548602</t>
  </si>
  <si>
    <t>https://www.google.com/maps/@61.5046020607,24.5605548602,3a,75y,90t/data=!3m3!1e1!3m1!2e0</t>
  </si>
  <si>
    <t>61.4998755201</t>
  </si>
  <si>
    <t>24.6026810182</t>
  </si>
  <si>
    <t>https://www.google.com/maps/@61.4998755201,24.6026810182,3a,75y,90t/data=!3m3!1e1!3m1!2e0</t>
  </si>
  <si>
    <t>61.5161390554</t>
  </si>
  <si>
    <t>24.6720348307</t>
  </si>
  <si>
    <t>https://www.google.com/maps/@61.5161390554,24.6720348307,3a,75y,90t/data=!3m3!1e1!3m1!2e0</t>
  </si>
  <si>
    <t>61.5445135521</t>
  </si>
  <si>
    <t>24.6028210929</t>
  </si>
  <si>
    <t>https://www.google.com/maps/@61.5445135521,24.6028210929,3a,75y,90t/data=!3m3!1e1!3m1!2e0</t>
  </si>
  <si>
    <t>61.3171589585</t>
  </si>
  <si>
    <t>24.90388896</t>
  </si>
  <si>
    <t>https://www.google.com/maps/@61.3171589585,24.90388896,3a,75y,90t/data=!3m3!1e1!3m1!2e0</t>
  </si>
  <si>
    <t>61.4817051656</t>
  </si>
  <si>
    <t>24.7039607565</t>
  </si>
  <si>
    <t>https://www.google.com/maps/@61.4817051656,24.7039607565,3a,75y,90t/data=!3m3!1e1!3m1!2e0</t>
  </si>
  <si>
    <t>61.5322479563</t>
  </si>
  <si>
    <t>23.635154045</t>
  </si>
  <si>
    <t>https://www.google.com/maps/@61.5322479563,23.635154045,3a,75y,90t/data=!3m3!1e1!3m1!2e0</t>
  </si>
  <si>
    <t>61.6137238898</t>
  </si>
  <si>
    <t>23.6637367255</t>
  </si>
  <si>
    <t>https://www.google.com/maps/@61.6137238898,23.6637367255,3a,75y,90t/data=!3m3!1e1!3m1!2e0</t>
  </si>
  <si>
    <t>61.5555505644</t>
  </si>
  <si>
    <t>23.9344055494</t>
  </si>
  <si>
    <t>https://www.google.com/maps/@61.5555505644,23.9344055494,3a,75y,90t/data=!3m3!1e1!3m1!2e0</t>
  </si>
  <si>
    <t>61.5421755957</t>
  </si>
  <si>
    <t>23.8659452033</t>
  </si>
  <si>
    <t>https://www.google.com/maps/@61.5421755957,23.8659452033,3a,75y,90t/data=!3m3!1e1!3m1!2e0</t>
  </si>
  <si>
    <t>61.6134307431</t>
  </si>
  <si>
    <t>24.0117588468</t>
  </si>
  <si>
    <t>https://www.google.com/maps/@61.6134307431,24.0117588468,3a,75y,90t/data=!3m3!1e1!3m1!2e0</t>
  </si>
  <si>
    <t>61.6147808504</t>
  </si>
  <si>
    <t>23.876603821</t>
  </si>
  <si>
    <t>https://www.google.com/maps/@61.6147808504,23.876603821,3a,75y,90t/data=!3m3!1e1!3m1!2e0</t>
  </si>
  <si>
    <t>61.6508155764</t>
  </si>
  <si>
    <t>24.0361881352</t>
  </si>
  <si>
    <t>https://www.google.com/maps/@61.6508155764,24.0361881352,3a,75y,90t/data=!3m3!1e1!3m1!2e0</t>
  </si>
  <si>
    <t>61.5365339126</t>
  </si>
  <si>
    <t>24.0518427908</t>
  </si>
  <si>
    <t>https://www.google.com/maps/@61.5365339126,24.0518427908,3a,75y,90t/data=!3m3!1e1!3m1!2e0</t>
  </si>
  <si>
    <t>61.5618242881</t>
  </si>
  <si>
    <t>24.171153894</t>
  </si>
  <si>
    <t>https://www.google.com/maps/@61.5618242881,24.171153894,3a,75y,90t/data=!3m3!1e1!3m1!2e0</t>
  </si>
  <si>
    <t>61.6355063631</t>
  </si>
  <si>
    <t>24.1893917382</t>
  </si>
  <si>
    <t>https://www.google.com/maps/@61.6355063631,24.1893917382,3a,75y,90t/data=!3m3!1e1!3m1!2e0</t>
  </si>
  <si>
    <t>61.5787004821</t>
  </si>
  <si>
    <t>24.1174974178</t>
  </si>
  <si>
    <t>https://www.google.com/maps/@61.5787004821,24.1174974178,3a,75y,90t/data=!3m3!1e1!3m1!2e0</t>
  </si>
  <si>
    <t>61.5184000883</t>
  </si>
  <si>
    <t>24.2245463934</t>
  </si>
  <si>
    <t>https://www.google.com/maps/@61.5184000883,24.2245463934,3a,75y,90t/data=!3m3!1e1!3m1!2e0</t>
  </si>
  <si>
    <t>61.5369174998</t>
  </si>
  <si>
    <t>24.151644678</t>
  </si>
  <si>
    <t>https://www.google.com/maps/@61.5369174998,24.151644678,3a,75y,90t/data=!3m3!1e1!3m1!2e0</t>
  </si>
  <si>
    <t>61.6075510492</t>
  </si>
  <si>
    <t>24.3096635942</t>
  </si>
  <si>
    <t>https://www.google.com/maps/@61.6075510492,24.3096635942,3a,75y,90t/data=!3m3!1e1!3m1!2e0</t>
  </si>
  <si>
    <t>61.5808141484</t>
  </si>
  <si>
    <t>24.3917169036</t>
  </si>
  <si>
    <t>https://www.google.com/maps/@61.5808141484,24.3917169036,3a,75y,90t/data=!3m3!1e1!3m1!2e0</t>
  </si>
  <si>
    <t>61.5972938467</t>
  </si>
  <si>
    <t>24.4895739604</t>
  </si>
  <si>
    <t>https://www.google.com/maps/@61.5972938467,24.4895739604,3a,75y,90t/data=!3m3!1e1!3m1!2e0</t>
  </si>
  <si>
    <t>61.6911001152</t>
  </si>
  <si>
    <t>24.4054471841</t>
  </si>
  <si>
    <t>https://www.google.com/maps/@61.6911001152,24.4054471841,3a,75y,90t/data=!3m3!1e1!3m1!2e0</t>
  </si>
  <si>
    <t>61.6766696507</t>
  </si>
  <si>
    <t>24.4575158375</t>
  </si>
  <si>
    <t>https://www.google.com/maps/@61.6766696507,24.4575158375,3a,75y,90t/data=!3m3!1e1!3m1!2e0</t>
  </si>
  <si>
    <t>61.7082065987</t>
  </si>
  <si>
    <t>24.5339928616</t>
  </si>
  <si>
    <t>https://www.google.com/maps/@61.7082065987,24.5339928616,3a,75y,90t/data=!3m3!1e1!3m1!2e0</t>
  </si>
  <si>
    <t>61.710646915</t>
  </si>
  <si>
    <t>24.5112195225</t>
  </si>
  <si>
    <t>https://www.google.com/maps/@61.710646915,24.5112195225,3a,75y,90t/data=!3m3!1e1!3m1!2e0</t>
  </si>
  <si>
    <t>61.554359602</t>
  </si>
  <si>
    <t>24.6633589883</t>
  </si>
  <si>
    <t>https://www.google.com/maps/@61.554359602,24.6633589883,3a,75y,90t/data=!3m3!1e1!3m1!2e0</t>
  </si>
  <si>
    <t>61.5435169818</t>
  </si>
  <si>
    <t>24.7912423061</t>
  </si>
  <si>
    <t>https://www.google.com/maps/@61.5435169818,24.7912423061,3a,75y,90t/data=!3m3!1e1!3m1!2e0</t>
  </si>
  <si>
    <t>61.6430261574</t>
  </si>
  <si>
    <t>24.7095765631</t>
  </si>
  <si>
    <t>https://www.google.com/maps/@61.6430261574,24.7095765631,3a,75y,90t/data=!3m3!1e1!3m1!2e0</t>
  </si>
  <si>
    <t>61.6417885911</t>
  </si>
  <si>
    <t>24.7055322871</t>
  </si>
  <si>
    <t>https://www.google.com/maps/@61.6417885911,24.7055322871,3a,75y,90t/data=!3m3!1e1!3m1!2e0</t>
  </si>
  <si>
    <t>61.6500021056</t>
  </si>
  <si>
    <t>23.4935071928</t>
  </si>
  <si>
    <t>https://www.google.com/maps/@61.6500021056,23.4935071928,3a,75y,90t/data=!3m3!1e1!3m1!2e0</t>
  </si>
  <si>
    <t>61.6600131236</t>
  </si>
  <si>
    <t>23.5373263989</t>
  </si>
  <si>
    <t>https://www.google.com/maps/@61.6600131236,23.5373263989,3a,75y,90t/data=!3m3!1e1!3m1!2e0</t>
  </si>
  <si>
    <t>61.6811817525</t>
  </si>
  <si>
    <t>23.6386445674</t>
  </si>
  <si>
    <t>https://www.google.com/maps/@61.6811817525,23.6386445674,3a,75y,90t/data=!3m3!1e1!3m1!2e0</t>
  </si>
  <si>
    <t>61.7599143367</t>
  </si>
  <si>
    <t>23.6601145893</t>
  </si>
  <si>
    <t>https://www.google.com/maps/@61.7599143367,23.6601145893,3a,75y,90t/data=!3m3!1e1!3m1!2e0</t>
  </si>
  <si>
    <t>61.7965647394</t>
  </si>
  <si>
    <t>23.6331899744</t>
  </si>
  <si>
    <t>https://www.google.com/maps/@61.7965647394,23.6331899744,3a,75y,90t/data=!3m3!1e1!3m1!2e0</t>
  </si>
  <si>
    <t>61.8506555815</t>
  </si>
  <si>
    <t>23.7238812643</t>
  </si>
  <si>
    <t>https://www.google.com/maps/@61.8506555815,23.7238812643,3a,75y,90t/data=!3m3!1e1!3m1!2e0</t>
  </si>
  <si>
    <t>61.8503930483</t>
  </si>
  <si>
    <t>23.7786979</t>
  </si>
  <si>
    <t>https://www.google.com/maps/@61.8503930483,23.7786979,3a,75y,90t/data=!3m3!1e1!3m1!2e0</t>
  </si>
  <si>
    <t>61.8723058133</t>
  </si>
  <si>
    <t>23.7265296259</t>
  </si>
  <si>
    <t>https://www.google.com/maps/@61.8723058133,23.7265296259,3a,75y,90t/data=!3m3!1e1!3m1!2e0</t>
  </si>
  <si>
    <t>61.8949828104</t>
  </si>
  <si>
    <t>23.7526256929</t>
  </si>
  <si>
    <t>https://www.google.com/maps/@61.8949828104,23.7526256929,3a,75y,90t/data=!3m3!1e1!3m1!2e0</t>
  </si>
  <si>
    <t>61.9790882882</t>
  </si>
  <si>
    <t>23.3585132459</t>
  </si>
  <si>
    <t>https://www.google.com/maps/@61.9790882882,23.3585132459,3a,75y,90t/data=!3m3!1e1!3m1!2e0</t>
  </si>
  <si>
    <t>61.6841302377</t>
  </si>
  <si>
    <t>23.8448277011</t>
  </si>
  <si>
    <t>https://www.google.com/maps/@61.6841302377,23.8448277011,3a,75y,90t/data=!3m3!1e1!3m1!2e0</t>
  </si>
  <si>
    <t>61.7047085584</t>
  </si>
  <si>
    <t>23.8984438664</t>
  </si>
  <si>
    <t>https://www.google.com/maps/@61.7047085584,23.8984438664,3a,75y,90t/data=!3m3!1e1!3m1!2e0</t>
  </si>
  <si>
    <t>61.7161822632</t>
  </si>
  <si>
    <t>23.99831095</t>
  </si>
  <si>
    <t>https://www.google.com/maps/@61.7161822632,23.99831095,3a,75y,90t/data=!3m3!1e1!3m1!2e0</t>
  </si>
  <si>
    <t>61.7087096926</t>
  </si>
  <si>
    <t>23.8975527995</t>
  </si>
  <si>
    <t>https://www.google.com/maps/@61.7087096926,23.8975527995,3a,75y,90t/data=!3m3!1e1!3m1!2e0</t>
  </si>
  <si>
    <t>61.7558364199</t>
  </si>
  <si>
    <t>23.8354046514</t>
  </si>
  <si>
    <t>https://www.google.com/maps/@61.7558364199,23.8354046514,3a,75y,90t/data=!3m3!1e1!3m1!2e0</t>
  </si>
  <si>
    <t>61.8114933663</t>
  </si>
  <si>
    <t>23.8372491277</t>
  </si>
  <si>
    <t>https://www.google.com/maps/@61.8114933663,23.8372491277,3a,75y,90t/data=!3m3!1e1!3m1!2e0</t>
  </si>
  <si>
    <t>61.732556142</t>
  </si>
  <si>
    <t>23.9137380048</t>
  </si>
  <si>
    <t>https://www.google.com/maps/@61.732556142,23.9137380048,3a,75y,90t/data=!3m3!1e1!3m1!2e0</t>
  </si>
  <si>
    <t>61.7739491275</t>
  </si>
  <si>
    <t>23.9884492069</t>
  </si>
  <si>
    <t>https://www.google.com/maps/@61.7739491275,23.9884492069,3a,75y,90t/data=!3m3!1e1!3m1!2e0</t>
  </si>
  <si>
    <t>61.7557695197</t>
  </si>
  <si>
    <t>24.1896020265</t>
  </si>
  <si>
    <t>https://www.google.com/maps/@61.7557695197,24.1896020265,3a,75y,90t/data=!3m3!1e1!3m1!2e0</t>
  </si>
  <si>
    <t>61.7489806135</t>
  </si>
  <si>
    <t>24.2795336159</t>
  </si>
  <si>
    <t>https://www.google.com/maps/@61.7489806135,24.2795336159,3a,75y,90t/data=!3m3!1e1!3m1!2e0</t>
  </si>
  <si>
    <t>61.7401678419</t>
  </si>
  <si>
    <t>24.0338289435</t>
  </si>
  <si>
    <t>https://www.google.com/maps/@61.7401678419,24.0338289435,3a,75y,90t/data=!3m3!1e1!3m1!2e0</t>
  </si>
  <si>
    <t>61.689377964</t>
  </si>
  <si>
    <t>24.3974483686</t>
  </si>
  <si>
    <t>https://www.google.com/maps/@61.689377964,24.3974483686,3a,75y,90t/data=!3m3!1e1!3m1!2e0</t>
  </si>
  <si>
    <t>61.7850721488</t>
  </si>
  <si>
    <t>24.3925841325</t>
  </si>
  <si>
    <t>https://www.google.com/maps/@61.7850721488,24.3925841325,3a,75y,90t/data=!3m3!1e1!3m1!2e0</t>
  </si>
  <si>
    <t>61.7798111752</t>
  </si>
  <si>
    <t>24.4625845617</t>
  </si>
  <si>
    <t>https://www.google.com/maps/@61.7798111752,24.4625845617,3a,75y,90t/data=!3m3!1e1!3m1!2e0</t>
  </si>
  <si>
    <t>61.7896500896</t>
  </si>
  <si>
    <t>24.5546067457</t>
  </si>
  <si>
    <t>https://www.google.com/maps/@61.7896500896,24.5546067457,3a,75y,90t/data=!3m3!1e1!3m1!2e0</t>
  </si>
  <si>
    <t>61.8014971671</t>
  </si>
  <si>
    <t>24.3911987951</t>
  </si>
  <si>
    <t>https://www.google.com/maps/@61.8014971671,24.3911987951,3a,75y,90t/data=!3m3!1e1!3m1!2e0</t>
  </si>
  <si>
    <t>61.8579417975</t>
  </si>
  <si>
    <t>24.4647016937</t>
  </si>
  <si>
    <t>https://www.google.com/maps/@61.8579417975,24.4647016937,3a,75y,90t/data=!3m3!1e1!3m1!2e0</t>
  </si>
  <si>
    <t>61.8862635035</t>
  </si>
  <si>
    <t>24.4783861464</t>
  </si>
  <si>
    <t>https://www.google.com/maps/@61.8862635035,24.4783861464,3a,75y,90t/data=!3m3!1e1!3m1!2e0</t>
  </si>
  <si>
    <t>61.7917511334</t>
  </si>
  <si>
    <t>24.4549741677</t>
  </si>
  <si>
    <t>https://www.google.com/maps/@61.7917511334,24.4549741677,3a,75y,90t/data=!3m3!1e1!3m1!2e0</t>
  </si>
  <si>
    <t>61.8587257176</t>
  </si>
  <si>
    <t>24.5012437104</t>
  </si>
  <si>
    <t>https://www.google.com/maps/@61.8587257176,24.5012437104,3a,75y,90t/data=!3m3!1e1!3m1!2e0</t>
  </si>
  <si>
    <t>61.8175176311</t>
  </si>
  <si>
    <t>24.505975764</t>
  </si>
  <si>
    <t>https://www.google.com/maps/@61.8175176311,24.505975764,3a,75y,90t/data=!3m3!1e1!3m1!2e0</t>
  </si>
  <si>
    <t>61.8012196189</t>
  </si>
  <si>
    <t>24.6722024746</t>
  </si>
  <si>
    <t>https://www.google.com/maps/@61.8012196189,24.6722024746,3a,75y,90t/data=!3m3!1e1!3m1!2e0</t>
  </si>
  <si>
    <t>61.7714283062</t>
  </si>
  <si>
    <t>24.764756273</t>
  </si>
  <si>
    <t>https://www.google.com/maps/@61.7714283062,24.764756273,3a,75y,90t/data=!3m3!1e1!3m1!2e0</t>
  </si>
  <si>
    <t>61.909761459</t>
  </si>
  <si>
    <t>24.1205343513</t>
  </si>
  <si>
    <t>https://www.google.com/maps/@61.909761459,24.1205343513,3a,75y,90t/data=!3m3!1e1!3m1!2e0</t>
  </si>
  <si>
    <t>61.8968635069</t>
  </si>
  <si>
    <t>24.1065853021</t>
  </si>
  <si>
    <t>https://www.google.com/maps/@61.8968635069,24.1065853021,3a,75y,90t/data=!3m3!1e1!3m1!2e0</t>
  </si>
  <si>
    <t>61.8632455513</t>
  </si>
  <si>
    <t>24.3291387706</t>
  </si>
  <si>
    <t>https://www.google.com/maps/@61.8632455513,24.3291387706,3a,75y,90t/data=!3m3!1e1!3m1!2e0</t>
  </si>
  <si>
    <t>61.9062271435</t>
  </si>
  <si>
    <t>24.3468076226</t>
  </si>
  <si>
    <t>https://www.google.com/maps/@61.9062271435,24.3468076226,3a,75y,90t/data=!3m3!1e1!3m1!2e0</t>
  </si>
  <si>
    <t>61.9705754821</t>
  </si>
  <si>
    <t>24.0868896382</t>
  </si>
  <si>
    <t>https://www.google.com/maps/@61.9705754821,24.0868896382,3a,75y,90t/data=!3m3!1e1!3m1!2e0</t>
  </si>
  <si>
    <t>61.9467758508</t>
  </si>
  <si>
    <t>24.1138042427</t>
  </si>
  <si>
    <t>https://www.google.com/maps/@61.9467758508,24.1138042427,3a,75y,90t/data=!3m3!1e1!3m1!2e0</t>
  </si>
  <si>
    <t>61.9570966795</t>
  </si>
  <si>
    <t>24.3139662882</t>
  </si>
  <si>
    <t>https://www.google.com/maps/@61.9570966795,24.3139662882,3a,75y,90t/data=!3m3!1e1!3m1!2e0</t>
  </si>
  <si>
    <t>61.9525029831</t>
  </si>
  <si>
    <t>24.2651333567</t>
  </si>
  <si>
    <t>https://www.google.com/maps/@61.9525029831,24.2651333567,3a,75y,90t/data=!3m3!1e1!3m1!2e0</t>
  </si>
  <si>
    <t>61.9851635195</t>
  </si>
  <si>
    <t>24.0538734504</t>
  </si>
  <si>
    <t>https://www.google.com/maps/@61.9851635195,24.0538734504,3a,75y,90t/data=!3m3!1e1!3m1!2e0</t>
  </si>
  <si>
    <t>61.9767642541</t>
  </si>
  <si>
    <t>24.3340780145</t>
  </si>
  <si>
    <t>https://www.google.com/maps/@61.9767642541,24.3340780145,3a,75y,90t/data=!3m3!1e1!3m1!2e0</t>
  </si>
  <si>
    <t>62.0017728594</t>
  </si>
  <si>
    <t>24.2803448594</t>
  </si>
  <si>
    <t>https://www.google.com/maps/@62.0017728594,24.2803448594,3a,75y,90t/data=!3m3!1e1!3m1!2e0</t>
  </si>
  <si>
    <t>61.9718422377</t>
  </si>
  <si>
    <t>24.6026704491</t>
  </si>
  <si>
    <t>https://www.google.com/maps/@61.9718422377,24.6026704491,3a,75y,90t/data=!3m3!1e1!3m1!2e0</t>
  </si>
  <si>
    <t>62.0031161667</t>
  </si>
  <si>
    <t>24.6460532538</t>
  </si>
  <si>
    <t>https://www.google.com/maps/@62.0031161667,24.6460532538,3a,75y,90t/data=!3m3!1e1!3m1!2e0</t>
  </si>
  <si>
    <t>62.0233336109</t>
  </si>
  <si>
    <t>24.6926485136</t>
  </si>
  <si>
    <t>https://www.google.com/maps/@62.0233336109,24.6926485136,3a,75y,90t/data=!3m3!1e1!3m1!2e0</t>
  </si>
  <si>
    <t>61.9784780211</t>
  </si>
  <si>
    <t>24.6119530007</t>
  </si>
  <si>
    <t>https://www.google.com/maps/@61.9784780211,24.6119530007,3a,75y,90t/data=!3m3!1e1!3m1!2e0</t>
  </si>
  <si>
    <t>62.0212679283</t>
  </si>
  <si>
    <t>24.5094765101</t>
  </si>
  <si>
    <t>https://www.google.com/maps/@62.0212679283,24.5094765101,3a,75y,90t/data=!3m3!1e1!3m1!2e0</t>
  </si>
  <si>
    <t>62.0210280808</t>
  </si>
  <si>
    <t>24.5093699179</t>
  </si>
  <si>
    <t>https://www.google.com/maps/@62.0210280808,24.5093699179,3a,75y,90t/data=!3m3!1e1!3m1!2e0</t>
  </si>
  <si>
    <t>62.0209529558</t>
  </si>
  <si>
    <t>24.5058096441</t>
  </si>
  <si>
    <t>https://www.google.com/maps/@62.0209529558,24.5058096441,3a,75y,90t/data=!3m3!1e1!3m1!2e0</t>
  </si>
  <si>
    <t>62.0678541073</t>
  </si>
  <si>
    <t>23.9724796246</t>
  </si>
  <si>
    <t>https://www.google.com/maps/@62.0678541073,23.9724796246,3a,75y,90t/data=!3m3!1e1!3m1!2e0</t>
  </si>
  <si>
    <t>62.0869182454</t>
  </si>
  <si>
    <t>23.8695340369</t>
  </si>
  <si>
    <t>https://www.google.com/maps/@62.0869182454,23.8695340369,3a,75y,90t/data=!3m3!1e1!3m1!2e0</t>
  </si>
  <si>
    <t>62.1083223372</t>
  </si>
  <si>
    <t>23.9485090388</t>
  </si>
  <si>
    <t>https://www.google.com/maps/@62.1083223372,23.9485090388,3a,75y,90t/data=!3m3!1e1!3m1!2e0</t>
  </si>
  <si>
    <t>62.0503455795</t>
  </si>
  <si>
    <t>24.444313313</t>
  </si>
  <si>
    <t>https://www.google.com/maps/@62.0503455795,24.444313313,3a,75y,90t/data=!3m3!1e1!3m1!2e0</t>
  </si>
  <si>
    <t>62.1044217311</t>
  </si>
  <si>
    <t>24.3955982405</t>
  </si>
  <si>
    <t>https://www.google.com/maps/@62.1044217311,24.3955982405,3a,75y,90t/data=!3m3!1e1!3m1!2e0</t>
  </si>
  <si>
    <t>62.148170505</t>
  </si>
  <si>
    <t>24.3101625362</t>
  </si>
  <si>
    <t>https://www.google.com/maps/@62.148170505,24.3101625362,3a,75y,90t/data=!3m3!1e1!3m1!2e0</t>
  </si>
  <si>
    <t>62.1227119507</t>
  </si>
  <si>
    <t>24.5072935563</t>
  </si>
  <si>
    <t>https://www.google.com/maps/@62.1227119507,24.5072935563,3a,75y,90t/data=!3m3!1e1!3m1!2e0</t>
  </si>
  <si>
    <t>62.1083632581</t>
  </si>
  <si>
    <t>24.4570317068</t>
  </si>
  <si>
    <t>https://www.google.com/maps/@62.1083632581,24.4570317068,3a,75y,90t/data=!3m3!1e1!3m1!2e0</t>
  </si>
  <si>
    <t>62.1445569394</t>
  </si>
  <si>
    <t>24.5086752919</t>
  </si>
  <si>
    <t>https://www.google.com/maps/@62.1445569394,24.5086752919,3a,75y,90t/data=!3m3!1e1!3m1!2e0</t>
  </si>
  <si>
    <t>62.1350612546</t>
  </si>
  <si>
    <t>24.2359536439</t>
  </si>
  <si>
    <t>https://www.google.com/maps/@62.1350612546,24.2359536439,3a,75y,90t/data=!3m3!1e1!3m1!2e0</t>
  </si>
  <si>
    <t>62.1564188704</t>
  </si>
  <si>
    <t>24.1311018504</t>
  </si>
  <si>
    <t>https://www.google.com/maps/@62.1564188704,24.1311018504,3a,75y,90t/data=!3m3!1e1!3m1!2e0</t>
  </si>
  <si>
    <t>62.2397589259</t>
  </si>
  <si>
    <t>24.1629243971</t>
  </si>
  <si>
    <t>https://www.google.com/maps/@62.2397589259,24.1629243971,3a,75y,90t/data=!3m3!1e1!3m1!2e0</t>
  </si>
  <si>
    <t>62.1835047047</t>
  </si>
  <si>
    <t>23.9068394699</t>
  </si>
  <si>
    <t>https://www.google.com/maps/@62.1835047047,23.9068394699,3a,75y,90t/data=!3m3!1e1!3m1!2e0</t>
  </si>
  <si>
    <t>62.1859084875</t>
  </si>
  <si>
    <t>24.0341159106</t>
  </si>
  <si>
    <t>https://www.google.com/maps/@62.1859084875,24.0341159106,3a,75y,90t/data=!3m3!1e1!3m1!2e0</t>
  </si>
  <si>
    <t>62.2507793531</t>
  </si>
  <si>
    <t>23.7690022695</t>
  </si>
  <si>
    <t>https://www.google.com/maps/@62.2507793531,23.7690022695,3a,75y,90t/data=!3m3!1e1!3m1!2e0</t>
  </si>
  <si>
    <t>62.3290238883</t>
  </si>
  <si>
    <t>23.8162712408</t>
  </si>
  <si>
    <t>https://www.google.com/maps/@62.3290238883,23.8162712408,3a,75y,90t/data=!3m3!1e1!3m1!2e0</t>
  </si>
  <si>
    <t>62.3028376064</t>
  </si>
  <si>
    <t>23.8817912944</t>
  </si>
  <si>
    <t>https://www.google.com/maps/@62.3028376064,23.8817912944,3a,75y,90t/data=!3m3!1e1!3m1!2e0</t>
  </si>
  <si>
    <t>62.3238973419</t>
  </si>
  <si>
    <t>23.5536145007</t>
  </si>
  <si>
    <t>https://www.google.com/maps/@62.3238973419,23.5536145007,3a,75y,90t/data=!3m3!1e1!3m1!2e0</t>
  </si>
  <si>
    <t>62.2864268503</t>
  </si>
  <si>
    <t>23.601377296</t>
  </si>
  <si>
    <t>https://www.google.com/maps/@62.2864268503,23.601377296,3a,75y,90t/data=!3m3!1e1!3m1!2e0</t>
  </si>
  <si>
    <t>62.2398473199</t>
  </si>
  <si>
    <t>23.8033764207</t>
  </si>
  <si>
    <t>https://www.google.com/maps/@62.2398473199,23.8033764207,3a,75y,90t/data=!3m3!1e1!3m1!2e0</t>
  </si>
  <si>
    <t>62.3576619936</t>
  </si>
  <si>
    <t>23.4468350171</t>
  </si>
  <si>
    <t>https://www.google.com/maps/@62.3576619936,23.4468350171,3a,75y,90t/data=!3m3!1e1!3m1!2e0</t>
  </si>
  <si>
    <t>62.3875213965</t>
  </si>
  <si>
    <t>23.6491866389</t>
  </si>
  <si>
    <t>https://www.google.com/maps/@62.3875213965,23.6491866389,3a,75y,90t/data=!3m3!1e1!3m1!2e0</t>
  </si>
  <si>
    <t>62.3896674667</t>
  </si>
  <si>
    <t>23.6797853914</t>
  </si>
  <si>
    <t>https://www.google.com/maps/@62.3896674667,23.6797853914,3a,75y,90t/data=!3m3!1e1!3m1!2e0</t>
  </si>
  <si>
    <t>62.3604854118</t>
  </si>
  <si>
    <t>23.8354300019</t>
  </si>
  <si>
    <t>https://www.google.com/maps/@62.3604854118,23.8354300019,3a,75y,90t/data=!3m3!1e1!3m1!2e0</t>
  </si>
  <si>
    <t>62.3747935635</t>
  </si>
  <si>
    <t>23.7411504073</t>
  </si>
  <si>
    <t>https://www.google.com/maps/@62.3747935635,23.7411504073,3a,75y,90t/data=!3m3!1e1!3m1!2e0</t>
  </si>
  <si>
    <t>62.2607536558</t>
  </si>
  <si>
    <t>24.0263158987</t>
  </si>
  <si>
    <t>https://www.google.com/maps/@62.2607536558,24.0263158987,3a,75y,90t/data=!3m3!1e1!3m1!2e0</t>
  </si>
  <si>
    <t>62.2687188075</t>
  </si>
  <si>
    <t>24.0380565421</t>
  </si>
  <si>
    <t>https://www.google.com/maps/@62.2687188075,24.0380565421,3a,75y,90t/data=!3m3!1e1!3m1!2e0</t>
  </si>
  <si>
    <t>61.56439049</t>
  </si>
  <si>
    <t>24.9143323869</t>
  </si>
  <si>
    <t>https://www.google.com/maps/@61.56439049,24.9143323869,3a,75y,90t/data=!3m3!1e1!3m1!2e0</t>
  </si>
  <si>
    <t>62.4005446421</t>
  </si>
  <si>
    <t>23.3803390292</t>
  </si>
  <si>
    <t>https://www.google.com/maps/@62.4005446421,23.3803390292,3a,75y,90t/data=!3m3!1e1!3m1!2e0</t>
  </si>
  <si>
    <t>Juupajoen rautatieasema</t>
  </si>
  <si>
    <t>Karkun rautatieasema</t>
  </si>
  <si>
    <t>Kolhon rautatieasema</t>
  </si>
  <si>
    <t>Lempäälän rautatieasema</t>
  </si>
  <si>
    <t>Oriveden rautatieasema</t>
  </si>
  <si>
    <t>Oriveden rautatieasema (keskusta)</t>
  </si>
  <si>
    <t>Parkanon rautatieasema</t>
  </si>
  <si>
    <t>Toijalan rautatieasema</t>
  </si>
  <si>
    <t>Vammalan rautatieasema</t>
  </si>
  <si>
    <t>Vilppulan rautatieasema</t>
  </si>
  <si>
    <t>BRUTUS (VE2)
Laskennallinen ehdotus 11/2017</t>
  </si>
  <si>
    <t>BRUTUS (VE1_2)
Laskennallinen ehdotus 11/2017</t>
  </si>
  <si>
    <t>BRUTUS (VE2_2)
Laskennallinen ehdotus 11/2017</t>
  </si>
  <si>
    <t>BRUTUS (VE3_2)
Laskennallinen ehdotus 11/2017</t>
  </si>
  <si>
    <t>Luokka 2/2018</t>
  </si>
  <si>
    <t>Linea Konsultit Oy, luonnos marraskuu 2017</t>
  </si>
  <si>
    <t>Raja 50 % VE1_2</t>
  </si>
  <si>
    <t>Raja 50 % VE2_2</t>
  </si>
  <si>
    <t>Raja 50 % VE3_2</t>
  </si>
  <si>
    <t>Muutos VE1</t>
  </si>
  <si>
    <t>Muutos VE2</t>
  </si>
  <si>
    <t>Muutos VE3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</si>
</sst>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000"/>
  </numFmts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name val="Calibri"/>
      <family val="2"/>
      <scheme val="minor"/>
    </font>
    <font>
      <sz val="18"/>
      <color theme="1"/>
      <name val="Calibri Light"/>
      <family val="2"/>
    </font>
    <font>
      <sz val="14"/>
      <color theme="1"/>
      <name val="Calibri Light"/>
      <family val="2"/>
    </font>
    <font>
      <b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/>
        <bgColor indexed="64"/>
      </patternFill>
    </fill>
  </fills>
  <borders count="6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indexed="64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medium">
        <color indexed="64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medium">
        <color indexed="64"/>
      </bottom>
      <diagonal/>
    </border>
    <border>
      <left style="thin">
        <color theme="0" tint="-0.24994659260841701"/>
      </left>
      <right/>
      <top style="medium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1" tint="0.499984740745262"/>
      </right>
      <top style="medium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indexed="64"/>
      </top>
      <bottom/>
      <diagonal/>
    </border>
    <border>
      <left style="thin">
        <color theme="1" tint="0.499984740745262"/>
      </left>
      <right/>
      <top style="medium">
        <color indexed="64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medium">
        <color indexed="64"/>
      </top>
      <bottom style="thin">
        <color theme="1" tint="0.499984740745262"/>
      </bottom>
      <diagonal/>
    </border>
    <border>
      <left style="medium">
        <color indexed="64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64"/>
      </left>
      <right style="thin">
        <color theme="1" tint="0.499984740745262"/>
      </right>
      <top style="thin">
        <color theme="1" tint="0.499984740745262"/>
      </top>
      <bottom style="medium">
        <color indexed="64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 style="medium">
        <color indexed="64"/>
      </right>
      <top style="medium">
        <color indexed="64"/>
      </top>
      <bottom/>
      <diagonal/>
    </border>
    <border>
      <left style="thin">
        <color theme="1" tint="0.499984740745262"/>
      </left>
      <right style="medium">
        <color indexed="64"/>
      </right>
      <top/>
      <bottom/>
      <diagonal/>
    </border>
    <border>
      <left style="thin">
        <color theme="1" tint="0.499984740745262"/>
      </left>
      <right style="medium">
        <color indexed="64"/>
      </right>
      <top/>
      <bottom style="medium">
        <color indexed="64"/>
      </bottom>
      <diagonal/>
    </border>
    <border>
      <left style="thin">
        <color theme="0" tint="-0.24994659260841701"/>
      </left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thin">
        <color theme="0" tint="-0.24994659260841701"/>
      </right>
      <top style="medium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indexed="64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medium">
        <color indexed="64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indexed="64"/>
      </bottom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thin">
        <color theme="1" tint="0.499984740745262"/>
      </right>
      <top/>
      <bottom/>
      <diagonal/>
    </border>
    <border>
      <left/>
      <right style="thin">
        <color theme="1" tint="0.499984740745262"/>
      </right>
      <top/>
      <bottom style="medium">
        <color indexed="64"/>
      </bottom>
      <diagonal/>
    </border>
    <border>
      <left style="medium">
        <color indexed="64"/>
      </left>
      <right style="thin">
        <color theme="1" tint="0.499984740745262"/>
      </right>
      <top style="medium">
        <color indexed="64"/>
      </top>
      <bottom/>
      <diagonal/>
    </border>
    <border>
      <left style="medium">
        <color indexed="64"/>
      </left>
      <right style="thin">
        <color theme="1" tint="0.499984740745262"/>
      </right>
      <top/>
      <bottom/>
      <diagonal/>
    </border>
    <border>
      <left style="medium">
        <color indexed="64"/>
      </left>
      <right style="thin">
        <color theme="1" tint="0.499984740745262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4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" fillId="0" borderId="9" applyNumberFormat="0" applyFill="0" applyAlignment="0" applyProtection="0"/>
    <xf numFmtId="0" fontId="17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7" fillId="32" borderId="0" applyNumberFormat="0" applyBorder="0" applyAlignment="0" applyProtection="0"/>
    <xf numFmtId="9" fontId="2" fillId="0" borderId="0" applyFont="0" applyFill="0" applyBorder="0" applyAlignment="0" applyProtection="0"/>
    <xf numFmtId="0" fontId="25" fillId="0" borderId="0" applyNumberFormat="0" applyFill="0" applyBorder="0" applyAlignment="0" applyProtection="0"/>
  </cellStyleXfs>
  <cellXfs count="182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/>
    <xf numFmtId="2" fontId="0" fillId="0" borderId="0" xfId="0" applyNumberFormat="1"/>
    <xf numFmtId="0" fontId="0" fillId="0" borderId="0" xfId="0" applyAlignment="1">
      <alignment horizontal="left"/>
    </xf>
    <xf numFmtId="3" fontId="0" fillId="0" borderId="0" xfId="0" applyNumberFormat="1" applyAlignment="1">
      <alignment horizontal="center"/>
    </xf>
    <xf numFmtId="0" fontId="18" fillId="0" borderId="0" xfId="0" applyFont="1" applyAlignment="1">
      <alignment horizontal="center"/>
    </xf>
    <xf numFmtId="0" fontId="0" fillId="33" borderId="0" xfId="0" applyFill="1" applyAlignment="1">
      <alignment horizontal="center"/>
    </xf>
    <xf numFmtId="0" fontId="0" fillId="34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ont="1"/>
    <xf numFmtId="2" fontId="0" fillId="0" borderId="0" xfId="0" applyNumberFormat="1" applyFont="1"/>
    <xf numFmtId="1" fontId="0" fillId="0" borderId="0" xfId="0" applyNumberFormat="1" applyFont="1"/>
    <xf numFmtId="0" fontId="0" fillId="0" borderId="20" xfId="0" applyFont="1" applyFill="1" applyBorder="1" applyAlignment="1">
      <alignment horizontal="center"/>
    </xf>
    <xf numFmtId="3" fontId="0" fillId="0" borderId="20" xfId="0" applyNumberFormat="1" applyFont="1" applyFill="1" applyBorder="1" applyAlignment="1">
      <alignment horizontal="center"/>
    </xf>
    <xf numFmtId="0" fontId="0" fillId="0" borderId="21" xfId="0" applyFont="1" applyFill="1" applyBorder="1" applyAlignment="1">
      <alignment horizontal="center"/>
    </xf>
    <xf numFmtId="3" fontId="0" fillId="0" borderId="21" xfId="0" applyNumberFormat="1" applyFont="1" applyFill="1" applyBorder="1" applyAlignment="1">
      <alignment horizontal="center"/>
    </xf>
    <xf numFmtId="0" fontId="18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0" fillId="0" borderId="0" xfId="0" applyBorder="1"/>
    <xf numFmtId="2" fontId="0" fillId="0" borderId="0" xfId="0" applyNumberFormat="1" applyBorder="1"/>
    <xf numFmtId="0" fontId="20" fillId="0" borderId="0" xfId="0" applyFont="1" applyAlignment="1">
      <alignment horizontal="left"/>
    </xf>
    <xf numFmtId="0" fontId="0" fillId="0" borderId="19" xfId="0" applyFont="1" applyBorder="1" applyAlignment="1">
      <alignment horizontal="center"/>
    </xf>
    <xf numFmtId="0" fontId="0" fillId="0" borderId="22" xfId="0" applyFont="1" applyBorder="1" applyAlignment="1">
      <alignment horizontal="center"/>
    </xf>
    <xf numFmtId="0" fontId="0" fillId="0" borderId="32" xfId="0" applyFont="1" applyFill="1" applyBorder="1" applyAlignment="1">
      <alignment horizontal="center"/>
    </xf>
    <xf numFmtId="0" fontId="14" fillId="37" borderId="12" xfId="0" applyFont="1" applyFill="1" applyBorder="1" applyAlignment="1">
      <alignment horizontal="center"/>
    </xf>
    <xf numFmtId="0" fontId="14" fillId="37" borderId="11" xfId="0" applyFont="1" applyFill="1" applyBorder="1" applyAlignment="1">
      <alignment horizontal="center" wrapText="1"/>
    </xf>
    <xf numFmtId="49" fontId="21" fillId="0" borderId="0" xfId="0" applyNumberFormat="1" applyFont="1" applyAlignment="1">
      <alignment horizontal="left"/>
    </xf>
    <xf numFmtId="0" fontId="19" fillId="0" borderId="35" xfId="0" applyFont="1" applyFill="1" applyBorder="1" applyAlignment="1"/>
    <xf numFmtId="0" fontId="17" fillId="0" borderId="36" xfId="0" applyFont="1" applyFill="1" applyBorder="1" applyAlignment="1"/>
    <xf numFmtId="0" fontId="17" fillId="37" borderId="33" xfId="0" applyFont="1" applyFill="1" applyBorder="1" applyAlignment="1"/>
    <xf numFmtId="0" fontId="17" fillId="37" borderId="34" xfId="0" applyFont="1" applyFill="1" applyBorder="1" applyAlignment="1"/>
    <xf numFmtId="0" fontId="19" fillId="38" borderId="33" xfId="0" applyFont="1" applyFill="1" applyBorder="1" applyAlignment="1"/>
    <xf numFmtId="0" fontId="19" fillId="38" borderId="34" xfId="0" applyFont="1" applyFill="1" applyBorder="1" applyAlignment="1"/>
    <xf numFmtId="0" fontId="0" fillId="0" borderId="20" xfId="0" applyFont="1" applyFill="1" applyBorder="1" applyAlignment="1">
      <alignment horizontal="left"/>
    </xf>
    <xf numFmtId="0" fontId="0" fillId="0" borderId="21" xfId="0" applyFont="1" applyFill="1" applyBorder="1" applyAlignment="1">
      <alignment horizontal="left"/>
    </xf>
    <xf numFmtId="3" fontId="0" fillId="0" borderId="32" xfId="0" applyNumberFormat="1" applyFont="1" applyFill="1" applyBorder="1" applyAlignment="1">
      <alignment horizontal="center"/>
    </xf>
    <xf numFmtId="0" fontId="0" fillId="0" borderId="32" xfId="0" applyFon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40" xfId="0" applyFont="1" applyFill="1" applyBorder="1"/>
    <xf numFmtId="0" fontId="0" fillId="0" borderId="41" xfId="0" applyFont="1" applyFill="1" applyBorder="1"/>
    <xf numFmtId="0" fontId="0" fillId="0" borderId="42" xfId="0" applyFont="1" applyFill="1" applyBorder="1"/>
    <xf numFmtId="0" fontId="0" fillId="36" borderId="0" xfId="0" applyFill="1"/>
    <xf numFmtId="0" fontId="0" fillId="40" borderId="0" xfId="0" applyFill="1"/>
    <xf numFmtId="0" fontId="0" fillId="40" borderId="0" xfId="0" applyFill="1" applyAlignment="1">
      <alignment wrapText="1"/>
    </xf>
    <xf numFmtId="0" fontId="1" fillId="0" borderId="43" xfId="0" applyFont="1" applyFill="1" applyBorder="1" applyAlignment="1">
      <alignment horizontal="center"/>
    </xf>
    <xf numFmtId="0" fontId="1" fillId="0" borderId="20" xfId="0" applyFont="1" applyFill="1" applyBorder="1" applyAlignment="1">
      <alignment horizontal="center"/>
    </xf>
    <xf numFmtId="0" fontId="1" fillId="0" borderId="30" xfId="0" applyFont="1" applyFill="1" applyBorder="1" applyAlignment="1">
      <alignment horizontal="center"/>
    </xf>
    <xf numFmtId="0" fontId="1" fillId="0" borderId="21" xfId="0" applyFont="1" applyFill="1" applyBorder="1" applyAlignment="1">
      <alignment horizontal="center"/>
    </xf>
    <xf numFmtId="0" fontId="1" fillId="0" borderId="31" xfId="0" applyFont="1" applyFill="1" applyBorder="1" applyAlignment="1">
      <alignment horizontal="center"/>
    </xf>
    <xf numFmtId="0" fontId="1" fillId="0" borderId="32" xfId="0" applyFont="1" applyFill="1" applyBorder="1" applyAlignment="1">
      <alignment horizontal="center"/>
    </xf>
    <xf numFmtId="3" fontId="0" fillId="41" borderId="20" xfId="0" applyNumberFormat="1" applyFont="1" applyFill="1" applyBorder="1" applyAlignment="1">
      <alignment horizontal="center"/>
    </xf>
    <xf numFmtId="0" fontId="0" fillId="41" borderId="20" xfId="0" applyFont="1" applyFill="1" applyBorder="1" applyAlignment="1">
      <alignment horizontal="center"/>
    </xf>
    <xf numFmtId="3" fontId="0" fillId="41" borderId="21" xfId="0" applyNumberFormat="1" applyFont="1" applyFill="1" applyBorder="1" applyAlignment="1">
      <alignment horizontal="center"/>
    </xf>
    <xf numFmtId="0" fontId="0" fillId="41" borderId="21" xfId="0" applyFont="1" applyFill="1" applyBorder="1" applyAlignment="1">
      <alignment horizontal="center"/>
    </xf>
    <xf numFmtId="3" fontId="0" fillId="42" borderId="21" xfId="0" applyNumberFormat="1" applyFont="1" applyFill="1" applyBorder="1" applyAlignment="1">
      <alignment horizontal="center"/>
    </xf>
    <xf numFmtId="0" fontId="0" fillId="42" borderId="21" xfId="0" applyFont="1" applyFill="1" applyBorder="1" applyAlignment="1">
      <alignment horizontal="center"/>
    </xf>
    <xf numFmtId="3" fontId="0" fillId="42" borderId="32" xfId="0" applyNumberFormat="1" applyFont="1" applyFill="1" applyBorder="1" applyAlignment="1">
      <alignment horizontal="center"/>
    </xf>
    <xf numFmtId="0" fontId="0" fillId="42" borderId="32" xfId="0" applyFont="1" applyFill="1" applyBorder="1" applyAlignment="1">
      <alignment horizontal="center"/>
    </xf>
    <xf numFmtId="9" fontId="0" fillId="0" borderId="20" xfId="42" applyFont="1" applyFill="1" applyBorder="1" applyAlignment="1">
      <alignment horizontal="center"/>
    </xf>
    <xf numFmtId="9" fontId="0" fillId="0" borderId="21" xfId="42" applyFont="1" applyFill="1" applyBorder="1" applyAlignment="1">
      <alignment horizontal="center"/>
    </xf>
    <xf numFmtId="3" fontId="0" fillId="0" borderId="44" xfId="0" applyNumberFormat="1" applyFont="1" applyFill="1" applyBorder="1" applyAlignment="1">
      <alignment horizontal="center"/>
    </xf>
    <xf numFmtId="9" fontId="0" fillId="0" borderId="44" xfId="42" applyFont="1" applyFill="1" applyBorder="1" applyAlignment="1">
      <alignment horizontal="center"/>
    </xf>
    <xf numFmtId="0" fontId="1" fillId="43" borderId="24" xfId="0" applyFont="1" applyFill="1" applyBorder="1" applyAlignment="1">
      <alignment horizontal="center" wrapText="1"/>
    </xf>
    <xf numFmtId="0" fontId="1" fillId="43" borderId="11" xfId="0" applyFont="1" applyFill="1" applyBorder="1" applyAlignment="1">
      <alignment horizontal="center" wrapText="1"/>
    </xf>
    <xf numFmtId="1" fontId="0" fillId="36" borderId="0" xfId="0" applyNumberFormat="1" applyFill="1"/>
    <xf numFmtId="0" fontId="0" fillId="40" borderId="0" xfId="0" applyFill="1" applyBorder="1" applyAlignment="1"/>
    <xf numFmtId="1" fontId="0" fillId="40" borderId="0" xfId="0" applyNumberFormat="1" applyFill="1"/>
    <xf numFmtId="164" fontId="0" fillId="36" borderId="0" xfId="0" applyNumberFormat="1" applyFill="1"/>
    <xf numFmtId="0" fontId="0" fillId="0" borderId="44" xfId="0" applyNumberFormat="1" applyFont="1" applyFill="1" applyBorder="1" applyAlignment="1">
      <alignment horizontal="center"/>
    </xf>
    <xf numFmtId="0" fontId="0" fillId="0" borderId="21" xfId="0" applyNumberFormat="1" applyFont="1" applyFill="1" applyBorder="1" applyAlignment="1">
      <alignment horizontal="center"/>
    </xf>
    <xf numFmtId="0" fontId="0" fillId="37" borderId="0" xfId="0" applyFill="1" applyBorder="1" applyAlignment="1">
      <alignment horizontal="center"/>
    </xf>
    <xf numFmtId="0" fontId="19" fillId="38" borderId="0" xfId="0" applyFont="1" applyFill="1" applyBorder="1" applyAlignment="1">
      <alignment horizontal="center"/>
    </xf>
    <xf numFmtId="9" fontId="0" fillId="0" borderId="32" xfId="42" applyFont="1" applyFill="1" applyBorder="1" applyAlignment="1">
      <alignment horizontal="center"/>
    </xf>
    <xf numFmtId="0" fontId="0" fillId="0" borderId="32" xfId="0" applyNumberFormat="1" applyFont="1" applyFill="1" applyBorder="1" applyAlignment="1">
      <alignment horizontal="center"/>
    </xf>
    <xf numFmtId="0" fontId="0" fillId="0" borderId="45" xfId="0" applyBorder="1" applyAlignment="1">
      <alignment horizontal="center"/>
    </xf>
    <xf numFmtId="0" fontId="18" fillId="0" borderId="43" xfId="0" applyFont="1" applyBorder="1" applyAlignment="1">
      <alignment horizontal="center"/>
    </xf>
    <xf numFmtId="0" fontId="18" fillId="0" borderId="30" xfId="0" applyFont="1" applyBorder="1" applyAlignment="1">
      <alignment horizontal="center"/>
    </xf>
    <xf numFmtId="0" fontId="18" fillId="0" borderId="31" xfId="0" applyFont="1" applyBorder="1" applyAlignment="1">
      <alignment horizontal="center"/>
    </xf>
    <xf numFmtId="0" fontId="0" fillId="0" borderId="46" xfId="0" applyFont="1" applyBorder="1" applyAlignment="1">
      <alignment horizontal="center"/>
    </xf>
    <xf numFmtId="0" fontId="0" fillId="0" borderId="47" xfId="0" applyBorder="1" applyAlignment="1">
      <alignment horizontal="center"/>
    </xf>
    <xf numFmtId="3" fontId="24" fillId="0" borderId="21" xfId="0" applyNumberFormat="1" applyFont="1" applyFill="1" applyBorder="1" applyAlignment="1">
      <alignment horizontal="center"/>
    </xf>
    <xf numFmtId="0" fontId="24" fillId="0" borderId="0" xfId="0" applyFont="1"/>
    <xf numFmtId="3" fontId="24" fillId="0" borderId="32" xfId="0" applyNumberFormat="1" applyFont="1" applyFill="1" applyBorder="1" applyAlignment="1">
      <alignment horizontal="center"/>
    </xf>
    <xf numFmtId="0" fontId="1" fillId="43" borderId="13" xfId="0" applyFont="1" applyFill="1" applyBorder="1" applyAlignment="1">
      <alignment horizontal="center" wrapText="1"/>
    </xf>
    <xf numFmtId="3" fontId="0" fillId="35" borderId="44" xfId="0" applyNumberFormat="1" applyFont="1" applyFill="1" applyBorder="1" applyAlignment="1">
      <alignment horizontal="center"/>
    </xf>
    <xf numFmtId="3" fontId="0" fillId="35" borderId="21" xfId="0" applyNumberFormat="1" applyFont="1" applyFill="1" applyBorder="1" applyAlignment="1">
      <alignment horizontal="center"/>
    </xf>
    <xf numFmtId="0" fontId="0" fillId="35" borderId="45" xfId="0" applyFill="1" applyBorder="1" applyAlignment="1">
      <alignment horizontal="center"/>
    </xf>
    <xf numFmtId="0" fontId="0" fillId="36" borderId="45" xfId="0" applyFill="1" applyBorder="1" applyAlignment="1">
      <alignment horizontal="center"/>
    </xf>
    <xf numFmtId="0" fontId="0" fillId="35" borderId="44" xfId="0" applyFill="1" applyBorder="1" applyAlignment="1">
      <alignment horizontal="center"/>
    </xf>
    <xf numFmtId="0" fontId="0" fillId="35" borderId="21" xfId="0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36" borderId="21" xfId="0" applyFill="1" applyBorder="1" applyAlignment="1">
      <alignment horizontal="center"/>
    </xf>
    <xf numFmtId="0" fontId="0" fillId="0" borderId="32" xfId="0" applyBorder="1" applyAlignment="1">
      <alignment horizontal="center"/>
    </xf>
    <xf numFmtId="3" fontId="24" fillId="0" borderId="0" xfId="0" applyNumberFormat="1" applyFont="1" applyFill="1" applyBorder="1" applyAlignment="1">
      <alignment horizontal="center"/>
    </xf>
    <xf numFmtId="0" fontId="0" fillId="0" borderId="44" xfId="0" applyFont="1" applyFill="1" applyBorder="1" applyAlignment="1">
      <alignment horizontal="center"/>
    </xf>
    <xf numFmtId="0" fontId="0" fillId="35" borderId="48" xfId="0" applyFill="1" applyBorder="1" applyAlignment="1">
      <alignment horizontal="center"/>
    </xf>
    <xf numFmtId="0" fontId="17" fillId="37" borderId="0" xfId="0" applyFont="1" applyFill="1" applyBorder="1" applyAlignment="1"/>
    <xf numFmtId="0" fontId="19" fillId="38" borderId="0" xfId="0" applyFont="1" applyFill="1" applyBorder="1" applyAlignment="1"/>
    <xf numFmtId="0" fontId="17" fillId="0" borderId="0" xfId="0" applyFont="1" applyFill="1" applyBorder="1" applyAlignment="1"/>
    <xf numFmtId="3" fontId="0" fillId="0" borderId="44" xfId="0" applyNumberFormat="1" applyFont="1" applyFill="1" applyBorder="1" applyAlignment="1">
      <alignment horizontal="left"/>
    </xf>
    <xf numFmtId="3" fontId="0" fillId="0" borderId="21" xfId="0" applyNumberFormat="1" applyFont="1" applyFill="1" applyBorder="1" applyAlignment="1">
      <alignment horizontal="left"/>
    </xf>
    <xf numFmtId="3" fontId="0" fillId="0" borderId="32" xfId="0" applyNumberFormat="1" applyFont="1" applyFill="1" applyBorder="1" applyAlignment="1">
      <alignment horizontal="left"/>
    </xf>
    <xf numFmtId="3" fontId="25" fillId="0" borderId="20" xfId="43" applyNumberFormat="1" applyFill="1" applyBorder="1" applyAlignment="1">
      <alignment horizontal="left"/>
    </xf>
    <xf numFmtId="3" fontId="25" fillId="0" borderId="49" xfId="43" applyNumberFormat="1" applyFill="1" applyBorder="1" applyAlignment="1">
      <alignment horizontal="left"/>
    </xf>
    <xf numFmtId="3" fontId="25" fillId="0" borderId="50" xfId="43" applyNumberFormat="1" applyFill="1" applyBorder="1" applyAlignment="1">
      <alignment horizontal="left"/>
    </xf>
    <xf numFmtId="0" fontId="0" fillId="0" borderId="57" xfId="0" applyFont="1" applyBorder="1"/>
    <xf numFmtId="0" fontId="0" fillId="0" borderId="48" xfId="0" applyFont="1" applyBorder="1"/>
    <xf numFmtId="0" fontId="0" fillId="0" borderId="58" xfId="0" applyFont="1" applyBorder="1"/>
    <xf numFmtId="0" fontId="0" fillId="0" borderId="59" xfId="0" applyFont="1" applyBorder="1"/>
    <xf numFmtId="0" fontId="0" fillId="0" borderId="0" xfId="0" applyFont="1" applyBorder="1"/>
    <xf numFmtId="0" fontId="0" fillId="0" borderId="60" xfId="0" applyFont="1" applyBorder="1"/>
    <xf numFmtId="0" fontId="0" fillId="0" borderId="61" xfId="0" applyFont="1" applyBorder="1"/>
    <xf numFmtId="0" fontId="0" fillId="0" borderId="62" xfId="0" applyFont="1" applyBorder="1"/>
    <xf numFmtId="0" fontId="0" fillId="0" borderId="63" xfId="0" applyFont="1" applyBorder="1"/>
    <xf numFmtId="0" fontId="1" fillId="0" borderId="0" xfId="0" applyFont="1" applyBorder="1" applyAlignment="1">
      <alignment horizontal="center" wrapText="1"/>
    </xf>
    <xf numFmtId="1" fontId="0" fillId="0" borderId="58" xfId="0" applyNumberFormat="1" applyFont="1" applyBorder="1"/>
    <xf numFmtId="1" fontId="0" fillId="0" borderId="60" xfId="0" applyNumberFormat="1" applyFont="1" applyBorder="1"/>
    <xf numFmtId="1" fontId="0" fillId="0" borderId="63" xfId="0" applyNumberFormat="1" applyFont="1" applyBorder="1"/>
    <xf numFmtId="1" fontId="0" fillId="0" borderId="48" xfId="0" applyNumberFormat="1" applyFont="1" applyBorder="1"/>
    <xf numFmtId="1" fontId="0" fillId="0" borderId="0" xfId="0" applyNumberFormat="1" applyFont="1" applyBorder="1"/>
    <xf numFmtId="1" fontId="0" fillId="0" borderId="62" xfId="0" applyNumberFormat="1" applyFont="1" applyBorder="1"/>
    <xf numFmtId="0" fontId="1" fillId="38" borderId="24" xfId="0" applyFont="1" applyFill="1" applyBorder="1" applyAlignment="1">
      <alignment horizontal="center" wrapText="1"/>
    </xf>
    <xf numFmtId="0" fontId="1" fillId="38" borderId="10" xfId="0" applyFont="1" applyFill="1" applyBorder="1" applyAlignment="1">
      <alignment horizontal="center" wrapText="1"/>
    </xf>
    <xf numFmtId="0" fontId="1" fillId="38" borderId="11" xfId="0" applyFont="1" applyFill="1" applyBorder="1" applyAlignment="1">
      <alignment horizontal="center" wrapText="1"/>
    </xf>
    <xf numFmtId="0" fontId="1" fillId="38" borderId="25" xfId="0" applyFont="1" applyFill="1" applyBorder="1" applyAlignment="1">
      <alignment horizontal="center" wrapText="1"/>
    </xf>
    <xf numFmtId="0" fontId="1" fillId="38" borderId="16" xfId="0" applyFont="1" applyFill="1" applyBorder="1" applyAlignment="1">
      <alignment horizontal="center" wrapText="1"/>
    </xf>
    <xf numFmtId="0" fontId="1" fillId="38" borderId="17" xfId="0" applyFont="1" applyFill="1" applyBorder="1" applyAlignment="1">
      <alignment horizontal="center" wrapText="1"/>
    </xf>
    <xf numFmtId="0" fontId="1" fillId="36" borderId="24" xfId="0" applyFont="1" applyFill="1" applyBorder="1" applyAlignment="1">
      <alignment horizontal="center" wrapText="1"/>
    </xf>
    <xf numFmtId="0" fontId="1" fillId="36" borderId="10" xfId="0" applyFont="1" applyFill="1" applyBorder="1" applyAlignment="1">
      <alignment horizontal="center" wrapText="1"/>
    </xf>
    <xf numFmtId="0" fontId="1" fillId="36" borderId="11" xfId="0" applyFont="1" applyFill="1" applyBorder="1" applyAlignment="1">
      <alignment horizontal="center" wrapText="1"/>
    </xf>
    <xf numFmtId="0" fontId="1" fillId="43" borderId="12" xfId="0" applyFont="1" applyFill="1" applyBorder="1" applyAlignment="1">
      <alignment horizontal="center" wrapText="1"/>
    </xf>
    <xf numFmtId="0" fontId="1" fillId="43" borderId="14" xfId="0" applyFont="1" applyFill="1" applyBorder="1" applyAlignment="1">
      <alignment horizontal="center" wrapText="1"/>
    </xf>
    <xf numFmtId="0" fontId="1" fillId="43" borderId="13" xfId="0" applyFont="1" applyFill="1" applyBorder="1" applyAlignment="1">
      <alignment horizontal="center" wrapText="1"/>
    </xf>
    <xf numFmtId="0" fontId="14" fillId="37" borderId="26" xfId="0" applyFont="1" applyFill="1" applyBorder="1" applyAlignment="1">
      <alignment horizontal="center"/>
    </xf>
    <xf numFmtId="0" fontId="14" fillId="37" borderId="27" xfId="0" applyFont="1" applyFill="1" applyBorder="1" applyAlignment="1">
      <alignment horizontal="center"/>
    </xf>
    <xf numFmtId="0" fontId="23" fillId="36" borderId="24" xfId="0" applyFont="1" applyFill="1" applyBorder="1" applyAlignment="1">
      <alignment horizontal="center" wrapText="1"/>
    </xf>
    <xf numFmtId="0" fontId="23" fillId="36" borderId="10" xfId="0" applyFont="1" applyFill="1" applyBorder="1" applyAlignment="1">
      <alignment horizontal="center" wrapText="1"/>
    </xf>
    <xf numFmtId="0" fontId="23" fillId="36" borderId="11" xfId="0" applyFont="1" applyFill="1" applyBorder="1" applyAlignment="1">
      <alignment horizontal="center" wrapText="1"/>
    </xf>
    <xf numFmtId="0" fontId="23" fillId="38" borderId="24" xfId="0" applyFont="1" applyFill="1" applyBorder="1" applyAlignment="1">
      <alignment horizontal="center" wrapText="1"/>
    </xf>
    <xf numFmtId="0" fontId="23" fillId="38" borderId="10" xfId="0" applyFont="1" applyFill="1" applyBorder="1" applyAlignment="1">
      <alignment horizontal="center" wrapText="1"/>
    </xf>
    <xf numFmtId="0" fontId="23" fillId="38" borderId="11" xfId="0" applyFont="1" applyFill="1" applyBorder="1" applyAlignment="1">
      <alignment horizontal="center" wrapText="1"/>
    </xf>
    <xf numFmtId="0" fontId="18" fillId="0" borderId="23" xfId="0" applyFont="1" applyBorder="1" applyAlignment="1">
      <alignment horizontal="center" wrapText="1"/>
    </xf>
    <xf numFmtId="0" fontId="18" fillId="0" borderId="28" xfId="0" applyFont="1" applyBorder="1" applyAlignment="1">
      <alignment horizontal="center" wrapText="1"/>
    </xf>
    <xf numFmtId="0" fontId="18" fillId="0" borderId="29" xfId="0" applyFont="1" applyBorder="1" applyAlignment="1">
      <alignment horizontal="center" wrapText="1"/>
    </xf>
    <xf numFmtId="0" fontId="1" fillId="38" borderId="23" xfId="0" applyFont="1" applyFill="1" applyBorder="1" applyAlignment="1">
      <alignment horizontal="center" wrapText="1"/>
    </xf>
    <xf numFmtId="0" fontId="1" fillId="38" borderId="28" xfId="0" applyFont="1" applyFill="1" applyBorder="1" applyAlignment="1">
      <alignment horizontal="center" wrapText="1"/>
    </xf>
    <xf numFmtId="0" fontId="1" fillId="38" borderId="29" xfId="0" applyFont="1" applyFill="1" applyBorder="1" applyAlignment="1">
      <alignment horizontal="center" wrapText="1"/>
    </xf>
    <xf numFmtId="0" fontId="1" fillId="0" borderId="26" xfId="0" applyFont="1" applyBorder="1" applyAlignment="1">
      <alignment horizontal="center" wrapText="1"/>
    </xf>
    <xf numFmtId="0" fontId="1" fillId="0" borderId="12" xfId="0" applyFont="1" applyBorder="1" applyAlignment="1">
      <alignment horizontal="center" wrapText="1"/>
    </xf>
    <xf numFmtId="0" fontId="1" fillId="0" borderId="18" xfId="0" applyFont="1" applyBorder="1" applyAlignment="1">
      <alignment horizontal="center" wrapText="1"/>
    </xf>
    <xf numFmtId="0" fontId="1" fillId="0" borderId="15" xfId="0" applyFont="1" applyBorder="1" applyAlignment="1">
      <alignment horizontal="center" wrapText="1"/>
    </xf>
    <xf numFmtId="0" fontId="1" fillId="0" borderId="16" xfId="0" applyFont="1" applyBorder="1" applyAlignment="1">
      <alignment horizontal="center" wrapText="1"/>
    </xf>
    <xf numFmtId="0" fontId="1" fillId="0" borderId="17" xfId="0" applyFont="1" applyBorder="1" applyAlignment="1">
      <alignment horizontal="center" wrapText="1"/>
    </xf>
    <xf numFmtId="0" fontId="22" fillId="36" borderId="24" xfId="0" applyFont="1" applyFill="1" applyBorder="1" applyAlignment="1">
      <alignment horizontal="center" wrapText="1"/>
    </xf>
    <xf numFmtId="0" fontId="22" fillId="36" borderId="10" xfId="0" applyFont="1" applyFill="1" applyBorder="1" applyAlignment="1">
      <alignment horizontal="center" wrapText="1"/>
    </xf>
    <xf numFmtId="0" fontId="22" fillId="36" borderId="11" xfId="0" applyFont="1" applyFill="1" applyBorder="1" applyAlignment="1">
      <alignment horizontal="center" wrapText="1"/>
    </xf>
    <xf numFmtId="0" fontId="14" fillId="39" borderId="25" xfId="0" applyFont="1" applyFill="1" applyBorder="1" applyAlignment="1">
      <alignment horizontal="center" wrapText="1"/>
    </xf>
    <xf numFmtId="0" fontId="14" fillId="39" borderId="16" xfId="0" applyFont="1" applyFill="1" applyBorder="1" applyAlignment="1">
      <alignment horizontal="center" wrapText="1"/>
    </xf>
    <xf numFmtId="0" fontId="14" fillId="39" borderId="17" xfId="0" applyFont="1" applyFill="1" applyBorder="1" applyAlignment="1">
      <alignment horizontal="center" wrapText="1"/>
    </xf>
    <xf numFmtId="0" fontId="14" fillId="39" borderId="37" xfId="0" applyFont="1" applyFill="1" applyBorder="1" applyAlignment="1">
      <alignment horizontal="center" wrapText="1"/>
    </xf>
    <xf numFmtId="0" fontId="14" fillId="39" borderId="38" xfId="0" applyFont="1" applyFill="1" applyBorder="1" applyAlignment="1">
      <alignment horizontal="center" wrapText="1"/>
    </xf>
    <xf numFmtId="0" fontId="14" fillId="39" borderId="39" xfId="0" applyFont="1" applyFill="1" applyBorder="1" applyAlignment="1">
      <alignment horizontal="center" wrapText="1"/>
    </xf>
    <xf numFmtId="0" fontId="22" fillId="36" borderId="25" xfId="0" applyFont="1" applyFill="1" applyBorder="1" applyAlignment="1">
      <alignment horizontal="center" wrapText="1"/>
    </xf>
    <xf numFmtId="0" fontId="22" fillId="36" borderId="16" xfId="0" applyFont="1" applyFill="1" applyBorder="1" applyAlignment="1">
      <alignment horizontal="center" wrapText="1"/>
    </xf>
    <xf numFmtId="0" fontId="22" fillId="36" borderId="17" xfId="0" applyFont="1" applyFill="1" applyBorder="1" applyAlignment="1">
      <alignment horizontal="center" wrapText="1"/>
    </xf>
    <xf numFmtId="0" fontId="1" fillId="0" borderId="54" xfId="0" applyFont="1" applyBorder="1" applyAlignment="1">
      <alignment horizontal="center" wrapText="1"/>
    </xf>
    <xf numFmtId="0" fontId="1" fillId="0" borderId="55" xfId="0" applyFont="1" applyBorder="1" applyAlignment="1">
      <alignment horizontal="center" wrapText="1"/>
    </xf>
    <xf numFmtId="0" fontId="1" fillId="0" borderId="56" xfId="0" applyFont="1" applyBorder="1" applyAlignment="1">
      <alignment horizontal="center" wrapText="1"/>
    </xf>
    <xf numFmtId="0" fontId="1" fillId="0" borderId="25" xfId="0" applyFont="1" applyBorder="1" applyAlignment="1">
      <alignment horizontal="center" wrapText="1"/>
    </xf>
    <xf numFmtId="0" fontId="1" fillId="0" borderId="37" xfId="0" applyFont="1" applyFill="1" applyBorder="1" applyAlignment="1">
      <alignment horizontal="center" wrapText="1"/>
    </xf>
    <xf numFmtId="0" fontId="1" fillId="0" borderId="38" xfId="0" applyFont="1" applyFill="1" applyBorder="1" applyAlignment="1">
      <alignment horizontal="center" wrapText="1"/>
    </xf>
    <xf numFmtId="0" fontId="1" fillId="0" borderId="39" xfId="0" applyFont="1" applyFill="1" applyBorder="1" applyAlignment="1">
      <alignment horizontal="center" wrapText="1"/>
    </xf>
    <xf numFmtId="0" fontId="1" fillId="0" borderId="51" xfId="0" applyFont="1" applyBorder="1" applyAlignment="1">
      <alignment horizontal="center" wrapText="1"/>
    </xf>
    <xf numFmtId="0" fontId="1" fillId="0" borderId="52" xfId="0" applyFont="1" applyBorder="1" applyAlignment="1">
      <alignment horizontal="center" wrapText="1"/>
    </xf>
    <xf numFmtId="0" fontId="1" fillId="0" borderId="53" xfId="0" applyFont="1" applyBorder="1" applyAlignment="1">
      <alignment horizontal="center" wrapText="1"/>
    </xf>
    <xf numFmtId="3" fontId="24" fillId="0" borderId="21" xfId="0" applyNumberFormat="1" applyFont="1" applyBorder="1" applyAlignment="1">
      <alignment horizontal="center"/>
    </xf>
    <xf numFmtId="0" fontId="24" fillId="0" borderId="0" xfId="0" applyFont="1" applyAlignment="1">
      <alignment horizontal="center"/>
    </xf>
  </cellXfs>
  <cellStyles count="44">
    <cellStyle name="20 % - Aksentti1" xfId="19" builtinId="30" customBuiltin="1"/>
    <cellStyle name="20 % - Aksentti2" xfId="23" builtinId="34" customBuiltin="1"/>
    <cellStyle name="20 % - Aksentti3" xfId="27" builtinId="38" customBuiltin="1"/>
    <cellStyle name="20 % - Aksentti4" xfId="31" builtinId="42" customBuiltin="1"/>
    <cellStyle name="20 % - Aksentti5" xfId="35" builtinId="46" customBuiltin="1"/>
    <cellStyle name="20 % - Aksentti6" xfId="39" builtinId="50" customBuiltin="1"/>
    <cellStyle name="40 % - Aksentti1" xfId="20" builtinId="31" customBuiltin="1"/>
    <cellStyle name="40 % - Aksentti2" xfId="24" builtinId="35" customBuiltin="1"/>
    <cellStyle name="40 % - Aksentti3" xfId="28" builtinId="39" customBuiltin="1"/>
    <cellStyle name="40 % - Aksentti4" xfId="32" builtinId="43" customBuiltin="1"/>
    <cellStyle name="40 % - Aksentti5" xfId="36" builtinId="47" customBuiltin="1"/>
    <cellStyle name="40 % - Aksentti6" xfId="40" builtinId="51" customBuiltin="1"/>
    <cellStyle name="60 % - Aksentti1" xfId="21" builtinId="32" customBuiltin="1"/>
    <cellStyle name="60 % - Aksentti2" xfId="25" builtinId="36" customBuiltin="1"/>
    <cellStyle name="60 % - Aksentti3" xfId="29" builtinId="40" customBuiltin="1"/>
    <cellStyle name="60 % - Aksentti4" xfId="33" builtinId="44" customBuiltin="1"/>
    <cellStyle name="60 % - Aksentti5" xfId="37" builtinId="48" customBuiltin="1"/>
    <cellStyle name="60 % - Aksentti6" xfId="41" builtinId="52" customBuiltin="1"/>
    <cellStyle name="Aksentti1" xfId="18" builtinId="29" customBuiltin="1"/>
    <cellStyle name="Aksentti2" xfId="22" builtinId="33" customBuiltin="1"/>
    <cellStyle name="Aksentti3" xfId="26" builtinId="37" customBuiltin="1"/>
    <cellStyle name="Aksentti4" xfId="30" builtinId="41" customBuiltin="1"/>
    <cellStyle name="Aksentti5" xfId="34" builtinId="45" customBuiltin="1"/>
    <cellStyle name="Aksentti6" xfId="38" builtinId="49" customBuiltin="1"/>
    <cellStyle name="Huomautus" xfId="15" builtinId="10" customBuiltin="1"/>
    <cellStyle name="Huono" xfId="7" builtinId="27" customBuiltin="1"/>
    <cellStyle name="Hyperlinkki" xfId="43" builtinId="8"/>
    <cellStyle name="Hyvä" xfId="6" builtinId="26" customBuiltin="1"/>
    <cellStyle name="Laskenta" xfId="11" builtinId="22" customBuiltin="1"/>
    <cellStyle name="Linkitetty solu" xfId="12" builtinId="24" customBuiltin="1"/>
    <cellStyle name="Neutraali" xfId="8" builtinId="28" customBuiltin="1"/>
    <cellStyle name="Normaali" xfId="0" builtinId="0"/>
    <cellStyle name="Otsikko" xfId="1" builtinId="15" customBuiltin="1"/>
    <cellStyle name="Otsikko 1" xfId="2" builtinId="16" customBuiltin="1"/>
    <cellStyle name="Otsikko 2" xfId="3" builtinId="17" customBuiltin="1"/>
    <cellStyle name="Otsikko 3" xfId="4" builtinId="18" customBuiltin="1"/>
    <cellStyle name="Otsikko 4" xfId="5" builtinId="19" customBuiltin="1"/>
    <cellStyle name="Prosenttia" xfId="42" builtinId="5"/>
    <cellStyle name="Selittävä teksti" xfId="16" builtinId="53" customBuiltin="1"/>
    <cellStyle name="Summa" xfId="17" builtinId="25" customBuiltin="1"/>
    <cellStyle name="Syöttö" xfId="9" builtinId="20" customBuiltin="1"/>
    <cellStyle name="Tarkistussolu" xfId="13" builtinId="23" customBuiltin="1"/>
    <cellStyle name="Tulostus" xfId="10" builtinId="21" customBuiltin="1"/>
    <cellStyle name="Varoitusteksti" xfId="14" builtinId="11" customBuiltin="1"/>
  </cellStyles>
  <dxfs count="36">
    <dxf>
      <fill>
        <gradientFill>
          <stop position="0">
            <color rgb="FFFFC7CE"/>
          </stop>
          <stop position="1">
            <color theme="1"/>
          </stop>
        </gradientFill>
      </fill>
    </dxf>
    <dxf>
      <fill>
        <patternFill>
          <bgColor rgb="FFFFC7CE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C7CE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7" tint="0.39994506668294322"/>
        </patternFill>
      </fill>
    </dxf>
    <dxf>
      <fill>
        <gradientFill>
          <stop position="0">
            <color rgb="FFFFC7CE"/>
          </stop>
          <stop position="1">
            <color theme="1"/>
          </stop>
        </gradientFill>
      </fill>
    </dxf>
    <dxf>
      <fill>
        <gradientFill>
          <stop position="0">
            <color rgb="FFFFC7CE"/>
          </stop>
          <stop position="1">
            <color theme="1"/>
          </stop>
        </gradientFill>
      </fill>
    </dxf>
    <dxf>
      <fill>
        <gradientFill>
          <stop position="0">
            <color rgb="FFFFC7CE"/>
          </stop>
          <stop position="1">
            <color theme="1"/>
          </stop>
        </gradientFill>
      </fill>
    </dxf>
    <dxf>
      <fill>
        <gradientFill>
          <stop position="0">
            <color rgb="FFFFC7CE"/>
          </stop>
          <stop position="1">
            <color theme="1"/>
          </stop>
        </gradientFill>
      </fill>
    </dxf>
    <dxf>
      <fill>
        <patternFill>
          <bgColor rgb="FFFFC7CE"/>
        </patternFill>
      </fill>
    </dxf>
    <dxf>
      <font>
        <color theme="0"/>
      </font>
      <fill>
        <patternFill>
          <bgColor theme="1"/>
        </patternFill>
      </fill>
    </dxf>
    <dxf>
      <fill>
        <gradientFill>
          <stop position="0">
            <color rgb="FFFFC7CE"/>
          </stop>
          <stop position="1">
            <color theme="1"/>
          </stop>
        </gradientFill>
      </fill>
    </dxf>
    <dxf>
      <fill>
        <gradientFill>
          <stop position="0">
            <color rgb="FFFFC7CE"/>
          </stop>
          <stop position="1">
            <color theme="1"/>
          </stop>
        </gradientFill>
      </fill>
    </dxf>
    <dxf>
      <fill>
        <gradientFill>
          <stop position="0">
            <color rgb="FFFFC7CE"/>
          </stop>
          <stop position="1">
            <color theme="1"/>
          </stop>
        </gradientFill>
      </fill>
    </dxf>
    <dxf>
      <fill>
        <patternFill>
          <bgColor rgb="FFFFC7CE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C7CE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C7CE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C7CE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7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rgb="FFC6EFCE"/>
        </patternFill>
      </fill>
    </dxf>
    <dxf>
      <fill>
        <patternFill>
          <bgColor theme="6" tint="0.79998168889431442"/>
        </patternFill>
      </fill>
    </dxf>
    <dxf>
      <fill>
        <patternFill>
          <bgColor rgb="FFC6EFCE"/>
        </patternFill>
      </fill>
    </dxf>
    <dxf>
      <fill>
        <patternFill>
          <bgColor theme="6" tint="0.79998168889431442"/>
        </patternFill>
      </fill>
    </dxf>
    <dxf>
      <fill>
        <patternFill>
          <bgColor rgb="FFC6EFCE"/>
        </patternFill>
      </fill>
    </dxf>
    <dxf>
      <fill>
        <patternFill>
          <bgColor theme="6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C6EFCE"/>
      <color rgb="FFCCFF99"/>
      <color rgb="FFFFC7CE"/>
      <color rgb="FFF8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i-F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i-FI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'Jak KVL abs. &gt; 20 km'!$A$2:$A$963</c:f>
              <c:numCache>
                <c:formatCode>#,##0</c:formatCode>
                <c:ptCount val="96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6</c:v>
                </c:pt>
                <c:pt idx="25">
                  <c:v>6</c:v>
                </c:pt>
                <c:pt idx="26">
                  <c:v>6</c:v>
                </c:pt>
                <c:pt idx="27">
                  <c:v>7</c:v>
                </c:pt>
                <c:pt idx="28">
                  <c:v>7</c:v>
                </c:pt>
                <c:pt idx="29">
                  <c:v>7</c:v>
                </c:pt>
                <c:pt idx="30">
                  <c:v>7</c:v>
                </c:pt>
                <c:pt idx="31">
                  <c:v>7</c:v>
                </c:pt>
                <c:pt idx="32">
                  <c:v>8</c:v>
                </c:pt>
                <c:pt idx="33">
                  <c:v>8</c:v>
                </c:pt>
                <c:pt idx="34">
                  <c:v>8</c:v>
                </c:pt>
                <c:pt idx="35">
                  <c:v>8</c:v>
                </c:pt>
                <c:pt idx="36">
                  <c:v>8</c:v>
                </c:pt>
                <c:pt idx="37">
                  <c:v>8</c:v>
                </c:pt>
                <c:pt idx="38">
                  <c:v>8</c:v>
                </c:pt>
                <c:pt idx="39">
                  <c:v>8</c:v>
                </c:pt>
                <c:pt idx="40">
                  <c:v>8</c:v>
                </c:pt>
                <c:pt idx="41">
                  <c:v>9</c:v>
                </c:pt>
                <c:pt idx="42">
                  <c:v>9</c:v>
                </c:pt>
                <c:pt idx="43">
                  <c:v>9</c:v>
                </c:pt>
                <c:pt idx="44">
                  <c:v>9</c:v>
                </c:pt>
                <c:pt idx="45">
                  <c:v>9</c:v>
                </c:pt>
                <c:pt idx="46">
                  <c:v>9</c:v>
                </c:pt>
                <c:pt idx="47">
                  <c:v>9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11</c:v>
                </c:pt>
                <c:pt idx="56">
                  <c:v>11</c:v>
                </c:pt>
                <c:pt idx="57">
                  <c:v>11</c:v>
                </c:pt>
                <c:pt idx="58">
                  <c:v>12</c:v>
                </c:pt>
                <c:pt idx="59">
                  <c:v>12</c:v>
                </c:pt>
                <c:pt idx="60">
                  <c:v>12</c:v>
                </c:pt>
                <c:pt idx="61">
                  <c:v>12</c:v>
                </c:pt>
                <c:pt idx="62">
                  <c:v>12</c:v>
                </c:pt>
                <c:pt idx="63">
                  <c:v>12</c:v>
                </c:pt>
                <c:pt idx="64">
                  <c:v>12</c:v>
                </c:pt>
                <c:pt idx="65">
                  <c:v>12</c:v>
                </c:pt>
                <c:pt idx="66">
                  <c:v>13</c:v>
                </c:pt>
                <c:pt idx="67">
                  <c:v>13</c:v>
                </c:pt>
                <c:pt idx="68">
                  <c:v>13</c:v>
                </c:pt>
                <c:pt idx="69">
                  <c:v>13</c:v>
                </c:pt>
                <c:pt idx="70">
                  <c:v>13</c:v>
                </c:pt>
                <c:pt idx="71">
                  <c:v>13</c:v>
                </c:pt>
                <c:pt idx="72">
                  <c:v>13</c:v>
                </c:pt>
                <c:pt idx="73">
                  <c:v>13</c:v>
                </c:pt>
                <c:pt idx="74">
                  <c:v>13</c:v>
                </c:pt>
                <c:pt idx="75">
                  <c:v>14</c:v>
                </c:pt>
                <c:pt idx="76">
                  <c:v>14</c:v>
                </c:pt>
                <c:pt idx="77">
                  <c:v>14</c:v>
                </c:pt>
                <c:pt idx="78">
                  <c:v>14</c:v>
                </c:pt>
                <c:pt idx="79">
                  <c:v>15</c:v>
                </c:pt>
                <c:pt idx="80">
                  <c:v>15</c:v>
                </c:pt>
                <c:pt idx="81">
                  <c:v>15</c:v>
                </c:pt>
                <c:pt idx="82">
                  <c:v>15</c:v>
                </c:pt>
                <c:pt idx="83">
                  <c:v>15</c:v>
                </c:pt>
                <c:pt idx="84">
                  <c:v>15</c:v>
                </c:pt>
                <c:pt idx="85">
                  <c:v>15</c:v>
                </c:pt>
                <c:pt idx="86">
                  <c:v>15</c:v>
                </c:pt>
                <c:pt idx="87">
                  <c:v>15</c:v>
                </c:pt>
                <c:pt idx="88">
                  <c:v>16</c:v>
                </c:pt>
                <c:pt idx="89">
                  <c:v>16</c:v>
                </c:pt>
                <c:pt idx="90">
                  <c:v>16</c:v>
                </c:pt>
                <c:pt idx="91">
                  <c:v>16</c:v>
                </c:pt>
                <c:pt idx="92">
                  <c:v>16</c:v>
                </c:pt>
                <c:pt idx="93">
                  <c:v>16</c:v>
                </c:pt>
                <c:pt idx="94">
                  <c:v>17</c:v>
                </c:pt>
                <c:pt idx="95">
                  <c:v>17</c:v>
                </c:pt>
                <c:pt idx="96">
                  <c:v>18</c:v>
                </c:pt>
                <c:pt idx="97">
                  <c:v>18</c:v>
                </c:pt>
                <c:pt idx="98">
                  <c:v>18</c:v>
                </c:pt>
                <c:pt idx="99">
                  <c:v>18</c:v>
                </c:pt>
                <c:pt idx="100">
                  <c:v>18</c:v>
                </c:pt>
                <c:pt idx="101">
                  <c:v>18</c:v>
                </c:pt>
                <c:pt idx="102">
                  <c:v>18</c:v>
                </c:pt>
                <c:pt idx="103">
                  <c:v>18</c:v>
                </c:pt>
                <c:pt idx="104">
                  <c:v>18</c:v>
                </c:pt>
                <c:pt idx="105">
                  <c:v>18</c:v>
                </c:pt>
                <c:pt idx="106">
                  <c:v>19</c:v>
                </c:pt>
                <c:pt idx="107">
                  <c:v>19</c:v>
                </c:pt>
                <c:pt idx="108">
                  <c:v>19</c:v>
                </c:pt>
                <c:pt idx="109">
                  <c:v>19</c:v>
                </c:pt>
                <c:pt idx="110">
                  <c:v>21</c:v>
                </c:pt>
                <c:pt idx="111">
                  <c:v>21</c:v>
                </c:pt>
                <c:pt idx="112">
                  <c:v>21</c:v>
                </c:pt>
                <c:pt idx="113">
                  <c:v>21</c:v>
                </c:pt>
                <c:pt idx="114">
                  <c:v>22</c:v>
                </c:pt>
                <c:pt idx="115">
                  <c:v>22</c:v>
                </c:pt>
                <c:pt idx="116">
                  <c:v>22</c:v>
                </c:pt>
                <c:pt idx="117">
                  <c:v>22</c:v>
                </c:pt>
                <c:pt idx="118">
                  <c:v>23</c:v>
                </c:pt>
                <c:pt idx="119">
                  <c:v>23</c:v>
                </c:pt>
                <c:pt idx="120">
                  <c:v>23</c:v>
                </c:pt>
                <c:pt idx="121">
                  <c:v>23</c:v>
                </c:pt>
                <c:pt idx="122">
                  <c:v>24</c:v>
                </c:pt>
                <c:pt idx="123">
                  <c:v>24</c:v>
                </c:pt>
                <c:pt idx="124">
                  <c:v>24</c:v>
                </c:pt>
                <c:pt idx="125">
                  <c:v>24</c:v>
                </c:pt>
                <c:pt idx="126">
                  <c:v>25</c:v>
                </c:pt>
                <c:pt idx="127">
                  <c:v>25</c:v>
                </c:pt>
                <c:pt idx="128">
                  <c:v>25</c:v>
                </c:pt>
                <c:pt idx="129">
                  <c:v>25</c:v>
                </c:pt>
                <c:pt idx="130">
                  <c:v>25</c:v>
                </c:pt>
                <c:pt idx="131">
                  <c:v>26</c:v>
                </c:pt>
                <c:pt idx="132">
                  <c:v>26</c:v>
                </c:pt>
                <c:pt idx="133">
                  <c:v>27</c:v>
                </c:pt>
                <c:pt idx="134">
                  <c:v>27</c:v>
                </c:pt>
                <c:pt idx="135">
                  <c:v>27</c:v>
                </c:pt>
                <c:pt idx="136">
                  <c:v>27</c:v>
                </c:pt>
                <c:pt idx="137">
                  <c:v>27</c:v>
                </c:pt>
                <c:pt idx="138">
                  <c:v>28</c:v>
                </c:pt>
                <c:pt idx="139">
                  <c:v>28</c:v>
                </c:pt>
                <c:pt idx="140">
                  <c:v>28</c:v>
                </c:pt>
                <c:pt idx="141">
                  <c:v>28</c:v>
                </c:pt>
                <c:pt idx="142">
                  <c:v>28</c:v>
                </c:pt>
                <c:pt idx="143">
                  <c:v>28</c:v>
                </c:pt>
                <c:pt idx="144">
                  <c:v>29</c:v>
                </c:pt>
                <c:pt idx="145">
                  <c:v>29</c:v>
                </c:pt>
                <c:pt idx="146">
                  <c:v>29</c:v>
                </c:pt>
                <c:pt idx="147">
                  <c:v>29</c:v>
                </c:pt>
                <c:pt idx="148">
                  <c:v>30</c:v>
                </c:pt>
                <c:pt idx="149">
                  <c:v>30</c:v>
                </c:pt>
                <c:pt idx="150">
                  <c:v>32</c:v>
                </c:pt>
                <c:pt idx="151">
                  <c:v>32</c:v>
                </c:pt>
                <c:pt idx="152">
                  <c:v>32</c:v>
                </c:pt>
                <c:pt idx="153">
                  <c:v>32</c:v>
                </c:pt>
                <c:pt idx="154">
                  <c:v>34</c:v>
                </c:pt>
                <c:pt idx="155">
                  <c:v>34</c:v>
                </c:pt>
                <c:pt idx="156">
                  <c:v>34</c:v>
                </c:pt>
                <c:pt idx="157">
                  <c:v>35</c:v>
                </c:pt>
                <c:pt idx="158">
                  <c:v>35</c:v>
                </c:pt>
                <c:pt idx="159">
                  <c:v>35</c:v>
                </c:pt>
                <c:pt idx="160">
                  <c:v>36</c:v>
                </c:pt>
                <c:pt idx="161">
                  <c:v>36</c:v>
                </c:pt>
                <c:pt idx="162">
                  <c:v>36</c:v>
                </c:pt>
                <c:pt idx="163">
                  <c:v>36</c:v>
                </c:pt>
                <c:pt idx="164">
                  <c:v>37</c:v>
                </c:pt>
                <c:pt idx="165">
                  <c:v>37</c:v>
                </c:pt>
                <c:pt idx="166">
                  <c:v>37</c:v>
                </c:pt>
                <c:pt idx="167">
                  <c:v>37</c:v>
                </c:pt>
                <c:pt idx="168">
                  <c:v>37</c:v>
                </c:pt>
                <c:pt idx="169">
                  <c:v>37</c:v>
                </c:pt>
                <c:pt idx="170">
                  <c:v>38</c:v>
                </c:pt>
                <c:pt idx="171">
                  <c:v>38</c:v>
                </c:pt>
                <c:pt idx="172">
                  <c:v>39</c:v>
                </c:pt>
                <c:pt idx="173">
                  <c:v>39</c:v>
                </c:pt>
                <c:pt idx="174">
                  <c:v>39</c:v>
                </c:pt>
                <c:pt idx="175">
                  <c:v>39</c:v>
                </c:pt>
                <c:pt idx="176">
                  <c:v>39</c:v>
                </c:pt>
                <c:pt idx="177">
                  <c:v>39</c:v>
                </c:pt>
                <c:pt idx="178">
                  <c:v>39</c:v>
                </c:pt>
                <c:pt idx="179">
                  <c:v>39</c:v>
                </c:pt>
                <c:pt idx="180">
                  <c:v>39</c:v>
                </c:pt>
                <c:pt idx="181">
                  <c:v>40</c:v>
                </c:pt>
                <c:pt idx="182">
                  <c:v>40</c:v>
                </c:pt>
                <c:pt idx="183">
                  <c:v>40</c:v>
                </c:pt>
                <c:pt idx="184">
                  <c:v>40</c:v>
                </c:pt>
                <c:pt idx="185">
                  <c:v>41</c:v>
                </c:pt>
                <c:pt idx="186">
                  <c:v>41</c:v>
                </c:pt>
                <c:pt idx="187">
                  <c:v>41</c:v>
                </c:pt>
                <c:pt idx="188">
                  <c:v>41</c:v>
                </c:pt>
                <c:pt idx="189">
                  <c:v>41</c:v>
                </c:pt>
                <c:pt idx="190">
                  <c:v>41</c:v>
                </c:pt>
                <c:pt idx="191">
                  <c:v>41</c:v>
                </c:pt>
                <c:pt idx="192">
                  <c:v>42</c:v>
                </c:pt>
                <c:pt idx="193">
                  <c:v>42</c:v>
                </c:pt>
                <c:pt idx="194">
                  <c:v>42</c:v>
                </c:pt>
                <c:pt idx="195">
                  <c:v>42</c:v>
                </c:pt>
                <c:pt idx="196">
                  <c:v>42</c:v>
                </c:pt>
                <c:pt idx="197">
                  <c:v>42</c:v>
                </c:pt>
                <c:pt idx="198">
                  <c:v>43</c:v>
                </c:pt>
                <c:pt idx="199">
                  <c:v>43</c:v>
                </c:pt>
                <c:pt idx="200">
                  <c:v>43</c:v>
                </c:pt>
                <c:pt idx="201">
                  <c:v>44</c:v>
                </c:pt>
                <c:pt idx="202">
                  <c:v>45</c:v>
                </c:pt>
                <c:pt idx="203">
                  <c:v>45</c:v>
                </c:pt>
                <c:pt idx="204">
                  <c:v>45</c:v>
                </c:pt>
                <c:pt idx="205">
                  <c:v>45</c:v>
                </c:pt>
                <c:pt idx="206">
                  <c:v>45</c:v>
                </c:pt>
                <c:pt idx="207">
                  <c:v>45</c:v>
                </c:pt>
                <c:pt idx="208">
                  <c:v>46</c:v>
                </c:pt>
                <c:pt idx="209">
                  <c:v>46</c:v>
                </c:pt>
                <c:pt idx="210">
                  <c:v>46</c:v>
                </c:pt>
                <c:pt idx="211">
                  <c:v>46</c:v>
                </c:pt>
                <c:pt idx="212">
                  <c:v>47</c:v>
                </c:pt>
                <c:pt idx="213">
                  <c:v>47</c:v>
                </c:pt>
                <c:pt idx="214">
                  <c:v>47</c:v>
                </c:pt>
                <c:pt idx="215">
                  <c:v>47</c:v>
                </c:pt>
                <c:pt idx="216">
                  <c:v>47</c:v>
                </c:pt>
                <c:pt idx="217">
                  <c:v>48</c:v>
                </c:pt>
                <c:pt idx="218">
                  <c:v>48</c:v>
                </c:pt>
                <c:pt idx="219">
                  <c:v>48</c:v>
                </c:pt>
                <c:pt idx="220">
                  <c:v>48</c:v>
                </c:pt>
                <c:pt idx="221">
                  <c:v>49</c:v>
                </c:pt>
                <c:pt idx="222">
                  <c:v>49</c:v>
                </c:pt>
                <c:pt idx="223">
                  <c:v>49</c:v>
                </c:pt>
                <c:pt idx="224">
                  <c:v>50</c:v>
                </c:pt>
                <c:pt idx="225">
                  <c:v>50</c:v>
                </c:pt>
                <c:pt idx="226">
                  <c:v>51</c:v>
                </c:pt>
                <c:pt idx="227">
                  <c:v>51</c:v>
                </c:pt>
                <c:pt idx="228">
                  <c:v>52</c:v>
                </c:pt>
                <c:pt idx="229">
                  <c:v>52</c:v>
                </c:pt>
                <c:pt idx="230">
                  <c:v>52</c:v>
                </c:pt>
                <c:pt idx="231">
                  <c:v>53</c:v>
                </c:pt>
                <c:pt idx="232">
                  <c:v>53</c:v>
                </c:pt>
                <c:pt idx="233">
                  <c:v>53</c:v>
                </c:pt>
                <c:pt idx="234">
                  <c:v>53</c:v>
                </c:pt>
                <c:pt idx="235">
                  <c:v>53</c:v>
                </c:pt>
                <c:pt idx="236">
                  <c:v>53</c:v>
                </c:pt>
                <c:pt idx="237">
                  <c:v>54</c:v>
                </c:pt>
                <c:pt idx="238">
                  <c:v>54</c:v>
                </c:pt>
                <c:pt idx="239">
                  <c:v>54</c:v>
                </c:pt>
                <c:pt idx="240">
                  <c:v>55</c:v>
                </c:pt>
                <c:pt idx="241">
                  <c:v>56</c:v>
                </c:pt>
                <c:pt idx="242">
                  <c:v>56</c:v>
                </c:pt>
                <c:pt idx="243">
                  <c:v>56</c:v>
                </c:pt>
                <c:pt idx="244">
                  <c:v>56</c:v>
                </c:pt>
                <c:pt idx="245">
                  <c:v>56</c:v>
                </c:pt>
                <c:pt idx="246">
                  <c:v>56</c:v>
                </c:pt>
                <c:pt idx="247">
                  <c:v>56</c:v>
                </c:pt>
                <c:pt idx="248">
                  <c:v>56</c:v>
                </c:pt>
                <c:pt idx="249">
                  <c:v>56</c:v>
                </c:pt>
                <c:pt idx="250">
                  <c:v>57</c:v>
                </c:pt>
                <c:pt idx="251">
                  <c:v>57</c:v>
                </c:pt>
                <c:pt idx="252">
                  <c:v>58</c:v>
                </c:pt>
                <c:pt idx="253">
                  <c:v>58</c:v>
                </c:pt>
                <c:pt idx="254">
                  <c:v>58</c:v>
                </c:pt>
                <c:pt idx="255">
                  <c:v>59</c:v>
                </c:pt>
                <c:pt idx="256">
                  <c:v>59</c:v>
                </c:pt>
                <c:pt idx="257">
                  <c:v>59</c:v>
                </c:pt>
                <c:pt idx="258">
                  <c:v>59</c:v>
                </c:pt>
                <c:pt idx="259">
                  <c:v>59</c:v>
                </c:pt>
                <c:pt idx="260">
                  <c:v>59</c:v>
                </c:pt>
                <c:pt idx="261">
                  <c:v>62</c:v>
                </c:pt>
                <c:pt idx="262">
                  <c:v>62</c:v>
                </c:pt>
                <c:pt idx="263">
                  <c:v>63</c:v>
                </c:pt>
                <c:pt idx="264">
                  <c:v>63</c:v>
                </c:pt>
                <c:pt idx="265">
                  <c:v>63</c:v>
                </c:pt>
                <c:pt idx="266">
                  <c:v>64</c:v>
                </c:pt>
                <c:pt idx="267">
                  <c:v>65</c:v>
                </c:pt>
                <c:pt idx="268">
                  <c:v>65</c:v>
                </c:pt>
                <c:pt idx="269">
                  <c:v>66</c:v>
                </c:pt>
                <c:pt idx="270">
                  <c:v>66</c:v>
                </c:pt>
                <c:pt idx="271">
                  <c:v>67</c:v>
                </c:pt>
                <c:pt idx="272">
                  <c:v>68</c:v>
                </c:pt>
                <c:pt idx="273">
                  <c:v>68</c:v>
                </c:pt>
                <c:pt idx="274">
                  <c:v>68</c:v>
                </c:pt>
                <c:pt idx="275">
                  <c:v>68</c:v>
                </c:pt>
                <c:pt idx="276">
                  <c:v>68</c:v>
                </c:pt>
                <c:pt idx="277">
                  <c:v>71</c:v>
                </c:pt>
                <c:pt idx="278">
                  <c:v>71</c:v>
                </c:pt>
                <c:pt idx="279">
                  <c:v>71</c:v>
                </c:pt>
                <c:pt idx="280">
                  <c:v>71</c:v>
                </c:pt>
                <c:pt idx="281">
                  <c:v>71</c:v>
                </c:pt>
                <c:pt idx="282">
                  <c:v>73</c:v>
                </c:pt>
                <c:pt idx="283">
                  <c:v>73</c:v>
                </c:pt>
                <c:pt idx="284">
                  <c:v>75</c:v>
                </c:pt>
                <c:pt idx="285">
                  <c:v>76</c:v>
                </c:pt>
                <c:pt idx="286">
                  <c:v>76</c:v>
                </c:pt>
                <c:pt idx="287">
                  <c:v>77</c:v>
                </c:pt>
                <c:pt idx="288">
                  <c:v>78</c:v>
                </c:pt>
                <c:pt idx="289">
                  <c:v>79</c:v>
                </c:pt>
                <c:pt idx="290">
                  <c:v>79</c:v>
                </c:pt>
                <c:pt idx="291">
                  <c:v>81</c:v>
                </c:pt>
                <c:pt idx="292">
                  <c:v>81</c:v>
                </c:pt>
                <c:pt idx="293">
                  <c:v>81</c:v>
                </c:pt>
                <c:pt idx="294">
                  <c:v>81</c:v>
                </c:pt>
                <c:pt idx="295">
                  <c:v>81</c:v>
                </c:pt>
                <c:pt idx="296">
                  <c:v>82</c:v>
                </c:pt>
                <c:pt idx="297">
                  <c:v>82</c:v>
                </c:pt>
                <c:pt idx="298">
                  <c:v>82</c:v>
                </c:pt>
                <c:pt idx="299">
                  <c:v>84</c:v>
                </c:pt>
                <c:pt idx="300">
                  <c:v>84</c:v>
                </c:pt>
                <c:pt idx="301">
                  <c:v>85</c:v>
                </c:pt>
                <c:pt idx="302">
                  <c:v>85</c:v>
                </c:pt>
                <c:pt idx="303">
                  <c:v>86</c:v>
                </c:pt>
                <c:pt idx="304">
                  <c:v>86</c:v>
                </c:pt>
                <c:pt idx="305">
                  <c:v>88</c:v>
                </c:pt>
                <c:pt idx="306">
                  <c:v>88</c:v>
                </c:pt>
                <c:pt idx="307">
                  <c:v>88</c:v>
                </c:pt>
                <c:pt idx="308">
                  <c:v>89</c:v>
                </c:pt>
                <c:pt idx="309">
                  <c:v>90</c:v>
                </c:pt>
                <c:pt idx="310">
                  <c:v>90</c:v>
                </c:pt>
                <c:pt idx="311">
                  <c:v>90</c:v>
                </c:pt>
                <c:pt idx="312">
                  <c:v>90</c:v>
                </c:pt>
                <c:pt idx="313">
                  <c:v>90</c:v>
                </c:pt>
                <c:pt idx="314">
                  <c:v>91</c:v>
                </c:pt>
                <c:pt idx="315">
                  <c:v>92</c:v>
                </c:pt>
                <c:pt idx="316">
                  <c:v>92</c:v>
                </c:pt>
                <c:pt idx="317">
                  <c:v>93</c:v>
                </c:pt>
                <c:pt idx="318">
                  <c:v>93</c:v>
                </c:pt>
                <c:pt idx="319">
                  <c:v>93</c:v>
                </c:pt>
                <c:pt idx="320">
                  <c:v>95</c:v>
                </c:pt>
                <c:pt idx="321">
                  <c:v>95</c:v>
                </c:pt>
                <c:pt idx="322">
                  <c:v>96</c:v>
                </c:pt>
                <c:pt idx="323">
                  <c:v>97</c:v>
                </c:pt>
                <c:pt idx="324">
                  <c:v>97</c:v>
                </c:pt>
                <c:pt idx="325">
                  <c:v>98</c:v>
                </c:pt>
                <c:pt idx="326">
                  <c:v>99</c:v>
                </c:pt>
                <c:pt idx="327">
                  <c:v>100</c:v>
                </c:pt>
                <c:pt idx="328">
                  <c:v>100</c:v>
                </c:pt>
                <c:pt idx="329">
                  <c:v>101</c:v>
                </c:pt>
                <c:pt idx="330">
                  <c:v>101</c:v>
                </c:pt>
                <c:pt idx="331">
                  <c:v>102</c:v>
                </c:pt>
                <c:pt idx="332">
                  <c:v>102</c:v>
                </c:pt>
                <c:pt idx="333">
                  <c:v>102</c:v>
                </c:pt>
                <c:pt idx="334">
                  <c:v>103</c:v>
                </c:pt>
                <c:pt idx="335">
                  <c:v>103</c:v>
                </c:pt>
                <c:pt idx="336">
                  <c:v>103</c:v>
                </c:pt>
                <c:pt idx="337">
                  <c:v>105</c:v>
                </c:pt>
                <c:pt idx="338">
                  <c:v>105</c:v>
                </c:pt>
                <c:pt idx="339">
                  <c:v>106</c:v>
                </c:pt>
                <c:pt idx="340">
                  <c:v>106</c:v>
                </c:pt>
                <c:pt idx="341">
                  <c:v>106</c:v>
                </c:pt>
                <c:pt idx="342">
                  <c:v>108</c:v>
                </c:pt>
                <c:pt idx="343">
                  <c:v>109</c:v>
                </c:pt>
                <c:pt idx="344">
                  <c:v>109</c:v>
                </c:pt>
                <c:pt idx="345">
                  <c:v>109</c:v>
                </c:pt>
                <c:pt idx="346">
                  <c:v>110</c:v>
                </c:pt>
                <c:pt idx="347">
                  <c:v>110</c:v>
                </c:pt>
                <c:pt idx="348">
                  <c:v>111</c:v>
                </c:pt>
                <c:pt idx="349">
                  <c:v>111</c:v>
                </c:pt>
                <c:pt idx="350">
                  <c:v>112</c:v>
                </c:pt>
                <c:pt idx="351">
                  <c:v>112</c:v>
                </c:pt>
                <c:pt idx="352">
                  <c:v>112</c:v>
                </c:pt>
                <c:pt idx="353">
                  <c:v>112</c:v>
                </c:pt>
                <c:pt idx="354">
                  <c:v>114</c:v>
                </c:pt>
                <c:pt idx="355">
                  <c:v>115</c:v>
                </c:pt>
                <c:pt idx="356">
                  <c:v>116</c:v>
                </c:pt>
                <c:pt idx="357">
                  <c:v>116</c:v>
                </c:pt>
                <c:pt idx="358">
                  <c:v>117</c:v>
                </c:pt>
                <c:pt idx="359">
                  <c:v>117</c:v>
                </c:pt>
                <c:pt idx="360">
                  <c:v>120</c:v>
                </c:pt>
                <c:pt idx="361">
                  <c:v>120</c:v>
                </c:pt>
                <c:pt idx="362">
                  <c:v>120</c:v>
                </c:pt>
                <c:pt idx="363">
                  <c:v>121</c:v>
                </c:pt>
                <c:pt idx="364">
                  <c:v>121</c:v>
                </c:pt>
                <c:pt idx="365">
                  <c:v>121</c:v>
                </c:pt>
                <c:pt idx="366">
                  <c:v>123</c:v>
                </c:pt>
                <c:pt idx="367">
                  <c:v>123</c:v>
                </c:pt>
                <c:pt idx="368">
                  <c:v>123</c:v>
                </c:pt>
                <c:pt idx="369">
                  <c:v>124</c:v>
                </c:pt>
                <c:pt idx="370">
                  <c:v>124</c:v>
                </c:pt>
                <c:pt idx="371">
                  <c:v>125</c:v>
                </c:pt>
                <c:pt idx="372">
                  <c:v>125</c:v>
                </c:pt>
                <c:pt idx="373">
                  <c:v>125</c:v>
                </c:pt>
                <c:pt idx="374">
                  <c:v>126</c:v>
                </c:pt>
                <c:pt idx="375">
                  <c:v>126</c:v>
                </c:pt>
                <c:pt idx="376">
                  <c:v>128</c:v>
                </c:pt>
                <c:pt idx="377">
                  <c:v>129</c:v>
                </c:pt>
                <c:pt idx="378">
                  <c:v>129</c:v>
                </c:pt>
                <c:pt idx="379">
                  <c:v>130</c:v>
                </c:pt>
                <c:pt idx="380">
                  <c:v>131</c:v>
                </c:pt>
                <c:pt idx="381">
                  <c:v>131</c:v>
                </c:pt>
                <c:pt idx="382">
                  <c:v>132</c:v>
                </c:pt>
                <c:pt idx="383">
                  <c:v>134</c:v>
                </c:pt>
                <c:pt idx="384">
                  <c:v>134</c:v>
                </c:pt>
                <c:pt idx="385">
                  <c:v>134</c:v>
                </c:pt>
                <c:pt idx="386">
                  <c:v>135</c:v>
                </c:pt>
                <c:pt idx="387">
                  <c:v>135</c:v>
                </c:pt>
                <c:pt idx="388">
                  <c:v>137</c:v>
                </c:pt>
                <c:pt idx="389">
                  <c:v>138</c:v>
                </c:pt>
                <c:pt idx="390">
                  <c:v>138</c:v>
                </c:pt>
                <c:pt idx="391">
                  <c:v>139</c:v>
                </c:pt>
                <c:pt idx="392">
                  <c:v>140</c:v>
                </c:pt>
                <c:pt idx="393">
                  <c:v>140</c:v>
                </c:pt>
                <c:pt idx="394">
                  <c:v>140</c:v>
                </c:pt>
                <c:pt idx="395">
                  <c:v>141</c:v>
                </c:pt>
                <c:pt idx="396">
                  <c:v>141</c:v>
                </c:pt>
                <c:pt idx="397">
                  <c:v>143</c:v>
                </c:pt>
                <c:pt idx="398">
                  <c:v>143</c:v>
                </c:pt>
                <c:pt idx="399">
                  <c:v>143</c:v>
                </c:pt>
                <c:pt idx="400">
                  <c:v>144</c:v>
                </c:pt>
                <c:pt idx="401">
                  <c:v>144</c:v>
                </c:pt>
                <c:pt idx="402">
                  <c:v>146</c:v>
                </c:pt>
                <c:pt idx="403">
                  <c:v>146</c:v>
                </c:pt>
                <c:pt idx="404">
                  <c:v>147</c:v>
                </c:pt>
                <c:pt idx="405">
                  <c:v>155</c:v>
                </c:pt>
                <c:pt idx="406">
                  <c:v>156</c:v>
                </c:pt>
                <c:pt idx="407">
                  <c:v>156</c:v>
                </c:pt>
                <c:pt idx="408">
                  <c:v>157</c:v>
                </c:pt>
                <c:pt idx="409">
                  <c:v>157</c:v>
                </c:pt>
                <c:pt idx="410">
                  <c:v>158</c:v>
                </c:pt>
                <c:pt idx="411">
                  <c:v>160</c:v>
                </c:pt>
                <c:pt idx="412">
                  <c:v>161</c:v>
                </c:pt>
                <c:pt idx="413">
                  <c:v>161</c:v>
                </c:pt>
                <c:pt idx="414">
                  <c:v>162</c:v>
                </c:pt>
                <c:pt idx="415">
                  <c:v>163</c:v>
                </c:pt>
                <c:pt idx="416">
                  <c:v>163</c:v>
                </c:pt>
                <c:pt idx="417">
                  <c:v>163</c:v>
                </c:pt>
                <c:pt idx="418">
                  <c:v>164</c:v>
                </c:pt>
                <c:pt idx="419">
                  <c:v>164</c:v>
                </c:pt>
                <c:pt idx="420">
                  <c:v>165</c:v>
                </c:pt>
                <c:pt idx="421">
                  <c:v>166</c:v>
                </c:pt>
                <c:pt idx="422">
                  <c:v>166</c:v>
                </c:pt>
                <c:pt idx="423">
                  <c:v>166</c:v>
                </c:pt>
                <c:pt idx="424">
                  <c:v>167</c:v>
                </c:pt>
                <c:pt idx="425">
                  <c:v>170</c:v>
                </c:pt>
                <c:pt idx="426">
                  <c:v>171</c:v>
                </c:pt>
                <c:pt idx="427">
                  <c:v>172</c:v>
                </c:pt>
                <c:pt idx="428">
                  <c:v>172</c:v>
                </c:pt>
                <c:pt idx="429">
                  <c:v>172</c:v>
                </c:pt>
                <c:pt idx="430">
                  <c:v>173</c:v>
                </c:pt>
                <c:pt idx="431">
                  <c:v>173</c:v>
                </c:pt>
                <c:pt idx="432">
                  <c:v>173</c:v>
                </c:pt>
                <c:pt idx="433">
                  <c:v>174</c:v>
                </c:pt>
                <c:pt idx="434">
                  <c:v>175</c:v>
                </c:pt>
                <c:pt idx="435">
                  <c:v>175</c:v>
                </c:pt>
                <c:pt idx="436">
                  <c:v>175</c:v>
                </c:pt>
                <c:pt idx="437">
                  <c:v>176</c:v>
                </c:pt>
                <c:pt idx="438">
                  <c:v>176</c:v>
                </c:pt>
                <c:pt idx="439">
                  <c:v>177</c:v>
                </c:pt>
                <c:pt idx="440">
                  <c:v>177</c:v>
                </c:pt>
                <c:pt idx="441">
                  <c:v>179</c:v>
                </c:pt>
                <c:pt idx="442">
                  <c:v>180</c:v>
                </c:pt>
                <c:pt idx="443">
                  <c:v>181</c:v>
                </c:pt>
                <c:pt idx="444">
                  <c:v>181</c:v>
                </c:pt>
                <c:pt idx="445">
                  <c:v>182</c:v>
                </c:pt>
                <c:pt idx="446">
                  <c:v>182</c:v>
                </c:pt>
                <c:pt idx="447">
                  <c:v>183</c:v>
                </c:pt>
                <c:pt idx="448">
                  <c:v>184</c:v>
                </c:pt>
                <c:pt idx="449">
                  <c:v>184</c:v>
                </c:pt>
                <c:pt idx="450">
                  <c:v>186</c:v>
                </c:pt>
                <c:pt idx="451">
                  <c:v>186</c:v>
                </c:pt>
                <c:pt idx="452">
                  <c:v>187</c:v>
                </c:pt>
                <c:pt idx="453">
                  <c:v>188</c:v>
                </c:pt>
                <c:pt idx="454">
                  <c:v>188</c:v>
                </c:pt>
                <c:pt idx="455">
                  <c:v>189</c:v>
                </c:pt>
                <c:pt idx="456">
                  <c:v>191</c:v>
                </c:pt>
                <c:pt idx="457">
                  <c:v>192</c:v>
                </c:pt>
                <c:pt idx="458">
                  <c:v>193</c:v>
                </c:pt>
                <c:pt idx="459">
                  <c:v>193</c:v>
                </c:pt>
                <c:pt idx="460">
                  <c:v>194</c:v>
                </c:pt>
                <c:pt idx="461">
                  <c:v>195</c:v>
                </c:pt>
                <c:pt idx="462">
                  <c:v>195</c:v>
                </c:pt>
                <c:pt idx="463">
                  <c:v>195</c:v>
                </c:pt>
                <c:pt idx="464">
                  <c:v>196</c:v>
                </c:pt>
                <c:pt idx="465">
                  <c:v>196</c:v>
                </c:pt>
                <c:pt idx="466">
                  <c:v>197</c:v>
                </c:pt>
                <c:pt idx="467">
                  <c:v>199</c:v>
                </c:pt>
                <c:pt idx="468">
                  <c:v>200</c:v>
                </c:pt>
                <c:pt idx="469">
                  <c:v>200</c:v>
                </c:pt>
                <c:pt idx="470">
                  <c:v>200</c:v>
                </c:pt>
                <c:pt idx="471">
                  <c:v>200</c:v>
                </c:pt>
                <c:pt idx="472">
                  <c:v>201</c:v>
                </c:pt>
                <c:pt idx="473">
                  <c:v>202</c:v>
                </c:pt>
                <c:pt idx="474">
                  <c:v>203</c:v>
                </c:pt>
                <c:pt idx="475">
                  <c:v>204</c:v>
                </c:pt>
                <c:pt idx="476">
                  <c:v>204</c:v>
                </c:pt>
                <c:pt idx="477">
                  <c:v>205</c:v>
                </c:pt>
                <c:pt idx="478">
                  <c:v>205</c:v>
                </c:pt>
                <c:pt idx="479">
                  <c:v>206</c:v>
                </c:pt>
                <c:pt idx="480">
                  <c:v>207</c:v>
                </c:pt>
                <c:pt idx="481">
                  <c:v>208</c:v>
                </c:pt>
                <c:pt idx="482">
                  <c:v>212</c:v>
                </c:pt>
                <c:pt idx="483">
                  <c:v>212</c:v>
                </c:pt>
                <c:pt idx="484">
                  <c:v>213</c:v>
                </c:pt>
                <c:pt idx="485">
                  <c:v>213</c:v>
                </c:pt>
                <c:pt idx="486">
                  <c:v>214</c:v>
                </c:pt>
                <c:pt idx="487">
                  <c:v>214</c:v>
                </c:pt>
                <c:pt idx="488">
                  <c:v>214</c:v>
                </c:pt>
                <c:pt idx="489">
                  <c:v>215</c:v>
                </c:pt>
                <c:pt idx="490">
                  <c:v>215</c:v>
                </c:pt>
                <c:pt idx="491">
                  <c:v>217</c:v>
                </c:pt>
                <c:pt idx="492">
                  <c:v>219</c:v>
                </c:pt>
                <c:pt idx="493">
                  <c:v>220</c:v>
                </c:pt>
                <c:pt idx="494">
                  <c:v>220</c:v>
                </c:pt>
                <c:pt idx="495">
                  <c:v>220</c:v>
                </c:pt>
                <c:pt idx="496">
                  <c:v>222</c:v>
                </c:pt>
                <c:pt idx="497">
                  <c:v>222</c:v>
                </c:pt>
                <c:pt idx="498">
                  <c:v>222</c:v>
                </c:pt>
                <c:pt idx="499">
                  <c:v>223</c:v>
                </c:pt>
                <c:pt idx="500">
                  <c:v>223</c:v>
                </c:pt>
                <c:pt idx="501">
                  <c:v>226</c:v>
                </c:pt>
                <c:pt idx="502">
                  <c:v>226</c:v>
                </c:pt>
                <c:pt idx="503">
                  <c:v>227</c:v>
                </c:pt>
                <c:pt idx="504">
                  <c:v>228</c:v>
                </c:pt>
                <c:pt idx="505">
                  <c:v>229</c:v>
                </c:pt>
                <c:pt idx="506">
                  <c:v>229</c:v>
                </c:pt>
                <c:pt idx="507">
                  <c:v>229</c:v>
                </c:pt>
                <c:pt idx="508">
                  <c:v>230</c:v>
                </c:pt>
                <c:pt idx="509">
                  <c:v>231</c:v>
                </c:pt>
                <c:pt idx="510">
                  <c:v>231</c:v>
                </c:pt>
                <c:pt idx="511">
                  <c:v>232</c:v>
                </c:pt>
                <c:pt idx="512">
                  <c:v>232</c:v>
                </c:pt>
                <c:pt idx="513">
                  <c:v>234</c:v>
                </c:pt>
                <c:pt idx="514">
                  <c:v>234</c:v>
                </c:pt>
                <c:pt idx="515">
                  <c:v>235</c:v>
                </c:pt>
                <c:pt idx="516">
                  <c:v>235</c:v>
                </c:pt>
                <c:pt idx="517">
                  <c:v>237</c:v>
                </c:pt>
                <c:pt idx="518">
                  <c:v>237</c:v>
                </c:pt>
                <c:pt idx="519">
                  <c:v>239</c:v>
                </c:pt>
                <c:pt idx="520">
                  <c:v>239</c:v>
                </c:pt>
                <c:pt idx="521">
                  <c:v>240</c:v>
                </c:pt>
                <c:pt idx="522">
                  <c:v>244</c:v>
                </c:pt>
                <c:pt idx="523">
                  <c:v>245</c:v>
                </c:pt>
                <c:pt idx="524">
                  <c:v>247</c:v>
                </c:pt>
                <c:pt idx="525">
                  <c:v>249</c:v>
                </c:pt>
                <c:pt idx="526">
                  <c:v>249</c:v>
                </c:pt>
                <c:pt idx="527">
                  <c:v>250</c:v>
                </c:pt>
                <c:pt idx="528">
                  <c:v>250</c:v>
                </c:pt>
                <c:pt idx="529">
                  <c:v>250</c:v>
                </c:pt>
                <c:pt idx="530">
                  <c:v>250</c:v>
                </c:pt>
                <c:pt idx="531">
                  <c:v>253</c:v>
                </c:pt>
                <c:pt idx="532">
                  <c:v>253</c:v>
                </c:pt>
                <c:pt idx="533">
                  <c:v>254</c:v>
                </c:pt>
                <c:pt idx="534">
                  <c:v>255</c:v>
                </c:pt>
                <c:pt idx="535">
                  <c:v>257</c:v>
                </c:pt>
                <c:pt idx="536">
                  <c:v>258</c:v>
                </c:pt>
                <c:pt idx="537">
                  <c:v>258</c:v>
                </c:pt>
                <c:pt idx="538">
                  <c:v>261</c:v>
                </c:pt>
                <c:pt idx="539">
                  <c:v>262</c:v>
                </c:pt>
                <c:pt idx="540">
                  <c:v>263</c:v>
                </c:pt>
                <c:pt idx="541">
                  <c:v>264</c:v>
                </c:pt>
                <c:pt idx="542">
                  <c:v>264</c:v>
                </c:pt>
                <c:pt idx="543">
                  <c:v>265</c:v>
                </c:pt>
                <c:pt idx="544">
                  <c:v>268</c:v>
                </c:pt>
                <c:pt idx="545">
                  <c:v>269</c:v>
                </c:pt>
                <c:pt idx="546">
                  <c:v>270</c:v>
                </c:pt>
                <c:pt idx="547">
                  <c:v>271</c:v>
                </c:pt>
                <c:pt idx="548">
                  <c:v>274</c:v>
                </c:pt>
                <c:pt idx="549">
                  <c:v>275</c:v>
                </c:pt>
                <c:pt idx="550">
                  <c:v>279</c:v>
                </c:pt>
                <c:pt idx="551">
                  <c:v>280</c:v>
                </c:pt>
                <c:pt idx="552">
                  <c:v>281</c:v>
                </c:pt>
                <c:pt idx="553">
                  <c:v>281</c:v>
                </c:pt>
                <c:pt idx="554">
                  <c:v>282</c:v>
                </c:pt>
                <c:pt idx="555">
                  <c:v>282</c:v>
                </c:pt>
                <c:pt idx="556">
                  <c:v>284</c:v>
                </c:pt>
                <c:pt idx="557">
                  <c:v>284</c:v>
                </c:pt>
                <c:pt idx="558">
                  <c:v>287</c:v>
                </c:pt>
                <c:pt idx="559">
                  <c:v>288</c:v>
                </c:pt>
                <c:pt idx="560">
                  <c:v>292</c:v>
                </c:pt>
                <c:pt idx="561">
                  <c:v>292</c:v>
                </c:pt>
                <c:pt idx="562">
                  <c:v>292</c:v>
                </c:pt>
                <c:pt idx="563">
                  <c:v>293</c:v>
                </c:pt>
                <c:pt idx="564">
                  <c:v>293</c:v>
                </c:pt>
                <c:pt idx="565">
                  <c:v>293</c:v>
                </c:pt>
                <c:pt idx="566">
                  <c:v>295</c:v>
                </c:pt>
                <c:pt idx="567">
                  <c:v>295</c:v>
                </c:pt>
                <c:pt idx="568">
                  <c:v>296</c:v>
                </c:pt>
                <c:pt idx="569">
                  <c:v>296</c:v>
                </c:pt>
                <c:pt idx="570">
                  <c:v>296</c:v>
                </c:pt>
                <c:pt idx="571">
                  <c:v>300</c:v>
                </c:pt>
                <c:pt idx="572">
                  <c:v>300</c:v>
                </c:pt>
                <c:pt idx="573">
                  <c:v>300</c:v>
                </c:pt>
                <c:pt idx="574">
                  <c:v>301</c:v>
                </c:pt>
                <c:pt idx="575">
                  <c:v>306</c:v>
                </c:pt>
                <c:pt idx="576">
                  <c:v>309</c:v>
                </c:pt>
                <c:pt idx="577">
                  <c:v>311</c:v>
                </c:pt>
                <c:pt idx="578">
                  <c:v>311</c:v>
                </c:pt>
                <c:pt idx="579">
                  <c:v>313</c:v>
                </c:pt>
                <c:pt idx="580">
                  <c:v>315</c:v>
                </c:pt>
                <c:pt idx="581">
                  <c:v>318</c:v>
                </c:pt>
                <c:pt idx="582">
                  <c:v>319</c:v>
                </c:pt>
                <c:pt idx="583">
                  <c:v>322</c:v>
                </c:pt>
                <c:pt idx="584">
                  <c:v>324</c:v>
                </c:pt>
                <c:pt idx="585">
                  <c:v>325</c:v>
                </c:pt>
                <c:pt idx="586">
                  <c:v>326</c:v>
                </c:pt>
                <c:pt idx="587">
                  <c:v>326</c:v>
                </c:pt>
                <c:pt idx="588">
                  <c:v>327</c:v>
                </c:pt>
                <c:pt idx="589">
                  <c:v>328</c:v>
                </c:pt>
                <c:pt idx="590">
                  <c:v>331</c:v>
                </c:pt>
                <c:pt idx="591">
                  <c:v>332</c:v>
                </c:pt>
                <c:pt idx="592">
                  <c:v>334</c:v>
                </c:pt>
                <c:pt idx="593">
                  <c:v>334</c:v>
                </c:pt>
                <c:pt idx="594">
                  <c:v>337</c:v>
                </c:pt>
                <c:pt idx="595">
                  <c:v>337</c:v>
                </c:pt>
                <c:pt idx="596">
                  <c:v>337</c:v>
                </c:pt>
                <c:pt idx="597">
                  <c:v>337</c:v>
                </c:pt>
                <c:pt idx="598">
                  <c:v>338</c:v>
                </c:pt>
                <c:pt idx="599">
                  <c:v>345</c:v>
                </c:pt>
                <c:pt idx="600">
                  <c:v>347</c:v>
                </c:pt>
                <c:pt idx="601">
                  <c:v>351</c:v>
                </c:pt>
                <c:pt idx="602">
                  <c:v>352</c:v>
                </c:pt>
                <c:pt idx="603">
                  <c:v>352</c:v>
                </c:pt>
                <c:pt idx="604">
                  <c:v>354</c:v>
                </c:pt>
                <c:pt idx="605">
                  <c:v>355</c:v>
                </c:pt>
                <c:pt idx="606">
                  <c:v>356</c:v>
                </c:pt>
                <c:pt idx="607">
                  <c:v>360</c:v>
                </c:pt>
                <c:pt idx="608">
                  <c:v>363</c:v>
                </c:pt>
                <c:pt idx="609">
                  <c:v>365</c:v>
                </c:pt>
                <c:pt idx="610">
                  <c:v>369</c:v>
                </c:pt>
                <c:pt idx="611">
                  <c:v>370</c:v>
                </c:pt>
                <c:pt idx="612">
                  <c:v>372</c:v>
                </c:pt>
                <c:pt idx="613">
                  <c:v>378</c:v>
                </c:pt>
                <c:pt idx="614">
                  <c:v>379</c:v>
                </c:pt>
                <c:pt idx="615">
                  <c:v>379</c:v>
                </c:pt>
                <c:pt idx="616">
                  <c:v>379</c:v>
                </c:pt>
                <c:pt idx="617">
                  <c:v>381</c:v>
                </c:pt>
                <c:pt idx="618">
                  <c:v>383</c:v>
                </c:pt>
                <c:pt idx="619">
                  <c:v>387</c:v>
                </c:pt>
                <c:pt idx="620">
                  <c:v>388</c:v>
                </c:pt>
                <c:pt idx="621">
                  <c:v>388</c:v>
                </c:pt>
                <c:pt idx="622">
                  <c:v>388</c:v>
                </c:pt>
                <c:pt idx="623">
                  <c:v>389</c:v>
                </c:pt>
                <c:pt idx="624">
                  <c:v>391</c:v>
                </c:pt>
                <c:pt idx="625">
                  <c:v>398</c:v>
                </c:pt>
                <c:pt idx="626">
                  <c:v>398</c:v>
                </c:pt>
                <c:pt idx="627">
                  <c:v>399</c:v>
                </c:pt>
                <c:pt idx="628">
                  <c:v>399</c:v>
                </c:pt>
                <c:pt idx="629">
                  <c:v>400</c:v>
                </c:pt>
                <c:pt idx="630">
                  <c:v>419</c:v>
                </c:pt>
                <c:pt idx="631">
                  <c:v>421</c:v>
                </c:pt>
                <c:pt idx="632">
                  <c:v>421</c:v>
                </c:pt>
                <c:pt idx="633">
                  <c:v>421</c:v>
                </c:pt>
                <c:pt idx="634">
                  <c:v>421</c:v>
                </c:pt>
                <c:pt idx="635">
                  <c:v>421</c:v>
                </c:pt>
                <c:pt idx="636">
                  <c:v>421</c:v>
                </c:pt>
                <c:pt idx="637">
                  <c:v>423</c:v>
                </c:pt>
                <c:pt idx="638">
                  <c:v>423</c:v>
                </c:pt>
                <c:pt idx="639">
                  <c:v>426</c:v>
                </c:pt>
                <c:pt idx="640">
                  <c:v>428</c:v>
                </c:pt>
                <c:pt idx="641">
                  <c:v>429</c:v>
                </c:pt>
                <c:pt idx="642">
                  <c:v>429</c:v>
                </c:pt>
                <c:pt idx="643">
                  <c:v>435</c:v>
                </c:pt>
                <c:pt idx="644">
                  <c:v>435</c:v>
                </c:pt>
                <c:pt idx="645">
                  <c:v>438</c:v>
                </c:pt>
                <c:pt idx="646">
                  <c:v>442</c:v>
                </c:pt>
                <c:pt idx="647">
                  <c:v>448</c:v>
                </c:pt>
                <c:pt idx="648">
                  <c:v>450</c:v>
                </c:pt>
                <c:pt idx="649">
                  <c:v>455</c:v>
                </c:pt>
                <c:pt idx="650">
                  <c:v>465</c:v>
                </c:pt>
                <c:pt idx="651">
                  <c:v>468</c:v>
                </c:pt>
                <c:pt idx="652">
                  <c:v>473</c:v>
                </c:pt>
                <c:pt idx="653">
                  <c:v>475</c:v>
                </c:pt>
                <c:pt idx="654">
                  <c:v>478</c:v>
                </c:pt>
                <c:pt idx="655">
                  <c:v>481</c:v>
                </c:pt>
                <c:pt idx="656">
                  <c:v>482</c:v>
                </c:pt>
                <c:pt idx="657">
                  <c:v>483</c:v>
                </c:pt>
                <c:pt idx="658">
                  <c:v>485</c:v>
                </c:pt>
                <c:pt idx="659">
                  <c:v>487</c:v>
                </c:pt>
                <c:pt idx="660">
                  <c:v>491</c:v>
                </c:pt>
                <c:pt idx="661">
                  <c:v>500</c:v>
                </c:pt>
                <c:pt idx="662">
                  <c:v>500</c:v>
                </c:pt>
                <c:pt idx="663">
                  <c:v>500</c:v>
                </c:pt>
                <c:pt idx="664">
                  <c:v>500</c:v>
                </c:pt>
                <c:pt idx="665">
                  <c:v>500</c:v>
                </c:pt>
                <c:pt idx="666">
                  <c:v>503</c:v>
                </c:pt>
                <c:pt idx="667">
                  <c:v>505</c:v>
                </c:pt>
                <c:pt idx="668">
                  <c:v>510</c:v>
                </c:pt>
                <c:pt idx="669">
                  <c:v>511</c:v>
                </c:pt>
                <c:pt idx="670">
                  <c:v>533</c:v>
                </c:pt>
                <c:pt idx="671">
                  <c:v>533</c:v>
                </c:pt>
                <c:pt idx="672">
                  <c:v>537</c:v>
                </c:pt>
                <c:pt idx="673">
                  <c:v>544</c:v>
                </c:pt>
                <c:pt idx="674">
                  <c:v>546</c:v>
                </c:pt>
                <c:pt idx="675">
                  <c:v>548</c:v>
                </c:pt>
                <c:pt idx="676">
                  <c:v>549</c:v>
                </c:pt>
                <c:pt idx="677">
                  <c:v>553</c:v>
                </c:pt>
                <c:pt idx="678">
                  <c:v>554</c:v>
                </c:pt>
                <c:pt idx="679">
                  <c:v>558</c:v>
                </c:pt>
                <c:pt idx="680">
                  <c:v>558</c:v>
                </c:pt>
                <c:pt idx="681">
                  <c:v>560</c:v>
                </c:pt>
                <c:pt idx="682">
                  <c:v>565</c:v>
                </c:pt>
                <c:pt idx="683">
                  <c:v>567</c:v>
                </c:pt>
                <c:pt idx="684">
                  <c:v>567</c:v>
                </c:pt>
                <c:pt idx="685">
                  <c:v>569</c:v>
                </c:pt>
                <c:pt idx="686">
                  <c:v>580</c:v>
                </c:pt>
                <c:pt idx="687">
                  <c:v>581</c:v>
                </c:pt>
                <c:pt idx="688">
                  <c:v>584</c:v>
                </c:pt>
                <c:pt idx="689">
                  <c:v>592</c:v>
                </c:pt>
                <c:pt idx="690">
                  <c:v>593</c:v>
                </c:pt>
                <c:pt idx="691">
                  <c:v>599</c:v>
                </c:pt>
                <c:pt idx="692">
                  <c:v>603</c:v>
                </c:pt>
                <c:pt idx="693">
                  <c:v>616</c:v>
                </c:pt>
                <c:pt idx="694">
                  <c:v>625</c:v>
                </c:pt>
                <c:pt idx="695">
                  <c:v>638</c:v>
                </c:pt>
                <c:pt idx="696">
                  <c:v>638</c:v>
                </c:pt>
                <c:pt idx="697">
                  <c:v>642</c:v>
                </c:pt>
                <c:pt idx="698">
                  <c:v>646</c:v>
                </c:pt>
                <c:pt idx="699">
                  <c:v>650</c:v>
                </c:pt>
                <c:pt idx="700">
                  <c:v>656</c:v>
                </c:pt>
                <c:pt idx="701">
                  <c:v>658</c:v>
                </c:pt>
                <c:pt idx="702">
                  <c:v>659</c:v>
                </c:pt>
                <c:pt idx="703">
                  <c:v>666</c:v>
                </c:pt>
                <c:pt idx="704">
                  <c:v>690</c:v>
                </c:pt>
                <c:pt idx="705">
                  <c:v>691</c:v>
                </c:pt>
                <c:pt idx="706">
                  <c:v>693</c:v>
                </c:pt>
                <c:pt idx="707">
                  <c:v>698</c:v>
                </c:pt>
                <c:pt idx="708">
                  <c:v>700</c:v>
                </c:pt>
                <c:pt idx="709">
                  <c:v>703</c:v>
                </c:pt>
                <c:pt idx="710">
                  <c:v>705</c:v>
                </c:pt>
                <c:pt idx="711">
                  <c:v>712</c:v>
                </c:pt>
                <c:pt idx="712">
                  <c:v>713</c:v>
                </c:pt>
                <c:pt idx="713">
                  <c:v>720</c:v>
                </c:pt>
                <c:pt idx="714">
                  <c:v>736</c:v>
                </c:pt>
                <c:pt idx="715">
                  <c:v>737</c:v>
                </c:pt>
                <c:pt idx="716">
                  <c:v>737</c:v>
                </c:pt>
                <c:pt idx="717">
                  <c:v>741</c:v>
                </c:pt>
                <c:pt idx="718">
                  <c:v>742</c:v>
                </c:pt>
                <c:pt idx="719">
                  <c:v>744</c:v>
                </c:pt>
                <c:pt idx="720">
                  <c:v>747</c:v>
                </c:pt>
                <c:pt idx="721">
                  <c:v>753</c:v>
                </c:pt>
                <c:pt idx="722">
                  <c:v>760</c:v>
                </c:pt>
                <c:pt idx="723">
                  <c:v>764</c:v>
                </c:pt>
                <c:pt idx="724">
                  <c:v>764</c:v>
                </c:pt>
                <c:pt idx="725">
                  <c:v>766</c:v>
                </c:pt>
                <c:pt idx="726">
                  <c:v>767</c:v>
                </c:pt>
                <c:pt idx="727">
                  <c:v>778</c:v>
                </c:pt>
                <c:pt idx="728">
                  <c:v>782</c:v>
                </c:pt>
                <c:pt idx="729">
                  <c:v>793</c:v>
                </c:pt>
                <c:pt idx="730">
                  <c:v>798</c:v>
                </c:pt>
                <c:pt idx="731">
                  <c:v>800</c:v>
                </c:pt>
                <c:pt idx="732">
                  <c:v>801</c:v>
                </c:pt>
                <c:pt idx="733">
                  <c:v>809</c:v>
                </c:pt>
                <c:pt idx="734">
                  <c:v>819</c:v>
                </c:pt>
                <c:pt idx="735">
                  <c:v>822</c:v>
                </c:pt>
                <c:pt idx="736">
                  <c:v>829</c:v>
                </c:pt>
                <c:pt idx="737">
                  <c:v>836</c:v>
                </c:pt>
                <c:pt idx="738">
                  <c:v>847</c:v>
                </c:pt>
                <c:pt idx="739">
                  <c:v>850</c:v>
                </c:pt>
                <c:pt idx="740">
                  <c:v>850</c:v>
                </c:pt>
                <c:pt idx="741">
                  <c:v>854</c:v>
                </c:pt>
                <c:pt idx="742">
                  <c:v>855</c:v>
                </c:pt>
                <c:pt idx="743">
                  <c:v>861</c:v>
                </c:pt>
                <c:pt idx="744">
                  <c:v>863</c:v>
                </c:pt>
                <c:pt idx="745">
                  <c:v>867</c:v>
                </c:pt>
                <c:pt idx="746">
                  <c:v>872</c:v>
                </c:pt>
                <c:pt idx="747">
                  <c:v>877</c:v>
                </c:pt>
                <c:pt idx="748">
                  <c:v>883</c:v>
                </c:pt>
                <c:pt idx="749">
                  <c:v>883</c:v>
                </c:pt>
                <c:pt idx="750">
                  <c:v>892</c:v>
                </c:pt>
                <c:pt idx="751">
                  <c:v>897</c:v>
                </c:pt>
                <c:pt idx="752">
                  <c:v>903</c:v>
                </c:pt>
                <c:pt idx="753">
                  <c:v>904</c:v>
                </c:pt>
                <c:pt idx="754">
                  <c:v>923</c:v>
                </c:pt>
                <c:pt idx="755">
                  <c:v>925</c:v>
                </c:pt>
                <c:pt idx="756">
                  <c:v>930</c:v>
                </c:pt>
                <c:pt idx="757">
                  <c:v>946</c:v>
                </c:pt>
                <c:pt idx="758">
                  <c:v>946</c:v>
                </c:pt>
                <c:pt idx="759">
                  <c:v>951</c:v>
                </c:pt>
                <c:pt idx="760">
                  <c:v>960</c:v>
                </c:pt>
                <c:pt idx="761">
                  <c:v>975</c:v>
                </c:pt>
                <c:pt idx="762">
                  <c:v>994</c:v>
                </c:pt>
                <c:pt idx="763">
                  <c:v>1000</c:v>
                </c:pt>
                <c:pt idx="764">
                  <c:v>1002</c:v>
                </c:pt>
                <c:pt idx="765">
                  <c:v>1007</c:v>
                </c:pt>
                <c:pt idx="766">
                  <c:v>1008</c:v>
                </c:pt>
                <c:pt idx="767">
                  <c:v>1011</c:v>
                </c:pt>
                <c:pt idx="768">
                  <c:v>1017</c:v>
                </c:pt>
                <c:pt idx="769">
                  <c:v>1019</c:v>
                </c:pt>
                <c:pt idx="770">
                  <c:v>1021</c:v>
                </c:pt>
                <c:pt idx="771">
                  <c:v>1026</c:v>
                </c:pt>
                <c:pt idx="772">
                  <c:v>1026</c:v>
                </c:pt>
                <c:pt idx="773">
                  <c:v>1035</c:v>
                </c:pt>
                <c:pt idx="774">
                  <c:v>1043</c:v>
                </c:pt>
                <c:pt idx="775">
                  <c:v>1045</c:v>
                </c:pt>
                <c:pt idx="776">
                  <c:v>1052</c:v>
                </c:pt>
                <c:pt idx="777">
                  <c:v>1054</c:v>
                </c:pt>
                <c:pt idx="778">
                  <c:v>1055</c:v>
                </c:pt>
                <c:pt idx="779">
                  <c:v>1063</c:v>
                </c:pt>
                <c:pt idx="780">
                  <c:v>1066</c:v>
                </c:pt>
                <c:pt idx="781">
                  <c:v>1086</c:v>
                </c:pt>
                <c:pt idx="782">
                  <c:v>1097</c:v>
                </c:pt>
                <c:pt idx="783">
                  <c:v>1097</c:v>
                </c:pt>
                <c:pt idx="784">
                  <c:v>1113</c:v>
                </c:pt>
                <c:pt idx="785">
                  <c:v>1123</c:v>
                </c:pt>
                <c:pt idx="786">
                  <c:v>1132</c:v>
                </c:pt>
                <c:pt idx="787">
                  <c:v>1136</c:v>
                </c:pt>
                <c:pt idx="788">
                  <c:v>1137</c:v>
                </c:pt>
                <c:pt idx="789">
                  <c:v>1146</c:v>
                </c:pt>
                <c:pt idx="790">
                  <c:v>1149</c:v>
                </c:pt>
                <c:pt idx="791">
                  <c:v>1170</c:v>
                </c:pt>
                <c:pt idx="792">
                  <c:v>1194</c:v>
                </c:pt>
                <c:pt idx="793">
                  <c:v>1208</c:v>
                </c:pt>
                <c:pt idx="794">
                  <c:v>1213</c:v>
                </c:pt>
                <c:pt idx="795">
                  <c:v>1232</c:v>
                </c:pt>
                <c:pt idx="796">
                  <c:v>1232</c:v>
                </c:pt>
                <c:pt idx="797">
                  <c:v>1233</c:v>
                </c:pt>
                <c:pt idx="798">
                  <c:v>1268</c:v>
                </c:pt>
                <c:pt idx="799">
                  <c:v>1277</c:v>
                </c:pt>
                <c:pt idx="800">
                  <c:v>1305</c:v>
                </c:pt>
                <c:pt idx="801">
                  <c:v>1308</c:v>
                </c:pt>
                <c:pt idx="802">
                  <c:v>1376</c:v>
                </c:pt>
                <c:pt idx="803">
                  <c:v>1390</c:v>
                </c:pt>
                <c:pt idx="804">
                  <c:v>1398</c:v>
                </c:pt>
                <c:pt idx="805">
                  <c:v>1400</c:v>
                </c:pt>
                <c:pt idx="806">
                  <c:v>1404</c:v>
                </c:pt>
                <c:pt idx="807">
                  <c:v>1415</c:v>
                </c:pt>
                <c:pt idx="808">
                  <c:v>1433</c:v>
                </c:pt>
                <c:pt idx="809">
                  <c:v>1440</c:v>
                </c:pt>
                <c:pt idx="810">
                  <c:v>1474</c:v>
                </c:pt>
                <c:pt idx="811">
                  <c:v>1495</c:v>
                </c:pt>
                <c:pt idx="812">
                  <c:v>1495</c:v>
                </c:pt>
                <c:pt idx="813">
                  <c:v>1509</c:v>
                </c:pt>
                <c:pt idx="814">
                  <c:v>1534</c:v>
                </c:pt>
                <c:pt idx="815">
                  <c:v>1543</c:v>
                </c:pt>
                <c:pt idx="816">
                  <c:v>1590</c:v>
                </c:pt>
                <c:pt idx="817">
                  <c:v>1591</c:v>
                </c:pt>
                <c:pt idx="818">
                  <c:v>1591</c:v>
                </c:pt>
                <c:pt idx="819">
                  <c:v>1595</c:v>
                </c:pt>
                <c:pt idx="820">
                  <c:v>1599</c:v>
                </c:pt>
                <c:pt idx="821">
                  <c:v>1645</c:v>
                </c:pt>
                <c:pt idx="822">
                  <c:v>1667</c:v>
                </c:pt>
                <c:pt idx="823">
                  <c:v>1667</c:v>
                </c:pt>
                <c:pt idx="824">
                  <c:v>1707</c:v>
                </c:pt>
                <c:pt idx="825">
                  <c:v>1712</c:v>
                </c:pt>
                <c:pt idx="826">
                  <c:v>1783</c:v>
                </c:pt>
                <c:pt idx="827">
                  <c:v>1824</c:v>
                </c:pt>
                <c:pt idx="828">
                  <c:v>1827</c:v>
                </c:pt>
                <c:pt idx="829">
                  <c:v>1840</c:v>
                </c:pt>
                <c:pt idx="830">
                  <c:v>1884</c:v>
                </c:pt>
                <c:pt idx="831">
                  <c:v>1884</c:v>
                </c:pt>
                <c:pt idx="832">
                  <c:v>1919</c:v>
                </c:pt>
                <c:pt idx="833">
                  <c:v>1948</c:v>
                </c:pt>
                <c:pt idx="834">
                  <c:v>1977</c:v>
                </c:pt>
                <c:pt idx="835">
                  <c:v>2044</c:v>
                </c:pt>
                <c:pt idx="836">
                  <c:v>2058</c:v>
                </c:pt>
                <c:pt idx="837">
                  <c:v>2074</c:v>
                </c:pt>
                <c:pt idx="838">
                  <c:v>2152</c:v>
                </c:pt>
                <c:pt idx="839">
                  <c:v>2161</c:v>
                </c:pt>
                <c:pt idx="840">
                  <c:v>2200</c:v>
                </c:pt>
                <c:pt idx="841">
                  <c:v>2211</c:v>
                </c:pt>
                <c:pt idx="842">
                  <c:v>2250</c:v>
                </c:pt>
                <c:pt idx="843">
                  <c:v>2362</c:v>
                </c:pt>
                <c:pt idx="844">
                  <c:v>2489</c:v>
                </c:pt>
                <c:pt idx="845">
                  <c:v>2490</c:v>
                </c:pt>
                <c:pt idx="846">
                  <c:v>2497</c:v>
                </c:pt>
                <c:pt idx="847">
                  <c:v>2516</c:v>
                </c:pt>
                <c:pt idx="848">
                  <c:v>2530</c:v>
                </c:pt>
                <c:pt idx="849">
                  <c:v>2658</c:v>
                </c:pt>
                <c:pt idx="850">
                  <c:v>2668</c:v>
                </c:pt>
                <c:pt idx="851">
                  <c:v>2688</c:v>
                </c:pt>
                <c:pt idx="852">
                  <c:v>2755</c:v>
                </c:pt>
                <c:pt idx="853">
                  <c:v>2800</c:v>
                </c:pt>
                <c:pt idx="854">
                  <c:v>2832</c:v>
                </c:pt>
                <c:pt idx="855">
                  <c:v>2864</c:v>
                </c:pt>
                <c:pt idx="856">
                  <c:v>2900</c:v>
                </c:pt>
                <c:pt idx="857">
                  <c:v>2922</c:v>
                </c:pt>
                <c:pt idx="858">
                  <c:v>2997</c:v>
                </c:pt>
                <c:pt idx="859">
                  <c:v>3002</c:v>
                </c:pt>
                <c:pt idx="860">
                  <c:v>3008</c:v>
                </c:pt>
                <c:pt idx="861">
                  <c:v>3008</c:v>
                </c:pt>
                <c:pt idx="862">
                  <c:v>3045</c:v>
                </c:pt>
                <c:pt idx="863">
                  <c:v>3054</c:v>
                </c:pt>
                <c:pt idx="864">
                  <c:v>3071</c:v>
                </c:pt>
                <c:pt idx="865">
                  <c:v>3125</c:v>
                </c:pt>
                <c:pt idx="866">
                  <c:v>3214</c:v>
                </c:pt>
                <c:pt idx="867">
                  <c:v>3439</c:v>
                </c:pt>
                <c:pt idx="868">
                  <c:v>3474</c:v>
                </c:pt>
                <c:pt idx="869">
                  <c:v>3476</c:v>
                </c:pt>
                <c:pt idx="870">
                  <c:v>3500</c:v>
                </c:pt>
                <c:pt idx="871">
                  <c:v>3601</c:v>
                </c:pt>
                <c:pt idx="872">
                  <c:v>3615</c:v>
                </c:pt>
                <c:pt idx="873">
                  <c:v>3663</c:v>
                </c:pt>
                <c:pt idx="874">
                  <c:v>3730</c:v>
                </c:pt>
                <c:pt idx="875">
                  <c:v>3762</c:v>
                </c:pt>
                <c:pt idx="876">
                  <c:v>3788</c:v>
                </c:pt>
                <c:pt idx="877">
                  <c:v>3809</c:v>
                </c:pt>
                <c:pt idx="878">
                  <c:v>3811</c:v>
                </c:pt>
                <c:pt idx="879">
                  <c:v>3889</c:v>
                </c:pt>
                <c:pt idx="880">
                  <c:v>3980</c:v>
                </c:pt>
                <c:pt idx="881">
                  <c:v>4073</c:v>
                </c:pt>
                <c:pt idx="882">
                  <c:v>4211</c:v>
                </c:pt>
                <c:pt idx="883">
                  <c:v>4271</c:v>
                </c:pt>
                <c:pt idx="884">
                  <c:v>4305</c:v>
                </c:pt>
                <c:pt idx="885">
                  <c:v>4327</c:v>
                </c:pt>
                <c:pt idx="886">
                  <c:v>4388</c:v>
                </c:pt>
                <c:pt idx="887">
                  <c:v>4465</c:v>
                </c:pt>
                <c:pt idx="888">
                  <c:v>4501</c:v>
                </c:pt>
                <c:pt idx="889">
                  <c:v>4566</c:v>
                </c:pt>
                <c:pt idx="890">
                  <c:v>4605</c:v>
                </c:pt>
                <c:pt idx="891">
                  <c:v>4685</c:v>
                </c:pt>
                <c:pt idx="892">
                  <c:v>4700</c:v>
                </c:pt>
                <c:pt idx="893">
                  <c:v>4736</c:v>
                </c:pt>
                <c:pt idx="894">
                  <c:v>4745</c:v>
                </c:pt>
                <c:pt idx="895">
                  <c:v>5047</c:v>
                </c:pt>
                <c:pt idx="896">
                  <c:v>5107</c:v>
                </c:pt>
                <c:pt idx="897">
                  <c:v>5111</c:v>
                </c:pt>
                <c:pt idx="898">
                  <c:v>5122</c:v>
                </c:pt>
                <c:pt idx="899">
                  <c:v>5204</c:v>
                </c:pt>
                <c:pt idx="900">
                  <c:v>5213</c:v>
                </c:pt>
                <c:pt idx="901">
                  <c:v>5254</c:v>
                </c:pt>
                <c:pt idx="902">
                  <c:v>5336</c:v>
                </c:pt>
                <c:pt idx="903">
                  <c:v>5500</c:v>
                </c:pt>
                <c:pt idx="904">
                  <c:v>5561</c:v>
                </c:pt>
                <c:pt idx="905">
                  <c:v>5722</c:v>
                </c:pt>
                <c:pt idx="906">
                  <c:v>5739</c:v>
                </c:pt>
                <c:pt idx="907">
                  <c:v>5768</c:v>
                </c:pt>
                <c:pt idx="908">
                  <c:v>5794</c:v>
                </c:pt>
                <c:pt idx="909">
                  <c:v>5828</c:v>
                </c:pt>
                <c:pt idx="910">
                  <c:v>6152</c:v>
                </c:pt>
                <c:pt idx="911">
                  <c:v>6170</c:v>
                </c:pt>
                <c:pt idx="912">
                  <c:v>6192</c:v>
                </c:pt>
                <c:pt idx="913">
                  <c:v>6295</c:v>
                </c:pt>
                <c:pt idx="914">
                  <c:v>6474</c:v>
                </c:pt>
                <c:pt idx="915">
                  <c:v>6618</c:v>
                </c:pt>
                <c:pt idx="916">
                  <c:v>6704</c:v>
                </c:pt>
                <c:pt idx="917">
                  <c:v>6768</c:v>
                </c:pt>
                <c:pt idx="918">
                  <c:v>6805</c:v>
                </c:pt>
                <c:pt idx="919">
                  <c:v>7164</c:v>
                </c:pt>
                <c:pt idx="920">
                  <c:v>7258</c:v>
                </c:pt>
                <c:pt idx="921">
                  <c:v>7464</c:v>
                </c:pt>
                <c:pt idx="922">
                  <c:v>7481</c:v>
                </c:pt>
                <c:pt idx="923">
                  <c:v>7541</c:v>
                </c:pt>
                <c:pt idx="924">
                  <c:v>7649</c:v>
                </c:pt>
                <c:pt idx="925">
                  <c:v>7682</c:v>
                </c:pt>
                <c:pt idx="926">
                  <c:v>7779</c:v>
                </c:pt>
                <c:pt idx="927">
                  <c:v>7786</c:v>
                </c:pt>
                <c:pt idx="928">
                  <c:v>7892</c:v>
                </c:pt>
                <c:pt idx="929">
                  <c:v>8115</c:v>
                </c:pt>
                <c:pt idx="930">
                  <c:v>8230</c:v>
                </c:pt>
                <c:pt idx="931">
                  <c:v>8593</c:v>
                </c:pt>
                <c:pt idx="932">
                  <c:v>8753</c:v>
                </c:pt>
                <c:pt idx="933">
                  <c:v>9005</c:v>
                </c:pt>
                <c:pt idx="934">
                  <c:v>9166</c:v>
                </c:pt>
                <c:pt idx="935">
                  <c:v>9995</c:v>
                </c:pt>
                <c:pt idx="936">
                  <c:v>11181</c:v>
                </c:pt>
                <c:pt idx="937">
                  <c:v>11677</c:v>
                </c:pt>
                <c:pt idx="938">
                  <c:v>13739</c:v>
                </c:pt>
                <c:pt idx="939">
                  <c:v>14040</c:v>
                </c:pt>
                <c:pt idx="940">
                  <c:v>14195</c:v>
                </c:pt>
                <c:pt idx="941">
                  <c:v>14229</c:v>
                </c:pt>
                <c:pt idx="942">
                  <c:v>14806</c:v>
                </c:pt>
                <c:pt idx="943">
                  <c:v>15043</c:v>
                </c:pt>
                <c:pt idx="944">
                  <c:v>16556</c:v>
                </c:pt>
                <c:pt idx="945">
                  <c:v>16560</c:v>
                </c:pt>
                <c:pt idx="946">
                  <c:v>20619</c:v>
                </c:pt>
                <c:pt idx="947">
                  <c:v>24356</c:v>
                </c:pt>
                <c:pt idx="948">
                  <c:v>28068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0D7-46D5-BD36-D4D43CD2AC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4904392"/>
        <c:axId val="654904720"/>
      </c:scatterChart>
      <c:valAx>
        <c:axId val="654904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i-FI"/>
          </a:p>
        </c:txPr>
        <c:crossAx val="654904720"/>
        <c:crosses val="autoZero"/>
        <c:crossBetween val="midCat"/>
      </c:valAx>
      <c:valAx>
        <c:axId val="654904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i-FI"/>
          </a:p>
        </c:txPr>
        <c:crossAx val="6549043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i-FI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i-F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i-FI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'Jak KVL abs. &gt; 20 km'!$A$2:$A$963</c:f>
              <c:numCache>
                <c:formatCode>#,##0</c:formatCode>
                <c:ptCount val="96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6</c:v>
                </c:pt>
                <c:pt idx="25">
                  <c:v>6</c:v>
                </c:pt>
                <c:pt idx="26">
                  <c:v>6</c:v>
                </c:pt>
                <c:pt idx="27">
                  <c:v>7</c:v>
                </c:pt>
                <c:pt idx="28">
                  <c:v>7</c:v>
                </c:pt>
                <c:pt idx="29">
                  <c:v>7</c:v>
                </c:pt>
                <c:pt idx="30">
                  <c:v>7</c:v>
                </c:pt>
                <c:pt idx="31">
                  <c:v>7</c:v>
                </c:pt>
                <c:pt idx="32">
                  <c:v>8</c:v>
                </c:pt>
                <c:pt idx="33">
                  <c:v>8</c:v>
                </c:pt>
                <c:pt idx="34">
                  <c:v>8</c:v>
                </c:pt>
                <c:pt idx="35">
                  <c:v>8</c:v>
                </c:pt>
                <c:pt idx="36">
                  <c:v>8</c:v>
                </c:pt>
                <c:pt idx="37">
                  <c:v>8</c:v>
                </c:pt>
                <c:pt idx="38">
                  <c:v>8</c:v>
                </c:pt>
                <c:pt idx="39">
                  <c:v>8</c:v>
                </c:pt>
                <c:pt idx="40">
                  <c:v>8</c:v>
                </c:pt>
                <c:pt idx="41">
                  <c:v>9</c:v>
                </c:pt>
                <c:pt idx="42">
                  <c:v>9</c:v>
                </c:pt>
                <c:pt idx="43">
                  <c:v>9</c:v>
                </c:pt>
                <c:pt idx="44">
                  <c:v>9</c:v>
                </c:pt>
                <c:pt idx="45">
                  <c:v>9</c:v>
                </c:pt>
                <c:pt idx="46">
                  <c:v>9</c:v>
                </c:pt>
                <c:pt idx="47">
                  <c:v>9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11</c:v>
                </c:pt>
                <c:pt idx="56">
                  <c:v>11</c:v>
                </c:pt>
                <c:pt idx="57">
                  <c:v>11</c:v>
                </c:pt>
                <c:pt idx="58">
                  <c:v>12</c:v>
                </c:pt>
                <c:pt idx="59">
                  <c:v>12</c:v>
                </c:pt>
                <c:pt idx="60">
                  <c:v>12</c:v>
                </c:pt>
                <c:pt idx="61">
                  <c:v>12</c:v>
                </c:pt>
                <c:pt idx="62">
                  <c:v>12</c:v>
                </c:pt>
                <c:pt idx="63">
                  <c:v>12</c:v>
                </c:pt>
                <c:pt idx="64">
                  <c:v>12</c:v>
                </c:pt>
                <c:pt idx="65">
                  <c:v>12</c:v>
                </c:pt>
                <c:pt idx="66">
                  <c:v>13</c:v>
                </c:pt>
                <c:pt idx="67">
                  <c:v>13</c:v>
                </c:pt>
                <c:pt idx="68">
                  <c:v>13</c:v>
                </c:pt>
                <c:pt idx="69">
                  <c:v>13</c:v>
                </c:pt>
                <c:pt idx="70">
                  <c:v>13</c:v>
                </c:pt>
                <c:pt idx="71">
                  <c:v>13</c:v>
                </c:pt>
                <c:pt idx="72">
                  <c:v>13</c:v>
                </c:pt>
                <c:pt idx="73">
                  <c:v>13</c:v>
                </c:pt>
                <c:pt idx="74">
                  <c:v>13</c:v>
                </c:pt>
                <c:pt idx="75">
                  <c:v>14</c:v>
                </c:pt>
                <c:pt idx="76">
                  <c:v>14</c:v>
                </c:pt>
                <c:pt idx="77">
                  <c:v>14</c:v>
                </c:pt>
                <c:pt idx="78">
                  <c:v>14</c:v>
                </c:pt>
                <c:pt idx="79">
                  <c:v>15</c:v>
                </c:pt>
                <c:pt idx="80">
                  <c:v>15</c:v>
                </c:pt>
                <c:pt idx="81">
                  <c:v>15</c:v>
                </c:pt>
                <c:pt idx="82">
                  <c:v>15</c:v>
                </c:pt>
                <c:pt idx="83">
                  <c:v>15</c:v>
                </c:pt>
                <c:pt idx="84">
                  <c:v>15</c:v>
                </c:pt>
                <c:pt idx="85">
                  <c:v>15</c:v>
                </c:pt>
                <c:pt idx="86">
                  <c:v>15</c:v>
                </c:pt>
                <c:pt idx="87">
                  <c:v>15</c:v>
                </c:pt>
                <c:pt idx="88">
                  <c:v>16</c:v>
                </c:pt>
                <c:pt idx="89">
                  <c:v>16</c:v>
                </c:pt>
                <c:pt idx="90">
                  <c:v>16</c:v>
                </c:pt>
                <c:pt idx="91">
                  <c:v>16</c:v>
                </c:pt>
                <c:pt idx="92">
                  <c:v>16</c:v>
                </c:pt>
                <c:pt idx="93">
                  <c:v>16</c:v>
                </c:pt>
                <c:pt idx="94">
                  <c:v>17</c:v>
                </c:pt>
                <c:pt idx="95">
                  <c:v>17</c:v>
                </c:pt>
                <c:pt idx="96">
                  <c:v>18</c:v>
                </c:pt>
                <c:pt idx="97">
                  <c:v>18</c:v>
                </c:pt>
                <c:pt idx="98">
                  <c:v>18</c:v>
                </c:pt>
                <c:pt idx="99">
                  <c:v>18</c:v>
                </c:pt>
                <c:pt idx="100">
                  <c:v>18</c:v>
                </c:pt>
                <c:pt idx="101">
                  <c:v>18</c:v>
                </c:pt>
                <c:pt idx="102">
                  <c:v>18</c:v>
                </c:pt>
                <c:pt idx="103">
                  <c:v>18</c:v>
                </c:pt>
                <c:pt idx="104">
                  <c:v>18</c:v>
                </c:pt>
                <c:pt idx="105">
                  <c:v>18</c:v>
                </c:pt>
                <c:pt idx="106">
                  <c:v>19</c:v>
                </c:pt>
                <c:pt idx="107">
                  <c:v>19</c:v>
                </c:pt>
                <c:pt idx="108">
                  <c:v>19</c:v>
                </c:pt>
                <c:pt idx="109">
                  <c:v>19</c:v>
                </c:pt>
                <c:pt idx="110">
                  <c:v>21</c:v>
                </c:pt>
                <c:pt idx="111">
                  <c:v>21</c:v>
                </c:pt>
                <c:pt idx="112">
                  <c:v>21</c:v>
                </c:pt>
                <c:pt idx="113">
                  <c:v>21</c:v>
                </c:pt>
                <c:pt idx="114">
                  <c:v>22</c:v>
                </c:pt>
                <c:pt idx="115">
                  <c:v>22</c:v>
                </c:pt>
                <c:pt idx="116">
                  <c:v>22</c:v>
                </c:pt>
                <c:pt idx="117">
                  <c:v>22</c:v>
                </c:pt>
                <c:pt idx="118">
                  <c:v>23</c:v>
                </c:pt>
                <c:pt idx="119">
                  <c:v>23</c:v>
                </c:pt>
                <c:pt idx="120">
                  <c:v>23</c:v>
                </c:pt>
                <c:pt idx="121">
                  <c:v>23</c:v>
                </c:pt>
                <c:pt idx="122">
                  <c:v>24</c:v>
                </c:pt>
                <c:pt idx="123">
                  <c:v>24</c:v>
                </c:pt>
                <c:pt idx="124">
                  <c:v>24</c:v>
                </c:pt>
                <c:pt idx="125">
                  <c:v>24</c:v>
                </c:pt>
                <c:pt idx="126">
                  <c:v>25</c:v>
                </c:pt>
                <c:pt idx="127">
                  <c:v>25</c:v>
                </c:pt>
                <c:pt idx="128">
                  <c:v>25</c:v>
                </c:pt>
                <c:pt idx="129">
                  <c:v>25</c:v>
                </c:pt>
                <c:pt idx="130">
                  <c:v>25</c:v>
                </c:pt>
                <c:pt idx="131">
                  <c:v>26</c:v>
                </c:pt>
                <c:pt idx="132">
                  <c:v>26</c:v>
                </c:pt>
                <c:pt idx="133">
                  <c:v>27</c:v>
                </c:pt>
                <c:pt idx="134">
                  <c:v>27</c:v>
                </c:pt>
                <c:pt idx="135">
                  <c:v>27</c:v>
                </c:pt>
                <c:pt idx="136">
                  <c:v>27</c:v>
                </c:pt>
                <c:pt idx="137">
                  <c:v>27</c:v>
                </c:pt>
                <c:pt idx="138">
                  <c:v>28</c:v>
                </c:pt>
                <c:pt idx="139">
                  <c:v>28</c:v>
                </c:pt>
                <c:pt idx="140">
                  <c:v>28</c:v>
                </c:pt>
                <c:pt idx="141">
                  <c:v>28</c:v>
                </c:pt>
                <c:pt idx="142">
                  <c:v>28</c:v>
                </c:pt>
                <c:pt idx="143">
                  <c:v>28</c:v>
                </c:pt>
                <c:pt idx="144">
                  <c:v>29</c:v>
                </c:pt>
                <c:pt idx="145">
                  <c:v>29</c:v>
                </c:pt>
                <c:pt idx="146">
                  <c:v>29</c:v>
                </c:pt>
                <c:pt idx="147">
                  <c:v>29</c:v>
                </c:pt>
                <c:pt idx="148">
                  <c:v>30</c:v>
                </c:pt>
                <c:pt idx="149">
                  <c:v>30</c:v>
                </c:pt>
                <c:pt idx="150">
                  <c:v>32</c:v>
                </c:pt>
                <c:pt idx="151">
                  <c:v>32</c:v>
                </c:pt>
                <c:pt idx="152">
                  <c:v>32</c:v>
                </c:pt>
                <c:pt idx="153">
                  <c:v>32</c:v>
                </c:pt>
                <c:pt idx="154">
                  <c:v>34</c:v>
                </c:pt>
                <c:pt idx="155">
                  <c:v>34</c:v>
                </c:pt>
                <c:pt idx="156">
                  <c:v>34</c:v>
                </c:pt>
                <c:pt idx="157">
                  <c:v>35</c:v>
                </c:pt>
                <c:pt idx="158">
                  <c:v>35</c:v>
                </c:pt>
                <c:pt idx="159">
                  <c:v>35</c:v>
                </c:pt>
                <c:pt idx="160">
                  <c:v>36</c:v>
                </c:pt>
                <c:pt idx="161">
                  <c:v>36</c:v>
                </c:pt>
                <c:pt idx="162">
                  <c:v>36</c:v>
                </c:pt>
                <c:pt idx="163">
                  <c:v>36</c:v>
                </c:pt>
                <c:pt idx="164">
                  <c:v>37</c:v>
                </c:pt>
                <c:pt idx="165">
                  <c:v>37</c:v>
                </c:pt>
                <c:pt idx="166">
                  <c:v>37</c:v>
                </c:pt>
                <c:pt idx="167">
                  <c:v>37</c:v>
                </c:pt>
                <c:pt idx="168">
                  <c:v>37</c:v>
                </c:pt>
                <c:pt idx="169">
                  <c:v>37</c:v>
                </c:pt>
                <c:pt idx="170">
                  <c:v>38</c:v>
                </c:pt>
                <c:pt idx="171">
                  <c:v>38</c:v>
                </c:pt>
                <c:pt idx="172">
                  <c:v>39</c:v>
                </c:pt>
                <c:pt idx="173">
                  <c:v>39</c:v>
                </c:pt>
                <c:pt idx="174">
                  <c:v>39</c:v>
                </c:pt>
                <c:pt idx="175">
                  <c:v>39</c:v>
                </c:pt>
                <c:pt idx="176">
                  <c:v>39</c:v>
                </c:pt>
                <c:pt idx="177">
                  <c:v>39</c:v>
                </c:pt>
                <c:pt idx="178">
                  <c:v>39</c:v>
                </c:pt>
                <c:pt idx="179">
                  <c:v>39</c:v>
                </c:pt>
                <c:pt idx="180">
                  <c:v>39</c:v>
                </c:pt>
                <c:pt idx="181">
                  <c:v>40</c:v>
                </c:pt>
                <c:pt idx="182">
                  <c:v>40</c:v>
                </c:pt>
                <c:pt idx="183">
                  <c:v>40</c:v>
                </c:pt>
                <c:pt idx="184">
                  <c:v>40</c:v>
                </c:pt>
                <c:pt idx="185">
                  <c:v>41</c:v>
                </c:pt>
                <c:pt idx="186">
                  <c:v>41</c:v>
                </c:pt>
                <c:pt idx="187">
                  <c:v>41</c:v>
                </c:pt>
                <c:pt idx="188">
                  <c:v>41</c:v>
                </c:pt>
                <c:pt idx="189">
                  <c:v>41</c:v>
                </c:pt>
                <c:pt idx="190">
                  <c:v>41</c:v>
                </c:pt>
                <c:pt idx="191">
                  <c:v>41</c:v>
                </c:pt>
                <c:pt idx="192">
                  <c:v>42</c:v>
                </c:pt>
                <c:pt idx="193">
                  <c:v>42</c:v>
                </c:pt>
                <c:pt idx="194">
                  <c:v>42</c:v>
                </c:pt>
                <c:pt idx="195">
                  <c:v>42</c:v>
                </c:pt>
                <c:pt idx="196">
                  <c:v>42</c:v>
                </c:pt>
                <c:pt idx="197">
                  <c:v>42</c:v>
                </c:pt>
                <c:pt idx="198">
                  <c:v>43</c:v>
                </c:pt>
                <c:pt idx="199">
                  <c:v>43</c:v>
                </c:pt>
                <c:pt idx="200">
                  <c:v>43</c:v>
                </c:pt>
                <c:pt idx="201">
                  <c:v>44</c:v>
                </c:pt>
                <c:pt idx="202">
                  <c:v>45</c:v>
                </c:pt>
                <c:pt idx="203">
                  <c:v>45</c:v>
                </c:pt>
                <c:pt idx="204">
                  <c:v>45</c:v>
                </c:pt>
                <c:pt idx="205">
                  <c:v>45</c:v>
                </c:pt>
                <c:pt idx="206">
                  <c:v>45</c:v>
                </c:pt>
                <c:pt idx="207">
                  <c:v>45</c:v>
                </c:pt>
                <c:pt idx="208">
                  <c:v>46</c:v>
                </c:pt>
                <c:pt idx="209">
                  <c:v>46</c:v>
                </c:pt>
                <c:pt idx="210">
                  <c:v>46</c:v>
                </c:pt>
                <c:pt idx="211">
                  <c:v>46</c:v>
                </c:pt>
                <c:pt idx="212">
                  <c:v>47</c:v>
                </c:pt>
                <c:pt idx="213">
                  <c:v>47</c:v>
                </c:pt>
                <c:pt idx="214">
                  <c:v>47</c:v>
                </c:pt>
                <c:pt idx="215">
                  <c:v>47</c:v>
                </c:pt>
                <c:pt idx="216">
                  <c:v>47</c:v>
                </c:pt>
                <c:pt idx="217">
                  <c:v>48</c:v>
                </c:pt>
                <c:pt idx="218">
                  <c:v>48</c:v>
                </c:pt>
                <c:pt idx="219">
                  <c:v>48</c:v>
                </c:pt>
                <c:pt idx="220">
                  <c:v>48</c:v>
                </c:pt>
                <c:pt idx="221">
                  <c:v>49</c:v>
                </c:pt>
                <c:pt idx="222">
                  <c:v>49</c:v>
                </c:pt>
                <c:pt idx="223">
                  <c:v>49</c:v>
                </c:pt>
                <c:pt idx="224">
                  <c:v>50</c:v>
                </c:pt>
                <c:pt idx="225">
                  <c:v>50</c:v>
                </c:pt>
                <c:pt idx="226">
                  <c:v>51</c:v>
                </c:pt>
                <c:pt idx="227">
                  <c:v>51</c:v>
                </c:pt>
                <c:pt idx="228">
                  <c:v>52</c:v>
                </c:pt>
                <c:pt idx="229">
                  <c:v>52</c:v>
                </c:pt>
                <c:pt idx="230">
                  <c:v>52</c:v>
                </c:pt>
                <c:pt idx="231">
                  <c:v>53</c:v>
                </c:pt>
                <c:pt idx="232">
                  <c:v>53</c:v>
                </c:pt>
                <c:pt idx="233">
                  <c:v>53</c:v>
                </c:pt>
                <c:pt idx="234">
                  <c:v>53</c:v>
                </c:pt>
                <c:pt idx="235">
                  <c:v>53</c:v>
                </c:pt>
                <c:pt idx="236">
                  <c:v>53</c:v>
                </c:pt>
                <c:pt idx="237">
                  <c:v>54</c:v>
                </c:pt>
                <c:pt idx="238">
                  <c:v>54</c:v>
                </c:pt>
                <c:pt idx="239">
                  <c:v>54</c:v>
                </c:pt>
                <c:pt idx="240">
                  <c:v>55</c:v>
                </c:pt>
                <c:pt idx="241">
                  <c:v>56</c:v>
                </c:pt>
                <c:pt idx="242">
                  <c:v>56</c:v>
                </c:pt>
                <c:pt idx="243">
                  <c:v>56</c:v>
                </c:pt>
                <c:pt idx="244">
                  <c:v>56</c:v>
                </c:pt>
                <c:pt idx="245">
                  <c:v>56</c:v>
                </c:pt>
                <c:pt idx="246">
                  <c:v>56</c:v>
                </c:pt>
                <c:pt idx="247">
                  <c:v>56</c:v>
                </c:pt>
                <c:pt idx="248">
                  <c:v>56</c:v>
                </c:pt>
                <c:pt idx="249">
                  <c:v>56</c:v>
                </c:pt>
                <c:pt idx="250">
                  <c:v>57</c:v>
                </c:pt>
                <c:pt idx="251">
                  <c:v>57</c:v>
                </c:pt>
                <c:pt idx="252">
                  <c:v>58</c:v>
                </c:pt>
                <c:pt idx="253">
                  <c:v>58</c:v>
                </c:pt>
                <c:pt idx="254">
                  <c:v>58</c:v>
                </c:pt>
                <c:pt idx="255">
                  <c:v>59</c:v>
                </c:pt>
                <c:pt idx="256">
                  <c:v>59</c:v>
                </c:pt>
                <c:pt idx="257">
                  <c:v>59</c:v>
                </c:pt>
                <c:pt idx="258">
                  <c:v>59</c:v>
                </c:pt>
                <c:pt idx="259">
                  <c:v>59</c:v>
                </c:pt>
                <c:pt idx="260">
                  <c:v>59</c:v>
                </c:pt>
                <c:pt idx="261">
                  <c:v>62</c:v>
                </c:pt>
                <c:pt idx="262">
                  <c:v>62</c:v>
                </c:pt>
                <c:pt idx="263">
                  <c:v>63</c:v>
                </c:pt>
                <c:pt idx="264">
                  <c:v>63</c:v>
                </c:pt>
                <c:pt idx="265">
                  <c:v>63</c:v>
                </c:pt>
                <c:pt idx="266">
                  <c:v>64</c:v>
                </c:pt>
                <c:pt idx="267">
                  <c:v>65</c:v>
                </c:pt>
                <c:pt idx="268">
                  <c:v>65</c:v>
                </c:pt>
                <c:pt idx="269">
                  <c:v>66</c:v>
                </c:pt>
                <c:pt idx="270">
                  <c:v>66</c:v>
                </c:pt>
                <c:pt idx="271">
                  <c:v>67</c:v>
                </c:pt>
                <c:pt idx="272">
                  <c:v>68</c:v>
                </c:pt>
                <c:pt idx="273">
                  <c:v>68</c:v>
                </c:pt>
                <c:pt idx="274">
                  <c:v>68</c:v>
                </c:pt>
                <c:pt idx="275">
                  <c:v>68</c:v>
                </c:pt>
                <c:pt idx="276">
                  <c:v>68</c:v>
                </c:pt>
                <c:pt idx="277">
                  <c:v>71</c:v>
                </c:pt>
                <c:pt idx="278">
                  <c:v>71</c:v>
                </c:pt>
                <c:pt idx="279">
                  <c:v>71</c:v>
                </c:pt>
                <c:pt idx="280">
                  <c:v>71</c:v>
                </c:pt>
                <c:pt idx="281">
                  <c:v>71</c:v>
                </c:pt>
                <c:pt idx="282">
                  <c:v>73</c:v>
                </c:pt>
                <c:pt idx="283">
                  <c:v>73</c:v>
                </c:pt>
                <c:pt idx="284">
                  <c:v>75</c:v>
                </c:pt>
                <c:pt idx="285">
                  <c:v>76</c:v>
                </c:pt>
                <c:pt idx="286">
                  <c:v>76</c:v>
                </c:pt>
                <c:pt idx="287">
                  <c:v>77</c:v>
                </c:pt>
                <c:pt idx="288">
                  <c:v>78</c:v>
                </c:pt>
                <c:pt idx="289">
                  <c:v>79</c:v>
                </c:pt>
                <c:pt idx="290">
                  <c:v>79</c:v>
                </c:pt>
                <c:pt idx="291">
                  <c:v>81</c:v>
                </c:pt>
                <c:pt idx="292">
                  <c:v>81</c:v>
                </c:pt>
                <c:pt idx="293">
                  <c:v>81</c:v>
                </c:pt>
                <c:pt idx="294">
                  <c:v>81</c:v>
                </c:pt>
                <c:pt idx="295">
                  <c:v>81</c:v>
                </c:pt>
                <c:pt idx="296">
                  <c:v>82</c:v>
                </c:pt>
                <c:pt idx="297">
                  <c:v>82</c:v>
                </c:pt>
                <c:pt idx="298">
                  <c:v>82</c:v>
                </c:pt>
                <c:pt idx="299">
                  <c:v>84</c:v>
                </c:pt>
                <c:pt idx="300">
                  <c:v>84</c:v>
                </c:pt>
                <c:pt idx="301">
                  <c:v>85</c:v>
                </c:pt>
                <c:pt idx="302">
                  <c:v>85</c:v>
                </c:pt>
                <c:pt idx="303">
                  <c:v>86</c:v>
                </c:pt>
                <c:pt idx="304">
                  <c:v>86</c:v>
                </c:pt>
                <c:pt idx="305">
                  <c:v>88</c:v>
                </c:pt>
                <c:pt idx="306">
                  <c:v>88</c:v>
                </c:pt>
                <c:pt idx="307">
                  <c:v>88</c:v>
                </c:pt>
                <c:pt idx="308">
                  <c:v>89</c:v>
                </c:pt>
                <c:pt idx="309">
                  <c:v>90</c:v>
                </c:pt>
                <c:pt idx="310">
                  <c:v>90</c:v>
                </c:pt>
                <c:pt idx="311">
                  <c:v>90</c:v>
                </c:pt>
                <c:pt idx="312">
                  <c:v>90</c:v>
                </c:pt>
                <c:pt idx="313">
                  <c:v>90</c:v>
                </c:pt>
                <c:pt idx="314">
                  <c:v>91</c:v>
                </c:pt>
                <c:pt idx="315">
                  <c:v>92</c:v>
                </c:pt>
                <c:pt idx="316">
                  <c:v>92</c:v>
                </c:pt>
                <c:pt idx="317">
                  <c:v>93</c:v>
                </c:pt>
                <c:pt idx="318">
                  <c:v>93</c:v>
                </c:pt>
                <c:pt idx="319">
                  <c:v>93</c:v>
                </c:pt>
                <c:pt idx="320">
                  <c:v>95</c:v>
                </c:pt>
                <c:pt idx="321">
                  <c:v>95</c:v>
                </c:pt>
                <c:pt idx="322">
                  <c:v>96</c:v>
                </c:pt>
                <c:pt idx="323">
                  <c:v>97</c:v>
                </c:pt>
                <c:pt idx="324">
                  <c:v>97</c:v>
                </c:pt>
                <c:pt idx="325">
                  <c:v>98</c:v>
                </c:pt>
                <c:pt idx="326">
                  <c:v>99</c:v>
                </c:pt>
                <c:pt idx="327">
                  <c:v>100</c:v>
                </c:pt>
                <c:pt idx="328">
                  <c:v>100</c:v>
                </c:pt>
                <c:pt idx="329">
                  <c:v>101</c:v>
                </c:pt>
                <c:pt idx="330">
                  <c:v>101</c:v>
                </c:pt>
                <c:pt idx="331">
                  <c:v>102</c:v>
                </c:pt>
                <c:pt idx="332">
                  <c:v>102</c:v>
                </c:pt>
                <c:pt idx="333">
                  <c:v>102</c:v>
                </c:pt>
                <c:pt idx="334">
                  <c:v>103</c:v>
                </c:pt>
                <c:pt idx="335">
                  <c:v>103</c:v>
                </c:pt>
                <c:pt idx="336">
                  <c:v>103</c:v>
                </c:pt>
                <c:pt idx="337">
                  <c:v>105</c:v>
                </c:pt>
                <c:pt idx="338">
                  <c:v>105</c:v>
                </c:pt>
                <c:pt idx="339">
                  <c:v>106</c:v>
                </c:pt>
                <c:pt idx="340">
                  <c:v>106</c:v>
                </c:pt>
                <c:pt idx="341">
                  <c:v>106</c:v>
                </c:pt>
                <c:pt idx="342">
                  <c:v>108</c:v>
                </c:pt>
                <c:pt idx="343">
                  <c:v>109</c:v>
                </c:pt>
                <c:pt idx="344">
                  <c:v>109</c:v>
                </c:pt>
                <c:pt idx="345">
                  <c:v>109</c:v>
                </c:pt>
                <c:pt idx="346">
                  <c:v>110</c:v>
                </c:pt>
                <c:pt idx="347">
                  <c:v>110</c:v>
                </c:pt>
                <c:pt idx="348">
                  <c:v>111</c:v>
                </c:pt>
                <c:pt idx="349">
                  <c:v>111</c:v>
                </c:pt>
                <c:pt idx="350">
                  <c:v>112</c:v>
                </c:pt>
                <c:pt idx="351">
                  <c:v>112</c:v>
                </c:pt>
                <c:pt idx="352">
                  <c:v>112</c:v>
                </c:pt>
                <c:pt idx="353">
                  <c:v>112</c:v>
                </c:pt>
                <c:pt idx="354">
                  <c:v>114</c:v>
                </c:pt>
                <c:pt idx="355">
                  <c:v>115</c:v>
                </c:pt>
                <c:pt idx="356">
                  <c:v>116</c:v>
                </c:pt>
                <c:pt idx="357">
                  <c:v>116</c:v>
                </c:pt>
                <c:pt idx="358">
                  <c:v>117</c:v>
                </c:pt>
                <c:pt idx="359">
                  <c:v>117</c:v>
                </c:pt>
                <c:pt idx="360">
                  <c:v>120</c:v>
                </c:pt>
                <c:pt idx="361">
                  <c:v>120</c:v>
                </c:pt>
                <c:pt idx="362">
                  <c:v>120</c:v>
                </c:pt>
                <c:pt idx="363">
                  <c:v>121</c:v>
                </c:pt>
                <c:pt idx="364">
                  <c:v>121</c:v>
                </c:pt>
                <c:pt idx="365">
                  <c:v>121</c:v>
                </c:pt>
                <c:pt idx="366">
                  <c:v>123</c:v>
                </c:pt>
                <c:pt idx="367">
                  <c:v>123</c:v>
                </c:pt>
                <c:pt idx="368">
                  <c:v>123</c:v>
                </c:pt>
                <c:pt idx="369">
                  <c:v>124</c:v>
                </c:pt>
                <c:pt idx="370">
                  <c:v>124</c:v>
                </c:pt>
                <c:pt idx="371">
                  <c:v>125</c:v>
                </c:pt>
                <c:pt idx="372">
                  <c:v>125</c:v>
                </c:pt>
                <c:pt idx="373">
                  <c:v>125</c:v>
                </c:pt>
                <c:pt idx="374">
                  <c:v>126</c:v>
                </c:pt>
                <c:pt idx="375">
                  <c:v>126</c:v>
                </c:pt>
                <c:pt idx="376">
                  <c:v>128</c:v>
                </c:pt>
                <c:pt idx="377">
                  <c:v>129</c:v>
                </c:pt>
                <c:pt idx="378">
                  <c:v>129</c:v>
                </c:pt>
                <c:pt idx="379">
                  <c:v>130</c:v>
                </c:pt>
                <c:pt idx="380">
                  <c:v>131</c:v>
                </c:pt>
                <c:pt idx="381">
                  <c:v>131</c:v>
                </c:pt>
                <c:pt idx="382">
                  <c:v>132</c:v>
                </c:pt>
                <c:pt idx="383">
                  <c:v>134</c:v>
                </c:pt>
                <c:pt idx="384">
                  <c:v>134</c:v>
                </c:pt>
                <c:pt idx="385">
                  <c:v>134</c:v>
                </c:pt>
                <c:pt idx="386">
                  <c:v>135</c:v>
                </c:pt>
                <c:pt idx="387">
                  <c:v>135</c:v>
                </c:pt>
                <c:pt idx="388">
                  <c:v>137</c:v>
                </c:pt>
                <c:pt idx="389">
                  <c:v>138</c:v>
                </c:pt>
                <c:pt idx="390">
                  <c:v>138</c:v>
                </c:pt>
                <c:pt idx="391">
                  <c:v>139</c:v>
                </c:pt>
                <c:pt idx="392">
                  <c:v>140</c:v>
                </c:pt>
                <c:pt idx="393">
                  <c:v>140</c:v>
                </c:pt>
                <c:pt idx="394">
                  <c:v>140</c:v>
                </c:pt>
                <c:pt idx="395">
                  <c:v>141</c:v>
                </c:pt>
                <c:pt idx="396">
                  <c:v>141</c:v>
                </c:pt>
                <c:pt idx="397">
                  <c:v>143</c:v>
                </c:pt>
                <c:pt idx="398">
                  <c:v>143</c:v>
                </c:pt>
                <c:pt idx="399">
                  <c:v>143</c:v>
                </c:pt>
                <c:pt idx="400">
                  <c:v>144</c:v>
                </c:pt>
                <c:pt idx="401">
                  <c:v>144</c:v>
                </c:pt>
                <c:pt idx="402">
                  <c:v>146</c:v>
                </c:pt>
                <c:pt idx="403">
                  <c:v>146</c:v>
                </c:pt>
                <c:pt idx="404">
                  <c:v>147</c:v>
                </c:pt>
                <c:pt idx="405">
                  <c:v>155</c:v>
                </c:pt>
                <c:pt idx="406">
                  <c:v>156</c:v>
                </c:pt>
                <c:pt idx="407">
                  <c:v>156</c:v>
                </c:pt>
                <c:pt idx="408">
                  <c:v>157</c:v>
                </c:pt>
                <c:pt idx="409">
                  <c:v>157</c:v>
                </c:pt>
                <c:pt idx="410">
                  <c:v>158</c:v>
                </c:pt>
                <c:pt idx="411">
                  <c:v>160</c:v>
                </c:pt>
                <c:pt idx="412">
                  <c:v>161</c:v>
                </c:pt>
                <c:pt idx="413">
                  <c:v>161</c:v>
                </c:pt>
                <c:pt idx="414">
                  <c:v>162</c:v>
                </c:pt>
                <c:pt idx="415">
                  <c:v>163</c:v>
                </c:pt>
                <c:pt idx="416">
                  <c:v>163</c:v>
                </c:pt>
                <c:pt idx="417">
                  <c:v>163</c:v>
                </c:pt>
                <c:pt idx="418">
                  <c:v>164</c:v>
                </c:pt>
                <c:pt idx="419">
                  <c:v>164</c:v>
                </c:pt>
                <c:pt idx="420">
                  <c:v>165</c:v>
                </c:pt>
                <c:pt idx="421">
                  <c:v>166</c:v>
                </c:pt>
                <c:pt idx="422">
                  <c:v>166</c:v>
                </c:pt>
                <c:pt idx="423">
                  <c:v>166</c:v>
                </c:pt>
                <c:pt idx="424">
                  <c:v>167</c:v>
                </c:pt>
                <c:pt idx="425">
                  <c:v>170</c:v>
                </c:pt>
                <c:pt idx="426">
                  <c:v>171</c:v>
                </c:pt>
                <c:pt idx="427">
                  <c:v>172</c:v>
                </c:pt>
                <c:pt idx="428">
                  <c:v>172</c:v>
                </c:pt>
                <c:pt idx="429">
                  <c:v>172</c:v>
                </c:pt>
                <c:pt idx="430">
                  <c:v>173</c:v>
                </c:pt>
                <c:pt idx="431">
                  <c:v>173</c:v>
                </c:pt>
                <c:pt idx="432">
                  <c:v>173</c:v>
                </c:pt>
                <c:pt idx="433">
                  <c:v>174</c:v>
                </c:pt>
                <c:pt idx="434">
                  <c:v>175</c:v>
                </c:pt>
                <c:pt idx="435">
                  <c:v>175</c:v>
                </c:pt>
                <c:pt idx="436">
                  <c:v>175</c:v>
                </c:pt>
                <c:pt idx="437">
                  <c:v>176</c:v>
                </c:pt>
                <c:pt idx="438">
                  <c:v>176</c:v>
                </c:pt>
                <c:pt idx="439">
                  <c:v>177</c:v>
                </c:pt>
                <c:pt idx="440">
                  <c:v>177</c:v>
                </c:pt>
                <c:pt idx="441">
                  <c:v>179</c:v>
                </c:pt>
                <c:pt idx="442">
                  <c:v>180</c:v>
                </c:pt>
                <c:pt idx="443">
                  <c:v>181</c:v>
                </c:pt>
                <c:pt idx="444">
                  <c:v>181</c:v>
                </c:pt>
                <c:pt idx="445">
                  <c:v>182</c:v>
                </c:pt>
                <c:pt idx="446">
                  <c:v>182</c:v>
                </c:pt>
                <c:pt idx="447">
                  <c:v>183</c:v>
                </c:pt>
                <c:pt idx="448">
                  <c:v>184</c:v>
                </c:pt>
                <c:pt idx="449">
                  <c:v>184</c:v>
                </c:pt>
                <c:pt idx="450">
                  <c:v>186</c:v>
                </c:pt>
                <c:pt idx="451">
                  <c:v>186</c:v>
                </c:pt>
                <c:pt idx="452">
                  <c:v>187</c:v>
                </c:pt>
                <c:pt idx="453">
                  <c:v>188</c:v>
                </c:pt>
                <c:pt idx="454">
                  <c:v>188</c:v>
                </c:pt>
                <c:pt idx="455">
                  <c:v>189</c:v>
                </c:pt>
                <c:pt idx="456">
                  <c:v>191</c:v>
                </c:pt>
                <c:pt idx="457">
                  <c:v>192</c:v>
                </c:pt>
                <c:pt idx="458">
                  <c:v>193</c:v>
                </c:pt>
                <c:pt idx="459">
                  <c:v>193</c:v>
                </c:pt>
                <c:pt idx="460">
                  <c:v>194</c:v>
                </c:pt>
                <c:pt idx="461">
                  <c:v>195</c:v>
                </c:pt>
                <c:pt idx="462">
                  <c:v>195</c:v>
                </c:pt>
                <c:pt idx="463">
                  <c:v>195</c:v>
                </c:pt>
                <c:pt idx="464">
                  <c:v>196</c:v>
                </c:pt>
                <c:pt idx="465">
                  <c:v>196</c:v>
                </c:pt>
                <c:pt idx="466">
                  <c:v>197</c:v>
                </c:pt>
                <c:pt idx="467">
                  <c:v>199</c:v>
                </c:pt>
                <c:pt idx="468">
                  <c:v>200</c:v>
                </c:pt>
                <c:pt idx="469">
                  <c:v>200</c:v>
                </c:pt>
                <c:pt idx="470">
                  <c:v>200</c:v>
                </c:pt>
                <c:pt idx="471">
                  <c:v>200</c:v>
                </c:pt>
                <c:pt idx="472">
                  <c:v>201</c:v>
                </c:pt>
                <c:pt idx="473">
                  <c:v>202</c:v>
                </c:pt>
                <c:pt idx="474">
                  <c:v>203</c:v>
                </c:pt>
                <c:pt idx="475">
                  <c:v>204</c:v>
                </c:pt>
                <c:pt idx="476">
                  <c:v>204</c:v>
                </c:pt>
                <c:pt idx="477">
                  <c:v>205</c:v>
                </c:pt>
                <c:pt idx="478">
                  <c:v>205</c:v>
                </c:pt>
                <c:pt idx="479">
                  <c:v>206</c:v>
                </c:pt>
                <c:pt idx="480">
                  <c:v>207</c:v>
                </c:pt>
                <c:pt idx="481">
                  <c:v>208</c:v>
                </c:pt>
                <c:pt idx="482">
                  <c:v>212</c:v>
                </c:pt>
                <c:pt idx="483">
                  <c:v>212</c:v>
                </c:pt>
                <c:pt idx="484">
                  <c:v>213</c:v>
                </c:pt>
                <c:pt idx="485">
                  <c:v>213</c:v>
                </c:pt>
                <c:pt idx="486">
                  <c:v>214</c:v>
                </c:pt>
                <c:pt idx="487">
                  <c:v>214</c:v>
                </c:pt>
                <c:pt idx="488">
                  <c:v>214</c:v>
                </c:pt>
                <c:pt idx="489">
                  <c:v>215</c:v>
                </c:pt>
                <c:pt idx="490">
                  <c:v>215</c:v>
                </c:pt>
                <c:pt idx="491">
                  <c:v>217</c:v>
                </c:pt>
                <c:pt idx="492">
                  <c:v>219</c:v>
                </c:pt>
                <c:pt idx="493">
                  <c:v>220</c:v>
                </c:pt>
                <c:pt idx="494">
                  <c:v>220</c:v>
                </c:pt>
                <c:pt idx="495">
                  <c:v>220</c:v>
                </c:pt>
                <c:pt idx="496">
                  <c:v>222</c:v>
                </c:pt>
                <c:pt idx="497">
                  <c:v>222</c:v>
                </c:pt>
                <c:pt idx="498">
                  <c:v>222</c:v>
                </c:pt>
                <c:pt idx="499">
                  <c:v>223</c:v>
                </c:pt>
                <c:pt idx="500">
                  <c:v>223</c:v>
                </c:pt>
                <c:pt idx="501">
                  <c:v>226</c:v>
                </c:pt>
                <c:pt idx="502">
                  <c:v>226</c:v>
                </c:pt>
                <c:pt idx="503">
                  <c:v>227</c:v>
                </c:pt>
                <c:pt idx="504">
                  <c:v>228</c:v>
                </c:pt>
                <c:pt idx="505">
                  <c:v>229</c:v>
                </c:pt>
                <c:pt idx="506">
                  <c:v>229</c:v>
                </c:pt>
                <c:pt idx="507">
                  <c:v>229</c:v>
                </c:pt>
                <c:pt idx="508">
                  <c:v>230</c:v>
                </c:pt>
                <c:pt idx="509">
                  <c:v>231</c:v>
                </c:pt>
                <c:pt idx="510">
                  <c:v>231</c:v>
                </c:pt>
                <c:pt idx="511">
                  <c:v>232</c:v>
                </c:pt>
                <c:pt idx="512">
                  <c:v>232</c:v>
                </c:pt>
                <c:pt idx="513">
                  <c:v>234</c:v>
                </c:pt>
                <c:pt idx="514">
                  <c:v>234</c:v>
                </c:pt>
                <c:pt idx="515">
                  <c:v>235</c:v>
                </c:pt>
                <c:pt idx="516">
                  <c:v>235</c:v>
                </c:pt>
                <c:pt idx="517">
                  <c:v>237</c:v>
                </c:pt>
                <c:pt idx="518">
                  <c:v>237</c:v>
                </c:pt>
                <c:pt idx="519">
                  <c:v>239</c:v>
                </c:pt>
                <c:pt idx="520">
                  <c:v>239</c:v>
                </c:pt>
                <c:pt idx="521">
                  <c:v>240</c:v>
                </c:pt>
                <c:pt idx="522">
                  <c:v>244</c:v>
                </c:pt>
                <c:pt idx="523">
                  <c:v>245</c:v>
                </c:pt>
                <c:pt idx="524">
                  <c:v>247</c:v>
                </c:pt>
                <c:pt idx="525">
                  <c:v>249</c:v>
                </c:pt>
                <c:pt idx="526">
                  <c:v>249</c:v>
                </c:pt>
                <c:pt idx="527">
                  <c:v>250</c:v>
                </c:pt>
                <c:pt idx="528">
                  <c:v>250</c:v>
                </c:pt>
                <c:pt idx="529">
                  <c:v>250</c:v>
                </c:pt>
                <c:pt idx="530">
                  <c:v>250</c:v>
                </c:pt>
                <c:pt idx="531">
                  <c:v>253</c:v>
                </c:pt>
                <c:pt idx="532">
                  <c:v>253</c:v>
                </c:pt>
                <c:pt idx="533">
                  <c:v>254</c:v>
                </c:pt>
                <c:pt idx="534">
                  <c:v>255</c:v>
                </c:pt>
                <c:pt idx="535">
                  <c:v>257</c:v>
                </c:pt>
                <c:pt idx="536">
                  <c:v>258</c:v>
                </c:pt>
                <c:pt idx="537">
                  <c:v>258</c:v>
                </c:pt>
                <c:pt idx="538">
                  <c:v>261</c:v>
                </c:pt>
                <c:pt idx="539">
                  <c:v>262</c:v>
                </c:pt>
                <c:pt idx="540">
                  <c:v>263</c:v>
                </c:pt>
                <c:pt idx="541">
                  <c:v>264</c:v>
                </c:pt>
                <c:pt idx="542">
                  <c:v>264</c:v>
                </c:pt>
                <c:pt idx="543">
                  <c:v>265</c:v>
                </c:pt>
                <c:pt idx="544">
                  <c:v>268</c:v>
                </c:pt>
                <c:pt idx="545">
                  <c:v>269</c:v>
                </c:pt>
                <c:pt idx="546">
                  <c:v>270</c:v>
                </c:pt>
                <c:pt idx="547">
                  <c:v>271</c:v>
                </c:pt>
                <c:pt idx="548">
                  <c:v>274</c:v>
                </c:pt>
                <c:pt idx="549">
                  <c:v>275</c:v>
                </c:pt>
                <c:pt idx="550">
                  <c:v>279</c:v>
                </c:pt>
                <c:pt idx="551">
                  <c:v>280</c:v>
                </c:pt>
                <c:pt idx="552">
                  <c:v>281</c:v>
                </c:pt>
                <c:pt idx="553">
                  <c:v>281</c:v>
                </c:pt>
                <c:pt idx="554">
                  <c:v>282</c:v>
                </c:pt>
                <c:pt idx="555">
                  <c:v>282</c:v>
                </c:pt>
                <c:pt idx="556">
                  <c:v>284</c:v>
                </c:pt>
                <c:pt idx="557">
                  <c:v>284</c:v>
                </c:pt>
                <c:pt idx="558">
                  <c:v>287</c:v>
                </c:pt>
                <c:pt idx="559">
                  <c:v>288</c:v>
                </c:pt>
                <c:pt idx="560">
                  <c:v>292</c:v>
                </c:pt>
                <c:pt idx="561">
                  <c:v>292</c:v>
                </c:pt>
                <c:pt idx="562">
                  <c:v>292</c:v>
                </c:pt>
                <c:pt idx="563">
                  <c:v>293</c:v>
                </c:pt>
                <c:pt idx="564">
                  <c:v>293</c:v>
                </c:pt>
                <c:pt idx="565">
                  <c:v>293</c:v>
                </c:pt>
                <c:pt idx="566">
                  <c:v>295</c:v>
                </c:pt>
                <c:pt idx="567">
                  <c:v>295</c:v>
                </c:pt>
                <c:pt idx="568">
                  <c:v>296</c:v>
                </c:pt>
                <c:pt idx="569">
                  <c:v>296</c:v>
                </c:pt>
                <c:pt idx="570">
                  <c:v>296</c:v>
                </c:pt>
                <c:pt idx="571">
                  <c:v>300</c:v>
                </c:pt>
                <c:pt idx="572">
                  <c:v>300</c:v>
                </c:pt>
                <c:pt idx="573">
                  <c:v>300</c:v>
                </c:pt>
                <c:pt idx="574">
                  <c:v>301</c:v>
                </c:pt>
                <c:pt idx="575">
                  <c:v>306</c:v>
                </c:pt>
                <c:pt idx="576">
                  <c:v>309</c:v>
                </c:pt>
                <c:pt idx="577">
                  <c:v>311</c:v>
                </c:pt>
                <c:pt idx="578">
                  <c:v>311</c:v>
                </c:pt>
                <c:pt idx="579">
                  <c:v>313</c:v>
                </c:pt>
                <c:pt idx="580">
                  <c:v>315</c:v>
                </c:pt>
                <c:pt idx="581">
                  <c:v>318</c:v>
                </c:pt>
                <c:pt idx="582">
                  <c:v>319</c:v>
                </c:pt>
                <c:pt idx="583">
                  <c:v>322</c:v>
                </c:pt>
                <c:pt idx="584">
                  <c:v>324</c:v>
                </c:pt>
                <c:pt idx="585">
                  <c:v>325</c:v>
                </c:pt>
                <c:pt idx="586">
                  <c:v>326</c:v>
                </c:pt>
                <c:pt idx="587">
                  <c:v>326</c:v>
                </c:pt>
                <c:pt idx="588">
                  <c:v>327</c:v>
                </c:pt>
                <c:pt idx="589">
                  <c:v>328</c:v>
                </c:pt>
                <c:pt idx="590">
                  <c:v>331</c:v>
                </c:pt>
                <c:pt idx="591">
                  <c:v>332</c:v>
                </c:pt>
                <c:pt idx="592">
                  <c:v>334</c:v>
                </c:pt>
                <c:pt idx="593">
                  <c:v>334</c:v>
                </c:pt>
                <c:pt idx="594">
                  <c:v>337</c:v>
                </c:pt>
                <c:pt idx="595">
                  <c:v>337</c:v>
                </c:pt>
                <c:pt idx="596">
                  <c:v>337</c:v>
                </c:pt>
                <c:pt idx="597">
                  <c:v>337</c:v>
                </c:pt>
                <c:pt idx="598">
                  <c:v>338</c:v>
                </c:pt>
                <c:pt idx="599">
                  <c:v>345</c:v>
                </c:pt>
                <c:pt idx="600">
                  <c:v>347</c:v>
                </c:pt>
                <c:pt idx="601">
                  <c:v>351</c:v>
                </c:pt>
                <c:pt idx="602">
                  <c:v>352</c:v>
                </c:pt>
                <c:pt idx="603">
                  <c:v>352</c:v>
                </c:pt>
                <c:pt idx="604">
                  <c:v>354</c:v>
                </c:pt>
                <c:pt idx="605">
                  <c:v>355</c:v>
                </c:pt>
                <c:pt idx="606">
                  <c:v>356</c:v>
                </c:pt>
                <c:pt idx="607">
                  <c:v>360</c:v>
                </c:pt>
                <c:pt idx="608">
                  <c:v>363</c:v>
                </c:pt>
                <c:pt idx="609">
                  <c:v>365</c:v>
                </c:pt>
                <c:pt idx="610">
                  <c:v>369</c:v>
                </c:pt>
                <c:pt idx="611">
                  <c:v>370</c:v>
                </c:pt>
                <c:pt idx="612">
                  <c:v>372</c:v>
                </c:pt>
                <c:pt idx="613">
                  <c:v>378</c:v>
                </c:pt>
                <c:pt idx="614">
                  <c:v>379</c:v>
                </c:pt>
                <c:pt idx="615">
                  <c:v>379</c:v>
                </c:pt>
                <c:pt idx="616">
                  <c:v>379</c:v>
                </c:pt>
                <c:pt idx="617">
                  <c:v>381</c:v>
                </c:pt>
                <c:pt idx="618">
                  <c:v>383</c:v>
                </c:pt>
                <c:pt idx="619">
                  <c:v>387</c:v>
                </c:pt>
                <c:pt idx="620">
                  <c:v>388</c:v>
                </c:pt>
                <c:pt idx="621">
                  <c:v>388</c:v>
                </c:pt>
                <c:pt idx="622">
                  <c:v>388</c:v>
                </c:pt>
                <c:pt idx="623">
                  <c:v>389</c:v>
                </c:pt>
                <c:pt idx="624">
                  <c:v>391</c:v>
                </c:pt>
                <c:pt idx="625">
                  <c:v>398</c:v>
                </c:pt>
                <c:pt idx="626">
                  <c:v>398</c:v>
                </c:pt>
                <c:pt idx="627">
                  <c:v>399</c:v>
                </c:pt>
                <c:pt idx="628">
                  <c:v>399</c:v>
                </c:pt>
                <c:pt idx="629">
                  <c:v>400</c:v>
                </c:pt>
                <c:pt idx="630">
                  <c:v>419</c:v>
                </c:pt>
                <c:pt idx="631">
                  <c:v>421</c:v>
                </c:pt>
                <c:pt idx="632">
                  <c:v>421</c:v>
                </c:pt>
                <c:pt idx="633">
                  <c:v>421</c:v>
                </c:pt>
                <c:pt idx="634">
                  <c:v>421</c:v>
                </c:pt>
                <c:pt idx="635">
                  <c:v>421</c:v>
                </c:pt>
                <c:pt idx="636">
                  <c:v>421</c:v>
                </c:pt>
                <c:pt idx="637">
                  <c:v>423</c:v>
                </c:pt>
                <c:pt idx="638">
                  <c:v>423</c:v>
                </c:pt>
                <c:pt idx="639">
                  <c:v>426</c:v>
                </c:pt>
                <c:pt idx="640">
                  <c:v>428</c:v>
                </c:pt>
                <c:pt idx="641">
                  <c:v>429</c:v>
                </c:pt>
                <c:pt idx="642">
                  <c:v>429</c:v>
                </c:pt>
                <c:pt idx="643">
                  <c:v>435</c:v>
                </c:pt>
                <c:pt idx="644">
                  <c:v>435</c:v>
                </c:pt>
                <c:pt idx="645">
                  <c:v>438</c:v>
                </c:pt>
                <c:pt idx="646">
                  <c:v>442</c:v>
                </c:pt>
                <c:pt idx="647">
                  <c:v>448</c:v>
                </c:pt>
                <c:pt idx="648">
                  <c:v>450</c:v>
                </c:pt>
                <c:pt idx="649">
                  <c:v>455</c:v>
                </c:pt>
                <c:pt idx="650">
                  <c:v>465</c:v>
                </c:pt>
                <c:pt idx="651">
                  <c:v>468</c:v>
                </c:pt>
                <c:pt idx="652">
                  <c:v>473</c:v>
                </c:pt>
                <c:pt idx="653">
                  <c:v>475</c:v>
                </c:pt>
                <c:pt idx="654">
                  <c:v>478</c:v>
                </c:pt>
                <c:pt idx="655">
                  <c:v>481</c:v>
                </c:pt>
                <c:pt idx="656">
                  <c:v>482</c:v>
                </c:pt>
                <c:pt idx="657">
                  <c:v>483</c:v>
                </c:pt>
                <c:pt idx="658">
                  <c:v>485</c:v>
                </c:pt>
                <c:pt idx="659">
                  <c:v>487</c:v>
                </c:pt>
                <c:pt idx="660">
                  <c:v>491</c:v>
                </c:pt>
                <c:pt idx="661">
                  <c:v>500</c:v>
                </c:pt>
                <c:pt idx="662">
                  <c:v>500</c:v>
                </c:pt>
                <c:pt idx="663">
                  <c:v>500</c:v>
                </c:pt>
                <c:pt idx="664">
                  <c:v>500</c:v>
                </c:pt>
                <c:pt idx="665">
                  <c:v>500</c:v>
                </c:pt>
                <c:pt idx="666">
                  <c:v>503</c:v>
                </c:pt>
                <c:pt idx="667">
                  <c:v>505</c:v>
                </c:pt>
                <c:pt idx="668">
                  <c:v>510</c:v>
                </c:pt>
                <c:pt idx="669">
                  <c:v>511</c:v>
                </c:pt>
                <c:pt idx="670">
                  <c:v>533</c:v>
                </c:pt>
                <c:pt idx="671">
                  <c:v>533</c:v>
                </c:pt>
                <c:pt idx="672">
                  <c:v>537</c:v>
                </c:pt>
                <c:pt idx="673">
                  <c:v>544</c:v>
                </c:pt>
                <c:pt idx="674">
                  <c:v>546</c:v>
                </c:pt>
                <c:pt idx="675">
                  <c:v>548</c:v>
                </c:pt>
                <c:pt idx="676">
                  <c:v>549</c:v>
                </c:pt>
                <c:pt idx="677">
                  <c:v>553</c:v>
                </c:pt>
                <c:pt idx="678">
                  <c:v>554</c:v>
                </c:pt>
                <c:pt idx="679">
                  <c:v>558</c:v>
                </c:pt>
                <c:pt idx="680">
                  <c:v>558</c:v>
                </c:pt>
                <c:pt idx="681">
                  <c:v>560</c:v>
                </c:pt>
                <c:pt idx="682">
                  <c:v>565</c:v>
                </c:pt>
                <c:pt idx="683">
                  <c:v>567</c:v>
                </c:pt>
                <c:pt idx="684">
                  <c:v>567</c:v>
                </c:pt>
                <c:pt idx="685">
                  <c:v>569</c:v>
                </c:pt>
                <c:pt idx="686">
                  <c:v>580</c:v>
                </c:pt>
                <c:pt idx="687">
                  <c:v>581</c:v>
                </c:pt>
                <c:pt idx="688">
                  <c:v>584</c:v>
                </c:pt>
                <c:pt idx="689">
                  <c:v>592</c:v>
                </c:pt>
                <c:pt idx="690">
                  <c:v>593</c:v>
                </c:pt>
                <c:pt idx="691">
                  <c:v>599</c:v>
                </c:pt>
                <c:pt idx="692">
                  <c:v>603</c:v>
                </c:pt>
                <c:pt idx="693">
                  <c:v>616</c:v>
                </c:pt>
                <c:pt idx="694">
                  <c:v>625</c:v>
                </c:pt>
                <c:pt idx="695">
                  <c:v>638</c:v>
                </c:pt>
                <c:pt idx="696">
                  <c:v>638</c:v>
                </c:pt>
                <c:pt idx="697">
                  <c:v>642</c:v>
                </c:pt>
                <c:pt idx="698">
                  <c:v>646</c:v>
                </c:pt>
                <c:pt idx="699">
                  <c:v>650</c:v>
                </c:pt>
                <c:pt idx="700">
                  <c:v>656</c:v>
                </c:pt>
                <c:pt idx="701">
                  <c:v>658</c:v>
                </c:pt>
                <c:pt idx="702">
                  <c:v>659</c:v>
                </c:pt>
                <c:pt idx="703">
                  <c:v>666</c:v>
                </c:pt>
                <c:pt idx="704">
                  <c:v>690</c:v>
                </c:pt>
                <c:pt idx="705">
                  <c:v>691</c:v>
                </c:pt>
                <c:pt idx="706">
                  <c:v>693</c:v>
                </c:pt>
                <c:pt idx="707">
                  <c:v>698</c:v>
                </c:pt>
                <c:pt idx="708">
                  <c:v>700</c:v>
                </c:pt>
                <c:pt idx="709">
                  <c:v>703</c:v>
                </c:pt>
                <c:pt idx="710">
                  <c:v>705</c:v>
                </c:pt>
                <c:pt idx="711">
                  <c:v>712</c:v>
                </c:pt>
                <c:pt idx="712">
                  <c:v>713</c:v>
                </c:pt>
                <c:pt idx="713">
                  <c:v>720</c:v>
                </c:pt>
                <c:pt idx="714">
                  <c:v>736</c:v>
                </c:pt>
                <c:pt idx="715">
                  <c:v>737</c:v>
                </c:pt>
                <c:pt idx="716">
                  <c:v>737</c:v>
                </c:pt>
                <c:pt idx="717">
                  <c:v>741</c:v>
                </c:pt>
                <c:pt idx="718">
                  <c:v>742</c:v>
                </c:pt>
                <c:pt idx="719">
                  <c:v>744</c:v>
                </c:pt>
                <c:pt idx="720">
                  <c:v>747</c:v>
                </c:pt>
                <c:pt idx="721">
                  <c:v>753</c:v>
                </c:pt>
                <c:pt idx="722">
                  <c:v>760</c:v>
                </c:pt>
                <c:pt idx="723">
                  <c:v>764</c:v>
                </c:pt>
                <c:pt idx="724">
                  <c:v>764</c:v>
                </c:pt>
                <c:pt idx="725">
                  <c:v>766</c:v>
                </c:pt>
                <c:pt idx="726">
                  <c:v>767</c:v>
                </c:pt>
                <c:pt idx="727">
                  <c:v>778</c:v>
                </c:pt>
                <c:pt idx="728">
                  <c:v>782</c:v>
                </c:pt>
                <c:pt idx="729">
                  <c:v>793</c:v>
                </c:pt>
                <c:pt idx="730">
                  <c:v>798</c:v>
                </c:pt>
                <c:pt idx="731">
                  <c:v>800</c:v>
                </c:pt>
                <c:pt idx="732">
                  <c:v>801</c:v>
                </c:pt>
                <c:pt idx="733">
                  <c:v>809</c:v>
                </c:pt>
                <c:pt idx="734">
                  <c:v>819</c:v>
                </c:pt>
                <c:pt idx="735">
                  <c:v>822</c:v>
                </c:pt>
                <c:pt idx="736">
                  <c:v>829</c:v>
                </c:pt>
                <c:pt idx="737">
                  <c:v>836</c:v>
                </c:pt>
                <c:pt idx="738">
                  <c:v>847</c:v>
                </c:pt>
                <c:pt idx="739">
                  <c:v>850</c:v>
                </c:pt>
                <c:pt idx="740">
                  <c:v>850</c:v>
                </c:pt>
                <c:pt idx="741">
                  <c:v>854</c:v>
                </c:pt>
                <c:pt idx="742">
                  <c:v>855</c:v>
                </c:pt>
                <c:pt idx="743">
                  <c:v>861</c:v>
                </c:pt>
                <c:pt idx="744">
                  <c:v>863</c:v>
                </c:pt>
                <c:pt idx="745">
                  <c:v>867</c:v>
                </c:pt>
                <c:pt idx="746">
                  <c:v>872</c:v>
                </c:pt>
                <c:pt idx="747">
                  <c:v>877</c:v>
                </c:pt>
                <c:pt idx="748">
                  <c:v>883</c:v>
                </c:pt>
                <c:pt idx="749">
                  <c:v>883</c:v>
                </c:pt>
                <c:pt idx="750">
                  <c:v>892</c:v>
                </c:pt>
                <c:pt idx="751">
                  <c:v>897</c:v>
                </c:pt>
                <c:pt idx="752">
                  <c:v>903</c:v>
                </c:pt>
                <c:pt idx="753">
                  <c:v>904</c:v>
                </c:pt>
                <c:pt idx="754">
                  <c:v>923</c:v>
                </c:pt>
                <c:pt idx="755">
                  <c:v>925</c:v>
                </c:pt>
                <c:pt idx="756">
                  <c:v>930</c:v>
                </c:pt>
                <c:pt idx="757">
                  <c:v>946</c:v>
                </c:pt>
                <c:pt idx="758">
                  <c:v>946</c:v>
                </c:pt>
                <c:pt idx="759">
                  <c:v>951</c:v>
                </c:pt>
                <c:pt idx="760">
                  <c:v>960</c:v>
                </c:pt>
                <c:pt idx="761">
                  <c:v>975</c:v>
                </c:pt>
                <c:pt idx="762">
                  <c:v>994</c:v>
                </c:pt>
                <c:pt idx="763">
                  <c:v>1000</c:v>
                </c:pt>
                <c:pt idx="764">
                  <c:v>1002</c:v>
                </c:pt>
                <c:pt idx="765">
                  <c:v>1007</c:v>
                </c:pt>
                <c:pt idx="766">
                  <c:v>1008</c:v>
                </c:pt>
                <c:pt idx="767">
                  <c:v>1011</c:v>
                </c:pt>
                <c:pt idx="768">
                  <c:v>1017</c:v>
                </c:pt>
                <c:pt idx="769">
                  <c:v>1019</c:v>
                </c:pt>
                <c:pt idx="770">
                  <c:v>1021</c:v>
                </c:pt>
                <c:pt idx="771">
                  <c:v>1026</c:v>
                </c:pt>
                <c:pt idx="772">
                  <c:v>1026</c:v>
                </c:pt>
                <c:pt idx="773">
                  <c:v>1035</c:v>
                </c:pt>
                <c:pt idx="774">
                  <c:v>1043</c:v>
                </c:pt>
                <c:pt idx="775">
                  <c:v>1045</c:v>
                </c:pt>
                <c:pt idx="776">
                  <c:v>1052</c:v>
                </c:pt>
                <c:pt idx="777">
                  <c:v>1054</c:v>
                </c:pt>
                <c:pt idx="778">
                  <c:v>1055</c:v>
                </c:pt>
                <c:pt idx="779">
                  <c:v>1063</c:v>
                </c:pt>
                <c:pt idx="780">
                  <c:v>1066</c:v>
                </c:pt>
                <c:pt idx="781">
                  <c:v>1086</c:v>
                </c:pt>
                <c:pt idx="782">
                  <c:v>1097</c:v>
                </c:pt>
                <c:pt idx="783">
                  <c:v>1097</c:v>
                </c:pt>
                <c:pt idx="784">
                  <c:v>1113</c:v>
                </c:pt>
                <c:pt idx="785">
                  <c:v>1123</c:v>
                </c:pt>
                <c:pt idx="786">
                  <c:v>1132</c:v>
                </c:pt>
                <c:pt idx="787">
                  <c:v>1136</c:v>
                </c:pt>
                <c:pt idx="788">
                  <c:v>1137</c:v>
                </c:pt>
                <c:pt idx="789">
                  <c:v>1146</c:v>
                </c:pt>
                <c:pt idx="790">
                  <c:v>1149</c:v>
                </c:pt>
                <c:pt idx="791">
                  <c:v>1170</c:v>
                </c:pt>
                <c:pt idx="792">
                  <c:v>1194</c:v>
                </c:pt>
                <c:pt idx="793">
                  <c:v>1208</c:v>
                </c:pt>
                <c:pt idx="794">
                  <c:v>1213</c:v>
                </c:pt>
                <c:pt idx="795">
                  <c:v>1232</c:v>
                </c:pt>
                <c:pt idx="796">
                  <c:v>1232</c:v>
                </c:pt>
                <c:pt idx="797">
                  <c:v>1233</c:v>
                </c:pt>
                <c:pt idx="798">
                  <c:v>1268</c:v>
                </c:pt>
                <c:pt idx="799">
                  <c:v>1277</c:v>
                </c:pt>
                <c:pt idx="800">
                  <c:v>1305</c:v>
                </c:pt>
                <c:pt idx="801">
                  <c:v>1308</c:v>
                </c:pt>
                <c:pt idx="802">
                  <c:v>1376</c:v>
                </c:pt>
                <c:pt idx="803">
                  <c:v>1390</c:v>
                </c:pt>
                <c:pt idx="804">
                  <c:v>1398</c:v>
                </c:pt>
                <c:pt idx="805">
                  <c:v>1400</c:v>
                </c:pt>
                <c:pt idx="806">
                  <c:v>1404</c:v>
                </c:pt>
                <c:pt idx="807">
                  <c:v>1415</c:v>
                </c:pt>
                <c:pt idx="808">
                  <c:v>1433</c:v>
                </c:pt>
                <c:pt idx="809">
                  <c:v>1440</c:v>
                </c:pt>
                <c:pt idx="810">
                  <c:v>1474</c:v>
                </c:pt>
                <c:pt idx="811">
                  <c:v>1495</c:v>
                </c:pt>
                <c:pt idx="812">
                  <c:v>1495</c:v>
                </c:pt>
                <c:pt idx="813">
                  <c:v>1509</c:v>
                </c:pt>
                <c:pt idx="814">
                  <c:v>1534</c:v>
                </c:pt>
                <c:pt idx="815">
                  <c:v>1543</c:v>
                </c:pt>
                <c:pt idx="816">
                  <c:v>1590</c:v>
                </c:pt>
                <c:pt idx="817">
                  <c:v>1591</c:v>
                </c:pt>
                <c:pt idx="818">
                  <c:v>1591</c:v>
                </c:pt>
                <c:pt idx="819">
                  <c:v>1595</c:v>
                </c:pt>
                <c:pt idx="820">
                  <c:v>1599</c:v>
                </c:pt>
                <c:pt idx="821">
                  <c:v>1645</c:v>
                </c:pt>
                <c:pt idx="822">
                  <c:v>1667</c:v>
                </c:pt>
                <c:pt idx="823">
                  <c:v>1667</c:v>
                </c:pt>
                <c:pt idx="824">
                  <c:v>1707</c:v>
                </c:pt>
                <c:pt idx="825">
                  <c:v>1712</c:v>
                </c:pt>
                <c:pt idx="826">
                  <c:v>1783</c:v>
                </c:pt>
                <c:pt idx="827">
                  <c:v>1824</c:v>
                </c:pt>
                <c:pt idx="828">
                  <c:v>1827</c:v>
                </c:pt>
                <c:pt idx="829">
                  <c:v>1840</c:v>
                </c:pt>
                <c:pt idx="830">
                  <c:v>1884</c:v>
                </c:pt>
                <c:pt idx="831">
                  <c:v>1884</c:v>
                </c:pt>
                <c:pt idx="832">
                  <c:v>1919</c:v>
                </c:pt>
                <c:pt idx="833">
                  <c:v>1948</c:v>
                </c:pt>
                <c:pt idx="834">
                  <c:v>1977</c:v>
                </c:pt>
                <c:pt idx="835">
                  <c:v>2044</c:v>
                </c:pt>
                <c:pt idx="836">
                  <c:v>2058</c:v>
                </c:pt>
                <c:pt idx="837">
                  <c:v>2074</c:v>
                </c:pt>
                <c:pt idx="838">
                  <c:v>2152</c:v>
                </c:pt>
                <c:pt idx="839">
                  <c:v>2161</c:v>
                </c:pt>
                <c:pt idx="840">
                  <c:v>2200</c:v>
                </c:pt>
                <c:pt idx="841">
                  <c:v>2211</c:v>
                </c:pt>
                <c:pt idx="842">
                  <c:v>2250</c:v>
                </c:pt>
                <c:pt idx="843">
                  <c:v>2362</c:v>
                </c:pt>
                <c:pt idx="844">
                  <c:v>2489</c:v>
                </c:pt>
                <c:pt idx="845">
                  <c:v>2490</c:v>
                </c:pt>
                <c:pt idx="846">
                  <c:v>2497</c:v>
                </c:pt>
                <c:pt idx="847">
                  <c:v>2516</c:v>
                </c:pt>
                <c:pt idx="848">
                  <c:v>2530</c:v>
                </c:pt>
                <c:pt idx="849">
                  <c:v>2658</c:v>
                </c:pt>
                <c:pt idx="850">
                  <c:v>2668</c:v>
                </c:pt>
                <c:pt idx="851">
                  <c:v>2688</c:v>
                </c:pt>
                <c:pt idx="852">
                  <c:v>2755</c:v>
                </c:pt>
                <c:pt idx="853">
                  <c:v>2800</c:v>
                </c:pt>
                <c:pt idx="854">
                  <c:v>2832</c:v>
                </c:pt>
                <c:pt idx="855">
                  <c:v>2864</c:v>
                </c:pt>
                <c:pt idx="856">
                  <c:v>2900</c:v>
                </c:pt>
                <c:pt idx="857">
                  <c:v>2922</c:v>
                </c:pt>
                <c:pt idx="858">
                  <c:v>2997</c:v>
                </c:pt>
                <c:pt idx="859">
                  <c:v>3002</c:v>
                </c:pt>
                <c:pt idx="860">
                  <c:v>3008</c:v>
                </c:pt>
                <c:pt idx="861">
                  <c:v>3008</c:v>
                </c:pt>
                <c:pt idx="862">
                  <c:v>3045</c:v>
                </c:pt>
                <c:pt idx="863">
                  <c:v>3054</c:v>
                </c:pt>
                <c:pt idx="864">
                  <c:v>3071</c:v>
                </c:pt>
                <c:pt idx="865">
                  <c:v>3125</c:v>
                </c:pt>
                <c:pt idx="866">
                  <c:v>3214</c:v>
                </c:pt>
                <c:pt idx="867">
                  <c:v>3439</c:v>
                </c:pt>
                <c:pt idx="868">
                  <c:v>3474</c:v>
                </c:pt>
                <c:pt idx="869">
                  <c:v>3476</c:v>
                </c:pt>
                <c:pt idx="870">
                  <c:v>3500</c:v>
                </c:pt>
                <c:pt idx="871">
                  <c:v>3601</c:v>
                </c:pt>
                <c:pt idx="872">
                  <c:v>3615</c:v>
                </c:pt>
                <c:pt idx="873">
                  <c:v>3663</c:v>
                </c:pt>
                <c:pt idx="874">
                  <c:v>3730</c:v>
                </c:pt>
                <c:pt idx="875">
                  <c:v>3762</c:v>
                </c:pt>
                <c:pt idx="876">
                  <c:v>3788</c:v>
                </c:pt>
                <c:pt idx="877">
                  <c:v>3809</c:v>
                </c:pt>
                <c:pt idx="878">
                  <c:v>3811</c:v>
                </c:pt>
                <c:pt idx="879">
                  <c:v>3889</c:v>
                </c:pt>
                <c:pt idx="880">
                  <c:v>3980</c:v>
                </c:pt>
                <c:pt idx="881">
                  <c:v>4073</c:v>
                </c:pt>
                <c:pt idx="882">
                  <c:v>4211</c:v>
                </c:pt>
                <c:pt idx="883">
                  <c:v>4271</c:v>
                </c:pt>
                <c:pt idx="884">
                  <c:v>4305</c:v>
                </c:pt>
                <c:pt idx="885">
                  <c:v>4327</c:v>
                </c:pt>
                <c:pt idx="886">
                  <c:v>4388</c:v>
                </c:pt>
                <c:pt idx="887">
                  <c:v>4465</c:v>
                </c:pt>
                <c:pt idx="888">
                  <c:v>4501</c:v>
                </c:pt>
                <c:pt idx="889">
                  <c:v>4566</c:v>
                </c:pt>
                <c:pt idx="890">
                  <c:v>4605</c:v>
                </c:pt>
                <c:pt idx="891">
                  <c:v>4685</c:v>
                </c:pt>
                <c:pt idx="892">
                  <c:v>4700</c:v>
                </c:pt>
                <c:pt idx="893">
                  <c:v>4736</c:v>
                </c:pt>
                <c:pt idx="894">
                  <c:v>4745</c:v>
                </c:pt>
                <c:pt idx="895">
                  <c:v>5047</c:v>
                </c:pt>
                <c:pt idx="896">
                  <c:v>5107</c:v>
                </c:pt>
                <c:pt idx="897">
                  <c:v>5111</c:v>
                </c:pt>
                <c:pt idx="898">
                  <c:v>5122</c:v>
                </c:pt>
                <c:pt idx="899">
                  <c:v>5204</c:v>
                </c:pt>
                <c:pt idx="900">
                  <c:v>5213</c:v>
                </c:pt>
                <c:pt idx="901">
                  <c:v>5254</c:v>
                </c:pt>
                <c:pt idx="902">
                  <c:v>5336</c:v>
                </c:pt>
                <c:pt idx="903">
                  <c:v>5500</c:v>
                </c:pt>
                <c:pt idx="904">
                  <c:v>5561</c:v>
                </c:pt>
                <c:pt idx="905">
                  <c:v>5722</c:v>
                </c:pt>
                <c:pt idx="906">
                  <c:v>5739</c:v>
                </c:pt>
                <c:pt idx="907">
                  <c:v>5768</c:v>
                </c:pt>
                <c:pt idx="908">
                  <c:v>5794</c:v>
                </c:pt>
                <c:pt idx="909">
                  <c:v>5828</c:v>
                </c:pt>
                <c:pt idx="910">
                  <c:v>6152</c:v>
                </c:pt>
                <c:pt idx="911">
                  <c:v>6170</c:v>
                </c:pt>
                <c:pt idx="912">
                  <c:v>6192</c:v>
                </c:pt>
                <c:pt idx="913">
                  <c:v>6295</c:v>
                </c:pt>
                <c:pt idx="914">
                  <c:v>6474</c:v>
                </c:pt>
                <c:pt idx="915">
                  <c:v>6618</c:v>
                </c:pt>
                <c:pt idx="916">
                  <c:v>6704</c:v>
                </c:pt>
                <c:pt idx="917">
                  <c:v>6768</c:v>
                </c:pt>
                <c:pt idx="918">
                  <c:v>6805</c:v>
                </c:pt>
                <c:pt idx="919">
                  <c:v>7164</c:v>
                </c:pt>
                <c:pt idx="920">
                  <c:v>7258</c:v>
                </c:pt>
                <c:pt idx="921">
                  <c:v>7464</c:v>
                </c:pt>
                <c:pt idx="922">
                  <c:v>7481</c:v>
                </c:pt>
                <c:pt idx="923">
                  <c:v>7541</c:v>
                </c:pt>
                <c:pt idx="924">
                  <c:v>7649</c:v>
                </c:pt>
                <c:pt idx="925">
                  <c:v>7682</c:v>
                </c:pt>
                <c:pt idx="926">
                  <c:v>7779</c:v>
                </c:pt>
                <c:pt idx="927">
                  <c:v>7786</c:v>
                </c:pt>
                <c:pt idx="928">
                  <c:v>7892</c:v>
                </c:pt>
                <c:pt idx="929">
                  <c:v>8115</c:v>
                </c:pt>
                <c:pt idx="930">
                  <c:v>8230</c:v>
                </c:pt>
                <c:pt idx="931">
                  <c:v>8593</c:v>
                </c:pt>
                <c:pt idx="932">
                  <c:v>8753</c:v>
                </c:pt>
                <c:pt idx="933">
                  <c:v>9005</c:v>
                </c:pt>
                <c:pt idx="934">
                  <c:v>9166</c:v>
                </c:pt>
                <c:pt idx="935">
                  <c:v>9995</c:v>
                </c:pt>
                <c:pt idx="936">
                  <c:v>11181</c:v>
                </c:pt>
                <c:pt idx="937">
                  <c:v>11677</c:v>
                </c:pt>
                <c:pt idx="938">
                  <c:v>13739</c:v>
                </c:pt>
                <c:pt idx="939">
                  <c:v>14040</c:v>
                </c:pt>
                <c:pt idx="940">
                  <c:v>14195</c:v>
                </c:pt>
                <c:pt idx="941">
                  <c:v>14229</c:v>
                </c:pt>
                <c:pt idx="942">
                  <c:v>14806</c:v>
                </c:pt>
                <c:pt idx="943">
                  <c:v>15043</c:v>
                </c:pt>
                <c:pt idx="944">
                  <c:v>16556</c:v>
                </c:pt>
                <c:pt idx="945">
                  <c:v>16560</c:v>
                </c:pt>
                <c:pt idx="946">
                  <c:v>20619</c:v>
                </c:pt>
                <c:pt idx="947">
                  <c:v>24356</c:v>
                </c:pt>
                <c:pt idx="948">
                  <c:v>28068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919-43A7-B7F9-B8CBA01E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4904392"/>
        <c:axId val="654904720"/>
      </c:scatterChart>
      <c:valAx>
        <c:axId val="654904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i-FI"/>
          </a:p>
        </c:txPr>
        <c:crossAx val="654904720"/>
        <c:crosses val="autoZero"/>
        <c:crossBetween val="midCat"/>
      </c:valAx>
      <c:valAx>
        <c:axId val="654904720"/>
        <c:scaling>
          <c:orientation val="minMax"/>
          <c:max val="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i-FI"/>
          </a:p>
        </c:txPr>
        <c:crossAx val="6549043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i-FI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i-F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i-FI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'Jak KVL abs. &gt; 20 km'!$A$2:$A$963</c:f>
              <c:numCache>
                <c:formatCode>#,##0</c:formatCode>
                <c:ptCount val="96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6</c:v>
                </c:pt>
                <c:pt idx="25">
                  <c:v>6</c:v>
                </c:pt>
                <c:pt idx="26">
                  <c:v>6</c:v>
                </c:pt>
                <c:pt idx="27">
                  <c:v>7</c:v>
                </c:pt>
                <c:pt idx="28">
                  <c:v>7</c:v>
                </c:pt>
                <c:pt idx="29">
                  <c:v>7</c:v>
                </c:pt>
                <c:pt idx="30">
                  <c:v>7</c:v>
                </c:pt>
                <c:pt idx="31">
                  <c:v>7</c:v>
                </c:pt>
                <c:pt idx="32">
                  <c:v>8</c:v>
                </c:pt>
                <c:pt idx="33">
                  <c:v>8</c:v>
                </c:pt>
                <c:pt idx="34">
                  <c:v>8</c:v>
                </c:pt>
                <c:pt idx="35">
                  <c:v>8</c:v>
                </c:pt>
                <c:pt idx="36">
                  <c:v>8</c:v>
                </c:pt>
                <c:pt idx="37">
                  <c:v>8</c:v>
                </c:pt>
                <c:pt idx="38">
                  <c:v>8</c:v>
                </c:pt>
                <c:pt idx="39">
                  <c:v>8</c:v>
                </c:pt>
                <c:pt idx="40">
                  <c:v>8</c:v>
                </c:pt>
                <c:pt idx="41">
                  <c:v>9</c:v>
                </c:pt>
                <c:pt idx="42">
                  <c:v>9</c:v>
                </c:pt>
                <c:pt idx="43">
                  <c:v>9</c:v>
                </c:pt>
                <c:pt idx="44">
                  <c:v>9</c:v>
                </c:pt>
                <c:pt idx="45">
                  <c:v>9</c:v>
                </c:pt>
                <c:pt idx="46">
                  <c:v>9</c:v>
                </c:pt>
                <c:pt idx="47">
                  <c:v>9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11</c:v>
                </c:pt>
                <c:pt idx="56">
                  <c:v>11</c:v>
                </c:pt>
                <c:pt idx="57">
                  <c:v>11</c:v>
                </c:pt>
                <c:pt idx="58">
                  <c:v>12</c:v>
                </c:pt>
                <c:pt idx="59">
                  <c:v>12</c:v>
                </c:pt>
                <c:pt idx="60">
                  <c:v>12</c:v>
                </c:pt>
                <c:pt idx="61">
                  <c:v>12</c:v>
                </c:pt>
                <c:pt idx="62">
                  <c:v>12</c:v>
                </c:pt>
                <c:pt idx="63">
                  <c:v>12</c:v>
                </c:pt>
                <c:pt idx="64">
                  <c:v>12</c:v>
                </c:pt>
                <c:pt idx="65">
                  <c:v>12</c:v>
                </c:pt>
                <c:pt idx="66">
                  <c:v>13</c:v>
                </c:pt>
                <c:pt idx="67">
                  <c:v>13</c:v>
                </c:pt>
                <c:pt idx="68">
                  <c:v>13</c:v>
                </c:pt>
                <c:pt idx="69">
                  <c:v>13</c:v>
                </c:pt>
                <c:pt idx="70">
                  <c:v>13</c:v>
                </c:pt>
                <c:pt idx="71">
                  <c:v>13</c:v>
                </c:pt>
                <c:pt idx="72">
                  <c:v>13</c:v>
                </c:pt>
                <c:pt idx="73">
                  <c:v>13</c:v>
                </c:pt>
                <c:pt idx="74">
                  <c:v>13</c:v>
                </c:pt>
                <c:pt idx="75">
                  <c:v>14</c:v>
                </c:pt>
                <c:pt idx="76">
                  <c:v>14</c:v>
                </c:pt>
                <c:pt idx="77">
                  <c:v>14</c:v>
                </c:pt>
                <c:pt idx="78">
                  <c:v>14</c:v>
                </c:pt>
                <c:pt idx="79">
                  <c:v>15</c:v>
                </c:pt>
                <c:pt idx="80">
                  <c:v>15</c:v>
                </c:pt>
                <c:pt idx="81">
                  <c:v>15</c:v>
                </c:pt>
                <c:pt idx="82">
                  <c:v>15</c:v>
                </c:pt>
                <c:pt idx="83">
                  <c:v>15</c:v>
                </c:pt>
                <c:pt idx="84">
                  <c:v>15</c:v>
                </c:pt>
                <c:pt idx="85">
                  <c:v>15</c:v>
                </c:pt>
                <c:pt idx="86">
                  <c:v>15</c:v>
                </c:pt>
                <c:pt idx="87">
                  <c:v>15</c:v>
                </c:pt>
                <c:pt idx="88">
                  <c:v>16</c:v>
                </c:pt>
                <c:pt idx="89">
                  <c:v>16</c:v>
                </c:pt>
                <c:pt idx="90">
                  <c:v>16</c:v>
                </c:pt>
                <c:pt idx="91">
                  <c:v>16</c:v>
                </c:pt>
                <c:pt idx="92">
                  <c:v>16</c:v>
                </c:pt>
                <c:pt idx="93">
                  <c:v>16</c:v>
                </c:pt>
                <c:pt idx="94">
                  <c:v>17</c:v>
                </c:pt>
                <c:pt idx="95">
                  <c:v>17</c:v>
                </c:pt>
                <c:pt idx="96">
                  <c:v>18</c:v>
                </c:pt>
                <c:pt idx="97">
                  <c:v>18</c:v>
                </c:pt>
                <c:pt idx="98">
                  <c:v>18</c:v>
                </c:pt>
                <c:pt idx="99">
                  <c:v>18</c:v>
                </c:pt>
                <c:pt idx="100">
                  <c:v>18</c:v>
                </c:pt>
                <c:pt idx="101">
                  <c:v>18</c:v>
                </c:pt>
                <c:pt idx="102">
                  <c:v>18</c:v>
                </c:pt>
                <c:pt idx="103">
                  <c:v>18</c:v>
                </c:pt>
                <c:pt idx="104">
                  <c:v>18</c:v>
                </c:pt>
                <c:pt idx="105">
                  <c:v>18</c:v>
                </c:pt>
                <c:pt idx="106">
                  <c:v>19</c:v>
                </c:pt>
                <c:pt idx="107">
                  <c:v>19</c:v>
                </c:pt>
                <c:pt idx="108">
                  <c:v>19</c:v>
                </c:pt>
                <c:pt idx="109">
                  <c:v>19</c:v>
                </c:pt>
                <c:pt idx="110">
                  <c:v>21</c:v>
                </c:pt>
                <c:pt idx="111">
                  <c:v>21</c:v>
                </c:pt>
                <c:pt idx="112">
                  <c:v>21</c:v>
                </c:pt>
                <c:pt idx="113">
                  <c:v>21</c:v>
                </c:pt>
                <c:pt idx="114">
                  <c:v>22</c:v>
                </c:pt>
                <c:pt idx="115">
                  <c:v>22</c:v>
                </c:pt>
                <c:pt idx="116">
                  <c:v>22</c:v>
                </c:pt>
                <c:pt idx="117">
                  <c:v>22</c:v>
                </c:pt>
                <c:pt idx="118">
                  <c:v>23</c:v>
                </c:pt>
                <c:pt idx="119">
                  <c:v>23</c:v>
                </c:pt>
                <c:pt idx="120">
                  <c:v>23</c:v>
                </c:pt>
                <c:pt idx="121">
                  <c:v>23</c:v>
                </c:pt>
                <c:pt idx="122">
                  <c:v>24</c:v>
                </c:pt>
                <c:pt idx="123">
                  <c:v>24</c:v>
                </c:pt>
                <c:pt idx="124">
                  <c:v>24</c:v>
                </c:pt>
                <c:pt idx="125">
                  <c:v>24</c:v>
                </c:pt>
                <c:pt idx="126">
                  <c:v>25</c:v>
                </c:pt>
                <c:pt idx="127">
                  <c:v>25</c:v>
                </c:pt>
                <c:pt idx="128">
                  <c:v>25</c:v>
                </c:pt>
                <c:pt idx="129">
                  <c:v>25</c:v>
                </c:pt>
                <c:pt idx="130">
                  <c:v>25</c:v>
                </c:pt>
                <c:pt idx="131">
                  <c:v>26</c:v>
                </c:pt>
                <c:pt idx="132">
                  <c:v>26</c:v>
                </c:pt>
                <c:pt idx="133">
                  <c:v>27</c:v>
                </c:pt>
                <c:pt idx="134">
                  <c:v>27</c:v>
                </c:pt>
                <c:pt idx="135">
                  <c:v>27</c:v>
                </c:pt>
                <c:pt idx="136">
                  <c:v>27</c:v>
                </c:pt>
                <c:pt idx="137">
                  <c:v>27</c:v>
                </c:pt>
                <c:pt idx="138">
                  <c:v>28</c:v>
                </c:pt>
                <c:pt idx="139">
                  <c:v>28</c:v>
                </c:pt>
                <c:pt idx="140">
                  <c:v>28</c:v>
                </c:pt>
                <c:pt idx="141">
                  <c:v>28</c:v>
                </c:pt>
                <c:pt idx="142">
                  <c:v>28</c:v>
                </c:pt>
                <c:pt idx="143">
                  <c:v>28</c:v>
                </c:pt>
                <c:pt idx="144">
                  <c:v>29</c:v>
                </c:pt>
                <c:pt idx="145">
                  <c:v>29</c:v>
                </c:pt>
                <c:pt idx="146">
                  <c:v>29</c:v>
                </c:pt>
                <c:pt idx="147">
                  <c:v>29</c:v>
                </c:pt>
                <c:pt idx="148">
                  <c:v>30</c:v>
                </c:pt>
                <c:pt idx="149">
                  <c:v>30</c:v>
                </c:pt>
                <c:pt idx="150">
                  <c:v>32</c:v>
                </c:pt>
                <c:pt idx="151">
                  <c:v>32</c:v>
                </c:pt>
                <c:pt idx="152">
                  <c:v>32</c:v>
                </c:pt>
                <c:pt idx="153">
                  <c:v>32</c:v>
                </c:pt>
                <c:pt idx="154">
                  <c:v>34</c:v>
                </c:pt>
                <c:pt idx="155">
                  <c:v>34</c:v>
                </c:pt>
                <c:pt idx="156">
                  <c:v>34</c:v>
                </c:pt>
                <c:pt idx="157">
                  <c:v>35</c:v>
                </c:pt>
                <c:pt idx="158">
                  <c:v>35</c:v>
                </c:pt>
                <c:pt idx="159">
                  <c:v>35</c:v>
                </c:pt>
                <c:pt idx="160">
                  <c:v>36</c:v>
                </c:pt>
                <c:pt idx="161">
                  <c:v>36</c:v>
                </c:pt>
                <c:pt idx="162">
                  <c:v>36</c:v>
                </c:pt>
                <c:pt idx="163">
                  <c:v>36</c:v>
                </c:pt>
                <c:pt idx="164">
                  <c:v>37</c:v>
                </c:pt>
                <c:pt idx="165">
                  <c:v>37</c:v>
                </c:pt>
                <c:pt idx="166">
                  <c:v>37</c:v>
                </c:pt>
                <c:pt idx="167">
                  <c:v>37</c:v>
                </c:pt>
                <c:pt idx="168">
                  <c:v>37</c:v>
                </c:pt>
                <c:pt idx="169">
                  <c:v>37</c:v>
                </c:pt>
                <c:pt idx="170">
                  <c:v>38</c:v>
                </c:pt>
                <c:pt idx="171">
                  <c:v>38</c:v>
                </c:pt>
                <c:pt idx="172">
                  <c:v>39</c:v>
                </c:pt>
                <c:pt idx="173">
                  <c:v>39</c:v>
                </c:pt>
                <c:pt idx="174">
                  <c:v>39</c:v>
                </c:pt>
                <c:pt idx="175">
                  <c:v>39</c:v>
                </c:pt>
                <c:pt idx="176">
                  <c:v>39</c:v>
                </c:pt>
                <c:pt idx="177">
                  <c:v>39</c:v>
                </c:pt>
                <c:pt idx="178">
                  <c:v>39</c:v>
                </c:pt>
                <c:pt idx="179">
                  <c:v>39</c:v>
                </c:pt>
                <c:pt idx="180">
                  <c:v>39</c:v>
                </c:pt>
                <c:pt idx="181">
                  <c:v>40</c:v>
                </c:pt>
                <c:pt idx="182">
                  <c:v>40</c:v>
                </c:pt>
                <c:pt idx="183">
                  <c:v>40</c:v>
                </c:pt>
                <c:pt idx="184">
                  <c:v>40</c:v>
                </c:pt>
                <c:pt idx="185">
                  <c:v>41</c:v>
                </c:pt>
                <c:pt idx="186">
                  <c:v>41</c:v>
                </c:pt>
                <c:pt idx="187">
                  <c:v>41</c:v>
                </c:pt>
                <c:pt idx="188">
                  <c:v>41</c:v>
                </c:pt>
                <c:pt idx="189">
                  <c:v>41</c:v>
                </c:pt>
                <c:pt idx="190">
                  <c:v>41</c:v>
                </c:pt>
                <c:pt idx="191">
                  <c:v>41</c:v>
                </c:pt>
                <c:pt idx="192">
                  <c:v>42</c:v>
                </c:pt>
                <c:pt idx="193">
                  <c:v>42</c:v>
                </c:pt>
                <c:pt idx="194">
                  <c:v>42</c:v>
                </c:pt>
                <c:pt idx="195">
                  <c:v>42</c:v>
                </c:pt>
                <c:pt idx="196">
                  <c:v>42</c:v>
                </c:pt>
                <c:pt idx="197">
                  <c:v>42</c:v>
                </c:pt>
                <c:pt idx="198">
                  <c:v>43</c:v>
                </c:pt>
                <c:pt idx="199">
                  <c:v>43</c:v>
                </c:pt>
                <c:pt idx="200">
                  <c:v>43</c:v>
                </c:pt>
                <c:pt idx="201">
                  <c:v>44</c:v>
                </c:pt>
                <c:pt idx="202">
                  <c:v>45</c:v>
                </c:pt>
                <c:pt idx="203">
                  <c:v>45</c:v>
                </c:pt>
                <c:pt idx="204">
                  <c:v>45</c:v>
                </c:pt>
                <c:pt idx="205">
                  <c:v>45</c:v>
                </c:pt>
                <c:pt idx="206">
                  <c:v>45</c:v>
                </c:pt>
                <c:pt idx="207">
                  <c:v>45</c:v>
                </c:pt>
                <c:pt idx="208">
                  <c:v>46</c:v>
                </c:pt>
                <c:pt idx="209">
                  <c:v>46</c:v>
                </c:pt>
                <c:pt idx="210">
                  <c:v>46</c:v>
                </c:pt>
                <c:pt idx="211">
                  <c:v>46</c:v>
                </c:pt>
                <c:pt idx="212">
                  <c:v>47</c:v>
                </c:pt>
                <c:pt idx="213">
                  <c:v>47</c:v>
                </c:pt>
                <c:pt idx="214">
                  <c:v>47</c:v>
                </c:pt>
                <c:pt idx="215">
                  <c:v>47</c:v>
                </c:pt>
                <c:pt idx="216">
                  <c:v>47</c:v>
                </c:pt>
                <c:pt idx="217">
                  <c:v>48</c:v>
                </c:pt>
                <c:pt idx="218">
                  <c:v>48</c:v>
                </c:pt>
                <c:pt idx="219">
                  <c:v>48</c:v>
                </c:pt>
                <c:pt idx="220">
                  <c:v>48</c:v>
                </c:pt>
                <c:pt idx="221">
                  <c:v>49</c:v>
                </c:pt>
                <c:pt idx="222">
                  <c:v>49</c:v>
                </c:pt>
                <c:pt idx="223">
                  <c:v>49</c:v>
                </c:pt>
                <c:pt idx="224">
                  <c:v>50</c:v>
                </c:pt>
                <c:pt idx="225">
                  <c:v>50</c:v>
                </c:pt>
                <c:pt idx="226">
                  <c:v>51</c:v>
                </c:pt>
                <c:pt idx="227">
                  <c:v>51</c:v>
                </c:pt>
                <c:pt idx="228">
                  <c:v>52</c:v>
                </c:pt>
                <c:pt idx="229">
                  <c:v>52</c:v>
                </c:pt>
                <c:pt idx="230">
                  <c:v>52</c:v>
                </c:pt>
                <c:pt idx="231">
                  <c:v>53</c:v>
                </c:pt>
                <c:pt idx="232">
                  <c:v>53</c:v>
                </c:pt>
                <c:pt idx="233">
                  <c:v>53</c:v>
                </c:pt>
                <c:pt idx="234">
                  <c:v>53</c:v>
                </c:pt>
                <c:pt idx="235">
                  <c:v>53</c:v>
                </c:pt>
                <c:pt idx="236">
                  <c:v>53</c:v>
                </c:pt>
                <c:pt idx="237">
                  <c:v>54</c:v>
                </c:pt>
                <c:pt idx="238">
                  <c:v>54</c:v>
                </c:pt>
                <c:pt idx="239">
                  <c:v>54</c:v>
                </c:pt>
                <c:pt idx="240">
                  <c:v>55</c:v>
                </c:pt>
                <c:pt idx="241">
                  <c:v>56</c:v>
                </c:pt>
                <c:pt idx="242">
                  <c:v>56</c:v>
                </c:pt>
                <c:pt idx="243">
                  <c:v>56</c:v>
                </c:pt>
                <c:pt idx="244">
                  <c:v>56</c:v>
                </c:pt>
                <c:pt idx="245">
                  <c:v>56</c:v>
                </c:pt>
                <c:pt idx="246">
                  <c:v>56</c:v>
                </c:pt>
                <c:pt idx="247">
                  <c:v>56</c:v>
                </c:pt>
                <c:pt idx="248">
                  <c:v>56</c:v>
                </c:pt>
                <c:pt idx="249">
                  <c:v>56</c:v>
                </c:pt>
                <c:pt idx="250">
                  <c:v>57</c:v>
                </c:pt>
                <c:pt idx="251">
                  <c:v>57</c:v>
                </c:pt>
                <c:pt idx="252">
                  <c:v>58</c:v>
                </c:pt>
                <c:pt idx="253">
                  <c:v>58</c:v>
                </c:pt>
                <c:pt idx="254">
                  <c:v>58</c:v>
                </c:pt>
                <c:pt idx="255">
                  <c:v>59</c:v>
                </c:pt>
                <c:pt idx="256">
                  <c:v>59</c:v>
                </c:pt>
                <c:pt idx="257">
                  <c:v>59</c:v>
                </c:pt>
                <c:pt idx="258">
                  <c:v>59</c:v>
                </c:pt>
                <c:pt idx="259">
                  <c:v>59</c:v>
                </c:pt>
                <c:pt idx="260">
                  <c:v>59</c:v>
                </c:pt>
                <c:pt idx="261">
                  <c:v>62</c:v>
                </c:pt>
                <c:pt idx="262">
                  <c:v>62</c:v>
                </c:pt>
                <c:pt idx="263">
                  <c:v>63</c:v>
                </c:pt>
                <c:pt idx="264">
                  <c:v>63</c:v>
                </c:pt>
                <c:pt idx="265">
                  <c:v>63</c:v>
                </c:pt>
                <c:pt idx="266">
                  <c:v>64</c:v>
                </c:pt>
                <c:pt idx="267">
                  <c:v>65</c:v>
                </c:pt>
                <c:pt idx="268">
                  <c:v>65</c:v>
                </c:pt>
                <c:pt idx="269">
                  <c:v>66</c:v>
                </c:pt>
                <c:pt idx="270">
                  <c:v>66</c:v>
                </c:pt>
                <c:pt idx="271">
                  <c:v>67</c:v>
                </c:pt>
                <c:pt idx="272">
                  <c:v>68</c:v>
                </c:pt>
                <c:pt idx="273">
                  <c:v>68</c:v>
                </c:pt>
                <c:pt idx="274">
                  <c:v>68</c:v>
                </c:pt>
                <c:pt idx="275">
                  <c:v>68</c:v>
                </c:pt>
                <c:pt idx="276">
                  <c:v>68</c:v>
                </c:pt>
                <c:pt idx="277">
                  <c:v>71</c:v>
                </c:pt>
                <c:pt idx="278">
                  <c:v>71</c:v>
                </c:pt>
                <c:pt idx="279">
                  <c:v>71</c:v>
                </c:pt>
                <c:pt idx="280">
                  <c:v>71</c:v>
                </c:pt>
                <c:pt idx="281">
                  <c:v>71</c:v>
                </c:pt>
                <c:pt idx="282">
                  <c:v>73</c:v>
                </c:pt>
                <c:pt idx="283">
                  <c:v>73</c:v>
                </c:pt>
                <c:pt idx="284">
                  <c:v>75</c:v>
                </c:pt>
                <c:pt idx="285">
                  <c:v>76</c:v>
                </c:pt>
                <c:pt idx="286">
                  <c:v>76</c:v>
                </c:pt>
                <c:pt idx="287">
                  <c:v>77</c:v>
                </c:pt>
                <c:pt idx="288">
                  <c:v>78</c:v>
                </c:pt>
                <c:pt idx="289">
                  <c:v>79</c:v>
                </c:pt>
                <c:pt idx="290">
                  <c:v>79</c:v>
                </c:pt>
                <c:pt idx="291">
                  <c:v>81</c:v>
                </c:pt>
                <c:pt idx="292">
                  <c:v>81</c:v>
                </c:pt>
                <c:pt idx="293">
                  <c:v>81</c:v>
                </c:pt>
                <c:pt idx="294">
                  <c:v>81</c:v>
                </c:pt>
                <c:pt idx="295">
                  <c:v>81</c:v>
                </c:pt>
                <c:pt idx="296">
                  <c:v>82</c:v>
                </c:pt>
                <c:pt idx="297">
                  <c:v>82</c:v>
                </c:pt>
                <c:pt idx="298">
                  <c:v>82</c:v>
                </c:pt>
                <c:pt idx="299">
                  <c:v>84</c:v>
                </c:pt>
                <c:pt idx="300">
                  <c:v>84</c:v>
                </c:pt>
                <c:pt idx="301">
                  <c:v>85</c:v>
                </c:pt>
                <c:pt idx="302">
                  <c:v>85</c:v>
                </c:pt>
                <c:pt idx="303">
                  <c:v>86</c:v>
                </c:pt>
                <c:pt idx="304">
                  <c:v>86</c:v>
                </c:pt>
                <c:pt idx="305">
                  <c:v>88</c:v>
                </c:pt>
                <c:pt idx="306">
                  <c:v>88</c:v>
                </c:pt>
                <c:pt idx="307">
                  <c:v>88</c:v>
                </c:pt>
                <c:pt idx="308">
                  <c:v>89</c:v>
                </c:pt>
                <c:pt idx="309">
                  <c:v>90</c:v>
                </c:pt>
                <c:pt idx="310">
                  <c:v>90</c:v>
                </c:pt>
                <c:pt idx="311">
                  <c:v>90</c:v>
                </c:pt>
                <c:pt idx="312">
                  <c:v>90</c:v>
                </c:pt>
                <c:pt idx="313">
                  <c:v>90</c:v>
                </c:pt>
                <c:pt idx="314">
                  <c:v>91</c:v>
                </c:pt>
                <c:pt idx="315">
                  <c:v>92</c:v>
                </c:pt>
                <c:pt idx="316">
                  <c:v>92</c:v>
                </c:pt>
                <c:pt idx="317">
                  <c:v>93</c:v>
                </c:pt>
                <c:pt idx="318">
                  <c:v>93</c:v>
                </c:pt>
                <c:pt idx="319">
                  <c:v>93</c:v>
                </c:pt>
                <c:pt idx="320">
                  <c:v>95</c:v>
                </c:pt>
                <c:pt idx="321">
                  <c:v>95</c:v>
                </c:pt>
                <c:pt idx="322">
                  <c:v>96</c:v>
                </c:pt>
                <c:pt idx="323">
                  <c:v>97</c:v>
                </c:pt>
                <c:pt idx="324">
                  <c:v>97</c:v>
                </c:pt>
                <c:pt idx="325">
                  <c:v>98</c:v>
                </c:pt>
                <c:pt idx="326">
                  <c:v>99</c:v>
                </c:pt>
                <c:pt idx="327">
                  <c:v>100</c:v>
                </c:pt>
                <c:pt idx="328">
                  <c:v>100</c:v>
                </c:pt>
                <c:pt idx="329">
                  <c:v>101</c:v>
                </c:pt>
                <c:pt idx="330">
                  <c:v>101</c:v>
                </c:pt>
                <c:pt idx="331">
                  <c:v>102</c:v>
                </c:pt>
                <c:pt idx="332">
                  <c:v>102</c:v>
                </c:pt>
                <c:pt idx="333">
                  <c:v>102</c:v>
                </c:pt>
                <c:pt idx="334">
                  <c:v>103</c:v>
                </c:pt>
                <c:pt idx="335">
                  <c:v>103</c:v>
                </c:pt>
                <c:pt idx="336">
                  <c:v>103</c:v>
                </c:pt>
                <c:pt idx="337">
                  <c:v>105</c:v>
                </c:pt>
                <c:pt idx="338">
                  <c:v>105</c:v>
                </c:pt>
                <c:pt idx="339">
                  <c:v>106</c:v>
                </c:pt>
                <c:pt idx="340">
                  <c:v>106</c:v>
                </c:pt>
                <c:pt idx="341">
                  <c:v>106</c:v>
                </c:pt>
                <c:pt idx="342">
                  <c:v>108</c:v>
                </c:pt>
                <c:pt idx="343">
                  <c:v>109</c:v>
                </c:pt>
                <c:pt idx="344">
                  <c:v>109</c:v>
                </c:pt>
                <c:pt idx="345">
                  <c:v>109</c:v>
                </c:pt>
                <c:pt idx="346">
                  <c:v>110</c:v>
                </c:pt>
                <c:pt idx="347">
                  <c:v>110</c:v>
                </c:pt>
                <c:pt idx="348">
                  <c:v>111</c:v>
                </c:pt>
                <c:pt idx="349">
                  <c:v>111</c:v>
                </c:pt>
                <c:pt idx="350">
                  <c:v>112</c:v>
                </c:pt>
                <c:pt idx="351">
                  <c:v>112</c:v>
                </c:pt>
                <c:pt idx="352">
                  <c:v>112</c:v>
                </c:pt>
                <c:pt idx="353">
                  <c:v>112</c:v>
                </c:pt>
                <c:pt idx="354">
                  <c:v>114</c:v>
                </c:pt>
                <c:pt idx="355">
                  <c:v>115</c:v>
                </c:pt>
                <c:pt idx="356">
                  <c:v>116</c:v>
                </c:pt>
                <c:pt idx="357">
                  <c:v>116</c:v>
                </c:pt>
                <c:pt idx="358">
                  <c:v>117</c:v>
                </c:pt>
                <c:pt idx="359">
                  <c:v>117</c:v>
                </c:pt>
                <c:pt idx="360">
                  <c:v>120</c:v>
                </c:pt>
                <c:pt idx="361">
                  <c:v>120</c:v>
                </c:pt>
                <c:pt idx="362">
                  <c:v>120</c:v>
                </c:pt>
                <c:pt idx="363">
                  <c:v>121</c:v>
                </c:pt>
                <c:pt idx="364">
                  <c:v>121</c:v>
                </c:pt>
                <c:pt idx="365">
                  <c:v>121</c:v>
                </c:pt>
                <c:pt idx="366">
                  <c:v>123</c:v>
                </c:pt>
                <c:pt idx="367">
                  <c:v>123</c:v>
                </c:pt>
                <c:pt idx="368">
                  <c:v>123</c:v>
                </c:pt>
                <c:pt idx="369">
                  <c:v>124</c:v>
                </c:pt>
                <c:pt idx="370">
                  <c:v>124</c:v>
                </c:pt>
                <c:pt idx="371">
                  <c:v>125</c:v>
                </c:pt>
                <c:pt idx="372">
                  <c:v>125</c:v>
                </c:pt>
                <c:pt idx="373">
                  <c:v>125</c:v>
                </c:pt>
                <c:pt idx="374">
                  <c:v>126</c:v>
                </c:pt>
                <c:pt idx="375">
                  <c:v>126</c:v>
                </c:pt>
                <c:pt idx="376">
                  <c:v>128</c:v>
                </c:pt>
                <c:pt idx="377">
                  <c:v>129</c:v>
                </c:pt>
                <c:pt idx="378">
                  <c:v>129</c:v>
                </c:pt>
                <c:pt idx="379">
                  <c:v>130</c:v>
                </c:pt>
                <c:pt idx="380">
                  <c:v>131</c:v>
                </c:pt>
                <c:pt idx="381">
                  <c:v>131</c:v>
                </c:pt>
                <c:pt idx="382">
                  <c:v>132</c:v>
                </c:pt>
                <c:pt idx="383">
                  <c:v>134</c:v>
                </c:pt>
                <c:pt idx="384">
                  <c:v>134</c:v>
                </c:pt>
                <c:pt idx="385">
                  <c:v>134</c:v>
                </c:pt>
                <c:pt idx="386">
                  <c:v>135</c:v>
                </c:pt>
                <c:pt idx="387">
                  <c:v>135</c:v>
                </c:pt>
                <c:pt idx="388">
                  <c:v>137</c:v>
                </c:pt>
                <c:pt idx="389">
                  <c:v>138</c:v>
                </c:pt>
                <c:pt idx="390">
                  <c:v>138</c:v>
                </c:pt>
                <c:pt idx="391">
                  <c:v>139</c:v>
                </c:pt>
                <c:pt idx="392">
                  <c:v>140</c:v>
                </c:pt>
                <c:pt idx="393">
                  <c:v>140</c:v>
                </c:pt>
                <c:pt idx="394">
                  <c:v>140</c:v>
                </c:pt>
                <c:pt idx="395">
                  <c:v>141</c:v>
                </c:pt>
                <c:pt idx="396">
                  <c:v>141</c:v>
                </c:pt>
                <c:pt idx="397">
                  <c:v>143</c:v>
                </c:pt>
                <c:pt idx="398">
                  <c:v>143</c:v>
                </c:pt>
                <c:pt idx="399">
                  <c:v>143</c:v>
                </c:pt>
                <c:pt idx="400">
                  <c:v>144</c:v>
                </c:pt>
                <c:pt idx="401">
                  <c:v>144</c:v>
                </c:pt>
                <c:pt idx="402">
                  <c:v>146</c:v>
                </c:pt>
                <c:pt idx="403">
                  <c:v>146</c:v>
                </c:pt>
                <c:pt idx="404">
                  <c:v>147</c:v>
                </c:pt>
                <c:pt idx="405">
                  <c:v>155</c:v>
                </c:pt>
                <c:pt idx="406">
                  <c:v>156</c:v>
                </c:pt>
                <c:pt idx="407">
                  <c:v>156</c:v>
                </c:pt>
                <c:pt idx="408">
                  <c:v>157</c:v>
                </c:pt>
                <c:pt idx="409">
                  <c:v>157</c:v>
                </c:pt>
                <c:pt idx="410">
                  <c:v>158</c:v>
                </c:pt>
                <c:pt idx="411">
                  <c:v>160</c:v>
                </c:pt>
                <c:pt idx="412">
                  <c:v>161</c:v>
                </c:pt>
                <c:pt idx="413">
                  <c:v>161</c:v>
                </c:pt>
                <c:pt idx="414">
                  <c:v>162</c:v>
                </c:pt>
                <c:pt idx="415">
                  <c:v>163</c:v>
                </c:pt>
                <c:pt idx="416">
                  <c:v>163</c:v>
                </c:pt>
                <c:pt idx="417">
                  <c:v>163</c:v>
                </c:pt>
                <c:pt idx="418">
                  <c:v>164</c:v>
                </c:pt>
                <c:pt idx="419">
                  <c:v>164</c:v>
                </c:pt>
                <c:pt idx="420">
                  <c:v>165</c:v>
                </c:pt>
                <c:pt idx="421">
                  <c:v>166</c:v>
                </c:pt>
                <c:pt idx="422">
                  <c:v>166</c:v>
                </c:pt>
                <c:pt idx="423">
                  <c:v>166</c:v>
                </c:pt>
                <c:pt idx="424">
                  <c:v>167</c:v>
                </c:pt>
                <c:pt idx="425">
                  <c:v>170</c:v>
                </c:pt>
                <c:pt idx="426">
                  <c:v>171</c:v>
                </c:pt>
                <c:pt idx="427">
                  <c:v>172</c:v>
                </c:pt>
                <c:pt idx="428">
                  <c:v>172</c:v>
                </c:pt>
                <c:pt idx="429">
                  <c:v>172</c:v>
                </c:pt>
                <c:pt idx="430">
                  <c:v>173</c:v>
                </c:pt>
                <c:pt idx="431">
                  <c:v>173</c:v>
                </c:pt>
                <c:pt idx="432">
                  <c:v>173</c:v>
                </c:pt>
                <c:pt idx="433">
                  <c:v>174</c:v>
                </c:pt>
                <c:pt idx="434">
                  <c:v>175</c:v>
                </c:pt>
                <c:pt idx="435">
                  <c:v>175</c:v>
                </c:pt>
                <c:pt idx="436">
                  <c:v>175</c:v>
                </c:pt>
                <c:pt idx="437">
                  <c:v>176</c:v>
                </c:pt>
                <c:pt idx="438">
                  <c:v>176</c:v>
                </c:pt>
                <c:pt idx="439">
                  <c:v>177</c:v>
                </c:pt>
                <c:pt idx="440">
                  <c:v>177</c:v>
                </c:pt>
                <c:pt idx="441">
                  <c:v>179</c:v>
                </c:pt>
                <c:pt idx="442">
                  <c:v>180</c:v>
                </c:pt>
                <c:pt idx="443">
                  <c:v>181</c:v>
                </c:pt>
                <c:pt idx="444">
                  <c:v>181</c:v>
                </c:pt>
                <c:pt idx="445">
                  <c:v>182</c:v>
                </c:pt>
                <c:pt idx="446">
                  <c:v>182</c:v>
                </c:pt>
                <c:pt idx="447">
                  <c:v>183</c:v>
                </c:pt>
                <c:pt idx="448">
                  <c:v>184</c:v>
                </c:pt>
                <c:pt idx="449">
                  <c:v>184</c:v>
                </c:pt>
                <c:pt idx="450">
                  <c:v>186</c:v>
                </c:pt>
                <c:pt idx="451">
                  <c:v>186</c:v>
                </c:pt>
                <c:pt idx="452">
                  <c:v>187</c:v>
                </c:pt>
                <c:pt idx="453">
                  <c:v>188</c:v>
                </c:pt>
                <c:pt idx="454">
                  <c:v>188</c:v>
                </c:pt>
                <c:pt idx="455">
                  <c:v>189</c:v>
                </c:pt>
                <c:pt idx="456">
                  <c:v>191</c:v>
                </c:pt>
                <c:pt idx="457">
                  <c:v>192</c:v>
                </c:pt>
                <c:pt idx="458">
                  <c:v>193</c:v>
                </c:pt>
                <c:pt idx="459">
                  <c:v>193</c:v>
                </c:pt>
                <c:pt idx="460">
                  <c:v>194</c:v>
                </c:pt>
                <c:pt idx="461">
                  <c:v>195</c:v>
                </c:pt>
                <c:pt idx="462">
                  <c:v>195</c:v>
                </c:pt>
                <c:pt idx="463">
                  <c:v>195</c:v>
                </c:pt>
                <c:pt idx="464">
                  <c:v>196</c:v>
                </c:pt>
                <c:pt idx="465">
                  <c:v>196</c:v>
                </c:pt>
                <c:pt idx="466">
                  <c:v>197</c:v>
                </c:pt>
                <c:pt idx="467">
                  <c:v>199</c:v>
                </c:pt>
                <c:pt idx="468">
                  <c:v>200</c:v>
                </c:pt>
                <c:pt idx="469">
                  <c:v>200</c:v>
                </c:pt>
                <c:pt idx="470">
                  <c:v>200</c:v>
                </c:pt>
                <c:pt idx="471">
                  <c:v>200</c:v>
                </c:pt>
                <c:pt idx="472">
                  <c:v>201</c:v>
                </c:pt>
                <c:pt idx="473">
                  <c:v>202</c:v>
                </c:pt>
                <c:pt idx="474">
                  <c:v>203</c:v>
                </c:pt>
                <c:pt idx="475">
                  <c:v>204</c:v>
                </c:pt>
                <c:pt idx="476">
                  <c:v>204</c:v>
                </c:pt>
                <c:pt idx="477">
                  <c:v>205</c:v>
                </c:pt>
                <c:pt idx="478">
                  <c:v>205</c:v>
                </c:pt>
                <c:pt idx="479">
                  <c:v>206</c:v>
                </c:pt>
                <c:pt idx="480">
                  <c:v>207</c:v>
                </c:pt>
                <c:pt idx="481">
                  <c:v>208</c:v>
                </c:pt>
                <c:pt idx="482">
                  <c:v>212</c:v>
                </c:pt>
                <c:pt idx="483">
                  <c:v>212</c:v>
                </c:pt>
                <c:pt idx="484">
                  <c:v>213</c:v>
                </c:pt>
                <c:pt idx="485">
                  <c:v>213</c:v>
                </c:pt>
                <c:pt idx="486">
                  <c:v>214</c:v>
                </c:pt>
                <c:pt idx="487">
                  <c:v>214</c:v>
                </c:pt>
                <c:pt idx="488">
                  <c:v>214</c:v>
                </c:pt>
                <c:pt idx="489">
                  <c:v>215</c:v>
                </c:pt>
                <c:pt idx="490">
                  <c:v>215</c:v>
                </c:pt>
                <c:pt idx="491">
                  <c:v>217</c:v>
                </c:pt>
                <c:pt idx="492">
                  <c:v>219</c:v>
                </c:pt>
                <c:pt idx="493">
                  <c:v>220</c:v>
                </c:pt>
                <c:pt idx="494">
                  <c:v>220</c:v>
                </c:pt>
                <c:pt idx="495">
                  <c:v>220</c:v>
                </c:pt>
                <c:pt idx="496">
                  <c:v>222</c:v>
                </c:pt>
                <c:pt idx="497">
                  <c:v>222</c:v>
                </c:pt>
                <c:pt idx="498">
                  <c:v>222</c:v>
                </c:pt>
                <c:pt idx="499">
                  <c:v>223</c:v>
                </c:pt>
                <c:pt idx="500">
                  <c:v>223</c:v>
                </c:pt>
                <c:pt idx="501">
                  <c:v>226</c:v>
                </c:pt>
                <c:pt idx="502">
                  <c:v>226</c:v>
                </c:pt>
                <c:pt idx="503">
                  <c:v>227</c:v>
                </c:pt>
                <c:pt idx="504">
                  <c:v>228</c:v>
                </c:pt>
                <c:pt idx="505">
                  <c:v>229</c:v>
                </c:pt>
                <c:pt idx="506">
                  <c:v>229</c:v>
                </c:pt>
                <c:pt idx="507">
                  <c:v>229</c:v>
                </c:pt>
                <c:pt idx="508">
                  <c:v>230</c:v>
                </c:pt>
                <c:pt idx="509">
                  <c:v>231</c:v>
                </c:pt>
                <c:pt idx="510">
                  <c:v>231</c:v>
                </c:pt>
                <c:pt idx="511">
                  <c:v>232</c:v>
                </c:pt>
                <c:pt idx="512">
                  <c:v>232</c:v>
                </c:pt>
                <c:pt idx="513">
                  <c:v>234</c:v>
                </c:pt>
                <c:pt idx="514">
                  <c:v>234</c:v>
                </c:pt>
                <c:pt idx="515">
                  <c:v>235</c:v>
                </c:pt>
                <c:pt idx="516">
                  <c:v>235</c:v>
                </c:pt>
                <c:pt idx="517">
                  <c:v>237</c:v>
                </c:pt>
                <c:pt idx="518">
                  <c:v>237</c:v>
                </c:pt>
                <c:pt idx="519">
                  <c:v>239</c:v>
                </c:pt>
                <c:pt idx="520">
                  <c:v>239</c:v>
                </c:pt>
                <c:pt idx="521">
                  <c:v>240</c:v>
                </c:pt>
                <c:pt idx="522">
                  <c:v>244</c:v>
                </c:pt>
                <c:pt idx="523">
                  <c:v>245</c:v>
                </c:pt>
                <c:pt idx="524">
                  <c:v>247</c:v>
                </c:pt>
                <c:pt idx="525">
                  <c:v>249</c:v>
                </c:pt>
                <c:pt idx="526">
                  <c:v>249</c:v>
                </c:pt>
                <c:pt idx="527">
                  <c:v>250</c:v>
                </c:pt>
                <c:pt idx="528">
                  <c:v>250</c:v>
                </c:pt>
                <c:pt idx="529">
                  <c:v>250</c:v>
                </c:pt>
                <c:pt idx="530">
                  <c:v>250</c:v>
                </c:pt>
                <c:pt idx="531">
                  <c:v>253</c:v>
                </c:pt>
                <c:pt idx="532">
                  <c:v>253</c:v>
                </c:pt>
                <c:pt idx="533">
                  <c:v>254</c:v>
                </c:pt>
                <c:pt idx="534">
                  <c:v>255</c:v>
                </c:pt>
                <c:pt idx="535">
                  <c:v>257</c:v>
                </c:pt>
                <c:pt idx="536">
                  <c:v>258</c:v>
                </c:pt>
                <c:pt idx="537">
                  <c:v>258</c:v>
                </c:pt>
                <c:pt idx="538">
                  <c:v>261</c:v>
                </c:pt>
                <c:pt idx="539">
                  <c:v>262</c:v>
                </c:pt>
                <c:pt idx="540">
                  <c:v>263</c:v>
                </c:pt>
                <c:pt idx="541">
                  <c:v>264</c:v>
                </c:pt>
                <c:pt idx="542">
                  <c:v>264</c:v>
                </c:pt>
                <c:pt idx="543">
                  <c:v>265</c:v>
                </c:pt>
                <c:pt idx="544">
                  <c:v>268</c:v>
                </c:pt>
                <c:pt idx="545">
                  <c:v>269</c:v>
                </c:pt>
                <c:pt idx="546">
                  <c:v>270</c:v>
                </c:pt>
                <c:pt idx="547">
                  <c:v>271</c:v>
                </c:pt>
                <c:pt idx="548">
                  <c:v>274</c:v>
                </c:pt>
                <c:pt idx="549">
                  <c:v>275</c:v>
                </c:pt>
                <c:pt idx="550">
                  <c:v>279</c:v>
                </c:pt>
                <c:pt idx="551">
                  <c:v>280</c:v>
                </c:pt>
                <c:pt idx="552">
                  <c:v>281</c:v>
                </c:pt>
                <c:pt idx="553">
                  <c:v>281</c:v>
                </c:pt>
                <c:pt idx="554">
                  <c:v>282</c:v>
                </c:pt>
                <c:pt idx="555">
                  <c:v>282</c:v>
                </c:pt>
                <c:pt idx="556">
                  <c:v>284</c:v>
                </c:pt>
                <c:pt idx="557">
                  <c:v>284</c:v>
                </c:pt>
                <c:pt idx="558">
                  <c:v>287</c:v>
                </c:pt>
                <c:pt idx="559">
                  <c:v>288</c:v>
                </c:pt>
                <c:pt idx="560">
                  <c:v>292</c:v>
                </c:pt>
                <c:pt idx="561">
                  <c:v>292</c:v>
                </c:pt>
                <c:pt idx="562">
                  <c:v>292</c:v>
                </c:pt>
                <c:pt idx="563">
                  <c:v>293</c:v>
                </c:pt>
                <c:pt idx="564">
                  <c:v>293</c:v>
                </c:pt>
                <c:pt idx="565">
                  <c:v>293</c:v>
                </c:pt>
                <c:pt idx="566">
                  <c:v>295</c:v>
                </c:pt>
                <c:pt idx="567">
                  <c:v>295</c:v>
                </c:pt>
                <c:pt idx="568">
                  <c:v>296</c:v>
                </c:pt>
                <c:pt idx="569">
                  <c:v>296</c:v>
                </c:pt>
                <c:pt idx="570">
                  <c:v>296</c:v>
                </c:pt>
                <c:pt idx="571">
                  <c:v>300</c:v>
                </c:pt>
                <c:pt idx="572">
                  <c:v>300</c:v>
                </c:pt>
                <c:pt idx="573">
                  <c:v>300</c:v>
                </c:pt>
                <c:pt idx="574">
                  <c:v>301</c:v>
                </c:pt>
                <c:pt idx="575">
                  <c:v>306</c:v>
                </c:pt>
                <c:pt idx="576">
                  <c:v>309</c:v>
                </c:pt>
                <c:pt idx="577">
                  <c:v>311</c:v>
                </c:pt>
                <c:pt idx="578">
                  <c:v>311</c:v>
                </c:pt>
                <c:pt idx="579">
                  <c:v>313</c:v>
                </c:pt>
                <c:pt idx="580">
                  <c:v>315</c:v>
                </c:pt>
                <c:pt idx="581">
                  <c:v>318</c:v>
                </c:pt>
                <c:pt idx="582">
                  <c:v>319</c:v>
                </c:pt>
                <c:pt idx="583">
                  <c:v>322</c:v>
                </c:pt>
                <c:pt idx="584">
                  <c:v>324</c:v>
                </c:pt>
                <c:pt idx="585">
                  <c:v>325</c:v>
                </c:pt>
                <c:pt idx="586">
                  <c:v>326</c:v>
                </c:pt>
                <c:pt idx="587">
                  <c:v>326</c:v>
                </c:pt>
                <c:pt idx="588">
                  <c:v>327</c:v>
                </c:pt>
                <c:pt idx="589">
                  <c:v>328</c:v>
                </c:pt>
                <c:pt idx="590">
                  <c:v>331</c:v>
                </c:pt>
                <c:pt idx="591">
                  <c:v>332</c:v>
                </c:pt>
                <c:pt idx="592">
                  <c:v>334</c:v>
                </c:pt>
                <c:pt idx="593">
                  <c:v>334</c:v>
                </c:pt>
                <c:pt idx="594">
                  <c:v>337</c:v>
                </c:pt>
                <c:pt idx="595">
                  <c:v>337</c:v>
                </c:pt>
                <c:pt idx="596">
                  <c:v>337</c:v>
                </c:pt>
                <c:pt idx="597">
                  <c:v>337</c:v>
                </c:pt>
                <c:pt idx="598">
                  <c:v>338</c:v>
                </c:pt>
                <c:pt idx="599">
                  <c:v>345</c:v>
                </c:pt>
                <c:pt idx="600">
                  <c:v>347</c:v>
                </c:pt>
                <c:pt idx="601">
                  <c:v>351</c:v>
                </c:pt>
                <c:pt idx="602">
                  <c:v>352</c:v>
                </c:pt>
                <c:pt idx="603">
                  <c:v>352</c:v>
                </c:pt>
                <c:pt idx="604">
                  <c:v>354</c:v>
                </c:pt>
                <c:pt idx="605">
                  <c:v>355</c:v>
                </c:pt>
                <c:pt idx="606">
                  <c:v>356</c:v>
                </c:pt>
                <c:pt idx="607">
                  <c:v>360</c:v>
                </c:pt>
                <c:pt idx="608">
                  <c:v>363</c:v>
                </c:pt>
                <c:pt idx="609">
                  <c:v>365</c:v>
                </c:pt>
                <c:pt idx="610">
                  <c:v>369</c:v>
                </c:pt>
                <c:pt idx="611">
                  <c:v>370</c:v>
                </c:pt>
                <c:pt idx="612">
                  <c:v>372</c:v>
                </c:pt>
                <c:pt idx="613">
                  <c:v>378</c:v>
                </c:pt>
                <c:pt idx="614">
                  <c:v>379</c:v>
                </c:pt>
                <c:pt idx="615">
                  <c:v>379</c:v>
                </c:pt>
                <c:pt idx="616">
                  <c:v>379</c:v>
                </c:pt>
                <c:pt idx="617">
                  <c:v>381</c:v>
                </c:pt>
                <c:pt idx="618">
                  <c:v>383</c:v>
                </c:pt>
                <c:pt idx="619">
                  <c:v>387</c:v>
                </c:pt>
                <c:pt idx="620">
                  <c:v>388</c:v>
                </c:pt>
                <c:pt idx="621">
                  <c:v>388</c:v>
                </c:pt>
                <c:pt idx="622">
                  <c:v>388</c:v>
                </c:pt>
                <c:pt idx="623">
                  <c:v>389</c:v>
                </c:pt>
                <c:pt idx="624">
                  <c:v>391</c:v>
                </c:pt>
                <c:pt idx="625">
                  <c:v>398</c:v>
                </c:pt>
                <c:pt idx="626">
                  <c:v>398</c:v>
                </c:pt>
                <c:pt idx="627">
                  <c:v>399</c:v>
                </c:pt>
                <c:pt idx="628">
                  <c:v>399</c:v>
                </c:pt>
                <c:pt idx="629">
                  <c:v>400</c:v>
                </c:pt>
                <c:pt idx="630">
                  <c:v>419</c:v>
                </c:pt>
                <c:pt idx="631">
                  <c:v>421</c:v>
                </c:pt>
                <c:pt idx="632">
                  <c:v>421</c:v>
                </c:pt>
                <c:pt idx="633">
                  <c:v>421</c:v>
                </c:pt>
                <c:pt idx="634">
                  <c:v>421</c:v>
                </c:pt>
                <c:pt idx="635">
                  <c:v>421</c:v>
                </c:pt>
                <c:pt idx="636">
                  <c:v>421</c:v>
                </c:pt>
                <c:pt idx="637">
                  <c:v>423</c:v>
                </c:pt>
                <c:pt idx="638">
                  <c:v>423</c:v>
                </c:pt>
                <c:pt idx="639">
                  <c:v>426</c:v>
                </c:pt>
                <c:pt idx="640">
                  <c:v>428</c:v>
                </c:pt>
                <c:pt idx="641">
                  <c:v>429</c:v>
                </c:pt>
                <c:pt idx="642">
                  <c:v>429</c:v>
                </c:pt>
                <c:pt idx="643">
                  <c:v>435</c:v>
                </c:pt>
                <c:pt idx="644">
                  <c:v>435</c:v>
                </c:pt>
                <c:pt idx="645">
                  <c:v>438</c:v>
                </c:pt>
                <c:pt idx="646">
                  <c:v>442</c:v>
                </c:pt>
                <c:pt idx="647">
                  <c:v>448</c:v>
                </c:pt>
                <c:pt idx="648">
                  <c:v>450</c:v>
                </c:pt>
                <c:pt idx="649">
                  <c:v>455</c:v>
                </c:pt>
                <c:pt idx="650">
                  <c:v>465</c:v>
                </c:pt>
                <c:pt idx="651">
                  <c:v>468</c:v>
                </c:pt>
                <c:pt idx="652">
                  <c:v>473</c:v>
                </c:pt>
                <c:pt idx="653">
                  <c:v>475</c:v>
                </c:pt>
                <c:pt idx="654">
                  <c:v>478</c:v>
                </c:pt>
                <c:pt idx="655">
                  <c:v>481</c:v>
                </c:pt>
                <c:pt idx="656">
                  <c:v>482</c:v>
                </c:pt>
                <c:pt idx="657">
                  <c:v>483</c:v>
                </c:pt>
                <c:pt idx="658">
                  <c:v>485</c:v>
                </c:pt>
                <c:pt idx="659">
                  <c:v>487</c:v>
                </c:pt>
                <c:pt idx="660">
                  <c:v>491</c:v>
                </c:pt>
                <c:pt idx="661">
                  <c:v>500</c:v>
                </c:pt>
                <c:pt idx="662">
                  <c:v>500</c:v>
                </c:pt>
                <c:pt idx="663">
                  <c:v>500</c:v>
                </c:pt>
                <c:pt idx="664">
                  <c:v>500</c:v>
                </c:pt>
                <c:pt idx="665">
                  <c:v>500</c:v>
                </c:pt>
                <c:pt idx="666">
                  <c:v>503</c:v>
                </c:pt>
                <c:pt idx="667">
                  <c:v>505</c:v>
                </c:pt>
                <c:pt idx="668">
                  <c:v>510</c:v>
                </c:pt>
                <c:pt idx="669">
                  <c:v>511</c:v>
                </c:pt>
                <c:pt idx="670">
                  <c:v>533</c:v>
                </c:pt>
                <c:pt idx="671">
                  <c:v>533</c:v>
                </c:pt>
                <c:pt idx="672">
                  <c:v>537</c:v>
                </c:pt>
                <c:pt idx="673">
                  <c:v>544</c:v>
                </c:pt>
                <c:pt idx="674">
                  <c:v>546</c:v>
                </c:pt>
                <c:pt idx="675">
                  <c:v>548</c:v>
                </c:pt>
                <c:pt idx="676">
                  <c:v>549</c:v>
                </c:pt>
                <c:pt idx="677">
                  <c:v>553</c:v>
                </c:pt>
                <c:pt idx="678">
                  <c:v>554</c:v>
                </c:pt>
                <c:pt idx="679">
                  <c:v>558</c:v>
                </c:pt>
                <c:pt idx="680">
                  <c:v>558</c:v>
                </c:pt>
                <c:pt idx="681">
                  <c:v>560</c:v>
                </c:pt>
                <c:pt idx="682">
                  <c:v>565</c:v>
                </c:pt>
                <c:pt idx="683">
                  <c:v>567</c:v>
                </c:pt>
                <c:pt idx="684">
                  <c:v>567</c:v>
                </c:pt>
                <c:pt idx="685">
                  <c:v>569</c:v>
                </c:pt>
                <c:pt idx="686">
                  <c:v>580</c:v>
                </c:pt>
                <c:pt idx="687">
                  <c:v>581</c:v>
                </c:pt>
                <c:pt idx="688">
                  <c:v>584</c:v>
                </c:pt>
                <c:pt idx="689">
                  <c:v>592</c:v>
                </c:pt>
                <c:pt idx="690">
                  <c:v>593</c:v>
                </c:pt>
                <c:pt idx="691">
                  <c:v>599</c:v>
                </c:pt>
                <c:pt idx="692">
                  <c:v>603</c:v>
                </c:pt>
                <c:pt idx="693">
                  <c:v>616</c:v>
                </c:pt>
                <c:pt idx="694">
                  <c:v>625</c:v>
                </c:pt>
                <c:pt idx="695">
                  <c:v>638</c:v>
                </c:pt>
                <c:pt idx="696">
                  <c:v>638</c:v>
                </c:pt>
                <c:pt idx="697">
                  <c:v>642</c:v>
                </c:pt>
                <c:pt idx="698">
                  <c:v>646</c:v>
                </c:pt>
                <c:pt idx="699">
                  <c:v>650</c:v>
                </c:pt>
                <c:pt idx="700">
                  <c:v>656</c:v>
                </c:pt>
                <c:pt idx="701">
                  <c:v>658</c:v>
                </c:pt>
                <c:pt idx="702">
                  <c:v>659</c:v>
                </c:pt>
                <c:pt idx="703">
                  <c:v>666</c:v>
                </c:pt>
                <c:pt idx="704">
                  <c:v>690</c:v>
                </c:pt>
                <c:pt idx="705">
                  <c:v>691</c:v>
                </c:pt>
                <c:pt idx="706">
                  <c:v>693</c:v>
                </c:pt>
                <c:pt idx="707">
                  <c:v>698</c:v>
                </c:pt>
                <c:pt idx="708">
                  <c:v>700</c:v>
                </c:pt>
                <c:pt idx="709">
                  <c:v>703</c:v>
                </c:pt>
                <c:pt idx="710">
                  <c:v>705</c:v>
                </c:pt>
                <c:pt idx="711">
                  <c:v>712</c:v>
                </c:pt>
                <c:pt idx="712">
                  <c:v>713</c:v>
                </c:pt>
                <c:pt idx="713">
                  <c:v>720</c:v>
                </c:pt>
                <c:pt idx="714">
                  <c:v>736</c:v>
                </c:pt>
                <c:pt idx="715">
                  <c:v>737</c:v>
                </c:pt>
                <c:pt idx="716">
                  <c:v>737</c:v>
                </c:pt>
                <c:pt idx="717">
                  <c:v>741</c:v>
                </c:pt>
                <c:pt idx="718">
                  <c:v>742</c:v>
                </c:pt>
                <c:pt idx="719">
                  <c:v>744</c:v>
                </c:pt>
                <c:pt idx="720">
                  <c:v>747</c:v>
                </c:pt>
                <c:pt idx="721">
                  <c:v>753</c:v>
                </c:pt>
                <c:pt idx="722">
                  <c:v>760</c:v>
                </c:pt>
                <c:pt idx="723">
                  <c:v>764</c:v>
                </c:pt>
                <c:pt idx="724">
                  <c:v>764</c:v>
                </c:pt>
                <c:pt idx="725">
                  <c:v>766</c:v>
                </c:pt>
                <c:pt idx="726">
                  <c:v>767</c:v>
                </c:pt>
                <c:pt idx="727">
                  <c:v>778</c:v>
                </c:pt>
                <c:pt idx="728">
                  <c:v>782</c:v>
                </c:pt>
                <c:pt idx="729">
                  <c:v>793</c:v>
                </c:pt>
                <c:pt idx="730">
                  <c:v>798</c:v>
                </c:pt>
                <c:pt idx="731">
                  <c:v>800</c:v>
                </c:pt>
                <c:pt idx="732">
                  <c:v>801</c:v>
                </c:pt>
                <c:pt idx="733">
                  <c:v>809</c:v>
                </c:pt>
                <c:pt idx="734">
                  <c:v>819</c:v>
                </c:pt>
                <c:pt idx="735">
                  <c:v>822</c:v>
                </c:pt>
                <c:pt idx="736">
                  <c:v>829</c:v>
                </c:pt>
                <c:pt idx="737">
                  <c:v>836</c:v>
                </c:pt>
                <c:pt idx="738">
                  <c:v>847</c:v>
                </c:pt>
                <c:pt idx="739">
                  <c:v>850</c:v>
                </c:pt>
                <c:pt idx="740">
                  <c:v>850</c:v>
                </c:pt>
                <c:pt idx="741">
                  <c:v>854</c:v>
                </c:pt>
                <c:pt idx="742">
                  <c:v>855</c:v>
                </c:pt>
                <c:pt idx="743">
                  <c:v>861</c:v>
                </c:pt>
                <c:pt idx="744">
                  <c:v>863</c:v>
                </c:pt>
                <c:pt idx="745">
                  <c:v>867</c:v>
                </c:pt>
                <c:pt idx="746">
                  <c:v>872</c:v>
                </c:pt>
                <c:pt idx="747">
                  <c:v>877</c:v>
                </c:pt>
                <c:pt idx="748">
                  <c:v>883</c:v>
                </c:pt>
                <c:pt idx="749">
                  <c:v>883</c:v>
                </c:pt>
                <c:pt idx="750">
                  <c:v>892</c:v>
                </c:pt>
                <c:pt idx="751">
                  <c:v>897</c:v>
                </c:pt>
                <c:pt idx="752">
                  <c:v>903</c:v>
                </c:pt>
                <c:pt idx="753">
                  <c:v>904</c:v>
                </c:pt>
                <c:pt idx="754">
                  <c:v>923</c:v>
                </c:pt>
                <c:pt idx="755">
                  <c:v>925</c:v>
                </c:pt>
                <c:pt idx="756">
                  <c:v>930</c:v>
                </c:pt>
                <c:pt idx="757">
                  <c:v>946</c:v>
                </c:pt>
                <c:pt idx="758">
                  <c:v>946</c:v>
                </c:pt>
                <c:pt idx="759">
                  <c:v>951</c:v>
                </c:pt>
                <c:pt idx="760">
                  <c:v>960</c:v>
                </c:pt>
                <c:pt idx="761">
                  <c:v>975</c:v>
                </c:pt>
                <c:pt idx="762">
                  <c:v>994</c:v>
                </c:pt>
                <c:pt idx="763">
                  <c:v>1000</c:v>
                </c:pt>
                <c:pt idx="764">
                  <c:v>1002</c:v>
                </c:pt>
                <c:pt idx="765">
                  <c:v>1007</c:v>
                </c:pt>
                <c:pt idx="766">
                  <c:v>1008</c:v>
                </c:pt>
                <c:pt idx="767">
                  <c:v>1011</c:v>
                </c:pt>
                <c:pt idx="768">
                  <c:v>1017</c:v>
                </c:pt>
                <c:pt idx="769">
                  <c:v>1019</c:v>
                </c:pt>
                <c:pt idx="770">
                  <c:v>1021</c:v>
                </c:pt>
                <c:pt idx="771">
                  <c:v>1026</c:v>
                </c:pt>
                <c:pt idx="772">
                  <c:v>1026</c:v>
                </c:pt>
                <c:pt idx="773">
                  <c:v>1035</c:v>
                </c:pt>
                <c:pt idx="774">
                  <c:v>1043</c:v>
                </c:pt>
                <c:pt idx="775">
                  <c:v>1045</c:v>
                </c:pt>
                <c:pt idx="776">
                  <c:v>1052</c:v>
                </c:pt>
                <c:pt idx="777">
                  <c:v>1054</c:v>
                </c:pt>
                <c:pt idx="778">
                  <c:v>1055</c:v>
                </c:pt>
                <c:pt idx="779">
                  <c:v>1063</c:v>
                </c:pt>
                <c:pt idx="780">
                  <c:v>1066</c:v>
                </c:pt>
                <c:pt idx="781">
                  <c:v>1086</c:v>
                </c:pt>
                <c:pt idx="782">
                  <c:v>1097</c:v>
                </c:pt>
                <c:pt idx="783">
                  <c:v>1097</c:v>
                </c:pt>
                <c:pt idx="784">
                  <c:v>1113</c:v>
                </c:pt>
                <c:pt idx="785">
                  <c:v>1123</c:v>
                </c:pt>
                <c:pt idx="786">
                  <c:v>1132</c:v>
                </c:pt>
                <c:pt idx="787">
                  <c:v>1136</c:v>
                </c:pt>
                <c:pt idx="788">
                  <c:v>1137</c:v>
                </c:pt>
                <c:pt idx="789">
                  <c:v>1146</c:v>
                </c:pt>
                <c:pt idx="790">
                  <c:v>1149</c:v>
                </c:pt>
                <c:pt idx="791">
                  <c:v>1170</c:v>
                </c:pt>
                <c:pt idx="792">
                  <c:v>1194</c:v>
                </c:pt>
                <c:pt idx="793">
                  <c:v>1208</c:v>
                </c:pt>
                <c:pt idx="794">
                  <c:v>1213</c:v>
                </c:pt>
                <c:pt idx="795">
                  <c:v>1232</c:v>
                </c:pt>
                <c:pt idx="796">
                  <c:v>1232</c:v>
                </c:pt>
                <c:pt idx="797">
                  <c:v>1233</c:v>
                </c:pt>
                <c:pt idx="798">
                  <c:v>1268</c:v>
                </c:pt>
                <c:pt idx="799">
                  <c:v>1277</c:v>
                </c:pt>
                <c:pt idx="800">
                  <c:v>1305</c:v>
                </c:pt>
                <c:pt idx="801">
                  <c:v>1308</c:v>
                </c:pt>
                <c:pt idx="802">
                  <c:v>1376</c:v>
                </c:pt>
                <c:pt idx="803">
                  <c:v>1390</c:v>
                </c:pt>
                <c:pt idx="804">
                  <c:v>1398</c:v>
                </c:pt>
                <c:pt idx="805">
                  <c:v>1400</c:v>
                </c:pt>
                <c:pt idx="806">
                  <c:v>1404</c:v>
                </c:pt>
                <c:pt idx="807">
                  <c:v>1415</c:v>
                </c:pt>
                <c:pt idx="808">
                  <c:v>1433</c:v>
                </c:pt>
                <c:pt idx="809">
                  <c:v>1440</c:v>
                </c:pt>
                <c:pt idx="810">
                  <c:v>1474</c:v>
                </c:pt>
                <c:pt idx="811">
                  <c:v>1495</c:v>
                </c:pt>
                <c:pt idx="812">
                  <c:v>1495</c:v>
                </c:pt>
                <c:pt idx="813">
                  <c:v>1509</c:v>
                </c:pt>
                <c:pt idx="814">
                  <c:v>1534</c:v>
                </c:pt>
                <c:pt idx="815">
                  <c:v>1543</c:v>
                </c:pt>
                <c:pt idx="816">
                  <c:v>1590</c:v>
                </c:pt>
                <c:pt idx="817">
                  <c:v>1591</c:v>
                </c:pt>
                <c:pt idx="818">
                  <c:v>1591</c:v>
                </c:pt>
                <c:pt idx="819">
                  <c:v>1595</c:v>
                </c:pt>
                <c:pt idx="820">
                  <c:v>1599</c:v>
                </c:pt>
                <c:pt idx="821">
                  <c:v>1645</c:v>
                </c:pt>
                <c:pt idx="822">
                  <c:v>1667</c:v>
                </c:pt>
                <c:pt idx="823">
                  <c:v>1667</c:v>
                </c:pt>
                <c:pt idx="824">
                  <c:v>1707</c:v>
                </c:pt>
                <c:pt idx="825">
                  <c:v>1712</c:v>
                </c:pt>
                <c:pt idx="826">
                  <c:v>1783</c:v>
                </c:pt>
                <c:pt idx="827">
                  <c:v>1824</c:v>
                </c:pt>
                <c:pt idx="828">
                  <c:v>1827</c:v>
                </c:pt>
                <c:pt idx="829">
                  <c:v>1840</c:v>
                </c:pt>
                <c:pt idx="830">
                  <c:v>1884</c:v>
                </c:pt>
                <c:pt idx="831">
                  <c:v>1884</c:v>
                </c:pt>
                <c:pt idx="832">
                  <c:v>1919</c:v>
                </c:pt>
                <c:pt idx="833">
                  <c:v>1948</c:v>
                </c:pt>
                <c:pt idx="834">
                  <c:v>1977</c:v>
                </c:pt>
                <c:pt idx="835">
                  <c:v>2044</c:v>
                </c:pt>
                <c:pt idx="836">
                  <c:v>2058</c:v>
                </c:pt>
                <c:pt idx="837">
                  <c:v>2074</c:v>
                </c:pt>
                <c:pt idx="838">
                  <c:v>2152</c:v>
                </c:pt>
                <c:pt idx="839">
                  <c:v>2161</c:v>
                </c:pt>
                <c:pt idx="840">
                  <c:v>2200</c:v>
                </c:pt>
                <c:pt idx="841">
                  <c:v>2211</c:v>
                </c:pt>
                <c:pt idx="842">
                  <c:v>2250</c:v>
                </c:pt>
                <c:pt idx="843">
                  <c:v>2362</c:v>
                </c:pt>
                <c:pt idx="844">
                  <c:v>2489</c:v>
                </c:pt>
                <c:pt idx="845">
                  <c:v>2490</c:v>
                </c:pt>
                <c:pt idx="846">
                  <c:v>2497</c:v>
                </c:pt>
                <c:pt idx="847">
                  <c:v>2516</c:v>
                </c:pt>
                <c:pt idx="848">
                  <c:v>2530</c:v>
                </c:pt>
                <c:pt idx="849">
                  <c:v>2658</c:v>
                </c:pt>
                <c:pt idx="850">
                  <c:v>2668</c:v>
                </c:pt>
                <c:pt idx="851">
                  <c:v>2688</c:v>
                </c:pt>
                <c:pt idx="852">
                  <c:v>2755</c:v>
                </c:pt>
                <c:pt idx="853">
                  <c:v>2800</c:v>
                </c:pt>
                <c:pt idx="854">
                  <c:v>2832</c:v>
                </c:pt>
                <c:pt idx="855">
                  <c:v>2864</c:v>
                </c:pt>
                <c:pt idx="856">
                  <c:v>2900</c:v>
                </c:pt>
                <c:pt idx="857">
                  <c:v>2922</c:v>
                </c:pt>
                <c:pt idx="858">
                  <c:v>2997</c:v>
                </c:pt>
                <c:pt idx="859">
                  <c:v>3002</c:v>
                </c:pt>
                <c:pt idx="860">
                  <c:v>3008</c:v>
                </c:pt>
                <c:pt idx="861">
                  <c:v>3008</c:v>
                </c:pt>
                <c:pt idx="862">
                  <c:v>3045</c:v>
                </c:pt>
                <c:pt idx="863">
                  <c:v>3054</c:v>
                </c:pt>
                <c:pt idx="864">
                  <c:v>3071</c:v>
                </c:pt>
                <c:pt idx="865">
                  <c:v>3125</c:v>
                </c:pt>
                <c:pt idx="866">
                  <c:v>3214</c:v>
                </c:pt>
                <c:pt idx="867">
                  <c:v>3439</c:v>
                </c:pt>
                <c:pt idx="868">
                  <c:v>3474</c:v>
                </c:pt>
                <c:pt idx="869">
                  <c:v>3476</c:v>
                </c:pt>
                <c:pt idx="870">
                  <c:v>3500</c:v>
                </c:pt>
                <c:pt idx="871">
                  <c:v>3601</c:v>
                </c:pt>
                <c:pt idx="872">
                  <c:v>3615</c:v>
                </c:pt>
                <c:pt idx="873">
                  <c:v>3663</c:v>
                </c:pt>
                <c:pt idx="874">
                  <c:v>3730</c:v>
                </c:pt>
                <c:pt idx="875">
                  <c:v>3762</c:v>
                </c:pt>
                <c:pt idx="876">
                  <c:v>3788</c:v>
                </c:pt>
                <c:pt idx="877">
                  <c:v>3809</c:v>
                </c:pt>
                <c:pt idx="878">
                  <c:v>3811</c:v>
                </c:pt>
                <c:pt idx="879">
                  <c:v>3889</c:v>
                </c:pt>
                <c:pt idx="880">
                  <c:v>3980</c:v>
                </c:pt>
                <c:pt idx="881">
                  <c:v>4073</c:v>
                </c:pt>
                <c:pt idx="882">
                  <c:v>4211</c:v>
                </c:pt>
                <c:pt idx="883">
                  <c:v>4271</c:v>
                </c:pt>
                <c:pt idx="884">
                  <c:v>4305</c:v>
                </c:pt>
                <c:pt idx="885">
                  <c:v>4327</c:v>
                </c:pt>
                <c:pt idx="886">
                  <c:v>4388</c:v>
                </c:pt>
                <c:pt idx="887">
                  <c:v>4465</c:v>
                </c:pt>
                <c:pt idx="888">
                  <c:v>4501</c:v>
                </c:pt>
                <c:pt idx="889">
                  <c:v>4566</c:v>
                </c:pt>
                <c:pt idx="890">
                  <c:v>4605</c:v>
                </c:pt>
                <c:pt idx="891">
                  <c:v>4685</c:v>
                </c:pt>
                <c:pt idx="892">
                  <c:v>4700</c:v>
                </c:pt>
                <c:pt idx="893">
                  <c:v>4736</c:v>
                </c:pt>
                <c:pt idx="894">
                  <c:v>4745</c:v>
                </c:pt>
                <c:pt idx="895">
                  <c:v>5047</c:v>
                </c:pt>
                <c:pt idx="896">
                  <c:v>5107</c:v>
                </c:pt>
                <c:pt idx="897">
                  <c:v>5111</c:v>
                </c:pt>
                <c:pt idx="898">
                  <c:v>5122</c:v>
                </c:pt>
                <c:pt idx="899">
                  <c:v>5204</c:v>
                </c:pt>
                <c:pt idx="900">
                  <c:v>5213</c:v>
                </c:pt>
                <c:pt idx="901">
                  <c:v>5254</c:v>
                </c:pt>
                <c:pt idx="902">
                  <c:v>5336</c:v>
                </c:pt>
                <c:pt idx="903">
                  <c:v>5500</c:v>
                </c:pt>
                <c:pt idx="904">
                  <c:v>5561</c:v>
                </c:pt>
                <c:pt idx="905">
                  <c:v>5722</c:v>
                </c:pt>
                <c:pt idx="906">
                  <c:v>5739</c:v>
                </c:pt>
                <c:pt idx="907">
                  <c:v>5768</c:v>
                </c:pt>
                <c:pt idx="908">
                  <c:v>5794</c:v>
                </c:pt>
                <c:pt idx="909">
                  <c:v>5828</c:v>
                </c:pt>
                <c:pt idx="910">
                  <c:v>6152</c:v>
                </c:pt>
                <c:pt idx="911">
                  <c:v>6170</c:v>
                </c:pt>
                <c:pt idx="912">
                  <c:v>6192</c:v>
                </c:pt>
                <c:pt idx="913">
                  <c:v>6295</c:v>
                </c:pt>
                <c:pt idx="914">
                  <c:v>6474</c:v>
                </c:pt>
                <c:pt idx="915">
                  <c:v>6618</c:v>
                </c:pt>
                <c:pt idx="916">
                  <c:v>6704</c:v>
                </c:pt>
                <c:pt idx="917">
                  <c:v>6768</c:v>
                </c:pt>
                <c:pt idx="918">
                  <c:v>6805</c:v>
                </c:pt>
                <c:pt idx="919">
                  <c:v>7164</c:v>
                </c:pt>
                <c:pt idx="920">
                  <c:v>7258</c:v>
                </c:pt>
                <c:pt idx="921">
                  <c:v>7464</c:v>
                </c:pt>
                <c:pt idx="922">
                  <c:v>7481</c:v>
                </c:pt>
                <c:pt idx="923">
                  <c:v>7541</c:v>
                </c:pt>
                <c:pt idx="924">
                  <c:v>7649</c:v>
                </c:pt>
                <c:pt idx="925">
                  <c:v>7682</c:v>
                </c:pt>
                <c:pt idx="926">
                  <c:v>7779</c:v>
                </c:pt>
                <c:pt idx="927">
                  <c:v>7786</c:v>
                </c:pt>
                <c:pt idx="928">
                  <c:v>7892</c:v>
                </c:pt>
                <c:pt idx="929">
                  <c:v>8115</c:v>
                </c:pt>
                <c:pt idx="930">
                  <c:v>8230</c:v>
                </c:pt>
                <c:pt idx="931">
                  <c:v>8593</c:v>
                </c:pt>
                <c:pt idx="932">
                  <c:v>8753</c:v>
                </c:pt>
                <c:pt idx="933">
                  <c:v>9005</c:v>
                </c:pt>
                <c:pt idx="934">
                  <c:v>9166</c:v>
                </c:pt>
                <c:pt idx="935">
                  <c:v>9995</c:v>
                </c:pt>
                <c:pt idx="936">
                  <c:v>11181</c:v>
                </c:pt>
                <c:pt idx="937">
                  <c:v>11677</c:v>
                </c:pt>
                <c:pt idx="938">
                  <c:v>13739</c:v>
                </c:pt>
                <c:pt idx="939">
                  <c:v>14040</c:v>
                </c:pt>
                <c:pt idx="940">
                  <c:v>14195</c:v>
                </c:pt>
                <c:pt idx="941">
                  <c:v>14229</c:v>
                </c:pt>
                <c:pt idx="942">
                  <c:v>14806</c:v>
                </c:pt>
                <c:pt idx="943">
                  <c:v>15043</c:v>
                </c:pt>
                <c:pt idx="944">
                  <c:v>16556</c:v>
                </c:pt>
                <c:pt idx="945">
                  <c:v>16560</c:v>
                </c:pt>
                <c:pt idx="946">
                  <c:v>20619</c:v>
                </c:pt>
                <c:pt idx="947">
                  <c:v>24356</c:v>
                </c:pt>
                <c:pt idx="948">
                  <c:v>28068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11F-4112-BF08-E35A361D08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4904392"/>
        <c:axId val="654904720"/>
      </c:scatterChart>
      <c:valAx>
        <c:axId val="654904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i-FI"/>
          </a:p>
        </c:txPr>
        <c:crossAx val="654904720"/>
        <c:crosses val="autoZero"/>
        <c:crossBetween val="midCat"/>
      </c:valAx>
      <c:valAx>
        <c:axId val="654904720"/>
        <c:scaling>
          <c:orientation val="minMax"/>
          <c:max val="2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i-FI"/>
          </a:p>
        </c:txPr>
        <c:crossAx val="6549043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i-FI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i-F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i-FI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'Jak työmatkat &gt; 20 km'!$A$2:$A$963</c:f>
              <c:numCache>
                <c:formatCode>#,##0</c:formatCode>
                <c:ptCount val="96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4</c:v>
                </c:pt>
                <c:pt idx="61">
                  <c:v>4</c:v>
                </c:pt>
                <c:pt idx="62">
                  <c:v>4</c:v>
                </c:pt>
                <c:pt idx="63">
                  <c:v>4</c:v>
                </c:pt>
                <c:pt idx="64">
                  <c:v>4</c:v>
                </c:pt>
                <c:pt idx="65">
                  <c:v>4</c:v>
                </c:pt>
                <c:pt idx="66">
                  <c:v>4</c:v>
                </c:pt>
                <c:pt idx="67">
                  <c:v>5</c:v>
                </c:pt>
                <c:pt idx="68">
                  <c:v>5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5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5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5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  <c:pt idx="88">
                  <c:v>6</c:v>
                </c:pt>
                <c:pt idx="89">
                  <c:v>6</c:v>
                </c:pt>
                <c:pt idx="90">
                  <c:v>6</c:v>
                </c:pt>
                <c:pt idx="91">
                  <c:v>6</c:v>
                </c:pt>
                <c:pt idx="92">
                  <c:v>6</c:v>
                </c:pt>
                <c:pt idx="93">
                  <c:v>6</c:v>
                </c:pt>
                <c:pt idx="94">
                  <c:v>6</c:v>
                </c:pt>
                <c:pt idx="95">
                  <c:v>6</c:v>
                </c:pt>
                <c:pt idx="96">
                  <c:v>6</c:v>
                </c:pt>
                <c:pt idx="97">
                  <c:v>6</c:v>
                </c:pt>
                <c:pt idx="98">
                  <c:v>6</c:v>
                </c:pt>
                <c:pt idx="99">
                  <c:v>6</c:v>
                </c:pt>
                <c:pt idx="100">
                  <c:v>6</c:v>
                </c:pt>
                <c:pt idx="101">
                  <c:v>6</c:v>
                </c:pt>
                <c:pt idx="102">
                  <c:v>6</c:v>
                </c:pt>
                <c:pt idx="103">
                  <c:v>6</c:v>
                </c:pt>
                <c:pt idx="104">
                  <c:v>6</c:v>
                </c:pt>
                <c:pt idx="105">
                  <c:v>6</c:v>
                </c:pt>
                <c:pt idx="106">
                  <c:v>6</c:v>
                </c:pt>
                <c:pt idx="107">
                  <c:v>6</c:v>
                </c:pt>
                <c:pt idx="108">
                  <c:v>6</c:v>
                </c:pt>
                <c:pt idx="109">
                  <c:v>6</c:v>
                </c:pt>
                <c:pt idx="110">
                  <c:v>6</c:v>
                </c:pt>
                <c:pt idx="111">
                  <c:v>6</c:v>
                </c:pt>
                <c:pt idx="112">
                  <c:v>7</c:v>
                </c:pt>
                <c:pt idx="113">
                  <c:v>7</c:v>
                </c:pt>
                <c:pt idx="114">
                  <c:v>7</c:v>
                </c:pt>
                <c:pt idx="115">
                  <c:v>7</c:v>
                </c:pt>
                <c:pt idx="116">
                  <c:v>7</c:v>
                </c:pt>
                <c:pt idx="117">
                  <c:v>7</c:v>
                </c:pt>
                <c:pt idx="118">
                  <c:v>7</c:v>
                </c:pt>
                <c:pt idx="119">
                  <c:v>7</c:v>
                </c:pt>
                <c:pt idx="120">
                  <c:v>7</c:v>
                </c:pt>
                <c:pt idx="121">
                  <c:v>7</c:v>
                </c:pt>
                <c:pt idx="122">
                  <c:v>7</c:v>
                </c:pt>
                <c:pt idx="123">
                  <c:v>7</c:v>
                </c:pt>
                <c:pt idx="124">
                  <c:v>7</c:v>
                </c:pt>
                <c:pt idx="125">
                  <c:v>7</c:v>
                </c:pt>
                <c:pt idx="126">
                  <c:v>7</c:v>
                </c:pt>
                <c:pt idx="127">
                  <c:v>7</c:v>
                </c:pt>
                <c:pt idx="128">
                  <c:v>7</c:v>
                </c:pt>
                <c:pt idx="129">
                  <c:v>7</c:v>
                </c:pt>
                <c:pt idx="130">
                  <c:v>8</c:v>
                </c:pt>
                <c:pt idx="131">
                  <c:v>8</c:v>
                </c:pt>
                <c:pt idx="132">
                  <c:v>8</c:v>
                </c:pt>
                <c:pt idx="133">
                  <c:v>8</c:v>
                </c:pt>
                <c:pt idx="134">
                  <c:v>8</c:v>
                </c:pt>
                <c:pt idx="135">
                  <c:v>8</c:v>
                </c:pt>
                <c:pt idx="136">
                  <c:v>8</c:v>
                </c:pt>
                <c:pt idx="137">
                  <c:v>8</c:v>
                </c:pt>
                <c:pt idx="138">
                  <c:v>8</c:v>
                </c:pt>
                <c:pt idx="139">
                  <c:v>8</c:v>
                </c:pt>
                <c:pt idx="140">
                  <c:v>8</c:v>
                </c:pt>
                <c:pt idx="141">
                  <c:v>8</c:v>
                </c:pt>
                <c:pt idx="142">
                  <c:v>8</c:v>
                </c:pt>
                <c:pt idx="143">
                  <c:v>8</c:v>
                </c:pt>
                <c:pt idx="144">
                  <c:v>8</c:v>
                </c:pt>
                <c:pt idx="145">
                  <c:v>8</c:v>
                </c:pt>
                <c:pt idx="146">
                  <c:v>9</c:v>
                </c:pt>
                <c:pt idx="147">
                  <c:v>9</c:v>
                </c:pt>
                <c:pt idx="148">
                  <c:v>9</c:v>
                </c:pt>
                <c:pt idx="149">
                  <c:v>9</c:v>
                </c:pt>
                <c:pt idx="150">
                  <c:v>9</c:v>
                </c:pt>
                <c:pt idx="151">
                  <c:v>9</c:v>
                </c:pt>
                <c:pt idx="152">
                  <c:v>9</c:v>
                </c:pt>
                <c:pt idx="153">
                  <c:v>9</c:v>
                </c:pt>
                <c:pt idx="154">
                  <c:v>9</c:v>
                </c:pt>
                <c:pt idx="155">
                  <c:v>9</c:v>
                </c:pt>
                <c:pt idx="156">
                  <c:v>9</c:v>
                </c:pt>
                <c:pt idx="157">
                  <c:v>9</c:v>
                </c:pt>
                <c:pt idx="158">
                  <c:v>9</c:v>
                </c:pt>
                <c:pt idx="159">
                  <c:v>9</c:v>
                </c:pt>
                <c:pt idx="160">
                  <c:v>9</c:v>
                </c:pt>
                <c:pt idx="161">
                  <c:v>9</c:v>
                </c:pt>
                <c:pt idx="162">
                  <c:v>10</c:v>
                </c:pt>
                <c:pt idx="163">
                  <c:v>10</c:v>
                </c:pt>
                <c:pt idx="164">
                  <c:v>10</c:v>
                </c:pt>
                <c:pt idx="165">
                  <c:v>10</c:v>
                </c:pt>
                <c:pt idx="166">
                  <c:v>10</c:v>
                </c:pt>
                <c:pt idx="167">
                  <c:v>10</c:v>
                </c:pt>
                <c:pt idx="168">
                  <c:v>10</c:v>
                </c:pt>
                <c:pt idx="169">
                  <c:v>10</c:v>
                </c:pt>
                <c:pt idx="170">
                  <c:v>10</c:v>
                </c:pt>
                <c:pt idx="171">
                  <c:v>10</c:v>
                </c:pt>
                <c:pt idx="172">
                  <c:v>10</c:v>
                </c:pt>
                <c:pt idx="173">
                  <c:v>10</c:v>
                </c:pt>
                <c:pt idx="174">
                  <c:v>10</c:v>
                </c:pt>
                <c:pt idx="175">
                  <c:v>10</c:v>
                </c:pt>
                <c:pt idx="176">
                  <c:v>10</c:v>
                </c:pt>
                <c:pt idx="177">
                  <c:v>10</c:v>
                </c:pt>
                <c:pt idx="178">
                  <c:v>10</c:v>
                </c:pt>
                <c:pt idx="179">
                  <c:v>10</c:v>
                </c:pt>
                <c:pt idx="180">
                  <c:v>10</c:v>
                </c:pt>
                <c:pt idx="181">
                  <c:v>10</c:v>
                </c:pt>
                <c:pt idx="182">
                  <c:v>11</c:v>
                </c:pt>
                <c:pt idx="183">
                  <c:v>11</c:v>
                </c:pt>
                <c:pt idx="184">
                  <c:v>11</c:v>
                </c:pt>
                <c:pt idx="185">
                  <c:v>11</c:v>
                </c:pt>
                <c:pt idx="186">
                  <c:v>11</c:v>
                </c:pt>
                <c:pt idx="187">
                  <c:v>11</c:v>
                </c:pt>
                <c:pt idx="188">
                  <c:v>11</c:v>
                </c:pt>
                <c:pt idx="189">
                  <c:v>11</c:v>
                </c:pt>
                <c:pt idx="190">
                  <c:v>11</c:v>
                </c:pt>
                <c:pt idx="191">
                  <c:v>11</c:v>
                </c:pt>
                <c:pt idx="192">
                  <c:v>11</c:v>
                </c:pt>
                <c:pt idx="193">
                  <c:v>11</c:v>
                </c:pt>
                <c:pt idx="194">
                  <c:v>11</c:v>
                </c:pt>
                <c:pt idx="195">
                  <c:v>11</c:v>
                </c:pt>
                <c:pt idx="196">
                  <c:v>11</c:v>
                </c:pt>
                <c:pt idx="197">
                  <c:v>11</c:v>
                </c:pt>
                <c:pt idx="198">
                  <c:v>11</c:v>
                </c:pt>
                <c:pt idx="199">
                  <c:v>12</c:v>
                </c:pt>
                <c:pt idx="200">
                  <c:v>12</c:v>
                </c:pt>
                <c:pt idx="201">
                  <c:v>12</c:v>
                </c:pt>
                <c:pt idx="202">
                  <c:v>12</c:v>
                </c:pt>
                <c:pt idx="203">
                  <c:v>12</c:v>
                </c:pt>
                <c:pt idx="204">
                  <c:v>12</c:v>
                </c:pt>
                <c:pt idx="205">
                  <c:v>12</c:v>
                </c:pt>
                <c:pt idx="206">
                  <c:v>12</c:v>
                </c:pt>
                <c:pt idx="207">
                  <c:v>13</c:v>
                </c:pt>
                <c:pt idx="208">
                  <c:v>13</c:v>
                </c:pt>
                <c:pt idx="209">
                  <c:v>13</c:v>
                </c:pt>
                <c:pt idx="210">
                  <c:v>13</c:v>
                </c:pt>
                <c:pt idx="211">
                  <c:v>13</c:v>
                </c:pt>
                <c:pt idx="212">
                  <c:v>13</c:v>
                </c:pt>
                <c:pt idx="213">
                  <c:v>13</c:v>
                </c:pt>
                <c:pt idx="214">
                  <c:v>13</c:v>
                </c:pt>
                <c:pt idx="215">
                  <c:v>13</c:v>
                </c:pt>
                <c:pt idx="216">
                  <c:v>13</c:v>
                </c:pt>
                <c:pt idx="217">
                  <c:v>13</c:v>
                </c:pt>
                <c:pt idx="218">
                  <c:v>13</c:v>
                </c:pt>
                <c:pt idx="219">
                  <c:v>13</c:v>
                </c:pt>
                <c:pt idx="220">
                  <c:v>13</c:v>
                </c:pt>
                <c:pt idx="221">
                  <c:v>14</c:v>
                </c:pt>
                <c:pt idx="222">
                  <c:v>14</c:v>
                </c:pt>
                <c:pt idx="223">
                  <c:v>14</c:v>
                </c:pt>
                <c:pt idx="224">
                  <c:v>14</c:v>
                </c:pt>
                <c:pt idx="225">
                  <c:v>14</c:v>
                </c:pt>
                <c:pt idx="226">
                  <c:v>14</c:v>
                </c:pt>
                <c:pt idx="227">
                  <c:v>14</c:v>
                </c:pt>
                <c:pt idx="228">
                  <c:v>14</c:v>
                </c:pt>
                <c:pt idx="229">
                  <c:v>14</c:v>
                </c:pt>
                <c:pt idx="230">
                  <c:v>14</c:v>
                </c:pt>
                <c:pt idx="231">
                  <c:v>14</c:v>
                </c:pt>
                <c:pt idx="232">
                  <c:v>14</c:v>
                </c:pt>
                <c:pt idx="233">
                  <c:v>15</c:v>
                </c:pt>
                <c:pt idx="234">
                  <c:v>15</c:v>
                </c:pt>
                <c:pt idx="235">
                  <c:v>15</c:v>
                </c:pt>
                <c:pt idx="236">
                  <c:v>15</c:v>
                </c:pt>
                <c:pt idx="237">
                  <c:v>15</c:v>
                </c:pt>
                <c:pt idx="238">
                  <c:v>15</c:v>
                </c:pt>
                <c:pt idx="239">
                  <c:v>15</c:v>
                </c:pt>
                <c:pt idx="240">
                  <c:v>15</c:v>
                </c:pt>
                <c:pt idx="241">
                  <c:v>15</c:v>
                </c:pt>
                <c:pt idx="242">
                  <c:v>15</c:v>
                </c:pt>
                <c:pt idx="243">
                  <c:v>16</c:v>
                </c:pt>
                <c:pt idx="244">
                  <c:v>16</c:v>
                </c:pt>
                <c:pt idx="245">
                  <c:v>16</c:v>
                </c:pt>
                <c:pt idx="246">
                  <c:v>16</c:v>
                </c:pt>
                <c:pt idx="247">
                  <c:v>16</c:v>
                </c:pt>
                <c:pt idx="248">
                  <c:v>16</c:v>
                </c:pt>
                <c:pt idx="249">
                  <c:v>16</c:v>
                </c:pt>
                <c:pt idx="250">
                  <c:v>16</c:v>
                </c:pt>
                <c:pt idx="251">
                  <c:v>16</c:v>
                </c:pt>
                <c:pt idx="252">
                  <c:v>17</c:v>
                </c:pt>
                <c:pt idx="253">
                  <c:v>17</c:v>
                </c:pt>
                <c:pt idx="254">
                  <c:v>17</c:v>
                </c:pt>
                <c:pt idx="255">
                  <c:v>17</c:v>
                </c:pt>
                <c:pt idx="256">
                  <c:v>17</c:v>
                </c:pt>
                <c:pt idx="257">
                  <c:v>17</c:v>
                </c:pt>
                <c:pt idx="258">
                  <c:v>17</c:v>
                </c:pt>
                <c:pt idx="259">
                  <c:v>17</c:v>
                </c:pt>
                <c:pt idx="260">
                  <c:v>17</c:v>
                </c:pt>
                <c:pt idx="261">
                  <c:v>17</c:v>
                </c:pt>
                <c:pt idx="262">
                  <c:v>18</c:v>
                </c:pt>
                <c:pt idx="263">
                  <c:v>18</c:v>
                </c:pt>
                <c:pt idx="264">
                  <c:v>18</c:v>
                </c:pt>
                <c:pt idx="265">
                  <c:v>18</c:v>
                </c:pt>
                <c:pt idx="266">
                  <c:v>18</c:v>
                </c:pt>
                <c:pt idx="267">
                  <c:v>18</c:v>
                </c:pt>
                <c:pt idx="268">
                  <c:v>18</c:v>
                </c:pt>
                <c:pt idx="269">
                  <c:v>18</c:v>
                </c:pt>
                <c:pt idx="270">
                  <c:v>19</c:v>
                </c:pt>
                <c:pt idx="271">
                  <c:v>19</c:v>
                </c:pt>
                <c:pt idx="272">
                  <c:v>19</c:v>
                </c:pt>
                <c:pt idx="273">
                  <c:v>19</c:v>
                </c:pt>
                <c:pt idx="274">
                  <c:v>19</c:v>
                </c:pt>
                <c:pt idx="275">
                  <c:v>19</c:v>
                </c:pt>
                <c:pt idx="276">
                  <c:v>19</c:v>
                </c:pt>
                <c:pt idx="277">
                  <c:v>19</c:v>
                </c:pt>
                <c:pt idx="278">
                  <c:v>19</c:v>
                </c:pt>
                <c:pt idx="279">
                  <c:v>19</c:v>
                </c:pt>
                <c:pt idx="280">
                  <c:v>20</c:v>
                </c:pt>
                <c:pt idx="281">
                  <c:v>20</c:v>
                </c:pt>
                <c:pt idx="282">
                  <c:v>20</c:v>
                </c:pt>
                <c:pt idx="283">
                  <c:v>20</c:v>
                </c:pt>
                <c:pt idx="284">
                  <c:v>20</c:v>
                </c:pt>
                <c:pt idx="285">
                  <c:v>21</c:v>
                </c:pt>
                <c:pt idx="286">
                  <c:v>21</c:v>
                </c:pt>
                <c:pt idx="287">
                  <c:v>21</c:v>
                </c:pt>
                <c:pt idx="288">
                  <c:v>21</c:v>
                </c:pt>
                <c:pt idx="289">
                  <c:v>21</c:v>
                </c:pt>
                <c:pt idx="290">
                  <c:v>21</c:v>
                </c:pt>
                <c:pt idx="291">
                  <c:v>21</c:v>
                </c:pt>
                <c:pt idx="292">
                  <c:v>21</c:v>
                </c:pt>
                <c:pt idx="293">
                  <c:v>21</c:v>
                </c:pt>
                <c:pt idx="294">
                  <c:v>21</c:v>
                </c:pt>
                <c:pt idx="295">
                  <c:v>21</c:v>
                </c:pt>
                <c:pt idx="296">
                  <c:v>21</c:v>
                </c:pt>
                <c:pt idx="297">
                  <c:v>22</c:v>
                </c:pt>
                <c:pt idx="298">
                  <c:v>22</c:v>
                </c:pt>
                <c:pt idx="299">
                  <c:v>22</c:v>
                </c:pt>
                <c:pt idx="300">
                  <c:v>22</c:v>
                </c:pt>
                <c:pt idx="301">
                  <c:v>22</c:v>
                </c:pt>
                <c:pt idx="302">
                  <c:v>22</c:v>
                </c:pt>
                <c:pt idx="303">
                  <c:v>22</c:v>
                </c:pt>
                <c:pt idx="304">
                  <c:v>22</c:v>
                </c:pt>
                <c:pt idx="305">
                  <c:v>22</c:v>
                </c:pt>
                <c:pt idx="306">
                  <c:v>22</c:v>
                </c:pt>
                <c:pt idx="307">
                  <c:v>22</c:v>
                </c:pt>
                <c:pt idx="308">
                  <c:v>22</c:v>
                </c:pt>
                <c:pt idx="309">
                  <c:v>22</c:v>
                </c:pt>
                <c:pt idx="310">
                  <c:v>22</c:v>
                </c:pt>
                <c:pt idx="311">
                  <c:v>22</c:v>
                </c:pt>
                <c:pt idx="312">
                  <c:v>22</c:v>
                </c:pt>
                <c:pt idx="313">
                  <c:v>22</c:v>
                </c:pt>
                <c:pt idx="314">
                  <c:v>23</c:v>
                </c:pt>
                <c:pt idx="315">
                  <c:v>23</c:v>
                </c:pt>
                <c:pt idx="316">
                  <c:v>23</c:v>
                </c:pt>
                <c:pt idx="317">
                  <c:v>23</c:v>
                </c:pt>
                <c:pt idx="318">
                  <c:v>23</c:v>
                </c:pt>
                <c:pt idx="319">
                  <c:v>23</c:v>
                </c:pt>
                <c:pt idx="320">
                  <c:v>23</c:v>
                </c:pt>
                <c:pt idx="321">
                  <c:v>23</c:v>
                </c:pt>
                <c:pt idx="322">
                  <c:v>24</c:v>
                </c:pt>
                <c:pt idx="323">
                  <c:v>24</c:v>
                </c:pt>
                <c:pt idx="324">
                  <c:v>24</c:v>
                </c:pt>
                <c:pt idx="325">
                  <c:v>24</c:v>
                </c:pt>
                <c:pt idx="326">
                  <c:v>24</c:v>
                </c:pt>
                <c:pt idx="327">
                  <c:v>24</c:v>
                </c:pt>
                <c:pt idx="328">
                  <c:v>24</c:v>
                </c:pt>
                <c:pt idx="329">
                  <c:v>24</c:v>
                </c:pt>
                <c:pt idx="330">
                  <c:v>24</c:v>
                </c:pt>
                <c:pt idx="331">
                  <c:v>24</c:v>
                </c:pt>
                <c:pt idx="332">
                  <c:v>25</c:v>
                </c:pt>
                <c:pt idx="333">
                  <c:v>25</c:v>
                </c:pt>
                <c:pt idx="334">
                  <c:v>25</c:v>
                </c:pt>
                <c:pt idx="335">
                  <c:v>25</c:v>
                </c:pt>
                <c:pt idx="336">
                  <c:v>25</c:v>
                </c:pt>
                <c:pt idx="337">
                  <c:v>25</c:v>
                </c:pt>
                <c:pt idx="338">
                  <c:v>25</c:v>
                </c:pt>
                <c:pt idx="339">
                  <c:v>25</c:v>
                </c:pt>
                <c:pt idx="340">
                  <c:v>25</c:v>
                </c:pt>
                <c:pt idx="341">
                  <c:v>25</c:v>
                </c:pt>
                <c:pt idx="342">
                  <c:v>26</c:v>
                </c:pt>
                <c:pt idx="343">
                  <c:v>26</c:v>
                </c:pt>
                <c:pt idx="344">
                  <c:v>26</c:v>
                </c:pt>
                <c:pt idx="345">
                  <c:v>26</c:v>
                </c:pt>
                <c:pt idx="346">
                  <c:v>26</c:v>
                </c:pt>
                <c:pt idx="347">
                  <c:v>26</c:v>
                </c:pt>
                <c:pt idx="348">
                  <c:v>27</c:v>
                </c:pt>
                <c:pt idx="349">
                  <c:v>27</c:v>
                </c:pt>
                <c:pt idx="350">
                  <c:v>27</c:v>
                </c:pt>
                <c:pt idx="351">
                  <c:v>27</c:v>
                </c:pt>
                <c:pt idx="352">
                  <c:v>27</c:v>
                </c:pt>
                <c:pt idx="353">
                  <c:v>27</c:v>
                </c:pt>
                <c:pt idx="354">
                  <c:v>27</c:v>
                </c:pt>
                <c:pt idx="355">
                  <c:v>27</c:v>
                </c:pt>
                <c:pt idx="356">
                  <c:v>28</c:v>
                </c:pt>
                <c:pt idx="357">
                  <c:v>28</c:v>
                </c:pt>
                <c:pt idx="358">
                  <c:v>28</c:v>
                </c:pt>
                <c:pt idx="359">
                  <c:v>28</c:v>
                </c:pt>
                <c:pt idx="360">
                  <c:v>28</c:v>
                </c:pt>
                <c:pt idx="361">
                  <c:v>28</c:v>
                </c:pt>
                <c:pt idx="362">
                  <c:v>29</c:v>
                </c:pt>
                <c:pt idx="363">
                  <c:v>29</c:v>
                </c:pt>
                <c:pt idx="364">
                  <c:v>29</c:v>
                </c:pt>
                <c:pt idx="365">
                  <c:v>29</c:v>
                </c:pt>
                <c:pt idx="366">
                  <c:v>29</c:v>
                </c:pt>
                <c:pt idx="367">
                  <c:v>30</c:v>
                </c:pt>
                <c:pt idx="368">
                  <c:v>30</c:v>
                </c:pt>
                <c:pt idx="369">
                  <c:v>30</c:v>
                </c:pt>
                <c:pt idx="370">
                  <c:v>30</c:v>
                </c:pt>
                <c:pt idx="371">
                  <c:v>30</c:v>
                </c:pt>
                <c:pt idx="372">
                  <c:v>30</c:v>
                </c:pt>
                <c:pt idx="373">
                  <c:v>30</c:v>
                </c:pt>
                <c:pt idx="374">
                  <c:v>30</c:v>
                </c:pt>
                <c:pt idx="375">
                  <c:v>31</c:v>
                </c:pt>
                <c:pt idx="376">
                  <c:v>31</c:v>
                </c:pt>
                <c:pt idx="377">
                  <c:v>31</c:v>
                </c:pt>
                <c:pt idx="378">
                  <c:v>31</c:v>
                </c:pt>
                <c:pt idx="379">
                  <c:v>31</c:v>
                </c:pt>
                <c:pt idx="380">
                  <c:v>31</c:v>
                </c:pt>
                <c:pt idx="381">
                  <c:v>31</c:v>
                </c:pt>
                <c:pt idx="382">
                  <c:v>31</c:v>
                </c:pt>
                <c:pt idx="383">
                  <c:v>31</c:v>
                </c:pt>
                <c:pt idx="384">
                  <c:v>32</c:v>
                </c:pt>
                <c:pt idx="385">
                  <c:v>32</c:v>
                </c:pt>
                <c:pt idx="386">
                  <c:v>32</c:v>
                </c:pt>
                <c:pt idx="387">
                  <c:v>32</c:v>
                </c:pt>
                <c:pt idx="388">
                  <c:v>32</c:v>
                </c:pt>
                <c:pt idx="389">
                  <c:v>32</c:v>
                </c:pt>
                <c:pt idx="390">
                  <c:v>32</c:v>
                </c:pt>
                <c:pt idx="391">
                  <c:v>33</c:v>
                </c:pt>
                <c:pt idx="392">
                  <c:v>33</c:v>
                </c:pt>
                <c:pt idx="393">
                  <c:v>33</c:v>
                </c:pt>
                <c:pt idx="394">
                  <c:v>33</c:v>
                </c:pt>
                <c:pt idx="395">
                  <c:v>33</c:v>
                </c:pt>
                <c:pt idx="396">
                  <c:v>34</c:v>
                </c:pt>
                <c:pt idx="397">
                  <c:v>34</c:v>
                </c:pt>
                <c:pt idx="398">
                  <c:v>34</c:v>
                </c:pt>
                <c:pt idx="399">
                  <c:v>34</c:v>
                </c:pt>
                <c:pt idx="400">
                  <c:v>34</c:v>
                </c:pt>
                <c:pt idx="401">
                  <c:v>34</c:v>
                </c:pt>
                <c:pt idx="402">
                  <c:v>34</c:v>
                </c:pt>
                <c:pt idx="403">
                  <c:v>34</c:v>
                </c:pt>
                <c:pt idx="404">
                  <c:v>34</c:v>
                </c:pt>
                <c:pt idx="405">
                  <c:v>34</c:v>
                </c:pt>
                <c:pt idx="406">
                  <c:v>34</c:v>
                </c:pt>
                <c:pt idx="407">
                  <c:v>34</c:v>
                </c:pt>
                <c:pt idx="408">
                  <c:v>35</c:v>
                </c:pt>
                <c:pt idx="409">
                  <c:v>36</c:v>
                </c:pt>
                <c:pt idx="410">
                  <c:v>36</c:v>
                </c:pt>
                <c:pt idx="411">
                  <c:v>36</c:v>
                </c:pt>
                <c:pt idx="412">
                  <c:v>36</c:v>
                </c:pt>
                <c:pt idx="413">
                  <c:v>37</c:v>
                </c:pt>
                <c:pt idx="414">
                  <c:v>38</c:v>
                </c:pt>
                <c:pt idx="415">
                  <c:v>38</c:v>
                </c:pt>
                <c:pt idx="416">
                  <c:v>38</c:v>
                </c:pt>
                <c:pt idx="417">
                  <c:v>38</c:v>
                </c:pt>
                <c:pt idx="418">
                  <c:v>38</c:v>
                </c:pt>
                <c:pt idx="419">
                  <c:v>38</c:v>
                </c:pt>
                <c:pt idx="420">
                  <c:v>39</c:v>
                </c:pt>
                <c:pt idx="421">
                  <c:v>39</c:v>
                </c:pt>
                <c:pt idx="422">
                  <c:v>39</c:v>
                </c:pt>
                <c:pt idx="423">
                  <c:v>39</c:v>
                </c:pt>
                <c:pt idx="424">
                  <c:v>40</c:v>
                </c:pt>
                <c:pt idx="425">
                  <c:v>40</c:v>
                </c:pt>
                <c:pt idx="426">
                  <c:v>40</c:v>
                </c:pt>
                <c:pt idx="427">
                  <c:v>40</c:v>
                </c:pt>
                <c:pt idx="428">
                  <c:v>40</c:v>
                </c:pt>
                <c:pt idx="429">
                  <c:v>40</c:v>
                </c:pt>
                <c:pt idx="430">
                  <c:v>40</c:v>
                </c:pt>
                <c:pt idx="431">
                  <c:v>41</c:v>
                </c:pt>
                <c:pt idx="432">
                  <c:v>41</c:v>
                </c:pt>
                <c:pt idx="433">
                  <c:v>41</c:v>
                </c:pt>
                <c:pt idx="434">
                  <c:v>41</c:v>
                </c:pt>
                <c:pt idx="435">
                  <c:v>42</c:v>
                </c:pt>
                <c:pt idx="436">
                  <c:v>42</c:v>
                </c:pt>
                <c:pt idx="437">
                  <c:v>42</c:v>
                </c:pt>
                <c:pt idx="438">
                  <c:v>42</c:v>
                </c:pt>
                <c:pt idx="439">
                  <c:v>43</c:v>
                </c:pt>
                <c:pt idx="440">
                  <c:v>43</c:v>
                </c:pt>
                <c:pt idx="441">
                  <c:v>43</c:v>
                </c:pt>
                <c:pt idx="442">
                  <c:v>43</c:v>
                </c:pt>
                <c:pt idx="443">
                  <c:v>43</c:v>
                </c:pt>
                <c:pt idx="444">
                  <c:v>43</c:v>
                </c:pt>
                <c:pt idx="445">
                  <c:v>43</c:v>
                </c:pt>
                <c:pt idx="446">
                  <c:v>44</c:v>
                </c:pt>
                <c:pt idx="447">
                  <c:v>44</c:v>
                </c:pt>
                <c:pt idx="448">
                  <c:v>44</c:v>
                </c:pt>
                <c:pt idx="449">
                  <c:v>44</c:v>
                </c:pt>
                <c:pt idx="450">
                  <c:v>44</c:v>
                </c:pt>
                <c:pt idx="451">
                  <c:v>45</c:v>
                </c:pt>
                <c:pt idx="452">
                  <c:v>45</c:v>
                </c:pt>
                <c:pt idx="453">
                  <c:v>45</c:v>
                </c:pt>
                <c:pt idx="454">
                  <c:v>46</c:v>
                </c:pt>
                <c:pt idx="455">
                  <c:v>47</c:v>
                </c:pt>
                <c:pt idx="456">
                  <c:v>47</c:v>
                </c:pt>
                <c:pt idx="457">
                  <c:v>47</c:v>
                </c:pt>
                <c:pt idx="458">
                  <c:v>47</c:v>
                </c:pt>
                <c:pt idx="459">
                  <c:v>48</c:v>
                </c:pt>
                <c:pt idx="460">
                  <c:v>48</c:v>
                </c:pt>
                <c:pt idx="461">
                  <c:v>48</c:v>
                </c:pt>
                <c:pt idx="462">
                  <c:v>48</c:v>
                </c:pt>
                <c:pt idx="463">
                  <c:v>48</c:v>
                </c:pt>
                <c:pt idx="464">
                  <c:v>48</c:v>
                </c:pt>
                <c:pt idx="465">
                  <c:v>49</c:v>
                </c:pt>
                <c:pt idx="466">
                  <c:v>49</c:v>
                </c:pt>
                <c:pt idx="467">
                  <c:v>49</c:v>
                </c:pt>
                <c:pt idx="468">
                  <c:v>50</c:v>
                </c:pt>
                <c:pt idx="469">
                  <c:v>50</c:v>
                </c:pt>
                <c:pt idx="470">
                  <c:v>50</c:v>
                </c:pt>
                <c:pt idx="471">
                  <c:v>50</c:v>
                </c:pt>
                <c:pt idx="472">
                  <c:v>50</c:v>
                </c:pt>
                <c:pt idx="473">
                  <c:v>51</c:v>
                </c:pt>
                <c:pt idx="474">
                  <c:v>51</c:v>
                </c:pt>
                <c:pt idx="475">
                  <c:v>51</c:v>
                </c:pt>
                <c:pt idx="476">
                  <c:v>52</c:v>
                </c:pt>
                <c:pt idx="477">
                  <c:v>52</c:v>
                </c:pt>
                <c:pt idx="478">
                  <c:v>52</c:v>
                </c:pt>
                <c:pt idx="479">
                  <c:v>52</c:v>
                </c:pt>
                <c:pt idx="480">
                  <c:v>52</c:v>
                </c:pt>
                <c:pt idx="481">
                  <c:v>53</c:v>
                </c:pt>
                <c:pt idx="482">
                  <c:v>53</c:v>
                </c:pt>
                <c:pt idx="483">
                  <c:v>53</c:v>
                </c:pt>
                <c:pt idx="484">
                  <c:v>53</c:v>
                </c:pt>
                <c:pt idx="485">
                  <c:v>54</c:v>
                </c:pt>
                <c:pt idx="486">
                  <c:v>54</c:v>
                </c:pt>
                <c:pt idx="487">
                  <c:v>54</c:v>
                </c:pt>
                <c:pt idx="488">
                  <c:v>54</c:v>
                </c:pt>
                <c:pt idx="489">
                  <c:v>54</c:v>
                </c:pt>
                <c:pt idx="490">
                  <c:v>55</c:v>
                </c:pt>
                <c:pt idx="491">
                  <c:v>55</c:v>
                </c:pt>
                <c:pt idx="492">
                  <c:v>55</c:v>
                </c:pt>
                <c:pt idx="493">
                  <c:v>55</c:v>
                </c:pt>
                <c:pt idx="494">
                  <c:v>56</c:v>
                </c:pt>
                <c:pt idx="495">
                  <c:v>56</c:v>
                </c:pt>
                <c:pt idx="496">
                  <c:v>56</c:v>
                </c:pt>
                <c:pt idx="497">
                  <c:v>56</c:v>
                </c:pt>
                <c:pt idx="498">
                  <c:v>57</c:v>
                </c:pt>
                <c:pt idx="499">
                  <c:v>57</c:v>
                </c:pt>
                <c:pt idx="500">
                  <c:v>58</c:v>
                </c:pt>
                <c:pt idx="501">
                  <c:v>59</c:v>
                </c:pt>
                <c:pt idx="502">
                  <c:v>59</c:v>
                </c:pt>
                <c:pt idx="503">
                  <c:v>59</c:v>
                </c:pt>
                <c:pt idx="504">
                  <c:v>59</c:v>
                </c:pt>
                <c:pt idx="505">
                  <c:v>59</c:v>
                </c:pt>
                <c:pt idx="506">
                  <c:v>59</c:v>
                </c:pt>
                <c:pt idx="507">
                  <c:v>59</c:v>
                </c:pt>
                <c:pt idx="508">
                  <c:v>60</c:v>
                </c:pt>
                <c:pt idx="509">
                  <c:v>60</c:v>
                </c:pt>
                <c:pt idx="510">
                  <c:v>61</c:v>
                </c:pt>
                <c:pt idx="511">
                  <c:v>62</c:v>
                </c:pt>
                <c:pt idx="512">
                  <c:v>62</c:v>
                </c:pt>
                <c:pt idx="513">
                  <c:v>62</c:v>
                </c:pt>
                <c:pt idx="514">
                  <c:v>62</c:v>
                </c:pt>
                <c:pt idx="515">
                  <c:v>62</c:v>
                </c:pt>
                <c:pt idx="516">
                  <c:v>62</c:v>
                </c:pt>
                <c:pt idx="517">
                  <c:v>62</c:v>
                </c:pt>
                <c:pt idx="518">
                  <c:v>63</c:v>
                </c:pt>
                <c:pt idx="519">
                  <c:v>63</c:v>
                </c:pt>
                <c:pt idx="520">
                  <c:v>63</c:v>
                </c:pt>
                <c:pt idx="521">
                  <c:v>63</c:v>
                </c:pt>
                <c:pt idx="522">
                  <c:v>64</c:v>
                </c:pt>
                <c:pt idx="523">
                  <c:v>64</c:v>
                </c:pt>
                <c:pt idx="524">
                  <c:v>64</c:v>
                </c:pt>
                <c:pt idx="525">
                  <c:v>65</c:v>
                </c:pt>
                <c:pt idx="526">
                  <c:v>65</c:v>
                </c:pt>
                <c:pt idx="527">
                  <c:v>65</c:v>
                </c:pt>
                <c:pt idx="528">
                  <c:v>65</c:v>
                </c:pt>
                <c:pt idx="529">
                  <c:v>65</c:v>
                </c:pt>
                <c:pt idx="530">
                  <c:v>66</c:v>
                </c:pt>
                <c:pt idx="531">
                  <c:v>66</c:v>
                </c:pt>
                <c:pt idx="532">
                  <c:v>67</c:v>
                </c:pt>
                <c:pt idx="533">
                  <c:v>67</c:v>
                </c:pt>
                <c:pt idx="534">
                  <c:v>67</c:v>
                </c:pt>
                <c:pt idx="535">
                  <c:v>67</c:v>
                </c:pt>
                <c:pt idx="536">
                  <c:v>67</c:v>
                </c:pt>
                <c:pt idx="537">
                  <c:v>68</c:v>
                </c:pt>
                <c:pt idx="538">
                  <c:v>68</c:v>
                </c:pt>
                <c:pt idx="539">
                  <c:v>68</c:v>
                </c:pt>
                <c:pt idx="540">
                  <c:v>68</c:v>
                </c:pt>
                <c:pt idx="541">
                  <c:v>68</c:v>
                </c:pt>
                <c:pt idx="542">
                  <c:v>70</c:v>
                </c:pt>
                <c:pt idx="543">
                  <c:v>70</c:v>
                </c:pt>
                <c:pt idx="544">
                  <c:v>71</c:v>
                </c:pt>
                <c:pt idx="545">
                  <c:v>71</c:v>
                </c:pt>
                <c:pt idx="546">
                  <c:v>72</c:v>
                </c:pt>
                <c:pt idx="547">
                  <c:v>73</c:v>
                </c:pt>
                <c:pt idx="548">
                  <c:v>73</c:v>
                </c:pt>
                <c:pt idx="549">
                  <c:v>74</c:v>
                </c:pt>
                <c:pt idx="550">
                  <c:v>74</c:v>
                </c:pt>
                <c:pt idx="551">
                  <c:v>74</c:v>
                </c:pt>
                <c:pt idx="552">
                  <c:v>74</c:v>
                </c:pt>
                <c:pt idx="553">
                  <c:v>75</c:v>
                </c:pt>
                <c:pt idx="554">
                  <c:v>75</c:v>
                </c:pt>
                <c:pt idx="555">
                  <c:v>75</c:v>
                </c:pt>
                <c:pt idx="556">
                  <c:v>75</c:v>
                </c:pt>
                <c:pt idx="557">
                  <c:v>76</c:v>
                </c:pt>
                <c:pt idx="558">
                  <c:v>77</c:v>
                </c:pt>
                <c:pt idx="559">
                  <c:v>77</c:v>
                </c:pt>
                <c:pt idx="560">
                  <c:v>77</c:v>
                </c:pt>
                <c:pt idx="561">
                  <c:v>77</c:v>
                </c:pt>
                <c:pt idx="562">
                  <c:v>77</c:v>
                </c:pt>
                <c:pt idx="563">
                  <c:v>78</c:v>
                </c:pt>
                <c:pt idx="564">
                  <c:v>79</c:v>
                </c:pt>
                <c:pt idx="565">
                  <c:v>79</c:v>
                </c:pt>
                <c:pt idx="566">
                  <c:v>79</c:v>
                </c:pt>
                <c:pt idx="567">
                  <c:v>80</c:v>
                </c:pt>
                <c:pt idx="568">
                  <c:v>80</c:v>
                </c:pt>
                <c:pt idx="569">
                  <c:v>80</c:v>
                </c:pt>
                <c:pt idx="570">
                  <c:v>80</c:v>
                </c:pt>
                <c:pt idx="571">
                  <c:v>80</c:v>
                </c:pt>
                <c:pt idx="572">
                  <c:v>81</c:v>
                </c:pt>
                <c:pt idx="573">
                  <c:v>81</c:v>
                </c:pt>
                <c:pt idx="574">
                  <c:v>83</c:v>
                </c:pt>
                <c:pt idx="575">
                  <c:v>83</c:v>
                </c:pt>
                <c:pt idx="576">
                  <c:v>84</c:v>
                </c:pt>
                <c:pt idx="577">
                  <c:v>84</c:v>
                </c:pt>
                <c:pt idx="578">
                  <c:v>85</c:v>
                </c:pt>
                <c:pt idx="579">
                  <c:v>86</c:v>
                </c:pt>
                <c:pt idx="580">
                  <c:v>86</c:v>
                </c:pt>
                <c:pt idx="581">
                  <c:v>86</c:v>
                </c:pt>
                <c:pt idx="582">
                  <c:v>88</c:v>
                </c:pt>
                <c:pt idx="583">
                  <c:v>89</c:v>
                </c:pt>
                <c:pt idx="584">
                  <c:v>90</c:v>
                </c:pt>
                <c:pt idx="585">
                  <c:v>91</c:v>
                </c:pt>
                <c:pt idx="586">
                  <c:v>91</c:v>
                </c:pt>
                <c:pt idx="587">
                  <c:v>91</c:v>
                </c:pt>
                <c:pt idx="588">
                  <c:v>91</c:v>
                </c:pt>
                <c:pt idx="589">
                  <c:v>91</c:v>
                </c:pt>
                <c:pt idx="590">
                  <c:v>91</c:v>
                </c:pt>
                <c:pt idx="591">
                  <c:v>92</c:v>
                </c:pt>
                <c:pt idx="592">
                  <c:v>93</c:v>
                </c:pt>
                <c:pt idx="593">
                  <c:v>93</c:v>
                </c:pt>
                <c:pt idx="594">
                  <c:v>93</c:v>
                </c:pt>
                <c:pt idx="595">
                  <c:v>93</c:v>
                </c:pt>
                <c:pt idx="596">
                  <c:v>93</c:v>
                </c:pt>
                <c:pt idx="597">
                  <c:v>94</c:v>
                </c:pt>
                <c:pt idx="598">
                  <c:v>94</c:v>
                </c:pt>
                <c:pt idx="599">
                  <c:v>95</c:v>
                </c:pt>
                <c:pt idx="600">
                  <c:v>95</c:v>
                </c:pt>
                <c:pt idx="601">
                  <c:v>96</c:v>
                </c:pt>
                <c:pt idx="602">
                  <c:v>97</c:v>
                </c:pt>
                <c:pt idx="603">
                  <c:v>97</c:v>
                </c:pt>
                <c:pt idx="604">
                  <c:v>98</c:v>
                </c:pt>
                <c:pt idx="605">
                  <c:v>99</c:v>
                </c:pt>
                <c:pt idx="606">
                  <c:v>100</c:v>
                </c:pt>
                <c:pt idx="607">
                  <c:v>100</c:v>
                </c:pt>
                <c:pt idx="608">
                  <c:v>101</c:v>
                </c:pt>
                <c:pt idx="609">
                  <c:v>102</c:v>
                </c:pt>
                <c:pt idx="610">
                  <c:v>102</c:v>
                </c:pt>
                <c:pt idx="611">
                  <c:v>104</c:v>
                </c:pt>
                <c:pt idx="612">
                  <c:v>105</c:v>
                </c:pt>
                <c:pt idx="613">
                  <c:v>105</c:v>
                </c:pt>
                <c:pt idx="614">
                  <c:v>107</c:v>
                </c:pt>
                <c:pt idx="615">
                  <c:v>108</c:v>
                </c:pt>
                <c:pt idx="616">
                  <c:v>108</c:v>
                </c:pt>
                <c:pt idx="617">
                  <c:v>109</c:v>
                </c:pt>
                <c:pt idx="618">
                  <c:v>109</c:v>
                </c:pt>
                <c:pt idx="619">
                  <c:v>110</c:v>
                </c:pt>
                <c:pt idx="620">
                  <c:v>112</c:v>
                </c:pt>
                <c:pt idx="621">
                  <c:v>112</c:v>
                </c:pt>
                <c:pt idx="622">
                  <c:v>112</c:v>
                </c:pt>
                <c:pt idx="623">
                  <c:v>112</c:v>
                </c:pt>
                <c:pt idx="624">
                  <c:v>113</c:v>
                </c:pt>
                <c:pt idx="625">
                  <c:v>113</c:v>
                </c:pt>
                <c:pt idx="626">
                  <c:v>115</c:v>
                </c:pt>
                <c:pt idx="627">
                  <c:v>115</c:v>
                </c:pt>
                <c:pt idx="628">
                  <c:v>115</c:v>
                </c:pt>
                <c:pt idx="629">
                  <c:v>117</c:v>
                </c:pt>
                <c:pt idx="630">
                  <c:v>117</c:v>
                </c:pt>
                <c:pt idx="631">
                  <c:v>118</c:v>
                </c:pt>
                <c:pt idx="632">
                  <c:v>118</c:v>
                </c:pt>
                <c:pt idx="633">
                  <c:v>118</c:v>
                </c:pt>
                <c:pt idx="634">
                  <c:v>122</c:v>
                </c:pt>
                <c:pt idx="635">
                  <c:v>122</c:v>
                </c:pt>
                <c:pt idx="636">
                  <c:v>123</c:v>
                </c:pt>
                <c:pt idx="637">
                  <c:v>124</c:v>
                </c:pt>
                <c:pt idx="638">
                  <c:v>124</c:v>
                </c:pt>
                <c:pt idx="639">
                  <c:v>124</c:v>
                </c:pt>
                <c:pt idx="640">
                  <c:v>125</c:v>
                </c:pt>
                <c:pt idx="641">
                  <c:v>125</c:v>
                </c:pt>
                <c:pt idx="642">
                  <c:v>126</c:v>
                </c:pt>
                <c:pt idx="643">
                  <c:v>127</c:v>
                </c:pt>
                <c:pt idx="644">
                  <c:v>127</c:v>
                </c:pt>
                <c:pt idx="645">
                  <c:v>127</c:v>
                </c:pt>
                <c:pt idx="646">
                  <c:v>128</c:v>
                </c:pt>
                <c:pt idx="647">
                  <c:v>129</c:v>
                </c:pt>
                <c:pt idx="648">
                  <c:v>129</c:v>
                </c:pt>
                <c:pt idx="649">
                  <c:v>130</c:v>
                </c:pt>
                <c:pt idx="650">
                  <c:v>130</c:v>
                </c:pt>
                <c:pt idx="651">
                  <c:v>131</c:v>
                </c:pt>
                <c:pt idx="652">
                  <c:v>133</c:v>
                </c:pt>
                <c:pt idx="653">
                  <c:v>135</c:v>
                </c:pt>
                <c:pt idx="654">
                  <c:v>135</c:v>
                </c:pt>
                <c:pt idx="655">
                  <c:v>136</c:v>
                </c:pt>
                <c:pt idx="656">
                  <c:v>136</c:v>
                </c:pt>
                <c:pt idx="657">
                  <c:v>138</c:v>
                </c:pt>
                <c:pt idx="658">
                  <c:v>138</c:v>
                </c:pt>
                <c:pt idx="659">
                  <c:v>138</c:v>
                </c:pt>
                <c:pt idx="660">
                  <c:v>138</c:v>
                </c:pt>
                <c:pt idx="661">
                  <c:v>140</c:v>
                </c:pt>
                <c:pt idx="662">
                  <c:v>140</c:v>
                </c:pt>
                <c:pt idx="663">
                  <c:v>141</c:v>
                </c:pt>
                <c:pt idx="664">
                  <c:v>141</c:v>
                </c:pt>
                <c:pt idx="665">
                  <c:v>142</c:v>
                </c:pt>
                <c:pt idx="666">
                  <c:v>142</c:v>
                </c:pt>
                <c:pt idx="667">
                  <c:v>142</c:v>
                </c:pt>
                <c:pt idx="668">
                  <c:v>144</c:v>
                </c:pt>
                <c:pt idx="669">
                  <c:v>145</c:v>
                </c:pt>
                <c:pt idx="670">
                  <c:v>145</c:v>
                </c:pt>
                <c:pt idx="671">
                  <c:v>146</c:v>
                </c:pt>
                <c:pt idx="672">
                  <c:v>147</c:v>
                </c:pt>
                <c:pt idx="673">
                  <c:v>148</c:v>
                </c:pt>
                <c:pt idx="674">
                  <c:v>148</c:v>
                </c:pt>
                <c:pt idx="675">
                  <c:v>148</c:v>
                </c:pt>
                <c:pt idx="676">
                  <c:v>152</c:v>
                </c:pt>
                <c:pt idx="677">
                  <c:v>153</c:v>
                </c:pt>
                <c:pt idx="678">
                  <c:v>155</c:v>
                </c:pt>
                <c:pt idx="679">
                  <c:v>155</c:v>
                </c:pt>
                <c:pt idx="680">
                  <c:v>155</c:v>
                </c:pt>
                <c:pt idx="681">
                  <c:v>156</c:v>
                </c:pt>
                <c:pt idx="682">
                  <c:v>157</c:v>
                </c:pt>
                <c:pt idx="683">
                  <c:v>157</c:v>
                </c:pt>
                <c:pt idx="684">
                  <c:v>158</c:v>
                </c:pt>
                <c:pt idx="685">
                  <c:v>159</c:v>
                </c:pt>
                <c:pt idx="686">
                  <c:v>160</c:v>
                </c:pt>
                <c:pt idx="687">
                  <c:v>160</c:v>
                </c:pt>
                <c:pt idx="688">
                  <c:v>160</c:v>
                </c:pt>
                <c:pt idx="689">
                  <c:v>161</c:v>
                </c:pt>
                <c:pt idx="690">
                  <c:v>162</c:v>
                </c:pt>
                <c:pt idx="691">
                  <c:v>162</c:v>
                </c:pt>
                <c:pt idx="692">
                  <c:v>163</c:v>
                </c:pt>
                <c:pt idx="693">
                  <c:v>165</c:v>
                </c:pt>
                <c:pt idx="694">
                  <c:v>166</c:v>
                </c:pt>
                <c:pt idx="695">
                  <c:v>166</c:v>
                </c:pt>
                <c:pt idx="696">
                  <c:v>168</c:v>
                </c:pt>
                <c:pt idx="697">
                  <c:v>168</c:v>
                </c:pt>
                <c:pt idx="698">
                  <c:v>169</c:v>
                </c:pt>
                <c:pt idx="699">
                  <c:v>171</c:v>
                </c:pt>
                <c:pt idx="700">
                  <c:v>172</c:v>
                </c:pt>
                <c:pt idx="701">
                  <c:v>173</c:v>
                </c:pt>
                <c:pt idx="702">
                  <c:v>174</c:v>
                </c:pt>
                <c:pt idx="703">
                  <c:v>175</c:v>
                </c:pt>
                <c:pt idx="704">
                  <c:v>175</c:v>
                </c:pt>
                <c:pt idx="705">
                  <c:v>176</c:v>
                </c:pt>
                <c:pt idx="706">
                  <c:v>176</c:v>
                </c:pt>
                <c:pt idx="707">
                  <c:v>176</c:v>
                </c:pt>
                <c:pt idx="708">
                  <c:v>177</c:v>
                </c:pt>
                <c:pt idx="709">
                  <c:v>178</c:v>
                </c:pt>
                <c:pt idx="710">
                  <c:v>178</c:v>
                </c:pt>
                <c:pt idx="711">
                  <c:v>183</c:v>
                </c:pt>
                <c:pt idx="712">
                  <c:v>184</c:v>
                </c:pt>
                <c:pt idx="713">
                  <c:v>185</c:v>
                </c:pt>
                <c:pt idx="714">
                  <c:v>191</c:v>
                </c:pt>
                <c:pt idx="715">
                  <c:v>192</c:v>
                </c:pt>
                <c:pt idx="716">
                  <c:v>192</c:v>
                </c:pt>
                <c:pt idx="717">
                  <c:v>194</c:v>
                </c:pt>
                <c:pt idx="718">
                  <c:v>194</c:v>
                </c:pt>
                <c:pt idx="719">
                  <c:v>195</c:v>
                </c:pt>
                <c:pt idx="720">
                  <c:v>196</c:v>
                </c:pt>
                <c:pt idx="721">
                  <c:v>196</c:v>
                </c:pt>
                <c:pt idx="722">
                  <c:v>197</c:v>
                </c:pt>
                <c:pt idx="723">
                  <c:v>198</c:v>
                </c:pt>
                <c:pt idx="724">
                  <c:v>199</c:v>
                </c:pt>
                <c:pt idx="725">
                  <c:v>200</c:v>
                </c:pt>
                <c:pt idx="726">
                  <c:v>200</c:v>
                </c:pt>
                <c:pt idx="727">
                  <c:v>204</c:v>
                </c:pt>
                <c:pt idx="728">
                  <c:v>208</c:v>
                </c:pt>
                <c:pt idx="729">
                  <c:v>212</c:v>
                </c:pt>
                <c:pt idx="730">
                  <c:v>214</c:v>
                </c:pt>
                <c:pt idx="731">
                  <c:v>214</c:v>
                </c:pt>
                <c:pt idx="732">
                  <c:v>215</c:v>
                </c:pt>
                <c:pt idx="733">
                  <c:v>215</c:v>
                </c:pt>
                <c:pt idx="734">
                  <c:v>217</c:v>
                </c:pt>
                <c:pt idx="735">
                  <c:v>218</c:v>
                </c:pt>
                <c:pt idx="736">
                  <c:v>221</c:v>
                </c:pt>
                <c:pt idx="737">
                  <c:v>224</c:v>
                </c:pt>
                <c:pt idx="738">
                  <c:v>225</c:v>
                </c:pt>
                <c:pt idx="739">
                  <c:v>227</c:v>
                </c:pt>
                <c:pt idx="740">
                  <c:v>229</c:v>
                </c:pt>
                <c:pt idx="741">
                  <c:v>231</c:v>
                </c:pt>
                <c:pt idx="742">
                  <c:v>236</c:v>
                </c:pt>
                <c:pt idx="743">
                  <c:v>238</c:v>
                </c:pt>
                <c:pt idx="744">
                  <c:v>238</c:v>
                </c:pt>
                <c:pt idx="745">
                  <c:v>238</c:v>
                </c:pt>
                <c:pt idx="746">
                  <c:v>239</c:v>
                </c:pt>
                <c:pt idx="747">
                  <c:v>241</c:v>
                </c:pt>
                <c:pt idx="748">
                  <c:v>246</c:v>
                </c:pt>
                <c:pt idx="749">
                  <c:v>248</c:v>
                </c:pt>
                <c:pt idx="750">
                  <c:v>249</c:v>
                </c:pt>
                <c:pt idx="751">
                  <c:v>255</c:v>
                </c:pt>
                <c:pt idx="752">
                  <c:v>258</c:v>
                </c:pt>
                <c:pt idx="753">
                  <c:v>258</c:v>
                </c:pt>
                <c:pt idx="754">
                  <c:v>262</c:v>
                </c:pt>
                <c:pt idx="755">
                  <c:v>262</c:v>
                </c:pt>
                <c:pt idx="756">
                  <c:v>264</c:v>
                </c:pt>
                <c:pt idx="757">
                  <c:v>265</c:v>
                </c:pt>
                <c:pt idx="758">
                  <c:v>267</c:v>
                </c:pt>
                <c:pt idx="759">
                  <c:v>268</c:v>
                </c:pt>
                <c:pt idx="760">
                  <c:v>271</c:v>
                </c:pt>
                <c:pt idx="761">
                  <c:v>271</c:v>
                </c:pt>
                <c:pt idx="762">
                  <c:v>272</c:v>
                </c:pt>
                <c:pt idx="763">
                  <c:v>273</c:v>
                </c:pt>
                <c:pt idx="764">
                  <c:v>274</c:v>
                </c:pt>
                <c:pt idx="765">
                  <c:v>274</c:v>
                </c:pt>
                <c:pt idx="766">
                  <c:v>276</c:v>
                </c:pt>
                <c:pt idx="767">
                  <c:v>279</c:v>
                </c:pt>
                <c:pt idx="768">
                  <c:v>280</c:v>
                </c:pt>
                <c:pt idx="769">
                  <c:v>283</c:v>
                </c:pt>
                <c:pt idx="770">
                  <c:v>283</c:v>
                </c:pt>
                <c:pt idx="771">
                  <c:v>287</c:v>
                </c:pt>
                <c:pt idx="772">
                  <c:v>288</c:v>
                </c:pt>
                <c:pt idx="773">
                  <c:v>288</c:v>
                </c:pt>
                <c:pt idx="774">
                  <c:v>289</c:v>
                </c:pt>
                <c:pt idx="775">
                  <c:v>291</c:v>
                </c:pt>
                <c:pt idx="776">
                  <c:v>296</c:v>
                </c:pt>
                <c:pt idx="777">
                  <c:v>298</c:v>
                </c:pt>
                <c:pt idx="778">
                  <c:v>299</c:v>
                </c:pt>
                <c:pt idx="779">
                  <c:v>299</c:v>
                </c:pt>
                <c:pt idx="780">
                  <c:v>301</c:v>
                </c:pt>
                <c:pt idx="781">
                  <c:v>303</c:v>
                </c:pt>
                <c:pt idx="782">
                  <c:v>303</c:v>
                </c:pt>
                <c:pt idx="783">
                  <c:v>305</c:v>
                </c:pt>
                <c:pt idx="784">
                  <c:v>306</c:v>
                </c:pt>
                <c:pt idx="785">
                  <c:v>313</c:v>
                </c:pt>
                <c:pt idx="786">
                  <c:v>313</c:v>
                </c:pt>
                <c:pt idx="787">
                  <c:v>315</c:v>
                </c:pt>
                <c:pt idx="788">
                  <c:v>315</c:v>
                </c:pt>
                <c:pt idx="789">
                  <c:v>317</c:v>
                </c:pt>
                <c:pt idx="790">
                  <c:v>319</c:v>
                </c:pt>
                <c:pt idx="791">
                  <c:v>320</c:v>
                </c:pt>
                <c:pt idx="792">
                  <c:v>321</c:v>
                </c:pt>
                <c:pt idx="793">
                  <c:v>322</c:v>
                </c:pt>
                <c:pt idx="794">
                  <c:v>324</c:v>
                </c:pt>
                <c:pt idx="795">
                  <c:v>325</c:v>
                </c:pt>
                <c:pt idx="796">
                  <c:v>326</c:v>
                </c:pt>
                <c:pt idx="797">
                  <c:v>328</c:v>
                </c:pt>
                <c:pt idx="798">
                  <c:v>333</c:v>
                </c:pt>
                <c:pt idx="799">
                  <c:v>334</c:v>
                </c:pt>
                <c:pt idx="800">
                  <c:v>339</c:v>
                </c:pt>
                <c:pt idx="801">
                  <c:v>343</c:v>
                </c:pt>
                <c:pt idx="802">
                  <c:v>346</c:v>
                </c:pt>
                <c:pt idx="803">
                  <c:v>348</c:v>
                </c:pt>
                <c:pt idx="804">
                  <c:v>349</c:v>
                </c:pt>
                <c:pt idx="805">
                  <c:v>352</c:v>
                </c:pt>
                <c:pt idx="806">
                  <c:v>357</c:v>
                </c:pt>
                <c:pt idx="807">
                  <c:v>359</c:v>
                </c:pt>
                <c:pt idx="808">
                  <c:v>360</c:v>
                </c:pt>
                <c:pt idx="809">
                  <c:v>368</c:v>
                </c:pt>
                <c:pt idx="810">
                  <c:v>370</c:v>
                </c:pt>
                <c:pt idx="811">
                  <c:v>390</c:v>
                </c:pt>
                <c:pt idx="812">
                  <c:v>391</c:v>
                </c:pt>
                <c:pt idx="813">
                  <c:v>398</c:v>
                </c:pt>
                <c:pt idx="814">
                  <c:v>400</c:v>
                </c:pt>
                <c:pt idx="815">
                  <c:v>401</c:v>
                </c:pt>
                <c:pt idx="816">
                  <c:v>403</c:v>
                </c:pt>
                <c:pt idx="817">
                  <c:v>407</c:v>
                </c:pt>
                <c:pt idx="818">
                  <c:v>412</c:v>
                </c:pt>
                <c:pt idx="819">
                  <c:v>412</c:v>
                </c:pt>
                <c:pt idx="820">
                  <c:v>413</c:v>
                </c:pt>
                <c:pt idx="821">
                  <c:v>416</c:v>
                </c:pt>
                <c:pt idx="822">
                  <c:v>419</c:v>
                </c:pt>
                <c:pt idx="823">
                  <c:v>428</c:v>
                </c:pt>
                <c:pt idx="824">
                  <c:v>437</c:v>
                </c:pt>
                <c:pt idx="825">
                  <c:v>439</c:v>
                </c:pt>
                <c:pt idx="826">
                  <c:v>441</c:v>
                </c:pt>
                <c:pt idx="827">
                  <c:v>443</c:v>
                </c:pt>
                <c:pt idx="828">
                  <c:v>445</c:v>
                </c:pt>
                <c:pt idx="829">
                  <c:v>450</c:v>
                </c:pt>
                <c:pt idx="830">
                  <c:v>452</c:v>
                </c:pt>
                <c:pt idx="831">
                  <c:v>453</c:v>
                </c:pt>
                <c:pt idx="832">
                  <c:v>464</c:v>
                </c:pt>
                <c:pt idx="833">
                  <c:v>476</c:v>
                </c:pt>
                <c:pt idx="834">
                  <c:v>482</c:v>
                </c:pt>
                <c:pt idx="835">
                  <c:v>485</c:v>
                </c:pt>
                <c:pt idx="836">
                  <c:v>497</c:v>
                </c:pt>
                <c:pt idx="837">
                  <c:v>505</c:v>
                </c:pt>
                <c:pt idx="838">
                  <c:v>505</c:v>
                </c:pt>
                <c:pt idx="839">
                  <c:v>513</c:v>
                </c:pt>
                <c:pt idx="840">
                  <c:v>517</c:v>
                </c:pt>
                <c:pt idx="841">
                  <c:v>532</c:v>
                </c:pt>
                <c:pt idx="842">
                  <c:v>540</c:v>
                </c:pt>
                <c:pt idx="843">
                  <c:v>544</c:v>
                </c:pt>
                <c:pt idx="844">
                  <c:v>548</c:v>
                </c:pt>
                <c:pt idx="845">
                  <c:v>549</c:v>
                </c:pt>
                <c:pt idx="846">
                  <c:v>550</c:v>
                </c:pt>
                <c:pt idx="847">
                  <c:v>558</c:v>
                </c:pt>
                <c:pt idx="848">
                  <c:v>564</c:v>
                </c:pt>
                <c:pt idx="849">
                  <c:v>570</c:v>
                </c:pt>
                <c:pt idx="850">
                  <c:v>586</c:v>
                </c:pt>
                <c:pt idx="851">
                  <c:v>596</c:v>
                </c:pt>
                <c:pt idx="852">
                  <c:v>600</c:v>
                </c:pt>
                <c:pt idx="853">
                  <c:v>614</c:v>
                </c:pt>
                <c:pt idx="854">
                  <c:v>625</c:v>
                </c:pt>
                <c:pt idx="855">
                  <c:v>632</c:v>
                </c:pt>
                <c:pt idx="856">
                  <c:v>648</c:v>
                </c:pt>
                <c:pt idx="857">
                  <c:v>658</c:v>
                </c:pt>
                <c:pt idx="858">
                  <c:v>660</c:v>
                </c:pt>
                <c:pt idx="859">
                  <c:v>666</c:v>
                </c:pt>
                <c:pt idx="860">
                  <c:v>682</c:v>
                </c:pt>
                <c:pt idx="861">
                  <c:v>683</c:v>
                </c:pt>
                <c:pt idx="862">
                  <c:v>684</c:v>
                </c:pt>
                <c:pt idx="863">
                  <c:v>701</c:v>
                </c:pt>
                <c:pt idx="864">
                  <c:v>707</c:v>
                </c:pt>
                <c:pt idx="865">
                  <c:v>714</c:v>
                </c:pt>
                <c:pt idx="866">
                  <c:v>737</c:v>
                </c:pt>
                <c:pt idx="867">
                  <c:v>737</c:v>
                </c:pt>
                <c:pt idx="868">
                  <c:v>748</c:v>
                </c:pt>
                <c:pt idx="869">
                  <c:v>769</c:v>
                </c:pt>
                <c:pt idx="870">
                  <c:v>771</c:v>
                </c:pt>
                <c:pt idx="871">
                  <c:v>771</c:v>
                </c:pt>
                <c:pt idx="872">
                  <c:v>777</c:v>
                </c:pt>
                <c:pt idx="873">
                  <c:v>794</c:v>
                </c:pt>
                <c:pt idx="874">
                  <c:v>794</c:v>
                </c:pt>
                <c:pt idx="875">
                  <c:v>802</c:v>
                </c:pt>
                <c:pt idx="876">
                  <c:v>807</c:v>
                </c:pt>
                <c:pt idx="877">
                  <c:v>810</c:v>
                </c:pt>
                <c:pt idx="878">
                  <c:v>814</c:v>
                </c:pt>
                <c:pt idx="879">
                  <c:v>822</c:v>
                </c:pt>
                <c:pt idx="880">
                  <c:v>830</c:v>
                </c:pt>
                <c:pt idx="881">
                  <c:v>839</c:v>
                </c:pt>
                <c:pt idx="882">
                  <c:v>839</c:v>
                </c:pt>
                <c:pt idx="883">
                  <c:v>867</c:v>
                </c:pt>
                <c:pt idx="884">
                  <c:v>869</c:v>
                </c:pt>
                <c:pt idx="885">
                  <c:v>886</c:v>
                </c:pt>
                <c:pt idx="886">
                  <c:v>891</c:v>
                </c:pt>
                <c:pt idx="887">
                  <c:v>896</c:v>
                </c:pt>
                <c:pt idx="888">
                  <c:v>908</c:v>
                </c:pt>
                <c:pt idx="889">
                  <c:v>929</c:v>
                </c:pt>
                <c:pt idx="890">
                  <c:v>966</c:v>
                </c:pt>
                <c:pt idx="891">
                  <c:v>1018</c:v>
                </c:pt>
                <c:pt idx="892">
                  <c:v>1028</c:v>
                </c:pt>
                <c:pt idx="893">
                  <c:v>1087</c:v>
                </c:pt>
                <c:pt idx="894">
                  <c:v>1118</c:v>
                </c:pt>
                <c:pt idx="895">
                  <c:v>1135</c:v>
                </c:pt>
                <c:pt idx="896">
                  <c:v>1141</c:v>
                </c:pt>
                <c:pt idx="897">
                  <c:v>1159</c:v>
                </c:pt>
                <c:pt idx="898">
                  <c:v>1251</c:v>
                </c:pt>
                <c:pt idx="899">
                  <c:v>1286</c:v>
                </c:pt>
                <c:pt idx="900">
                  <c:v>1303</c:v>
                </c:pt>
                <c:pt idx="901">
                  <c:v>1343</c:v>
                </c:pt>
                <c:pt idx="902">
                  <c:v>1364</c:v>
                </c:pt>
                <c:pt idx="903">
                  <c:v>1365</c:v>
                </c:pt>
                <c:pt idx="904">
                  <c:v>1460</c:v>
                </c:pt>
                <c:pt idx="905">
                  <c:v>1498</c:v>
                </c:pt>
                <c:pt idx="906">
                  <c:v>1498</c:v>
                </c:pt>
                <c:pt idx="907">
                  <c:v>1546</c:v>
                </c:pt>
                <c:pt idx="908">
                  <c:v>1582</c:v>
                </c:pt>
                <c:pt idx="909">
                  <c:v>1593</c:v>
                </c:pt>
                <c:pt idx="910">
                  <c:v>1599</c:v>
                </c:pt>
                <c:pt idx="911">
                  <c:v>1634</c:v>
                </c:pt>
                <c:pt idx="912">
                  <c:v>1654</c:v>
                </c:pt>
                <c:pt idx="913">
                  <c:v>1704</c:v>
                </c:pt>
                <c:pt idx="914">
                  <c:v>1810</c:v>
                </c:pt>
                <c:pt idx="915">
                  <c:v>1865</c:v>
                </c:pt>
                <c:pt idx="916">
                  <c:v>1892</c:v>
                </c:pt>
                <c:pt idx="917">
                  <c:v>1971</c:v>
                </c:pt>
                <c:pt idx="918">
                  <c:v>1984</c:v>
                </c:pt>
                <c:pt idx="919">
                  <c:v>1994</c:v>
                </c:pt>
                <c:pt idx="920">
                  <c:v>2077</c:v>
                </c:pt>
                <c:pt idx="921">
                  <c:v>2343</c:v>
                </c:pt>
                <c:pt idx="922">
                  <c:v>2349</c:v>
                </c:pt>
                <c:pt idx="923">
                  <c:v>2375</c:v>
                </c:pt>
                <c:pt idx="924">
                  <c:v>2483</c:v>
                </c:pt>
                <c:pt idx="925">
                  <c:v>2535</c:v>
                </c:pt>
                <c:pt idx="926">
                  <c:v>2543</c:v>
                </c:pt>
                <c:pt idx="927">
                  <c:v>2565</c:v>
                </c:pt>
                <c:pt idx="928">
                  <c:v>2570</c:v>
                </c:pt>
                <c:pt idx="929">
                  <c:v>2596</c:v>
                </c:pt>
                <c:pt idx="930">
                  <c:v>2758</c:v>
                </c:pt>
                <c:pt idx="931">
                  <c:v>2770</c:v>
                </c:pt>
                <c:pt idx="932">
                  <c:v>2772</c:v>
                </c:pt>
                <c:pt idx="933">
                  <c:v>2808</c:v>
                </c:pt>
                <c:pt idx="934">
                  <c:v>2864</c:v>
                </c:pt>
                <c:pt idx="935">
                  <c:v>2958</c:v>
                </c:pt>
                <c:pt idx="936">
                  <c:v>3039</c:v>
                </c:pt>
                <c:pt idx="937">
                  <c:v>3062</c:v>
                </c:pt>
                <c:pt idx="938">
                  <c:v>3414</c:v>
                </c:pt>
                <c:pt idx="939">
                  <c:v>3430</c:v>
                </c:pt>
                <c:pt idx="940">
                  <c:v>3644</c:v>
                </c:pt>
                <c:pt idx="941">
                  <c:v>3661</c:v>
                </c:pt>
                <c:pt idx="942">
                  <c:v>3677</c:v>
                </c:pt>
                <c:pt idx="943">
                  <c:v>3883</c:v>
                </c:pt>
                <c:pt idx="944">
                  <c:v>4061</c:v>
                </c:pt>
                <c:pt idx="945">
                  <c:v>4248</c:v>
                </c:pt>
                <c:pt idx="946">
                  <c:v>4642</c:v>
                </c:pt>
                <c:pt idx="947">
                  <c:v>4765</c:v>
                </c:pt>
                <c:pt idx="948">
                  <c:v>4769</c:v>
                </c:pt>
                <c:pt idx="949">
                  <c:v>4965</c:v>
                </c:pt>
                <c:pt idx="950">
                  <c:v>5212</c:v>
                </c:pt>
                <c:pt idx="951">
                  <c:v>5782</c:v>
                </c:pt>
                <c:pt idx="952">
                  <c:v>6481</c:v>
                </c:pt>
                <c:pt idx="953">
                  <c:v>7347</c:v>
                </c:pt>
                <c:pt idx="954">
                  <c:v>7932</c:v>
                </c:pt>
                <c:pt idx="955">
                  <c:v>8112</c:v>
                </c:pt>
                <c:pt idx="956">
                  <c:v>9054</c:v>
                </c:pt>
                <c:pt idx="957">
                  <c:v>9445</c:v>
                </c:pt>
                <c:pt idx="958">
                  <c:v>9502</c:v>
                </c:pt>
                <c:pt idx="959">
                  <c:v>9918</c:v>
                </c:pt>
                <c:pt idx="960">
                  <c:v>11110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E8A-4680-83E6-B10E378926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4904392"/>
        <c:axId val="654904720"/>
      </c:scatterChart>
      <c:valAx>
        <c:axId val="654904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i-FI"/>
          </a:p>
        </c:txPr>
        <c:crossAx val="654904720"/>
        <c:crosses val="autoZero"/>
        <c:crossBetween val="midCat"/>
      </c:valAx>
      <c:valAx>
        <c:axId val="654904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i-FI"/>
          </a:p>
        </c:txPr>
        <c:crossAx val="6549043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i-FI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i-F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i-FI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'Jak työmatkat &gt; 20 km'!$A$2:$A$963</c:f>
              <c:numCache>
                <c:formatCode>#,##0</c:formatCode>
                <c:ptCount val="96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4</c:v>
                </c:pt>
                <c:pt idx="61">
                  <c:v>4</c:v>
                </c:pt>
                <c:pt idx="62">
                  <c:v>4</c:v>
                </c:pt>
                <c:pt idx="63">
                  <c:v>4</c:v>
                </c:pt>
                <c:pt idx="64">
                  <c:v>4</c:v>
                </c:pt>
                <c:pt idx="65">
                  <c:v>4</c:v>
                </c:pt>
                <c:pt idx="66">
                  <c:v>4</c:v>
                </c:pt>
                <c:pt idx="67">
                  <c:v>5</c:v>
                </c:pt>
                <c:pt idx="68">
                  <c:v>5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5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5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5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  <c:pt idx="88">
                  <c:v>6</c:v>
                </c:pt>
                <c:pt idx="89">
                  <c:v>6</c:v>
                </c:pt>
                <c:pt idx="90">
                  <c:v>6</c:v>
                </c:pt>
                <c:pt idx="91">
                  <c:v>6</c:v>
                </c:pt>
                <c:pt idx="92">
                  <c:v>6</c:v>
                </c:pt>
                <c:pt idx="93">
                  <c:v>6</c:v>
                </c:pt>
                <c:pt idx="94">
                  <c:v>6</c:v>
                </c:pt>
                <c:pt idx="95">
                  <c:v>6</c:v>
                </c:pt>
                <c:pt idx="96">
                  <c:v>6</c:v>
                </c:pt>
                <c:pt idx="97">
                  <c:v>6</c:v>
                </c:pt>
                <c:pt idx="98">
                  <c:v>6</c:v>
                </c:pt>
                <c:pt idx="99">
                  <c:v>6</c:v>
                </c:pt>
                <c:pt idx="100">
                  <c:v>6</c:v>
                </c:pt>
                <c:pt idx="101">
                  <c:v>6</c:v>
                </c:pt>
                <c:pt idx="102">
                  <c:v>6</c:v>
                </c:pt>
                <c:pt idx="103">
                  <c:v>6</c:v>
                </c:pt>
                <c:pt idx="104">
                  <c:v>6</c:v>
                </c:pt>
                <c:pt idx="105">
                  <c:v>6</c:v>
                </c:pt>
                <c:pt idx="106">
                  <c:v>6</c:v>
                </c:pt>
                <c:pt idx="107">
                  <c:v>6</c:v>
                </c:pt>
                <c:pt idx="108">
                  <c:v>6</c:v>
                </c:pt>
                <c:pt idx="109">
                  <c:v>6</c:v>
                </c:pt>
                <c:pt idx="110">
                  <c:v>6</c:v>
                </c:pt>
                <c:pt idx="111">
                  <c:v>6</c:v>
                </c:pt>
                <c:pt idx="112">
                  <c:v>7</c:v>
                </c:pt>
                <c:pt idx="113">
                  <c:v>7</c:v>
                </c:pt>
                <c:pt idx="114">
                  <c:v>7</c:v>
                </c:pt>
                <c:pt idx="115">
                  <c:v>7</c:v>
                </c:pt>
                <c:pt idx="116">
                  <c:v>7</c:v>
                </c:pt>
                <c:pt idx="117">
                  <c:v>7</c:v>
                </c:pt>
                <c:pt idx="118">
                  <c:v>7</c:v>
                </c:pt>
                <c:pt idx="119">
                  <c:v>7</c:v>
                </c:pt>
                <c:pt idx="120">
                  <c:v>7</c:v>
                </c:pt>
                <c:pt idx="121">
                  <c:v>7</c:v>
                </c:pt>
                <c:pt idx="122">
                  <c:v>7</c:v>
                </c:pt>
                <c:pt idx="123">
                  <c:v>7</c:v>
                </c:pt>
                <c:pt idx="124">
                  <c:v>7</c:v>
                </c:pt>
                <c:pt idx="125">
                  <c:v>7</c:v>
                </c:pt>
                <c:pt idx="126">
                  <c:v>7</c:v>
                </c:pt>
                <c:pt idx="127">
                  <c:v>7</c:v>
                </c:pt>
                <c:pt idx="128">
                  <c:v>7</c:v>
                </c:pt>
                <c:pt idx="129">
                  <c:v>7</c:v>
                </c:pt>
                <c:pt idx="130">
                  <c:v>8</c:v>
                </c:pt>
                <c:pt idx="131">
                  <c:v>8</c:v>
                </c:pt>
                <c:pt idx="132">
                  <c:v>8</c:v>
                </c:pt>
                <c:pt idx="133">
                  <c:v>8</c:v>
                </c:pt>
                <c:pt idx="134">
                  <c:v>8</c:v>
                </c:pt>
                <c:pt idx="135">
                  <c:v>8</c:v>
                </c:pt>
                <c:pt idx="136">
                  <c:v>8</c:v>
                </c:pt>
                <c:pt idx="137">
                  <c:v>8</c:v>
                </c:pt>
                <c:pt idx="138">
                  <c:v>8</c:v>
                </c:pt>
                <c:pt idx="139">
                  <c:v>8</c:v>
                </c:pt>
                <c:pt idx="140">
                  <c:v>8</c:v>
                </c:pt>
                <c:pt idx="141">
                  <c:v>8</c:v>
                </c:pt>
                <c:pt idx="142">
                  <c:v>8</c:v>
                </c:pt>
                <c:pt idx="143">
                  <c:v>8</c:v>
                </c:pt>
                <c:pt idx="144">
                  <c:v>8</c:v>
                </c:pt>
                <c:pt idx="145">
                  <c:v>8</c:v>
                </c:pt>
                <c:pt idx="146">
                  <c:v>9</c:v>
                </c:pt>
                <c:pt idx="147">
                  <c:v>9</c:v>
                </c:pt>
                <c:pt idx="148">
                  <c:v>9</c:v>
                </c:pt>
                <c:pt idx="149">
                  <c:v>9</c:v>
                </c:pt>
                <c:pt idx="150">
                  <c:v>9</c:v>
                </c:pt>
                <c:pt idx="151">
                  <c:v>9</c:v>
                </c:pt>
                <c:pt idx="152">
                  <c:v>9</c:v>
                </c:pt>
                <c:pt idx="153">
                  <c:v>9</c:v>
                </c:pt>
                <c:pt idx="154">
                  <c:v>9</c:v>
                </c:pt>
                <c:pt idx="155">
                  <c:v>9</c:v>
                </c:pt>
                <c:pt idx="156">
                  <c:v>9</c:v>
                </c:pt>
                <c:pt idx="157">
                  <c:v>9</c:v>
                </c:pt>
                <c:pt idx="158">
                  <c:v>9</c:v>
                </c:pt>
                <c:pt idx="159">
                  <c:v>9</c:v>
                </c:pt>
                <c:pt idx="160">
                  <c:v>9</c:v>
                </c:pt>
                <c:pt idx="161">
                  <c:v>9</c:v>
                </c:pt>
                <c:pt idx="162">
                  <c:v>10</c:v>
                </c:pt>
                <c:pt idx="163">
                  <c:v>10</c:v>
                </c:pt>
                <c:pt idx="164">
                  <c:v>10</c:v>
                </c:pt>
                <c:pt idx="165">
                  <c:v>10</c:v>
                </c:pt>
                <c:pt idx="166">
                  <c:v>10</c:v>
                </c:pt>
                <c:pt idx="167">
                  <c:v>10</c:v>
                </c:pt>
                <c:pt idx="168">
                  <c:v>10</c:v>
                </c:pt>
                <c:pt idx="169">
                  <c:v>10</c:v>
                </c:pt>
                <c:pt idx="170">
                  <c:v>10</c:v>
                </c:pt>
                <c:pt idx="171">
                  <c:v>10</c:v>
                </c:pt>
                <c:pt idx="172">
                  <c:v>10</c:v>
                </c:pt>
                <c:pt idx="173">
                  <c:v>10</c:v>
                </c:pt>
                <c:pt idx="174">
                  <c:v>10</c:v>
                </c:pt>
                <c:pt idx="175">
                  <c:v>10</c:v>
                </c:pt>
                <c:pt idx="176">
                  <c:v>10</c:v>
                </c:pt>
                <c:pt idx="177">
                  <c:v>10</c:v>
                </c:pt>
                <c:pt idx="178">
                  <c:v>10</c:v>
                </c:pt>
                <c:pt idx="179">
                  <c:v>10</c:v>
                </c:pt>
                <c:pt idx="180">
                  <c:v>10</c:v>
                </c:pt>
                <c:pt idx="181">
                  <c:v>10</c:v>
                </c:pt>
                <c:pt idx="182">
                  <c:v>11</c:v>
                </c:pt>
                <c:pt idx="183">
                  <c:v>11</c:v>
                </c:pt>
                <c:pt idx="184">
                  <c:v>11</c:v>
                </c:pt>
                <c:pt idx="185">
                  <c:v>11</c:v>
                </c:pt>
                <c:pt idx="186">
                  <c:v>11</c:v>
                </c:pt>
                <c:pt idx="187">
                  <c:v>11</c:v>
                </c:pt>
                <c:pt idx="188">
                  <c:v>11</c:v>
                </c:pt>
                <c:pt idx="189">
                  <c:v>11</c:v>
                </c:pt>
                <c:pt idx="190">
                  <c:v>11</c:v>
                </c:pt>
                <c:pt idx="191">
                  <c:v>11</c:v>
                </c:pt>
                <c:pt idx="192">
                  <c:v>11</c:v>
                </c:pt>
                <c:pt idx="193">
                  <c:v>11</c:v>
                </c:pt>
                <c:pt idx="194">
                  <c:v>11</c:v>
                </c:pt>
                <c:pt idx="195">
                  <c:v>11</c:v>
                </c:pt>
                <c:pt idx="196">
                  <c:v>11</c:v>
                </c:pt>
                <c:pt idx="197">
                  <c:v>11</c:v>
                </c:pt>
                <c:pt idx="198">
                  <c:v>11</c:v>
                </c:pt>
                <c:pt idx="199">
                  <c:v>12</c:v>
                </c:pt>
                <c:pt idx="200">
                  <c:v>12</c:v>
                </c:pt>
                <c:pt idx="201">
                  <c:v>12</c:v>
                </c:pt>
                <c:pt idx="202">
                  <c:v>12</c:v>
                </c:pt>
                <c:pt idx="203">
                  <c:v>12</c:v>
                </c:pt>
                <c:pt idx="204">
                  <c:v>12</c:v>
                </c:pt>
                <c:pt idx="205">
                  <c:v>12</c:v>
                </c:pt>
                <c:pt idx="206">
                  <c:v>12</c:v>
                </c:pt>
                <c:pt idx="207">
                  <c:v>13</c:v>
                </c:pt>
                <c:pt idx="208">
                  <c:v>13</c:v>
                </c:pt>
                <c:pt idx="209">
                  <c:v>13</c:v>
                </c:pt>
                <c:pt idx="210">
                  <c:v>13</c:v>
                </c:pt>
                <c:pt idx="211">
                  <c:v>13</c:v>
                </c:pt>
                <c:pt idx="212">
                  <c:v>13</c:v>
                </c:pt>
                <c:pt idx="213">
                  <c:v>13</c:v>
                </c:pt>
                <c:pt idx="214">
                  <c:v>13</c:v>
                </c:pt>
                <c:pt idx="215">
                  <c:v>13</c:v>
                </c:pt>
                <c:pt idx="216">
                  <c:v>13</c:v>
                </c:pt>
                <c:pt idx="217">
                  <c:v>13</c:v>
                </c:pt>
                <c:pt idx="218">
                  <c:v>13</c:v>
                </c:pt>
                <c:pt idx="219">
                  <c:v>13</c:v>
                </c:pt>
                <c:pt idx="220">
                  <c:v>13</c:v>
                </c:pt>
                <c:pt idx="221">
                  <c:v>14</c:v>
                </c:pt>
                <c:pt idx="222">
                  <c:v>14</c:v>
                </c:pt>
                <c:pt idx="223">
                  <c:v>14</c:v>
                </c:pt>
                <c:pt idx="224">
                  <c:v>14</c:v>
                </c:pt>
                <c:pt idx="225">
                  <c:v>14</c:v>
                </c:pt>
                <c:pt idx="226">
                  <c:v>14</c:v>
                </c:pt>
                <c:pt idx="227">
                  <c:v>14</c:v>
                </c:pt>
                <c:pt idx="228">
                  <c:v>14</c:v>
                </c:pt>
                <c:pt idx="229">
                  <c:v>14</c:v>
                </c:pt>
                <c:pt idx="230">
                  <c:v>14</c:v>
                </c:pt>
                <c:pt idx="231">
                  <c:v>14</c:v>
                </c:pt>
                <c:pt idx="232">
                  <c:v>14</c:v>
                </c:pt>
                <c:pt idx="233">
                  <c:v>15</c:v>
                </c:pt>
                <c:pt idx="234">
                  <c:v>15</c:v>
                </c:pt>
                <c:pt idx="235">
                  <c:v>15</c:v>
                </c:pt>
                <c:pt idx="236">
                  <c:v>15</c:v>
                </c:pt>
                <c:pt idx="237">
                  <c:v>15</c:v>
                </c:pt>
                <c:pt idx="238">
                  <c:v>15</c:v>
                </c:pt>
                <c:pt idx="239">
                  <c:v>15</c:v>
                </c:pt>
                <c:pt idx="240">
                  <c:v>15</c:v>
                </c:pt>
                <c:pt idx="241">
                  <c:v>15</c:v>
                </c:pt>
                <c:pt idx="242">
                  <c:v>15</c:v>
                </c:pt>
                <c:pt idx="243">
                  <c:v>16</c:v>
                </c:pt>
                <c:pt idx="244">
                  <c:v>16</c:v>
                </c:pt>
                <c:pt idx="245">
                  <c:v>16</c:v>
                </c:pt>
                <c:pt idx="246">
                  <c:v>16</c:v>
                </c:pt>
                <c:pt idx="247">
                  <c:v>16</c:v>
                </c:pt>
                <c:pt idx="248">
                  <c:v>16</c:v>
                </c:pt>
                <c:pt idx="249">
                  <c:v>16</c:v>
                </c:pt>
                <c:pt idx="250">
                  <c:v>16</c:v>
                </c:pt>
                <c:pt idx="251">
                  <c:v>16</c:v>
                </c:pt>
                <c:pt idx="252">
                  <c:v>17</c:v>
                </c:pt>
                <c:pt idx="253">
                  <c:v>17</c:v>
                </c:pt>
                <c:pt idx="254">
                  <c:v>17</c:v>
                </c:pt>
                <c:pt idx="255">
                  <c:v>17</c:v>
                </c:pt>
                <c:pt idx="256">
                  <c:v>17</c:v>
                </c:pt>
                <c:pt idx="257">
                  <c:v>17</c:v>
                </c:pt>
                <c:pt idx="258">
                  <c:v>17</c:v>
                </c:pt>
                <c:pt idx="259">
                  <c:v>17</c:v>
                </c:pt>
                <c:pt idx="260">
                  <c:v>17</c:v>
                </c:pt>
                <c:pt idx="261">
                  <c:v>17</c:v>
                </c:pt>
                <c:pt idx="262">
                  <c:v>18</c:v>
                </c:pt>
                <c:pt idx="263">
                  <c:v>18</c:v>
                </c:pt>
                <c:pt idx="264">
                  <c:v>18</c:v>
                </c:pt>
                <c:pt idx="265">
                  <c:v>18</c:v>
                </c:pt>
                <c:pt idx="266">
                  <c:v>18</c:v>
                </c:pt>
                <c:pt idx="267">
                  <c:v>18</c:v>
                </c:pt>
                <c:pt idx="268">
                  <c:v>18</c:v>
                </c:pt>
                <c:pt idx="269">
                  <c:v>18</c:v>
                </c:pt>
                <c:pt idx="270">
                  <c:v>19</c:v>
                </c:pt>
                <c:pt idx="271">
                  <c:v>19</c:v>
                </c:pt>
                <c:pt idx="272">
                  <c:v>19</c:v>
                </c:pt>
                <c:pt idx="273">
                  <c:v>19</c:v>
                </c:pt>
                <c:pt idx="274">
                  <c:v>19</c:v>
                </c:pt>
                <c:pt idx="275">
                  <c:v>19</c:v>
                </c:pt>
                <c:pt idx="276">
                  <c:v>19</c:v>
                </c:pt>
                <c:pt idx="277">
                  <c:v>19</c:v>
                </c:pt>
                <c:pt idx="278">
                  <c:v>19</c:v>
                </c:pt>
                <c:pt idx="279">
                  <c:v>19</c:v>
                </c:pt>
                <c:pt idx="280">
                  <c:v>20</c:v>
                </c:pt>
                <c:pt idx="281">
                  <c:v>20</c:v>
                </c:pt>
                <c:pt idx="282">
                  <c:v>20</c:v>
                </c:pt>
                <c:pt idx="283">
                  <c:v>20</c:v>
                </c:pt>
                <c:pt idx="284">
                  <c:v>20</c:v>
                </c:pt>
                <c:pt idx="285">
                  <c:v>21</c:v>
                </c:pt>
                <c:pt idx="286">
                  <c:v>21</c:v>
                </c:pt>
                <c:pt idx="287">
                  <c:v>21</c:v>
                </c:pt>
                <c:pt idx="288">
                  <c:v>21</c:v>
                </c:pt>
                <c:pt idx="289">
                  <c:v>21</c:v>
                </c:pt>
                <c:pt idx="290">
                  <c:v>21</c:v>
                </c:pt>
                <c:pt idx="291">
                  <c:v>21</c:v>
                </c:pt>
                <c:pt idx="292">
                  <c:v>21</c:v>
                </c:pt>
                <c:pt idx="293">
                  <c:v>21</c:v>
                </c:pt>
                <c:pt idx="294">
                  <c:v>21</c:v>
                </c:pt>
                <c:pt idx="295">
                  <c:v>21</c:v>
                </c:pt>
                <c:pt idx="296">
                  <c:v>21</c:v>
                </c:pt>
                <c:pt idx="297">
                  <c:v>22</c:v>
                </c:pt>
                <c:pt idx="298">
                  <c:v>22</c:v>
                </c:pt>
                <c:pt idx="299">
                  <c:v>22</c:v>
                </c:pt>
                <c:pt idx="300">
                  <c:v>22</c:v>
                </c:pt>
                <c:pt idx="301">
                  <c:v>22</c:v>
                </c:pt>
                <c:pt idx="302">
                  <c:v>22</c:v>
                </c:pt>
                <c:pt idx="303">
                  <c:v>22</c:v>
                </c:pt>
                <c:pt idx="304">
                  <c:v>22</c:v>
                </c:pt>
                <c:pt idx="305">
                  <c:v>22</c:v>
                </c:pt>
                <c:pt idx="306">
                  <c:v>22</c:v>
                </c:pt>
                <c:pt idx="307">
                  <c:v>22</c:v>
                </c:pt>
                <c:pt idx="308">
                  <c:v>22</c:v>
                </c:pt>
                <c:pt idx="309">
                  <c:v>22</c:v>
                </c:pt>
                <c:pt idx="310">
                  <c:v>22</c:v>
                </c:pt>
                <c:pt idx="311">
                  <c:v>22</c:v>
                </c:pt>
                <c:pt idx="312">
                  <c:v>22</c:v>
                </c:pt>
                <c:pt idx="313">
                  <c:v>22</c:v>
                </c:pt>
                <c:pt idx="314">
                  <c:v>23</c:v>
                </c:pt>
                <c:pt idx="315">
                  <c:v>23</c:v>
                </c:pt>
                <c:pt idx="316">
                  <c:v>23</c:v>
                </c:pt>
                <c:pt idx="317">
                  <c:v>23</c:v>
                </c:pt>
                <c:pt idx="318">
                  <c:v>23</c:v>
                </c:pt>
                <c:pt idx="319">
                  <c:v>23</c:v>
                </c:pt>
                <c:pt idx="320">
                  <c:v>23</c:v>
                </c:pt>
                <c:pt idx="321">
                  <c:v>23</c:v>
                </c:pt>
                <c:pt idx="322">
                  <c:v>24</c:v>
                </c:pt>
                <c:pt idx="323">
                  <c:v>24</c:v>
                </c:pt>
                <c:pt idx="324">
                  <c:v>24</c:v>
                </c:pt>
                <c:pt idx="325">
                  <c:v>24</c:v>
                </c:pt>
                <c:pt idx="326">
                  <c:v>24</c:v>
                </c:pt>
                <c:pt idx="327">
                  <c:v>24</c:v>
                </c:pt>
                <c:pt idx="328">
                  <c:v>24</c:v>
                </c:pt>
                <c:pt idx="329">
                  <c:v>24</c:v>
                </c:pt>
                <c:pt idx="330">
                  <c:v>24</c:v>
                </c:pt>
                <c:pt idx="331">
                  <c:v>24</c:v>
                </c:pt>
                <c:pt idx="332">
                  <c:v>25</c:v>
                </c:pt>
                <c:pt idx="333">
                  <c:v>25</c:v>
                </c:pt>
                <c:pt idx="334">
                  <c:v>25</c:v>
                </c:pt>
                <c:pt idx="335">
                  <c:v>25</c:v>
                </c:pt>
                <c:pt idx="336">
                  <c:v>25</c:v>
                </c:pt>
                <c:pt idx="337">
                  <c:v>25</c:v>
                </c:pt>
                <c:pt idx="338">
                  <c:v>25</c:v>
                </c:pt>
                <c:pt idx="339">
                  <c:v>25</c:v>
                </c:pt>
                <c:pt idx="340">
                  <c:v>25</c:v>
                </c:pt>
                <c:pt idx="341">
                  <c:v>25</c:v>
                </c:pt>
                <c:pt idx="342">
                  <c:v>26</c:v>
                </c:pt>
                <c:pt idx="343">
                  <c:v>26</c:v>
                </c:pt>
                <c:pt idx="344">
                  <c:v>26</c:v>
                </c:pt>
                <c:pt idx="345">
                  <c:v>26</c:v>
                </c:pt>
                <c:pt idx="346">
                  <c:v>26</c:v>
                </c:pt>
                <c:pt idx="347">
                  <c:v>26</c:v>
                </c:pt>
                <c:pt idx="348">
                  <c:v>27</c:v>
                </c:pt>
                <c:pt idx="349">
                  <c:v>27</c:v>
                </c:pt>
                <c:pt idx="350">
                  <c:v>27</c:v>
                </c:pt>
                <c:pt idx="351">
                  <c:v>27</c:v>
                </c:pt>
                <c:pt idx="352">
                  <c:v>27</c:v>
                </c:pt>
                <c:pt idx="353">
                  <c:v>27</c:v>
                </c:pt>
                <c:pt idx="354">
                  <c:v>27</c:v>
                </c:pt>
                <c:pt idx="355">
                  <c:v>27</c:v>
                </c:pt>
                <c:pt idx="356">
                  <c:v>28</c:v>
                </c:pt>
                <c:pt idx="357">
                  <c:v>28</c:v>
                </c:pt>
                <c:pt idx="358">
                  <c:v>28</c:v>
                </c:pt>
                <c:pt idx="359">
                  <c:v>28</c:v>
                </c:pt>
                <c:pt idx="360">
                  <c:v>28</c:v>
                </c:pt>
                <c:pt idx="361">
                  <c:v>28</c:v>
                </c:pt>
                <c:pt idx="362">
                  <c:v>29</c:v>
                </c:pt>
                <c:pt idx="363">
                  <c:v>29</c:v>
                </c:pt>
                <c:pt idx="364">
                  <c:v>29</c:v>
                </c:pt>
                <c:pt idx="365">
                  <c:v>29</c:v>
                </c:pt>
                <c:pt idx="366">
                  <c:v>29</c:v>
                </c:pt>
                <c:pt idx="367">
                  <c:v>30</c:v>
                </c:pt>
                <c:pt idx="368">
                  <c:v>30</c:v>
                </c:pt>
                <c:pt idx="369">
                  <c:v>30</c:v>
                </c:pt>
                <c:pt idx="370">
                  <c:v>30</c:v>
                </c:pt>
                <c:pt idx="371">
                  <c:v>30</c:v>
                </c:pt>
                <c:pt idx="372">
                  <c:v>30</c:v>
                </c:pt>
                <c:pt idx="373">
                  <c:v>30</c:v>
                </c:pt>
                <c:pt idx="374">
                  <c:v>30</c:v>
                </c:pt>
                <c:pt idx="375">
                  <c:v>31</c:v>
                </c:pt>
                <c:pt idx="376">
                  <c:v>31</c:v>
                </c:pt>
                <c:pt idx="377">
                  <c:v>31</c:v>
                </c:pt>
                <c:pt idx="378">
                  <c:v>31</c:v>
                </c:pt>
                <c:pt idx="379">
                  <c:v>31</c:v>
                </c:pt>
                <c:pt idx="380">
                  <c:v>31</c:v>
                </c:pt>
                <c:pt idx="381">
                  <c:v>31</c:v>
                </c:pt>
                <c:pt idx="382">
                  <c:v>31</c:v>
                </c:pt>
                <c:pt idx="383">
                  <c:v>31</c:v>
                </c:pt>
                <c:pt idx="384">
                  <c:v>32</c:v>
                </c:pt>
                <c:pt idx="385">
                  <c:v>32</c:v>
                </c:pt>
                <c:pt idx="386">
                  <c:v>32</c:v>
                </c:pt>
                <c:pt idx="387">
                  <c:v>32</c:v>
                </c:pt>
                <c:pt idx="388">
                  <c:v>32</c:v>
                </c:pt>
                <c:pt idx="389">
                  <c:v>32</c:v>
                </c:pt>
                <c:pt idx="390">
                  <c:v>32</c:v>
                </c:pt>
                <c:pt idx="391">
                  <c:v>33</c:v>
                </c:pt>
                <c:pt idx="392">
                  <c:v>33</c:v>
                </c:pt>
                <c:pt idx="393">
                  <c:v>33</c:v>
                </c:pt>
                <c:pt idx="394">
                  <c:v>33</c:v>
                </c:pt>
                <c:pt idx="395">
                  <c:v>33</c:v>
                </c:pt>
                <c:pt idx="396">
                  <c:v>34</c:v>
                </c:pt>
                <c:pt idx="397">
                  <c:v>34</c:v>
                </c:pt>
                <c:pt idx="398">
                  <c:v>34</c:v>
                </c:pt>
                <c:pt idx="399">
                  <c:v>34</c:v>
                </c:pt>
                <c:pt idx="400">
                  <c:v>34</c:v>
                </c:pt>
                <c:pt idx="401">
                  <c:v>34</c:v>
                </c:pt>
                <c:pt idx="402">
                  <c:v>34</c:v>
                </c:pt>
                <c:pt idx="403">
                  <c:v>34</c:v>
                </c:pt>
                <c:pt idx="404">
                  <c:v>34</c:v>
                </c:pt>
                <c:pt idx="405">
                  <c:v>34</c:v>
                </c:pt>
                <c:pt idx="406">
                  <c:v>34</c:v>
                </c:pt>
                <c:pt idx="407">
                  <c:v>34</c:v>
                </c:pt>
                <c:pt idx="408">
                  <c:v>35</c:v>
                </c:pt>
                <c:pt idx="409">
                  <c:v>36</c:v>
                </c:pt>
                <c:pt idx="410">
                  <c:v>36</c:v>
                </c:pt>
                <c:pt idx="411">
                  <c:v>36</c:v>
                </c:pt>
                <c:pt idx="412">
                  <c:v>36</c:v>
                </c:pt>
                <c:pt idx="413">
                  <c:v>37</c:v>
                </c:pt>
                <c:pt idx="414">
                  <c:v>38</c:v>
                </c:pt>
                <c:pt idx="415">
                  <c:v>38</c:v>
                </c:pt>
                <c:pt idx="416">
                  <c:v>38</c:v>
                </c:pt>
                <c:pt idx="417">
                  <c:v>38</c:v>
                </c:pt>
                <c:pt idx="418">
                  <c:v>38</c:v>
                </c:pt>
                <c:pt idx="419">
                  <c:v>38</c:v>
                </c:pt>
                <c:pt idx="420">
                  <c:v>39</c:v>
                </c:pt>
                <c:pt idx="421">
                  <c:v>39</c:v>
                </c:pt>
                <c:pt idx="422">
                  <c:v>39</c:v>
                </c:pt>
                <c:pt idx="423">
                  <c:v>39</c:v>
                </c:pt>
                <c:pt idx="424">
                  <c:v>40</c:v>
                </c:pt>
                <c:pt idx="425">
                  <c:v>40</c:v>
                </c:pt>
                <c:pt idx="426">
                  <c:v>40</c:v>
                </c:pt>
                <c:pt idx="427">
                  <c:v>40</c:v>
                </c:pt>
                <c:pt idx="428">
                  <c:v>40</c:v>
                </c:pt>
                <c:pt idx="429">
                  <c:v>40</c:v>
                </c:pt>
                <c:pt idx="430">
                  <c:v>40</c:v>
                </c:pt>
                <c:pt idx="431">
                  <c:v>41</c:v>
                </c:pt>
                <c:pt idx="432">
                  <c:v>41</c:v>
                </c:pt>
                <c:pt idx="433">
                  <c:v>41</c:v>
                </c:pt>
                <c:pt idx="434">
                  <c:v>41</c:v>
                </c:pt>
                <c:pt idx="435">
                  <c:v>42</c:v>
                </c:pt>
                <c:pt idx="436">
                  <c:v>42</c:v>
                </c:pt>
                <c:pt idx="437">
                  <c:v>42</c:v>
                </c:pt>
                <c:pt idx="438">
                  <c:v>42</c:v>
                </c:pt>
                <c:pt idx="439">
                  <c:v>43</c:v>
                </c:pt>
                <c:pt idx="440">
                  <c:v>43</c:v>
                </c:pt>
                <c:pt idx="441">
                  <c:v>43</c:v>
                </c:pt>
                <c:pt idx="442">
                  <c:v>43</c:v>
                </c:pt>
                <c:pt idx="443">
                  <c:v>43</c:v>
                </c:pt>
                <c:pt idx="444">
                  <c:v>43</c:v>
                </c:pt>
                <c:pt idx="445">
                  <c:v>43</c:v>
                </c:pt>
                <c:pt idx="446">
                  <c:v>44</c:v>
                </c:pt>
                <c:pt idx="447">
                  <c:v>44</c:v>
                </c:pt>
                <c:pt idx="448">
                  <c:v>44</c:v>
                </c:pt>
                <c:pt idx="449">
                  <c:v>44</c:v>
                </c:pt>
                <c:pt idx="450">
                  <c:v>44</c:v>
                </c:pt>
                <c:pt idx="451">
                  <c:v>45</c:v>
                </c:pt>
                <c:pt idx="452">
                  <c:v>45</c:v>
                </c:pt>
                <c:pt idx="453">
                  <c:v>45</c:v>
                </c:pt>
                <c:pt idx="454">
                  <c:v>46</c:v>
                </c:pt>
                <c:pt idx="455">
                  <c:v>47</c:v>
                </c:pt>
                <c:pt idx="456">
                  <c:v>47</c:v>
                </c:pt>
                <c:pt idx="457">
                  <c:v>47</c:v>
                </c:pt>
                <c:pt idx="458">
                  <c:v>47</c:v>
                </c:pt>
                <c:pt idx="459">
                  <c:v>48</c:v>
                </c:pt>
                <c:pt idx="460">
                  <c:v>48</c:v>
                </c:pt>
                <c:pt idx="461">
                  <c:v>48</c:v>
                </c:pt>
                <c:pt idx="462">
                  <c:v>48</c:v>
                </c:pt>
                <c:pt idx="463">
                  <c:v>48</c:v>
                </c:pt>
                <c:pt idx="464">
                  <c:v>48</c:v>
                </c:pt>
                <c:pt idx="465">
                  <c:v>49</c:v>
                </c:pt>
                <c:pt idx="466">
                  <c:v>49</c:v>
                </c:pt>
                <c:pt idx="467">
                  <c:v>49</c:v>
                </c:pt>
                <c:pt idx="468">
                  <c:v>50</c:v>
                </c:pt>
                <c:pt idx="469">
                  <c:v>50</c:v>
                </c:pt>
                <c:pt idx="470">
                  <c:v>50</c:v>
                </c:pt>
                <c:pt idx="471">
                  <c:v>50</c:v>
                </c:pt>
                <c:pt idx="472">
                  <c:v>50</c:v>
                </c:pt>
                <c:pt idx="473">
                  <c:v>51</c:v>
                </c:pt>
                <c:pt idx="474">
                  <c:v>51</c:v>
                </c:pt>
                <c:pt idx="475">
                  <c:v>51</c:v>
                </c:pt>
                <c:pt idx="476">
                  <c:v>52</c:v>
                </c:pt>
                <c:pt idx="477">
                  <c:v>52</c:v>
                </c:pt>
                <c:pt idx="478">
                  <c:v>52</c:v>
                </c:pt>
                <c:pt idx="479">
                  <c:v>52</c:v>
                </c:pt>
                <c:pt idx="480">
                  <c:v>52</c:v>
                </c:pt>
                <c:pt idx="481">
                  <c:v>53</c:v>
                </c:pt>
                <c:pt idx="482">
                  <c:v>53</c:v>
                </c:pt>
                <c:pt idx="483">
                  <c:v>53</c:v>
                </c:pt>
                <c:pt idx="484">
                  <c:v>53</c:v>
                </c:pt>
                <c:pt idx="485">
                  <c:v>54</c:v>
                </c:pt>
                <c:pt idx="486">
                  <c:v>54</c:v>
                </c:pt>
                <c:pt idx="487">
                  <c:v>54</c:v>
                </c:pt>
                <c:pt idx="488">
                  <c:v>54</c:v>
                </c:pt>
                <c:pt idx="489">
                  <c:v>54</c:v>
                </c:pt>
                <c:pt idx="490">
                  <c:v>55</c:v>
                </c:pt>
                <c:pt idx="491">
                  <c:v>55</c:v>
                </c:pt>
                <c:pt idx="492">
                  <c:v>55</c:v>
                </c:pt>
                <c:pt idx="493">
                  <c:v>55</c:v>
                </c:pt>
                <c:pt idx="494">
                  <c:v>56</c:v>
                </c:pt>
                <c:pt idx="495">
                  <c:v>56</c:v>
                </c:pt>
                <c:pt idx="496">
                  <c:v>56</c:v>
                </c:pt>
                <c:pt idx="497">
                  <c:v>56</c:v>
                </c:pt>
                <c:pt idx="498">
                  <c:v>57</c:v>
                </c:pt>
                <c:pt idx="499">
                  <c:v>57</c:v>
                </c:pt>
                <c:pt idx="500">
                  <c:v>58</c:v>
                </c:pt>
                <c:pt idx="501">
                  <c:v>59</c:v>
                </c:pt>
                <c:pt idx="502">
                  <c:v>59</c:v>
                </c:pt>
                <c:pt idx="503">
                  <c:v>59</c:v>
                </c:pt>
                <c:pt idx="504">
                  <c:v>59</c:v>
                </c:pt>
                <c:pt idx="505">
                  <c:v>59</c:v>
                </c:pt>
                <c:pt idx="506">
                  <c:v>59</c:v>
                </c:pt>
                <c:pt idx="507">
                  <c:v>59</c:v>
                </c:pt>
                <c:pt idx="508">
                  <c:v>60</c:v>
                </c:pt>
                <c:pt idx="509">
                  <c:v>60</c:v>
                </c:pt>
                <c:pt idx="510">
                  <c:v>61</c:v>
                </c:pt>
                <c:pt idx="511">
                  <c:v>62</c:v>
                </c:pt>
                <c:pt idx="512">
                  <c:v>62</c:v>
                </c:pt>
                <c:pt idx="513">
                  <c:v>62</c:v>
                </c:pt>
                <c:pt idx="514">
                  <c:v>62</c:v>
                </c:pt>
                <c:pt idx="515">
                  <c:v>62</c:v>
                </c:pt>
                <c:pt idx="516">
                  <c:v>62</c:v>
                </c:pt>
                <c:pt idx="517">
                  <c:v>62</c:v>
                </c:pt>
                <c:pt idx="518">
                  <c:v>63</c:v>
                </c:pt>
                <c:pt idx="519">
                  <c:v>63</c:v>
                </c:pt>
                <c:pt idx="520">
                  <c:v>63</c:v>
                </c:pt>
                <c:pt idx="521">
                  <c:v>63</c:v>
                </c:pt>
                <c:pt idx="522">
                  <c:v>64</c:v>
                </c:pt>
                <c:pt idx="523">
                  <c:v>64</c:v>
                </c:pt>
                <c:pt idx="524">
                  <c:v>64</c:v>
                </c:pt>
                <c:pt idx="525">
                  <c:v>65</c:v>
                </c:pt>
                <c:pt idx="526">
                  <c:v>65</c:v>
                </c:pt>
                <c:pt idx="527">
                  <c:v>65</c:v>
                </c:pt>
                <c:pt idx="528">
                  <c:v>65</c:v>
                </c:pt>
                <c:pt idx="529">
                  <c:v>65</c:v>
                </c:pt>
                <c:pt idx="530">
                  <c:v>66</c:v>
                </c:pt>
                <c:pt idx="531">
                  <c:v>66</c:v>
                </c:pt>
                <c:pt idx="532">
                  <c:v>67</c:v>
                </c:pt>
                <c:pt idx="533">
                  <c:v>67</c:v>
                </c:pt>
                <c:pt idx="534">
                  <c:v>67</c:v>
                </c:pt>
                <c:pt idx="535">
                  <c:v>67</c:v>
                </c:pt>
                <c:pt idx="536">
                  <c:v>67</c:v>
                </c:pt>
                <c:pt idx="537">
                  <c:v>68</c:v>
                </c:pt>
                <c:pt idx="538">
                  <c:v>68</c:v>
                </c:pt>
                <c:pt idx="539">
                  <c:v>68</c:v>
                </c:pt>
                <c:pt idx="540">
                  <c:v>68</c:v>
                </c:pt>
                <c:pt idx="541">
                  <c:v>68</c:v>
                </c:pt>
                <c:pt idx="542">
                  <c:v>70</c:v>
                </c:pt>
                <c:pt idx="543">
                  <c:v>70</c:v>
                </c:pt>
                <c:pt idx="544">
                  <c:v>71</c:v>
                </c:pt>
                <c:pt idx="545">
                  <c:v>71</c:v>
                </c:pt>
                <c:pt idx="546">
                  <c:v>72</c:v>
                </c:pt>
                <c:pt idx="547">
                  <c:v>73</c:v>
                </c:pt>
                <c:pt idx="548">
                  <c:v>73</c:v>
                </c:pt>
                <c:pt idx="549">
                  <c:v>74</c:v>
                </c:pt>
                <c:pt idx="550">
                  <c:v>74</c:v>
                </c:pt>
                <c:pt idx="551">
                  <c:v>74</c:v>
                </c:pt>
                <c:pt idx="552">
                  <c:v>74</c:v>
                </c:pt>
                <c:pt idx="553">
                  <c:v>75</c:v>
                </c:pt>
                <c:pt idx="554">
                  <c:v>75</c:v>
                </c:pt>
                <c:pt idx="555">
                  <c:v>75</c:v>
                </c:pt>
                <c:pt idx="556">
                  <c:v>75</c:v>
                </c:pt>
                <c:pt idx="557">
                  <c:v>76</c:v>
                </c:pt>
                <c:pt idx="558">
                  <c:v>77</c:v>
                </c:pt>
                <c:pt idx="559">
                  <c:v>77</c:v>
                </c:pt>
                <c:pt idx="560">
                  <c:v>77</c:v>
                </c:pt>
                <c:pt idx="561">
                  <c:v>77</c:v>
                </c:pt>
                <c:pt idx="562">
                  <c:v>77</c:v>
                </c:pt>
                <c:pt idx="563">
                  <c:v>78</c:v>
                </c:pt>
                <c:pt idx="564">
                  <c:v>79</c:v>
                </c:pt>
                <c:pt idx="565">
                  <c:v>79</c:v>
                </c:pt>
                <c:pt idx="566">
                  <c:v>79</c:v>
                </c:pt>
                <c:pt idx="567">
                  <c:v>80</c:v>
                </c:pt>
                <c:pt idx="568">
                  <c:v>80</c:v>
                </c:pt>
                <c:pt idx="569">
                  <c:v>80</c:v>
                </c:pt>
                <c:pt idx="570">
                  <c:v>80</c:v>
                </c:pt>
                <c:pt idx="571">
                  <c:v>80</c:v>
                </c:pt>
                <c:pt idx="572">
                  <c:v>81</c:v>
                </c:pt>
                <c:pt idx="573">
                  <c:v>81</c:v>
                </c:pt>
                <c:pt idx="574">
                  <c:v>83</c:v>
                </c:pt>
                <c:pt idx="575">
                  <c:v>83</c:v>
                </c:pt>
                <c:pt idx="576">
                  <c:v>84</c:v>
                </c:pt>
                <c:pt idx="577">
                  <c:v>84</c:v>
                </c:pt>
                <c:pt idx="578">
                  <c:v>85</c:v>
                </c:pt>
                <c:pt idx="579">
                  <c:v>86</c:v>
                </c:pt>
                <c:pt idx="580">
                  <c:v>86</c:v>
                </c:pt>
                <c:pt idx="581">
                  <c:v>86</c:v>
                </c:pt>
                <c:pt idx="582">
                  <c:v>88</c:v>
                </c:pt>
                <c:pt idx="583">
                  <c:v>89</c:v>
                </c:pt>
                <c:pt idx="584">
                  <c:v>90</c:v>
                </c:pt>
                <c:pt idx="585">
                  <c:v>91</c:v>
                </c:pt>
                <c:pt idx="586">
                  <c:v>91</c:v>
                </c:pt>
                <c:pt idx="587">
                  <c:v>91</c:v>
                </c:pt>
                <c:pt idx="588">
                  <c:v>91</c:v>
                </c:pt>
                <c:pt idx="589">
                  <c:v>91</c:v>
                </c:pt>
                <c:pt idx="590">
                  <c:v>91</c:v>
                </c:pt>
                <c:pt idx="591">
                  <c:v>92</c:v>
                </c:pt>
                <c:pt idx="592">
                  <c:v>93</c:v>
                </c:pt>
                <c:pt idx="593">
                  <c:v>93</c:v>
                </c:pt>
                <c:pt idx="594">
                  <c:v>93</c:v>
                </c:pt>
                <c:pt idx="595">
                  <c:v>93</c:v>
                </c:pt>
                <c:pt idx="596">
                  <c:v>93</c:v>
                </c:pt>
                <c:pt idx="597">
                  <c:v>94</c:v>
                </c:pt>
                <c:pt idx="598">
                  <c:v>94</c:v>
                </c:pt>
                <c:pt idx="599">
                  <c:v>95</c:v>
                </c:pt>
                <c:pt idx="600">
                  <c:v>95</c:v>
                </c:pt>
                <c:pt idx="601">
                  <c:v>96</c:v>
                </c:pt>
                <c:pt idx="602">
                  <c:v>97</c:v>
                </c:pt>
                <c:pt idx="603">
                  <c:v>97</c:v>
                </c:pt>
                <c:pt idx="604">
                  <c:v>98</c:v>
                </c:pt>
                <c:pt idx="605">
                  <c:v>99</c:v>
                </c:pt>
                <c:pt idx="606">
                  <c:v>100</c:v>
                </c:pt>
                <c:pt idx="607">
                  <c:v>100</c:v>
                </c:pt>
                <c:pt idx="608">
                  <c:v>101</c:v>
                </c:pt>
                <c:pt idx="609">
                  <c:v>102</c:v>
                </c:pt>
                <c:pt idx="610">
                  <c:v>102</c:v>
                </c:pt>
                <c:pt idx="611">
                  <c:v>104</c:v>
                </c:pt>
                <c:pt idx="612">
                  <c:v>105</c:v>
                </c:pt>
                <c:pt idx="613">
                  <c:v>105</c:v>
                </c:pt>
                <c:pt idx="614">
                  <c:v>107</c:v>
                </c:pt>
                <c:pt idx="615">
                  <c:v>108</c:v>
                </c:pt>
                <c:pt idx="616">
                  <c:v>108</c:v>
                </c:pt>
                <c:pt idx="617">
                  <c:v>109</c:v>
                </c:pt>
                <c:pt idx="618">
                  <c:v>109</c:v>
                </c:pt>
                <c:pt idx="619">
                  <c:v>110</c:v>
                </c:pt>
                <c:pt idx="620">
                  <c:v>112</c:v>
                </c:pt>
                <c:pt idx="621">
                  <c:v>112</c:v>
                </c:pt>
                <c:pt idx="622">
                  <c:v>112</c:v>
                </c:pt>
                <c:pt idx="623">
                  <c:v>112</c:v>
                </c:pt>
                <c:pt idx="624">
                  <c:v>113</c:v>
                </c:pt>
                <c:pt idx="625">
                  <c:v>113</c:v>
                </c:pt>
                <c:pt idx="626">
                  <c:v>115</c:v>
                </c:pt>
                <c:pt idx="627">
                  <c:v>115</c:v>
                </c:pt>
                <c:pt idx="628">
                  <c:v>115</c:v>
                </c:pt>
                <c:pt idx="629">
                  <c:v>117</c:v>
                </c:pt>
                <c:pt idx="630">
                  <c:v>117</c:v>
                </c:pt>
                <c:pt idx="631">
                  <c:v>118</c:v>
                </c:pt>
                <c:pt idx="632">
                  <c:v>118</c:v>
                </c:pt>
                <c:pt idx="633">
                  <c:v>118</c:v>
                </c:pt>
                <c:pt idx="634">
                  <c:v>122</c:v>
                </c:pt>
                <c:pt idx="635">
                  <c:v>122</c:v>
                </c:pt>
                <c:pt idx="636">
                  <c:v>123</c:v>
                </c:pt>
                <c:pt idx="637">
                  <c:v>124</c:v>
                </c:pt>
                <c:pt idx="638">
                  <c:v>124</c:v>
                </c:pt>
                <c:pt idx="639">
                  <c:v>124</c:v>
                </c:pt>
                <c:pt idx="640">
                  <c:v>125</c:v>
                </c:pt>
                <c:pt idx="641">
                  <c:v>125</c:v>
                </c:pt>
                <c:pt idx="642">
                  <c:v>126</c:v>
                </c:pt>
                <c:pt idx="643">
                  <c:v>127</c:v>
                </c:pt>
                <c:pt idx="644">
                  <c:v>127</c:v>
                </c:pt>
                <c:pt idx="645">
                  <c:v>127</c:v>
                </c:pt>
                <c:pt idx="646">
                  <c:v>128</c:v>
                </c:pt>
                <c:pt idx="647">
                  <c:v>129</c:v>
                </c:pt>
                <c:pt idx="648">
                  <c:v>129</c:v>
                </c:pt>
                <c:pt idx="649">
                  <c:v>130</c:v>
                </c:pt>
                <c:pt idx="650">
                  <c:v>130</c:v>
                </c:pt>
                <c:pt idx="651">
                  <c:v>131</c:v>
                </c:pt>
                <c:pt idx="652">
                  <c:v>133</c:v>
                </c:pt>
                <c:pt idx="653">
                  <c:v>135</c:v>
                </c:pt>
                <c:pt idx="654">
                  <c:v>135</c:v>
                </c:pt>
                <c:pt idx="655">
                  <c:v>136</c:v>
                </c:pt>
                <c:pt idx="656">
                  <c:v>136</c:v>
                </c:pt>
                <c:pt idx="657">
                  <c:v>138</c:v>
                </c:pt>
                <c:pt idx="658">
                  <c:v>138</c:v>
                </c:pt>
                <c:pt idx="659">
                  <c:v>138</c:v>
                </c:pt>
                <c:pt idx="660">
                  <c:v>138</c:v>
                </c:pt>
                <c:pt idx="661">
                  <c:v>140</c:v>
                </c:pt>
                <c:pt idx="662">
                  <c:v>140</c:v>
                </c:pt>
                <c:pt idx="663">
                  <c:v>141</c:v>
                </c:pt>
                <c:pt idx="664">
                  <c:v>141</c:v>
                </c:pt>
                <c:pt idx="665">
                  <c:v>142</c:v>
                </c:pt>
                <c:pt idx="666">
                  <c:v>142</c:v>
                </c:pt>
                <c:pt idx="667">
                  <c:v>142</c:v>
                </c:pt>
                <c:pt idx="668">
                  <c:v>144</c:v>
                </c:pt>
                <c:pt idx="669">
                  <c:v>145</c:v>
                </c:pt>
                <c:pt idx="670">
                  <c:v>145</c:v>
                </c:pt>
                <c:pt idx="671">
                  <c:v>146</c:v>
                </c:pt>
                <c:pt idx="672">
                  <c:v>147</c:v>
                </c:pt>
                <c:pt idx="673">
                  <c:v>148</c:v>
                </c:pt>
                <c:pt idx="674">
                  <c:v>148</c:v>
                </c:pt>
                <c:pt idx="675">
                  <c:v>148</c:v>
                </c:pt>
                <c:pt idx="676">
                  <c:v>152</c:v>
                </c:pt>
                <c:pt idx="677">
                  <c:v>153</c:v>
                </c:pt>
                <c:pt idx="678">
                  <c:v>155</c:v>
                </c:pt>
                <c:pt idx="679">
                  <c:v>155</c:v>
                </c:pt>
                <c:pt idx="680">
                  <c:v>155</c:v>
                </c:pt>
                <c:pt idx="681">
                  <c:v>156</c:v>
                </c:pt>
                <c:pt idx="682">
                  <c:v>157</c:v>
                </c:pt>
                <c:pt idx="683">
                  <c:v>157</c:v>
                </c:pt>
                <c:pt idx="684">
                  <c:v>158</c:v>
                </c:pt>
                <c:pt idx="685">
                  <c:v>159</c:v>
                </c:pt>
                <c:pt idx="686">
                  <c:v>160</c:v>
                </c:pt>
                <c:pt idx="687">
                  <c:v>160</c:v>
                </c:pt>
                <c:pt idx="688">
                  <c:v>160</c:v>
                </c:pt>
                <c:pt idx="689">
                  <c:v>161</c:v>
                </c:pt>
                <c:pt idx="690">
                  <c:v>162</c:v>
                </c:pt>
                <c:pt idx="691">
                  <c:v>162</c:v>
                </c:pt>
                <c:pt idx="692">
                  <c:v>163</c:v>
                </c:pt>
                <c:pt idx="693">
                  <c:v>165</c:v>
                </c:pt>
                <c:pt idx="694">
                  <c:v>166</c:v>
                </c:pt>
                <c:pt idx="695">
                  <c:v>166</c:v>
                </c:pt>
                <c:pt idx="696">
                  <c:v>168</c:v>
                </c:pt>
                <c:pt idx="697">
                  <c:v>168</c:v>
                </c:pt>
                <c:pt idx="698">
                  <c:v>169</c:v>
                </c:pt>
                <c:pt idx="699">
                  <c:v>171</c:v>
                </c:pt>
                <c:pt idx="700">
                  <c:v>172</c:v>
                </c:pt>
                <c:pt idx="701">
                  <c:v>173</c:v>
                </c:pt>
                <c:pt idx="702">
                  <c:v>174</c:v>
                </c:pt>
                <c:pt idx="703">
                  <c:v>175</c:v>
                </c:pt>
                <c:pt idx="704">
                  <c:v>175</c:v>
                </c:pt>
                <c:pt idx="705">
                  <c:v>176</c:v>
                </c:pt>
                <c:pt idx="706">
                  <c:v>176</c:v>
                </c:pt>
                <c:pt idx="707">
                  <c:v>176</c:v>
                </c:pt>
                <c:pt idx="708">
                  <c:v>177</c:v>
                </c:pt>
                <c:pt idx="709">
                  <c:v>178</c:v>
                </c:pt>
                <c:pt idx="710">
                  <c:v>178</c:v>
                </c:pt>
                <c:pt idx="711">
                  <c:v>183</c:v>
                </c:pt>
                <c:pt idx="712">
                  <c:v>184</c:v>
                </c:pt>
                <c:pt idx="713">
                  <c:v>185</c:v>
                </c:pt>
                <c:pt idx="714">
                  <c:v>191</c:v>
                </c:pt>
                <c:pt idx="715">
                  <c:v>192</c:v>
                </c:pt>
                <c:pt idx="716">
                  <c:v>192</c:v>
                </c:pt>
                <c:pt idx="717">
                  <c:v>194</c:v>
                </c:pt>
                <c:pt idx="718">
                  <c:v>194</c:v>
                </c:pt>
                <c:pt idx="719">
                  <c:v>195</c:v>
                </c:pt>
                <c:pt idx="720">
                  <c:v>196</c:v>
                </c:pt>
                <c:pt idx="721">
                  <c:v>196</c:v>
                </c:pt>
                <c:pt idx="722">
                  <c:v>197</c:v>
                </c:pt>
                <c:pt idx="723">
                  <c:v>198</c:v>
                </c:pt>
                <c:pt idx="724">
                  <c:v>199</c:v>
                </c:pt>
                <c:pt idx="725">
                  <c:v>200</c:v>
                </c:pt>
                <c:pt idx="726">
                  <c:v>200</c:v>
                </c:pt>
                <c:pt idx="727">
                  <c:v>204</c:v>
                </c:pt>
                <c:pt idx="728">
                  <c:v>208</c:v>
                </c:pt>
                <c:pt idx="729">
                  <c:v>212</c:v>
                </c:pt>
                <c:pt idx="730">
                  <c:v>214</c:v>
                </c:pt>
                <c:pt idx="731">
                  <c:v>214</c:v>
                </c:pt>
                <c:pt idx="732">
                  <c:v>215</c:v>
                </c:pt>
                <c:pt idx="733">
                  <c:v>215</c:v>
                </c:pt>
                <c:pt idx="734">
                  <c:v>217</c:v>
                </c:pt>
                <c:pt idx="735">
                  <c:v>218</c:v>
                </c:pt>
                <c:pt idx="736">
                  <c:v>221</c:v>
                </c:pt>
                <c:pt idx="737">
                  <c:v>224</c:v>
                </c:pt>
                <c:pt idx="738">
                  <c:v>225</c:v>
                </c:pt>
                <c:pt idx="739">
                  <c:v>227</c:v>
                </c:pt>
                <c:pt idx="740">
                  <c:v>229</c:v>
                </c:pt>
                <c:pt idx="741">
                  <c:v>231</c:v>
                </c:pt>
                <c:pt idx="742">
                  <c:v>236</c:v>
                </c:pt>
                <c:pt idx="743">
                  <c:v>238</c:v>
                </c:pt>
                <c:pt idx="744">
                  <c:v>238</c:v>
                </c:pt>
                <c:pt idx="745">
                  <c:v>238</c:v>
                </c:pt>
                <c:pt idx="746">
                  <c:v>239</c:v>
                </c:pt>
                <c:pt idx="747">
                  <c:v>241</c:v>
                </c:pt>
                <c:pt idx="748">
                  <c:v>246</c:v>
                </c:pt>
                <c:pt idx="749">
                  <c:v>248</c:v>
                </c:pt>
                <c:pt idx="750">
                  <c:v>249</c:v>
                </c:pt>
                <c:pt idx="751">
                  <c:v>255</c:v>
                </c:pt>
                <c:pt idx="752">
                  <c:v>258</c:v>
                </c:pt>
                <c:pt idx="753">
                  <c:v>258</c:v>
                </c:pt>
                <c:pt idx="754">
                  <c:v>262</c:v>
                </c:pt>
                <c:pt idx="755">
                  <c:v>262</c:v>
                </c:pt>
                <c:pt idx="756">
                  <c:v>264</c:v>
                </c:pt>
                <c:pt idx="757">
                  <c:v>265</c:v>
                </c:pt>
                <c:pt idx="758">
                  <c:v>267</c:v>
                </c:pt>
                <c:pt idx="759">
                  <c:v>268</c:v>
                </c:pt>
                <c:pt idx="760">
                  <c:v>271</c:v>
                </c:pt>
                <c:pt idx="761">
                  <c:v>271</c:v>
                </c:pt>
                <c:pt idx="762">
                  <c:v>272</c:v>
                </c:pt>
                <c:pt idx="763">
                  <c:v>273</c:v>
                </c:pt>
                <c:pt idx="764">
                  <c:v>274</c:v>
                </c:pt>
                <c:pt idx="765">
                  <c:v>274</c:v>
                </c:pt>
                <c:pt idx="766">
                  <c:v>276</c:v>
                </c:pt>
                <c:pt idx="767">
                  <c:v>279</c:v>
                </c:pt>
                <c:pt idx="768">
                  <c:v>280</c:v>
                </c:pt>
                <c:pt idx="769">
                  <c:v>283</c:v>
                </c:pt>
                <c:pt idx="770">
                  <c:v>283</c:v>
                </c:pt>
                <c:pt idx="771">
                  <c:v>287</c:v>
                </c:pt>
                <c:pt idx="772">
                  <c:v>288</c:v>
                </c:pt>
                <c:pt idx="773">
                  <c:v>288</c:v>
                </c:pt>
                <c:pt idx="774">
                  <c:v>289</c:v>
                </c:pt>
                <c:pt idx="775">
                  <c:v>291</c:v>
                </c:pt>
                <c:pt idx="776">
                  <c:v>296</c:v>
                </c:pt>
                <c:pt idx="777">
                  <c:v>298</c:v>
                </c:pt>
                <c:pt idx="778">
                  <c:v>299</c:v>
                </c:pt>
                <c:pt idx="779">
                  <c:v>299</c:v>
                </c:pt>
                <c:pt idx="780">
                  <c:v>301</c:v>
                </c:pt>
                <c:pt idx="781">
                  <c:v>303</c:v>
                </c:pt>
                <c:pt idx="782">
                  <c:v>303</c:v>
                </c:pt>
                <c:pt idx="783">
                  <c:v>305</c:v>
                </c:pt>
                <c:pt idx="784">
                  <c:v>306</c:v>
                </c:pt>
                <c:pt idx="785">
                  <c:v>313</c:v>
                </c:pt>
                <c:pt idx="786">
                  <c:v>313</c:v>
                </c:pt>
                <c:pt idx="787">
                  <c:v>315</c:v>
                </c:pt>
                <c:pt idx="788">
                  <c:v>315</c:v>
                </c:pt>
                <c:pt idx="789">
                  <c:v>317</c:v>
                </c:pt>
                <c:pt idx="790">
                  <c:v>319</c:v>
                </c:pt>
                <c:pt idx="791">
                  <c:v>320</c:v>
                </c:pt>
                <c:pt idx="792">
                  <c:v>321</c:v>
                </c:pt>
                <c:pt idx="793">
                  <c:v>322</c:v>
                </c:pt>
                <c:pt idx="794">
                  <c:v>324</c:v>
                </c:pt>
                <c:pt idx="795">
                  <c:v>325</c:v>
                </c:pt>
                <c:pt idx="796">
                  <c:v>326</c:v>
                </c:pt>
                <c:pt idx="797">
                  <c:v>328</c:v>
                </c:pt>
                <c:pt idx="798">
                  <c:v>333</c:v>
                </c:pt>
                <c:pt idx="799">
                  <c:v>334</c:v>
                </c:pt>
                <c:pt idx="800">
                  <c:v>339</c:v>
                </c:pt>
                <c:pt idx="801">
                  <c:v>343</c:v>
                </c:pt>
                <c:pt idx="802">
                  <c:v>346</c:v>
                </c:pt>
                <c:pt idx="803">
                  <c:v>348</c:v>
                </c:pt>
                <c:pt idx="804">
                  <c:v>349</c:v>
                </c:pt>
                <c:pt idx="805">
                  <c:v>352</c:v>
                </c:pt>
                <c:pt idx="806">
                  <c:v>357</c:v>
                </c:pt>
                <c:pt idx="807">
                  <c:v>359</c:v>
                </c:pt>
                <c:pt idx="808">
                  <c:v>360</c:v>
                </c:pt>
                <c:pt idx="809">
                  <c:v>368</c:v>
                </c:pt>
                <c:pt idx="810">
                  <c:v>370</c:v>
                </c:pt>
                <c:pt idx="811">
                  <c:v>390</c:v>
                </c:pt>
                <c:pt idx="812">
                  <c:v>391</c:v>
                </c:pt>
                <c:pt idx="813">
                  <c:v>398</c:v>
                </c:pt>
                <c:pt idx="814">
                  <c:v>400</c:v>
                </c:pt>
                <c:pt idx="815">
                  <c:v>401</c:v>
                </c:pt>
                <c:pt idx="816">
                  <c:v>403</c:v>
                </c:pt>
                <c:pt idx="817">
                  <c:v>407</c:v>
                </c:pt>
                <c:pt idx="818">
                  <c:v>412</c:v>
                </c:pt>
                <c:pt idx="819">
                  <c:v>412</c:v>
                </c:pt>
                <c:pt idx="820">
                  <c:v>413</c:v>
                </c:pt>
                <c:pt idx="821">
                  <c:v>416</c:v>
                </c:pt>
                <c:pt idx="822">
                  <c:v>419</c:v>
                </c:pt>
                <c:pt idx="823">
                  <c:v>428</c:v>
                </c:pt>
                <c:pt idx="824">
                  <c:v>437</c:v>
                </c:pt>
                <c:pt idx="825">
                  <c:v>439</c:v>
                </c:pt>
                <c:pt idx="826">
                  <c:v>441</c:v>
                </c:pt>
                <c:pt idx="827">
                  <c:v>443</c:v>
                </c:pt>
                <c:pt idx="828">
                  <c:v>445</c:v>
                </c:pt>
                <c:pt idx="829">
                  <c:v>450</c:v>
                </c:pt>
                <c:pt idx="830">
                  <c:v>452</c:v>
                </c:pt>
                <c:pt idx="831">
                  <c:v>453</c:v>
                </c:pt>
                <c:pt idx="832">
                  <c:v>464</c:v>
                </c:pt>
                <c:pt idx="833">
                  <c:v>476</c:v>
                </c:pt>
                <c:pt idx="834">
                  <c:v>482</c:v>
                </c:pt>
                <c:pt idx="835">
                  <c:v>485</c:v>
                </c:pt>
                <c:pt idx="836">
                  <c:v>497</c:v>
                </c:pt>
                <c:pt idx="837">
                  <c:v>505</c:v>
                </c:pt>
                <c:pt idx="838">
                  <c:v>505</c:v>
                </c:pt>
                <c:pt idx="839">
                  <c:v>513</c:v>
                </c:pt>
                <c:pt idx="840">
                  <c:v>517</c:v>
                </c:pt>
                <c:pt idx="841">
                  <c:v>532</c:v>
                </c:pt>
                <c:pt idx="842">
                  <c:v>540</c:v>
                </c:pt>
                <c:pt idx="843">
                  <c:v>544</c:v>
                </c:pt>
                <c:pt idx="844">
                  <c:v>548</c:v>
                </c:pt>
                <c:pt idx="845">
                  <c:v>549</c:v>
                </c:pt>
                <c:pt idx="846">
                  <c:v>550</c:v>
                </c:pt>
                <c:pt idx="847">
                  <c:v>558</c:v>
                </c:pt>
                <c:pt idx="848">
                  <c:v>564</c:v>
                </c:pt>
                <c:pt idx="849">
                  <c:v>570</c:v>
                </c:pt>
                <c:pt idx="850">
                  <c:v>586</c:v>
                </c:pt>
                <c:pt idx="851">
                  <c:v>596</c:v>
                </c:pt>
                <c:pt idx="852">
                  <c:v>600</c:v>
                </c:pt>
                <c:pt idx="853">
                  <c:v>614</c:v>
                </c:pt>
                <c:pt idx="854">
                  <c:v>625</c:v>
                </c:pt>
                <c:pt idx="855">
                  <c:v>632</c:v>
                </c:pt>
                <c:pt idx="856">
                  <c:v>648</c:v>
                </c:pt>
                <c:pt idx="857">
                  <c:v>658</c:v>
                </c:pt>
                <c:pt idx="858">
                  <c:v>660</c:v>
                </c:pt>
                <c:pt idx="859">
                  <c:v>666</c:v>
                </c:pt>
                <c:pt idx="860">
                  <c:v>682</c:v>
                </c:pt>
                <c:pt idx="861">
                  <c:v>683</c:v>
                </c:pt>
                <c:pt idx="862">
                  <c:v>684</c:v>
                </c:pt>
                <c:pt idx="863">
                  <c:v>701</c:v>
                </c:pt>
                <c:pt idx="864">
                  <c:v>707</c:v>
                </c:pt>
                <c:pt idx="865">
                  <c:v>714</c:v>
                </c:pt>
                <c:pt idx="866">
                  <c:v>737</c:v>
                </c:pt>
                <c:pt idx="867">
                  <c:v>737</c:v>
                </c:pt>
                <c:pt idx="868">
                  <c:v>748</c:v>
                </c:pt>
                <c:pt idx="869">
                  <c:v>769</c:v>
                </c:pt>
                <c:pt idx="870">
                  <c:v>771</c:v>
                </c:pt>
                <c:pt idx="871">
                  <c:v>771</c:v>
                </c:pt>
                <c:pt idx="872">
                  <c:v>777</c:v>
                </c:pt>
                <c:pt idx="873">
                  <c:v>794</c:v>
                </c:pt>
                <c:pt idx="874">
                  <c:v>794</c:v>
                </c:pt>
                <c:pt idx="875">
                  <c:v>802</c:v>
                </c:pt>
                <c:pt idx="876">
                  <c:v>807</c:v>
                </c:pt>
                <c:pt idx="877">
                  <c:v>810</c:v>
                </c:pt>
                <c:pt idx="878">
                  <c:v>814</c:v>
                </c:pt>
                <c:pt idx="879">
                  <c:v>822</c:v>
                </c:pt>
                <c:pt idx="880">
                  <c:v>830</c:v>
                </c:pt>
                <c:pt idx="881">
                  <c:v>839</c:v>
                </c:pt>
                <c:pt idx="882">
                  <c:v>839</c:v>
                </c:pt>
                <c:pt idx="883">
                  <c:v>867</c:v>
                </c:pt>
                <c:pt idx="884">
                  <c:v>869</c:v>
                </c:pt>
                <c:pt idx="885">
                  <c:v>886</c:v>
                </c:pt>
                <c:pt idx="886">
                  <c:v>891</c:v>
                </c:pt>
                <c:pt idx="887">
                  <c:v>896</c:v>
                </c:pt>
                <c:pt idx="888">
                  <c:v>908</c:v>
                </c:pt>
                <c:pt idx="889">
                  <c:v>929</c:v>
                </c:pt>
                <c:pt idx="890">
                  <c:v>966</c:v>
                </c:pt>
                <c:pt idx="891">
                  <c:v>1018</c:v>
                </c:pt>
                <c:pt idx="892">
                  <c:v>1028</c:v>
                </c:pt>
                <c:pt idx="893">
                  <c:v>1087</c:v>
                </c:pt>
                <c:pt idx="894">
                  <c:v>1118</c:v>
                </c:pt>
                <c:pt idx="895">
                  <c:v>1135</c:v>
                </c:pt>
                <c:pt idx="896">
                  <c:v>1141</c:v>
                </c:pt>
                <c:pt idx="897">
                  <c:v>1159</c:v>
                </c:pt>
                <c:pt idx="898">
                  <c:v>1251</c:v>
                </c:pt>
                <c:pt idx="899">
                  <c:v>1286</c:v>
                </c:pt>
                <c:pt idx="900">
                  <c:v>1303</c:v>
                </c:pt>
                <c:pt idx="901">
                  <c:v>1343</c:v>
                </c:pt>
                <c:pt idx="902">
                  <c:v>1364</c:v>
                </c:pt>
                <c:pt idx="903">
                  <c:v>1365</c:v>
                </c:pt>
                <c:pt idx="904">
                  <c:v>1460</c:v>
                </c:pt>
                <c:pt idx="905">
                  <c:v>1498</c:v>
                </c:pt>
                <c:pt idx="906">
                  <c:v>1498</c:v>
                </c:pt>
                <c:pt idx="907">
                  <c:v>1546</c:v>
                </c:pt>
                <c:pt idx="908">
                  <c:v>1582</c:v>
                </c:pt>
                <c:pt idx="909">
                  <c:v>1593</c:v>
                </c:pt>
                <c:pt idx="910">
                  <c:v>1599</c:v>
                </c:pt>
                <c:pt idx="911">
                  <c:v>1634</c:v>
                </c:pt>
                <c:pt idx="912">
                  <c:v>1654</c:v>
                </c:pt>
                <c:pt idx="913">
                  <c:v>1704</c:v>
                </c:pt>
                <c:pt idx="914">
                  <c:v>1810</c:v>
                </c:pt>
                <c:pt idx="915">
                  <c:v>1865</c:v>
                </c:pt>
                <c:pt idx="916">
                  <c:v>1892</c:v>
                </c:pt>
                <c:pt idx="917">
                  <c:v>1971</c:v>
                </c:pt>
                <c:pt idx="918">
                  <c:v>1984</c:v>
                </c:pt>
                <c:pt idx="919">
                  <c:v>1994</c:v>
                </c:pt>
                <c:pt idx="920">
                  <c:v>2077</c:v>
                </c:pt>
                <c:pt idx="921">
                  <c:v>2343</c:v>
                </c:pt>
                <c:pt idx="922">
                  <c:v>2349</c:v>
                </c:pt>
                <c:pt idx="923">
                  <c:v>2375</c:v>
                </c:pt>
                <c:pt idx="924">
                  <c:v>2483</c:v>
                </c:pt>
                <c:pt idx="925">
                  <c:v>2535</c:v>
                </c:pt>
                <c:pt idx="926">
                  <c:v>2543</c:v>
                </c:pt>
                <c:pt idx="927">
                  <c:v>2565</c:v>
                </c:pt>
                <c:pt idx="928">
                  <c:v>2570</c:v>
                </c:pt>
                <c:pt idx="929">
                  <c:v>2596</c:v>
                </c:pt>
                <c:pt idx="930">
                  <c:v>2758</c:v>
                </c:pt>
                <c:pt idx="931">
                  <c:v>2770</c:v>
                </c:pt>
                <c:pt idx="932">
                  <c:v>2772</c:v>
                </c:pt>
                <c:pt idx="933">
                  <c:v>2808</c:v>
                </c:pt>
                <c:pt idx="934">
                  <c:v>2864</c:v>
                </c:pt>
                <c:pt idx="935">
                  <c:v>2958</c:v>
                </c:pt>
                <c:pt idx="936">
                  <c:v>3039</c:v>
                </c:pt>
                <c:pt idx="937">
                  <c:v>3062</c:v>
                </c:pt>
                <c:pt idx="938">
                  <c:v>3414</c:v>
                </c:pt>
                <c:pt idx="939">
                  <c:v>3430</c:v>
                </c:pt>
                <c:pt idx="940">
                  <c:v>3644</c:v>
                </c:pt>
                <c:pt idx="941">
                  <c:v>3661</c:v>
                </c:pt>
                <c:pt idx="942">
                  <c:v>3677</c:v>
                </c:pt>
                <c:pt idx="943">
                  <c:v>3883</c:v>
                </c:pt>
                <c:pt idx="944">
                  <c:v>4061</c:v>
                </c:pt>
                <c:pt idx="945">
                  <c:v>4248</c:v>
                </c:pt>
                <c:pt idx="946">
                  <c:v>4642</c:v>
                </c:pt>
                <c:pt idx="947">
                  <c:v>4765</c:v>
                </c:pt>
                <c:pt idx="948">
                  <c:v>4769</c:v>
                </c:pt>
                <c:pt idx="949">
                  <c:v>4965</c:v>
                </c:pt>
                <c:pt idx="950">
                  <c:v>5212</c:v>
                </c:pt>
                <c:pt idx="951">
                  <c:v>5782</c:v>
                </c:pt>
                <c:pt idx="952">
                  <c:v>6481</c:v>
                </c:pt>
                <c:pt idx="953">
                  <c:v>7347</c:v>
                </c:pt>
                <c:pt idx="954">
                  <c:v>7932</c:v>
                </c:pt>
                <c:pt idx="955">
                  <c:v>8112</c:v>
                </c:pt>
                <c:pt idx="956">
                  <c:v>9054</c:v>
                </c:pt>
                <c:pt idx="957">
                  <c:v>9445</c:v>
                </c:pt>
                <c:pt idx="958">
                  <c:v>9502</c:v>
                </c:pt>
                <c:pt idx="959">
                  <c:v>9918</c:v>
                </c:pt>
                <c:pt idx="960">
                  <c:v>11110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B4F-45EC-94EB-05FF761DAF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4904392"/>
        <c:axId val="654904720"/>
      </c:scatterChart>
      <c:valAx>
        <c:axId val="654904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i-FI"/>
          </a:p>
        </c:txPr>
        <c:crossAx val="654904720"/>
        <c:crosses val="autoZero"/>
        <c:crossBetween val="midCat"/>
      </c:valAx>
      <c:valAx>
        <c:axId val="654904720"/>
        <c:scaling>
          <c:orientation val="minMax"/>
          <c:max val="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i-FI"/>
          </a:p>
        </c:txPr>
        <c:crossAx val="6549043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i-FI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i-F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i-FI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'Jak työmatkat &gt; 20 km'!$A$2:$A$963</c:f>
              <c:numCache>
                <c:formatCode>#,##0</c:formatCode>
                <c:ptCount val="96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4</c:v>
                </c:pt>
                <c:pt idx="61">
                  <c:v>4</c:v>
                </c:pt>
                <c:pt idx="62">
                  <c:v>4</c:v>
                </c:pt>
                <c:pt idx="63">
                  <c:v>4</c:v>
                </c:pt>
                <c:pt idx="64">
                  <c:v>4</c:v>
                </c:pt>
                <c:pt idx="65">
                  <c:v>4</c:v>
                </c:pt>
                <c:pt idx="66">
                  <c:v>4</c:v>
                </c:pt>
                <c:pt idx="67">
                  <c:v>5</c:v>
                </c:pt>
                <c:pt idx="68">
                  <c:v>5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5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5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5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  <c:pt idx="88">
                  <c:v>6</c:v>
                </c:pt>
                <c:pt idx="89">
                  <c:v>6</c:v>
                </c:pt>
                <c:pt idx="90">
                  <c:v>6</c:v>
                </c:pt>
                <c:pt idx="91">
                  <c:v>6</c:v>
                </c:pt>
                <c:pt idx="92">
                  <c:v>6</c:v>
                </c:pt>
                <c:pt idx="93">
                  <c:v>6</c:v>
                </c:pt>
                <c:pt idx="94">
                  <c:v>6</c:v>
                </c:pt>
                <c:pt idx="95">
                  <c:v>6</c:v>
                </c:pt>
                <c:pt idx="96">
                  <c:v>6</c:v>
                </c:pt>
                <c:pt idx="97">
                  <c:v>6</c:v>
                </c:pt>
                <c:pt idx="98">
                  <c:v>6</c:v>
                </c:pt>
                <c:pt idx="99">
                  <c:v>6</c:v>
                </c:pt>
                <c:pt idx="100">
                  <c:v>6</c:v>
                </c:pt>
                <c:pt idx="101">
                  <c:v>6</c:v>
                </c:pt>
                <c:pt idx="102">
                  <c:v>6</c:v>
                </c:pt>
                <c:pt idx="103">
                  <c:v>6</c:v>
                </c:pt>
                <c:pt idx="104">
                  <c:v>6</c:v>
                </c:pt>
                <c:pt idx="105">
                  <c:v>6</c:v>
                </c:pt>
                <c:pt idx="106">
                  <c:v>6</c:v>
                </c:pt>
                <c:pt idx="107">
                  <c:v>6</c:v>
                </c:pt>
                <c:pt idx="108">
                  <c:v>6</c:v>
                </c:pt>
                <c:pt idx="109">
                  <c:v>6</c:v>
                </c:pt>
                <c:pt idx="110">
                  <c:v>6</c:v>
                </c:pt>
                <c:pt idx="111">
                  <c:v>6</c:v>
                </c:pt>
                <c:pt idx="112">
                  <c:v>7</c:v>
                </c:pt>
                <c:pt idx="113">
                  <c:v>7</c:v>
                </c:pt>
                <c:pt idx="114">
                  <c:v>7</c:v>
                </c:pt>
                <c:pt idx="115">
                  <c:v>7</c:v>
                </c:pt>
                <c:pt idx="116">
                  <c:v>7</c:v>
                </c:pt>
                <c:pt idx="117">
                  <c:v>7</c:v>
                </c:pt>
                <c:pt idx="118">
                  <c:v>7</c:v>
                </c:pt>
                <c:pt idx="119">
                  <c:v>7</c:v>
                </c:pt>
                <c:pt idx="120">
                  <c:v>7</c:v>
                </c:pt>
                <c:pt idx="121">
                  <c:v>7</c:v>
                </c:pt>
                <c:pt idx="122">
                  <c:v>7</c:v>
                </c:pt>
                <c:pt idx="123">
                  <c:v>7</c:v>
                </c:pt>
                <c:pt idx="124">
                  <c:v>7</c:v>
                </c:pt>
                <c:pt idx="125">
                  <c:v>7</c:v>
                </c:pt>
                <c:pt idx="126">
                  <c:v>7</c:v>
                </c:pt>
                <c:pt idx="127">
                  <c:v>7</c:v>
                </c:pt>
                <c:pt idx="128">
                  <c:v>7</c:v>
                </c:pt>
                <c:pt idx="129">
                  <c:v>7</c:v>
                </c:pt>
                <c:pt idx="130">
                  <c:v>8</c:v>
                </c:pt>
                <c:pt idx="131">
                  <c:v>8</c:v>
                </c:pt>
                <c:pt idx="132">
                  <c:v>8</c:v>
                </c:pt>
                <c:pt idx="133">
                  <c:v>8</c:v>
                </c:pt>
                <c:pt idx="134">
                  <c:v>8</c:v>
                </c:pt>
                <c:pt idx="135">
                  <c:v>8</c:v>
                </c:pt>
                <c:pt idx="136">
                  <c:v>8</c:v>
                </c:pt>
                <c:pt idx="137">
                  <c:v>8</c:v>
                </c:pt>
                <c:pt idx="138">
                  <c:v>8</c:v>
                </c:pt>
                <c:pt idx="139">
                  <c:v>8</c:v>
                </c:pt>
                <c:pt idx="140">
                  <c:v>8</c:v>
                </c:pt>
                <c:pt idx="141">
                  <c:v>8</c:v>
                </c:pt>
                <c:pt idx="142">
                  <c:v>8</c:v>
                </c:pt>
                <c:pt idx="143">
                  <c:v>8</c:v>
                </c:pt>
                <c:pt idx="144">
                  <c:v>8</c:v>
                </c:pt>
                <c:pt idx="145">
                  <c:v>8</c:v>
                </c:pt>
                <c:pt idx="146">
                  <c:v>9</c:v>
                </c:pt>
                <c:pt idx="147">
                  <c:v>9</c:v>
                </c:pt>
                <c:pt idx="148">
                  <c:v>9</c:v>
                </c:pt>
                <c:pt idx="149">
                  <c:v>9</c:v>
                </c:pt>
                <c:pt idx="150">
                  <c:v>9</c:v>
                </c:pt>
                <c:pt idx="151">
                  <c:v>9</c:v>
                </c:pt>
                <c:pt idx="152">
                  <c:v>9</c:v>
                </c:pt>
                <c:pt idx="153">
                  <c:v>9</c:v>
                </c:pt>
                <c:pt idx="154">
                  <c:v>9</c:v>
                </c:pt>
                <c:pt idx="155">
                  <c:v>9</c:v>
                </c:pt>
                <c:pt idx="156">
                  <c:v>9</c:v>
                </c:pt>
                <c:pt idx="157">
                  <c:v>9</c:v>
                </c:pt>
                <c:pt idx="158">
                  <c:v>9</c:v>
                </c:pt>
                <c:pt idx="159">
                  <c:v>9</c:v>
                </c:pt>
                <c:pt idx="160">
                  <c:v>9</c:v>
                </c:pt>
                <c:pt idx="161">
                  <c:v>9</c:v>
                </c:pt>
                <c:pt idx="162">
                  <c:v>10</c:v>
                </c:pt>
                <c:pt idx="163">
                  <c:v>10</c:v>
                </c:pt>
                <c:pt idx="164">
                  <c:v>10</c:v>
                </c:pt>
                <c:pt idx="165">
                  <c:v>10</c:v>
                </c:pt>
                <c:pt idx="166">
                  <c:v>10</c:v>
                </c:pt>
                <c:pt idx="167">
                  <c:v>10</c:v>
                </c:pt>
                <c:pt idx="168">
                  <c:v>10</c:v>
                </c:pt>
                <c:pt idx="169">
                  <c:v>10</c:v>
                </c:pt>
                <c:pt idx="170">
                  <c:v>10</c:v>
                </c:pt>
                <c:pt idx="171">
                  <c:v>10</c:v>
                </c:pt>
                <c:pt idx="172">
                  <c:v>10</c:v>
                </c:pt>
                <c:pt idx="173">
                  <c:v>10</c:v>
                </c:pt>
                <c:pt idx="174">
                  <c:v>10</c:v>
                </c:pt>
                <c:pt idx="175">
                  <c:v>10</c:v>
                </c:pt>
                <c:pt idx="176">
                  <c:v>10</c:v>
                </c:pt>
                <c:pt idx="177">
                  <c:v>10</c:v>
                </c:pt>
                <c:pt idx="178">
                  <c:v>10</c:v>
                </c:pt>
                <c:pt idx="179">
                  <c:v>10</c:v>
                </c:pt>
                <c:pt idx="180">
                  <c:v>10</c:v>
                </c:pt>
                <c:pt idx="181">
                  <c:v>10</c:v>
                </c:pt>
                <c:pt idx="182">
                  <c:v>11</c:v>
                </c:pt>
                <c:pt idx="183">
                  <c:v>11</c:v>
                </c:pt>
                <c:pt idx="184">
                  <c:v>11</c:v>
                </c:pt>
                <c:pt idx="185">
                  <c:v>11</c:v>
                </c:pt>
                <c:pt idx="186">
                  <c:v>11</c:v>
                </c:pt>
                <c:pt idx="187">
                  <c:v>11</c:v>
                </c:pt>
                <c:pt idx="188">
                  <c:v>11</c:v>
                </c:pt>
                <c:pt idx="189">
                  <c:v>11</c:v>
                </c:pt>
                <c:pt idx="190">
                  <c:v>11</c:v>
                </c:pt>
                <c:pt idx="191">
                  <c:v>11</c:v>
                </c:pt>
                <c:pt idx="192">
                  <c:v>11</c:v>
                </c:pt>
                <c:pt idx="193">
                  <c:v>11</c:v>
                </c:pt>
                <c:pt idx="194">
                  <c:v>11</c:v>
                </c:pt>
                <c:pt idx="195">
                  <c:v>11</c:v>
                </c:pt>
                <c:pt idx="196">
                  <c:v>11</c:v>
                </c:pt>
                <c:pt idx="197">
                  <c:v>11</c:v>
                </c:pt>
                <c:pt idx="198">
                  <c:v>11</c:v>
                </c:pt>
                <c:pt idx="199">
                  <c:v>12</c:v>
                </c:pt>
                <c:pt idx="200">
                  <c:v>12</c:v>
                </c:pt>
                <c:pt idx="201">
                  <c:v>12</c:v>
                </c:pt>
                <c:pt idx="202">
                  <c:v>12</c:v>
                </c:pt>
                <c:pt idx="203">
                  <c:v>12</c:v>
                </c:pt>
                <c:pt idx="204">
                  <c:v>12</c:v>
                </c:pt>
                <c:pt idx="205">
                  <c:v>12</c:v>
                </c:pt>
                <c:pt idx="206">
                  <c:v>12</c:v>
                </c:pt>
                <c:pt idx="207">
                  <c:v>13</c:v>
                </c:pt>
                <c:pt idx="208">
                  <c:v>13</c:v>
                </c:pt>
                <c:pt idx="209">
                  <c:v>13</c:v>
                </c:pt>
                <c:pt idx="210">
                  <c:v>13</c:v>
                </c:pt>
                <c:pt idx="211">
                  <c:v>13</c:v>
                </c:pt>
                <c:pt idx="212">
                  <c:v>13</c:v>
                </c:pt>
                <c:pt idx="213">
                  <c:v>13</c:v>
                </c:pt>
                <c:pt idx="214">
                  <c:v>13</c:v>
                </c:pt>
                <c:pt idx="215">
                  <c:v>13</c:v>
                </c:pt>
                <c:pt idx="216">
                  <c:v>13</c:v>
                </c:pt>
                <c:pt idx="217">
                  <c:v>13</c:v>
                </c:pt>
                <c:pt idx="218">
                  <c:v>13</c:v>
                </c:pt>
                <c:pt idx="219">
                  <c:v>13</c:v>
                </c:pt>
                <c:pt idx="220">
                  <c:v>13</c:v>
                </c:pt>
                <c:pt idx="221">
                  <c:v>14</c:v>
                </c:pt>
                <c:pt idx="222">
                  <c:v>14</c:v>
                </c:pt>
                <c:pt idx="223">
                  <c:v>14</c:v>
                </c:pt>
                <c:pt idx="224">
                  <c:v>14</c:v>
                </c:pt>
                <c:pt idx="225">
                  <c:v>14</c:v>
                </c:pt>
                <c:pt idx="226">
                  <c:v>14</c:v>
                </c:pt>
                <c:pt idx="227">
                  <c:v>14</c:v>
                </c:pt>
                <c:pt idx="228">
                  <c:v>14</c:v>
                </c:pt>
                <c:pt idx="229">
                  <c:v>14</c:v>
                </c:pt>
                <c:pt idx="230">
                  <c:v>14</c:v>
                </c:pt>
                <c:pt idx="231">
                  <c:v>14</c:v>
                </c:pt>
                <c:pt idx="232">
                  <c:v>14</c:v>
                </c:pt>
                <c:pt idx="233">
                  <c:v>15</c:v>
                </c:pt>
                <c:pt idx="234">
                  <c:v>15</c:v>
                </c:pt>
                <c:pt idx="235">
                  <c:v>15</c:v>
                </c:pt>
                <c:pt idx="236">
                  <c:v>15</c:v>
                </c:pt>
                <c:pt idx="237">
                  <c:v>15</c:v>
                </c:pt>
                <c:pt idx="238">
                  <c:v>15</c:v>
                </c:pt>
                <c:pt idx="239">
                  <c:v>15</c:v>
                </c:pt>
                <c:pt idx="240">
                  <c:v>15</c:v>
                </c:pt>
                <c:pt idx="241">
                  <c:v>15</c:v>
                </c:pt>
                <c:pt idx="242">
                  <c:v>15</c:v>
                </c:pt>
                <c:pt idx="243">
                  <c:v>16</c:v>
                </c:pt>
                <c:pt idx="244">
                  <c:v>16</c:v>
                </c:pt>
                <c:pt idx="245">
                  <c:v>16</c:v>
                </c:pt>
                <c:pt idx="246">
                  <c:v>16</c:v>
                </c:pt>
                <c:pt idx="247">
                  <c:v>16</c:v>
                </c:pt>
                <c:pt idx="248">
                  <c:v>16</c:v>
                </c:pt>
                <c:pt idx="249">
                  <c:v>16</c:v>
                </c:pt>
                <c:pt idx="250">
                  <c:v>16</c:v>
                </c:pt>
                <c:pt idx="251">
                  <c:v>16</c:v>
                </c:pt>
                <c:pt idx="252">
                  <c:v>17</c:v>
                </c:pt>
                <c:pt idx="253">
                  <c:v>17</c:v>
                </c:pt>
                <c:pt idx="254">
                  <c:v>17</c:v>
                </c:pt>
                <c:pt idx="255">
                  <c:v>17</c:v>
                </c:pt>
                <c:pt idx="256">
                  <c:v>17</c:v>
                </c:pt>
                <c:pt idx="257">
                  <c:v>17</c:v>
                </c:pt>
                <c:pt idx="258">
                  <c:v>17</c:v>
                </c:pt>
                <c:pt idx="259">
                  <c:v>17</c:v>
                </c:pt>
                <c:pt idx="260">
                  <c:v>17</c:v>
                </c:pt>
                <c:pt idx="261">
                  <c:v>17</c:v>
                </c:pt>
                <c:pt idx="262">
                  <c:v>18</c:v>
                </c:pt>
                <c:pt idx="263">
                  <c:v>18</c:v>
                </c:pt>
                <c:pt idx="264">
                  <c:v>18</c:v>
                </c:pt>
                <c:pt idx="265">
                  <c:v>18</c:v>
                </c:pt>
                <c:pt idx="266">
                  <c:v>18</c:v>
                </c:pt>
                <c:pt idx="267">
                  <c:v>18</c:v>
                </c:pt>
                <c:pt idx="268">
                  <c:v>18</c:v>
                </c:pt>
                <c:pt idx="269">
                  <c:v>18</c:v>
                </c:pt>
                <c:pt idx="270">
                  <c:v>19</c:v>
                </c:pt>
                <c:pt idx="271">
                  <c:v>19</c:v>
                </c:pt>
                <c:pt idx="272">
                  <c:v>19</c:v>
                </c:pt>
                <c:pt idx="273">
                  <c:v>19</c:v>
                </c:pt>
                <c:pt idx="274">
                  <c:v>19</c:v>
                </c:pt>
                <c:pt idx="275">
                  <c:v>19</c:v>
                </c:pt>
                <c:pt idx="276">
                  <c:v>19</c:v>
                </c:pt>
                <c:pt idx="277">
                  <c:v>19</c:v>
                </c:pt>
                <c:pt idx="278">
                  <c:v>19</c:v>
                </c:pt>
                <c:pt idx="279">
                  <c:v>19</c:v>
                </c:pt>
                <c:pt idx="280">
                  <c:v>20</c:v>
                </c:pt>
                <c:pt idx="281">
                  <c:v>20</c:v>
                </c:pt>
                <c:pt idx="282">
                  <c:v>20</c:v>
                </c:pt>
                <c:pt idx="283">
                  <c:v>20</c:v>
                </c:pt>
                <c:pt idx="284">
                  <c:v>20</c:v>
                </c:pt>
                <c:pt idx="285">
                  <c:v>21</c:v>
                </c:pt>
                <c:pt idx="286">
                  <c:v>21</c:v>
                </c:pt>
                <c:pt idx="287">
                  <c:v>21</c:v>
                </c:pt>
                <c:pt idx="288">
                  <c:v>21</c:v>
                </c:pt>
                <c:pt idx="289">
                  <c:v>21</c:v>
                </c:pt>
                <c:pt idx="290">
                  <c:v>21</c:v>
                </c:pt>
                <c:pt idx="291">
                  <c:v>21</c:v>
                </c:pt>
                <c:pt idx="292">
                  <c:v>21</c:v>
                </c:pt>
                <c:pt idx="293">
                  <c:v>21</c:v>
                </c:pt>
                <c:pt idx="294">
                  <c:v>21</c:v>
                </c:pt>
                <c:pt idx="295">
                  <c:v>21</c:v>
                </c:pt>
                <c:pt idx="296">
                  <c:v>21</c:v>
                </c:pt>
                <c:pt idx="297">
                  <c:v>22</c:v>
                </c:pt>
                <c:pt idx="298">
                  <c:v>22</c:v>
                </c:pt>
                <c:pt idx="299">
                  <c:v>22</c:v>
                </c:pt>
                <c:pt idx="300">
                  <c:v>22</c:v>
                </c:pt>
                <c:pt idx="301">
                  <c:v>22</c:v>
                </c:pt>
                <c:pt idx="302">
                  <c:v>22</c:v>
                </c:pt>
                <c:pt idx="303">
                  <c:v>22</c:v>
                </c:pt>
                <c:pt idx="304">
                  <c:v>22</c:v>
                </c:pt>
                <c:pt idx="305">
                  <c:v>22</c:v>
                </c:pt>
                <c:pt idx="306">
                  <c:v>22</c:v>
                </c:pt>
                <c:pt idx="307">
                  <c:v>22</c:v>
                </c:pt>
                <c:pt idx="308">
                  <c:v>22</c:v>
                </c:pt>
                <c:pt idx="309">
                  <c:v>22</c:v>
                </c:pt>
                <c:pt idx="310">
                  <c:v>22</c:v>
                </c:pt>
                <c:pt idx="311">
                  <c:v>22</c:v>
                </c:pt>
                <c:pt idx="312">
                  <c:v>22</c:v>
                </c:pt>
                <c:pt idx="313">
                  <c:v>22</c:v>
                </c:pt>
                <c:pt idx="314">
                  <c:v>23</c:v>
                </c:pt>
                <c:pt idx="315">
                  <c:v>23</c:v>
                </c:pt>
                <c:pt idx="316">
                  <c:v>23</c:v>
                </c:pt>
                <c:pt idx="317">
                  <c:v>23</c:v>
                </c:pt>
                <c:pt idx="318">
                  <c:v>23</c:v>
                </c:pt>
                <c:pt idx="319">
                  <c:v>23</c:v>
                </c:pt>
                <c:pt idx="320">
                  <c:v>23</c:v>
                </c:pt>
                <c:pt idx="321">
                  <c:v>23</c:v>
                </c:pt>
                <c:pt idx="322">
                  <c:v>24</c:v>
                </c:pt>
                <c:pt idx="323">
                  <c:v>24</c:v>
                </c:pt>
                <c:pt idx="324">
                  <c:v>24</c:v>
                </c:pt>
                <c:pt idx="325">
                  <c:v>24</c:v>
                </c:pt>
                <c:pt idx="326">
                  <c:v>24</c:v>
                </c:pt>
                <c:pt idx="327">
                  <c:v>24</c:v>
                </c:pt>
                <c:pt idx="328">
                  <c:v>24</c:v>
                </c:pt>
                <c:pt idx="329">
                  <c:v>24</c:v>
                </c:pt>
                <c:pt idx="330">
                  <c:v>24</c:v>
                </c:pt>
                <c:pt idx="331">
                  <c:v>24</c:v>
                </c:pt>
                <c:pt idx="332">
                  <c:v>25</c:v>
                </c:pt>
                <c:pt idx="333">
                  <c:v>25</c:v>
                </c:pt>
                <c:pt idx="334">
                  <c:v>25</c:v>
                </c:pt>
                <c:pt idx="335">
                  <c:v>25</c:v>
                </c:pt>
                <c:pt idx="336">
                  <c:v>25</c:v>
                </c:pt>
                <c:pt idx="337">
                  <c:v>25</c:v>
                </c:pt>
                <c:pt idx="338">
                  <c:v>25</c:v>
                </c:pt>
                <c:pt idx="339">
                  <c:v>25</c:v>
                </c:pt>
                <c:pt idx="340">
                  <c:v>25</c:v>
                </c:pt>
                <c:pt idx="341">
                  <c:v>25</c:v>
                </c:pt>
                <c:pt idx="342">
                  <c:v>26</c:v>
                </c:pt>
                <c:pt idx="343">
                  <c:v>26</c:v>
                </c:pt>
                <c:pt idx="344">
                  <c:v>26</c:v>
                </c:pt>
                <c:pt idx="345">
                  <c:v>26</c:v>
                </c:pt>
                <c:pt idx="346">
                  <c:v>26</c:v>
                </c:pt>
                <c:pt idx="347">
                  <c:v>26</c:v>
                </c:pt>
                <c:pt idx="348">
                  <c:v>27</c:v>
                </c:pt>
                <c:pt idx="349">
                  <c:v>27</c:v>
                </c:pt>
                <c:pt idx="350">
                  <c:v>27</c:v>
                </c:pt>
                <c:pt idx="351">
                  <c:v>27</c:v>
                </c:pt>
                <c:pt idx="352">
                  <c:v>27</c:v>
                </c:pt>
                <c:pt idx="353">
                  <c:v>27</c:v>
                </c:pt>
                <c:pt idx="354">
                  <c:v>27</c:v>
                </c:pt>
                <c:pt idx="355">
                  <c:v>27</c:v>
                </c:pt>
                <c:pt idx="356">
                  <c:v>28</c:v>
                </c:pt>
                <c:pt idx="357">
                  <c:v>28</c:v>
                </c:pt>
                <c:pt idx="358">
                  <c:v>28</c:v>
                </c:pt>
                <c:pt idx="359">
                  <c:v>28</c:v>
                </c:pt>
                <c:pt idx="360">
                  <c:v>28</c:v>
                </c:pt>
                <c:pt idx="361">
                  <c:v>28</c:v>
                </c:pt>
                <c:pt idx="362">
                  <c:v>29</c:v>
                </c:pt>
                <c:pt idx="363">
                  <c:v>29</c:v>
                </c:pt>
                <c:pt idx="364">
                  <c:v>29</c:v>
                </c:pt>
                <c:pt idx="365">
                  <c:v>29</c:v>
                </c:pt>
                <c:pt idx="366">
                  <c:v>29</c:v>
                </c:pt>
                <c:pt idx="367">
                  <c:v>30</c:v>
                </c:pt>
                <c:pt idx="368">
                  <c:v>30</c:v>
                </c:pt>
                <c:pt idx="369">
                  <c:v>30</c:v>
                </c:pt>
                <c:pt idx="370">
                  <c:v>30</c:v>
                </c:pt>
                <c:pt idx="371">
                  <c:v>30</c:v>
                </c:pt>
                <c:pt idx="372">
                  <c:v>30</c:v>
                </c:pt>
                <c:pt idx="373">
                  <c:v>30</c:v>
                </c:pt>
                <c:pt idx="374">
                  <c:v>30</c:v>
                </c:pt>
                <c:pt idx="375">
                  <c:v>31</c:v>
                </c:pt>
                <c:pt idx="376">
                  <c:v>31</c:v>
                </c:pt>
                <c:pt idx="377">
                  <c:v>31</c:v>
                </c:pt>
                <c:pt idx="378">
                  <c:v>31</c:v>
                </c:pt>
                <c:pt idx="379">
                  <c:v>31</c:v>
                </c:pt>
                <c:pt idx="380">
                  <c:v>31</c:v>
                </c:pt>
                <c:pt idx="381">
                  <c:v>31</c:v>
                </c:pt>
                <c:pt idx="382">
                  <c:v>31</c:v>
                </c:pt>
                <c:pt idx="383">
                  <c:v>31</c:v>
                </c:pt>
                <c:pt idx="384">
                  <c:v>32</c:v>
                </c:pt>
                <c:pt idx="385">
                  <c:v>32</c:v>
                </c:pt>
                <c:pt idx="386">
                  <c:v>32</c:v>
                </c:pt>
                <c:pt idx="387">
                  <c:v>32</c:v>
                </c:pt>
                <c:pt idx="388">
                  <c:v>32</c:v>
                </c:pt>
                <c:pt idx="389">
                  <c:v>32</c:v>
                </c:pt>
                <c:pt idx="390">
                  <c:v>32</c:v>
                </c:pt>
                <c:pt idx="391">
                  <c:v>33</c:v>
                </c:pt>
                <c:pt idx="392">
                  <c:v>33</c:v>
                </c:pt>
                <c:pt idx="393">
                  <c:v>33</c:v>
                </c:pt>
                <c:pt idx="394">
                  <c:v>33</c:v>
                </c:pt>
                <c:pt idx="395">
                  <c:v>33</c:v>
                </c:pt>
                <c:pt idx="396">
                  <c:v>34</c:v>
                </c:pt>
                <c:pt idx="397">
                  <c:v>34</c:v>
                </c:pt>
                <c:pt idx="398">
                  <c:v>34</c:v>
                </c:pt>
                <c:pt idx="399">
                  <c:v>34</c:v>
                </c:pt>
                <c:pt idx="400">
                  <c:v>34</c:v>
                </c:pt>
                <c:pt idx="401">
                  <c:v>34</c:v>
                </c:pt>
                <c:pt idx="402">
                  <c:v>34</c:v>
                </c:pt>
                <c:pt idx="403">
                  <c:v>34</c:v>
                </c:pt>
                <c:pt idx="404">
                  <c:v>34</c:v>
                </c:pt>
                <c:pt idx="405">
                  <c:v>34</c:v>
                </c:pt>
                <c:pt idx="406">
                  <c:v>34</c:v>
                </c:pt>
                <c:pt idx="407">
                  <c:v>34</c:v>
                </c:pt>
                <c:pt idx="408">
                  <c:v>35</c:v>
                </c:pt>
                <c:pt idx="409">
                  <c:v>36</c:v>
                </c:pt>
                <c:pt idx="410">
                  <c:v>36</c:v>
                </c:pt>
                <c:pt idx="411">
                  <c:v>36</c:v>
                </c:pt>
                <c:pt idx="412">
                  <c:v>36</c:v>
                </c:pt>
                <c:pt idx="413">
                  <c:v>37</c:v>
                </c:pt>
                <c:pt idx="414">
                  <c:v>38</c:v>
                </c:pt>
                <c:pt idx="415">
                  <c:v>38</c:v>
                </c:pt>
                <c:pt idx="416">
                  <c:v>38</c:v>
                </c:pt>
                <c:pt idx="417">
                  <c:v>38</c:v>
                </c:pt>
                <c:pt idx="418">
                  <c:v>38</c:v>
                </c:pt>
                <c:pt idx="419">
                  <c:v>38</c:v>
                </c:pt>
                <c:pt idx="420">
                  <c:v>39</c:v>
                </c:pt>
                <c:pt idx="421">
                  <c:v>39</c:v>
                </c:pt>
                <c:pt idx="422">
                  <c:v>39</c:v>
                </c:pt>
                <c:pt idx="423">
                  <c:v>39</c:v>
                </c:pt>
                <c:pt idx="424">
                  <c:v>40</c:v>
                </c:pt>
                <c:pt idx="425">
                  <c:v>40</c:v>
                </c:pt>
                <c:pt idx="426">
                  <c:v>40</c:v>
                </c:pt>
                <c:pt idx="427">
                  <c:v>40</c:v>
                </c:pt>
                <c:pt idx="428">
                  <c:v>40</c:v>
                </c:pt>
                <c:pt idx="429">
                  <c:v>40</c:v>
                </c:pt>
                <c:pt idx="430">
                  <c:v>40</c:v>
                </c:pt>
                <c:pt idx="431">
                  <c:v>41</c:v>
                </c:pt>
                <c:pt idx="432">
                  <c:v>41</c:v>
                </c:pt>
                <c:pt idx="433">
                  <c:v>41</c:v>
                </c:pt>
                <c:pt idx="434">
                  <c:v>41</c:v>
                </c:pt>
                <c:pt idx="435">
                  <c:v>42</c:v>
                </c:pt>
                <c:pt idx="436">
                  <c:v>42</c:v>
                </c:pt>
                <c:pt idx="437">
                  <c:v>42</c:v>
                </c:pt>
                <c:pt idx="438">
                  <c:v>42</c:v>
                </c:pt>
                <c:pt idx="439">
                  <c:v>43</c:v>
                </c:pt>
                <c:pt idx="440">
                  <c:v>43</c:v>
                </c:pt>
                <c:pt idx="441">
                  <c:v>43</c:v>
                </c:pt>
                <c:pt idx="442">
                  <c:v>43</c:v>
                </c:pt>
                <c:pt idx="443">
                  <c:v>43</c:v>
                </c:pt>
                <c:pt idx="444">
                  <c:v>43</c:v>
                </c:pt>
                <c:pt idx="445">
                  <c:v>43</c:v>
                </c:pt>
                <c:pt idx="446">
                  <c:v>44</c:v>
                </c:pt>
                <c:pt idx="447">
                  <c:v>44</c:v>
                </c:pt>
                <c:pt idx="448">
                  <c:v>44</c:v>
                </c:pt>
                <c:pt idx="449">
                  <c:v>44</c:v>
                </c:pt>
                <c:pt idx="450">
                  <c:v>44</c:v>
                </c:pt>
                <c:pt idx="451">
                  <c:v>45</c:v>
                </c:pt>
                <c:pt idx="452">
                  <c:v>45</c:v>
                </c:pt>
                <c:pt idx="453">
                  <c:v>45</c:v>
                </c:pt>
                <c:pt idx="454">
                  <c:v>46</c:v>
                </c:pt>
                <c:pt idx="455">
                  <c:v>47</c:v>
                </c:pt>
                <c:pt idx="456">
                  <c:v>47</c:v>
                </c:pt>
                <c:pt idx="457">
                  <c:v>47</c:v>
                </c:pt>
                <c:pt idx="458">
                  <c:v>47</c:v>
                </c:pt>
                <c:pt idx="459">
                  <c:v>48</c:v>
                </c:pt>
                <c:pt idx="460">
                  <c:v>48</c:v>
                </c:pt>
                <c:pt idx="461">
                  <c:v>48</c:v>
                </c:pt>
                <c:pt idx="462">
                  <c:v>48</c:v>
                </c:pt>
                <c:pt idx="463">
                  <c:v>48</c:v>
                </c:pt>
                <c:pt idx="464">
                  <c:v>48</c:v>
                </c:pt>
                <c:pt idx="465">
                  <c:v>49</c:v>
                </c:pt>
                <c:pt idx="466">
                  <c:v>49</c:v>
                </c:pt>
                <c:pt idx="467">
                  <c:v>49</c:v>
                </c:pt>
                <c:pt idx="468">
                  <c:v>50</c:v>
                </c:pt>
                <c:pt idx="469">
                  <c:v>50</c:v>
                </c:pt>
                <c:pt idx="470">
                  <c:v>50</c:v>
                </c:pt>
                <c:pt idx="471">
                  <c:v>50</c:v>
                </c:pt>
                <c:pt idx="472">
                  <c:v>50</c:v>
                </c:pt>
                <c:pt idx="473">
                  <c:v>51</c:v>
                </c:pt>
                <c:pt idx="474">
                  <c:v>51</c:v>
                </c:pt>
                <c:pt idx="475">
                  <c:v>51</c:v>
                </c:pt>
                <c:pt idx="476">
                  <c:v>52</c:v>
                </c:pt>
                <c:pt idx="477">
                  <c:v>52</c:v>
                </c:pt>
                <c:pt idx="478">
                  <c:v>52</c:v>
                </c:pt>
                <c:pt idx="479">
                  <c:v>52</c:v>
                </c:pt>
                <c:pt idx="480">
                  <c:v>52</c:v>
                </c:pt>
                <c:pt idx="481">
                  <c:v>53</c:v>
                </c:pt>
                <c:pt idx="482">
                  <c:v>53</c:v>
                </c:pt>
                <c:pt idx="483">
                  <c:v>53</c:v>
                </c:pt>
                <c:pt idx="484">
                  <c:v>53</c:v>
                </c:pt>
                <c:pt idx="485">
                  <c:v>54</c:v>
                </c:pt>
                <c:pt idx="486">
                  <c:v>54</c:v>
                </c:pt>
                <c:pt idx="487">
                  <c:v>54</c:v>
                </c:pt>
                <c:pt idx="488">
                  <c:v>54</c:v>
                </c:pt>
                <c:pt idx="489">
                  <c:v>54</c:v>
                </c:pt>
                <c:pt idx="490">
                  <c:v>55</c:v>
                </c:pt>
                <c:pt idx="491">
                  <c:v>55</c:v>
                </c:pt>
                <c:pt idx="492">
                  <c:v>55</c:v>
                </c:pt>
                <c:pt idx="493">
                  <c:v>55</c:v>
                </c:pt>
                <c:pt idx="494">
                  <c:v>56</c:v>
                </c:pt>
                <c:pt idx="495">
                  <c:v>56</c:v>
                </c:pt>
                <c:pt idx="496">
                  <c:v>56</c:v>
                </c:pt>
                <c:pt idx="497">
                  <c:v>56</c:v>
                </c:pt>
                <c:pt idx="498">
                  <c:v>57</c:v>
                </c:pt>
                <c:pt idx="499">
                  <c:v>57</c:v>
                </c:pt>
                <c:pt idx="500">
                  <c:v>58</c:v>
                </c:pt>
                <c:pt idx="501">
                  <c:v>59</c:v>
                </c:pt>
                <c:pt idx="502">
                  <c:v>59</c:v>
                </c:pt>
                <c:pt idx="503">
                  <c:v>59</c:v>
                </c:pt>
                <c:pt idx="504">
                  <c:v>59</c:v>
                </c:pt>
                <c:pt idx="505">
                  <c:v>59</c:v>
                </c:pt>
                <c:pt idx="506">
                  <c:v>59</c:v>
                </c:pt>
                <c:pt idx="507">
                  <c:v>59</c:v>
                </c:pt>
                <c:pt idx="508">
                  <c:v>60</c:v>
                </c:pt>
                <c:pt idx="509">
                  <c:v>60</c:v>
                </c:pt>
                <c:pt idx="510">
                  <c:v>61</c:v>
                </c:pt>
                <c:pt idx="511">
                  <c:v>62</c:v>
                </c:pt>
                <c:pt idx="512">
                  <c:v>62</c:v>
                </c:pt>
                <c:pt idx="513">
                  <c:v>62</c:v>
                </c:pt>
                <c:pt idx="514">
                  <c:v>62</c:v>
                </c:pt>
                <c:pt idx="515">
                  <c:v>62</c:v>
                </c:pt>
                <c:pt idx="516">
                  <c:v>62</c:v>
                </c:pt>
                <c:pt idx="517">
                  <c:v>62</c:v>
                </c:pt>
                <c:pt idx="518">
                  <c:v>63</c:v>
                </c:pt>
                <c:pt idx="519">
                  <c:v>63</c:v>
                </c:pt>
                <c:pt idx="520">
                  <c:v>63</c:v>
                </c:pt>
                <c:pt idx="521">
                  <c:v>63</c:v>
                </c:pt>
                <c:pt idx="522">
                  <c:v>64</c:v>
                </c:pt>
                <c:pt idx="523">
                  <c:v>64</c:v>
                </c:pt>
                <c:pt idx="524">
                  <c:v>64</c:v>
                </c:pt>
                <c:pt idx="525">
                  <c:v>65</c:v>
                </c:pt>
                <c:pt idx="526">
                  <c:v>65</c:v>
                </c:pt>
                <c:pt idx="527">
                  <c:v>65</c:v>
                </c:pt>
                <c:pt idx="528">
                  <c:v>65</c:v>
                </c:pt>
                <c:pt idx="529">
                  <c:v>65</c:v>
                </c:pt>
                <c:pt idx="530">
                  <c:v>66</c:v>
                </c:pt>
                <c:pt idx="531">
                  <c:v>66</c:v>
                </c:pt>
                <c:pt idx="532">
                  <c:v>67</c:v>
                </c:pt>
                <c:pt idx="533">
                  <c:v>67</c:v>
                </c:pt>
                <c:pt idx="534">
                  <c:v>67</c:v>
                </c:pt>
                <c:pt idx="535">
                  <c:v>67</c:v>
                </c:pt>
                <c:pt idx="536">
                  <c:v>67</c:v>
                </c:pt>
                <c:pt idx="537">
                  <c:v>68</c:v>
                </c:pt>
                <c:pt idx="538">
                  <c:v>68</c:v>
                </c:pt>
                <c:pt idx="539">
                  <c:v>68</c:v>
                </c:pt>
                <c:pt idx="540">
                  <c:v>68</c:v>
                </c:pt>
                <c:pt idx="541">
                  <c:v>68</c:v>
                </c:pt>
                <c:pt idx="542">
                  <c:v>70</c:v>
                </c:pt>
                <c:pt idx="543">
                  <c:v>70</c:v>
                </c:pt>
                <c:pt idx="544">
                  <c:v>71</c:v>
                </c:pt>
                <c:pt idx="545">
                  <c:v>71</c:v>
                </c:pt>
                <c:pt idx="546">
                  <c:v>72</c:v>
                </c:pt>
                <c:pt idx="547">
                  <c:v>73</c:v>
                </c:pt>
                <c:pt idx="548">
                  <c:v>73</c:v>
                </c:pt>
                <c:pt idx="549">
                  <c:v>74</c:v>
                </c:pt>
                <c:pt idx="550">
                  <c:v>74</c:v>
                </c:pt>
                <c:pt idx="551">
                  <c:v>74</c:v>
                </c:pt>
                <c:pt idx="552">
                  <c:v>74</c:v>
                </c:pt>
                <c:pt idx="553">
                  <c:v>75</c:v>
                </c:pt>
                <c:pt idx="554">
                  <c:v>75</c:v>
                </c:pt>
                <c:pt idx="555">
                  <c:v>75</c:v>
                </c:pt>
                <c:pt idx="556">
                  <c:v>75</c:v>
                </c:pt>
                <c:pt idx="557">
                  <c:v>76</c:v>
                </c:pt>
                <c:pt idx="558">
                  <c:v>77</c:v>
                </c:pt>
                <c:pt idx="559">
                  <c:v>77</c:v>
                </c:pt>
                <c:pt idx="560">
                  <c:v>77</c:v>
                </c:pt>
                <c:pt idx="561">
                  <c:v>77</c:v>
                </c:pt>
                <c:pt idx="562">
                  <c:v>77</c:v>
                </c:pt>
                <c:pt idx="563">
                  <c:v>78</c:v>
                </c:pt>
                <c:pt idx="564">
                  <c:v>79</c:v>
                </c:pt>
                <c:pt idx="565">
                  <c:v>79</c:v>
                </c:pt>
                <c:pt idx="566">
                  <c:v>79</c:v>
                </c:pt>
                <c:pt idx="567">
                  <c:v>80</c:v>
                </c:pt>
                <c:pt idx="568">
                  <c:v>80</c:v>
                </c:pt>
                <c:pt idx="569">
                  <c:v>80</c:v>
                </c:pt>
                <c:pt idx="570">
                  <c:v>80</c:v>
                </c:pt>
                <c:pt idx="571">
                  <c:v>80</c:v>
                </c:pt>
                <c:pt idx="572">
                  <c:v>81</c:v>
                </c:pt>
                <c:pt idx="573">
                  <c:v>81</c:v>
                </c:pt>
                <c:pt idx="574">
                  <c:v>83</c:v>
                </c:pt>
                <c:pt idx="575">
                  <c:v>83</c:v>
                </c:pt>
                <c:pt idx="576">
                  <c:v>84</c:v>
                </c:pt>
                <c:pt idx="577">
                  <c:v>84</c:v>
                </c:pt>
                <c:pt idx="578">
                  <c:v>85</c:v>
                </c:pt>
                <c:pt idx="579">
                  <c:v>86</c:v>
                </c:pt>
                <c:pt idx="580">
                  <c:v>86</c:v>
                </c:pt>
                <c:pt idx="581">
                  <c:v>86</c:v>
                </c:pt>
                <c:pt idx="582">
                  <c:v>88</c:v>
                </c:pt>
                <c:pt idx="583">
                  <c:v>89</c:v>
                </c:pt>
                <c:pt idx="584">
                  <c:v>90</c:v>
                </c:pt>
                <c:pt idx="585">
                  <c:v>91</c:v>
                </c:pt>
                <c:pt idx="586">
                  <c:v>91</c:v>
                </c:pt>
                <c:pt idx="587">
                  <c:v>91</c:v>
                </c:pt>
                <c:pt idx="588">
                  <c:v>91</c:v>
                </c:pt>
                <c:pt idx="589">
                  <c:v>91</c:v>
                </c:pt>
                <c:pt idx="590">
                  <c:v>91</c:v>
                </c:pt>
                <c:pt idx="591">
                  <c:v>92</c:v>
                </c:pt>
                <c:pt idx="592">
                  <c:v>93</c:v>
                </c:pt>
                <c:pt idx="593">
                  <c:v>93</c:v>
                </c:pt>
                <c:pt idx="594">
                  <c:v>93</c:v>
                </c:pt>
                <c:pt idx="595">
                  <c:v>93</c:v>
                </c:pt>
                <c:pt idx="596">
                  <c:v>93</c:v>
                </c:pt>
                <c:pt idx="597">
                  <c:v>94</c:v>
                </c:pt>
                <c:pt idx="598">
                  <c:v>94</c:v>
                </c:pt>
                <c:pt idx="599">
                  <c:v>95</c:v>
                </c:pt>
                <c:pt idx="600">
                  <c:v>95</c:v>
                </c:pt>
                <c:pt idx="601">
                  <c:v>96</c:v>
                </c:pt>
                <c:pt idx="602">
                  <c:v>97</c:v>
                </c:pt>
                <c:pt idx="603">
                  <c:v>97</c:v>
                </c:pt>
                <c:pt idx="604">
                  <c:v>98</c:v>
                </c:pt>
                <c:pt idx="605">
                  <c:v>99</c:v>
                </c:pt>
                <c:pt idx="606">
                  <c:v>100</c:v>
                </c:pt>
                <c:pt idx="607">
                  <c:v>100</c:v>
                </c:pt>
                <c:pt idx="608">
                  <c:v>101</c:v>
                </c:pt>
                <c:pt idx="609">
                  <c:v>102</c:v>
                </c:pt>
                <c:pt idx="610">
                  <c:v>102</c:v>
                </c:pt>
                <c:pt idx="611">
                  <c:v>104</c:v>
                </c:pt>
                <c:pt idx="612">
                  <c:v>105</c:v>
                </c:pt>
                <c:pt idx="613">
                  <c:v>105</c:v>
                </c:pt>
                <c:pt idx="614">
                  <c:v>107</c:v>
                </c:pt>
                <c:pt idx="615">
                  <c:v>108</c:v>
                </c:pt>
                <c:pt idx="616">
                  <c:v>108</c:v>
                </c:pt>
                <c:pt idx="617">
                  <c:v>109</c:v>
                </c:pt>
                <c:pt idx="618">
                  <c:v>109</c:v>
                </c:pt>
                <c:pt idx="619">
                  <c:v>110</c:v>
                </c:pt>
                <c:pt idx="620">
                  <c:v>112</c:v>
                </c:pt>
                <c:pt idx="621">
                  <c:v>112</c:v>
                </c:pt>
                <c:pt idx="622">
                  <c:v>112</c:v>
                </c:pt>
                <c:pt idx="623">
                  <c:v>112</c:v>
                </c:pt>
                <c:pt idx="624">
                  <c:v>113</c:v>
                </c:pt>
                <c:pt idx="625">
                  <c:v>113</c:v>
                </c:pt>
                <c:pt idx="626">
                  <c:v>115</c:v>
                </c:pt>
                <c:pt idx="627">
                  <c:v>115</c:v>
                </c:pt>
                <c:pt idx="628">
                  <c:v>115</c:v>
                </c:pt>
                <c:pt idx="629">
                  <c:v>117</c:v>
                </c:pt>
                <c:pt idx="630">
                  <c:v>117</c:v>
                </c:pt>
                <c:pt idx="631">
                  <c:v>118</c:v>
                </c:pt>
                <c:pt idx="632">
                  <c:v>118</c:v>
                </c:pt>
                <c:pt idx="633">
                  <c:v>118</c:v>
                </c:pt>
                <c:pt idx="634">
                  <c:v>122</c:v>
                </c:pt>
                <c:pt idx="635">
                  <c:v>122</c:v>
                </c:pt>
                <c:pt idx="636">
                  <c:v>123</c:v>
                </c:pt>
                <c:pt idx="637">
                  <c:v>124</c:v>
                </c:pt>
                <c:pt idx="638">
                  <c:v>124</c:v>
                </c:pt>
                <c:pt idx="639">
                  <c:v>124</c:v>
                </c:pt>
                <c:pt idx="640">
                  <c:v>125</c:v>
                </c:pt>
                <c:pt idx="641">
                  <c:v>125</c:v>
                </c:pt>
                <c:pt idx="642">
                  <c:v>126</c:v>
                </c:pt>
                <c:pt idx="643">
                  <c:v>127</c:v>
                </c:pt>
                <c:pt idx="644">
                  <c:v>127</c:v>
                </c:pt>
                <c:pt idx="645">
                  <c:v>127</c:v>
                </c:pt>
                <c:pt idx="646">
                  <c:v>128</c:v>
                </c:pt>
                <c:pt idx="647">
                  <c:v>129</c:v>
                </c:pt>
                <c:pt idx="648">
                  <c:v>129</c:v>
                </c:pt>
                <c:pt idx="649">
                  <c:v>130</c:v>
                </c:pt>
                <c:pt idx="650">
                  <c:v>130</c:v>
                </c:pt>
                <c:pt idx="651">
                  <c:v>131</c:v>
                </c:pt>
                <c:pt idx="652">
                  <c:v>133</c:v>
                </c:pt>
                <c:pt idx="653">
                  <c:v>135</c:v>
                </c:pt>
                <c:pt idx="654">
                  <c:v>135</c:v>
                </c:pt>
                <c:pt idx="655">
                  <c:v>136</c:v>
                </c:pt>
                <c:pt idx="656">
                  <c:v>136</c:v>
                </c:pt>
                <c:pt idx="657">
                  <c:v>138</c:v>
                </c:pt>
                <c:pt idx="658">
                  <c:v>138</c:v>
                </c:pt>
                <c:pt idx="659">
                  <c:v>138</c:v>
                </c:pt>
                <c:pt idx="660">
                  <c:v>138</c:v>
                </c:pt>
                <c:pt idx="661">
                  <c:v>140</c:v>
                </c:pt>
                <c:pt idx="662">
                  <c:v>140</c:v>
                </c:pt>
                <c:pt idx="663">
                  <c:v>141</c:v>
                </c:pt>
                <c:pt idx="664">
                  <c:v>141</c:v>
                </c:pt>
                <c:pt idx="665">
                  <c:v>142</c:v>
                </c:pt>
                <c:pt idx="666">
                  <c:v>142</c:v>
                </c:pt>
                <c:pt idx="667">
                  <c:v>142</c:v>
                </c:pt>
                <c:pt idx="668">
                  <c:v>144</c:v>
                </c:pt>
                <c:pt idx="669">
                  <c:v>145</c:v>
                </c:pt>
                <c:pt idx="670">
                  <c:v>145</c:v>
                </c:pt>
                <c:pt idx="671">
                  <c:v>146</c:v>
                </c:pt>
                <c:pt idx="672">
                  <c:v>147</c:v>
                </c:pt>
                <c:pt idx="673">
                  <c:v>148</c:v>
                </c:pt>
                <c:pt idx="674">
                  <c:v>148</c:v>
                </c:pt>
                <c:pt idx="675">
                  <c:v>148</c:v>
                </c:pt>
                <c:pt idx="676">
                  <c:v>152</c:v>
                </c:pt>
                <c:pt idx="677">
                  <c:v>153</c:v>
                </c:pt>
                <c:pt idx="678">
                  <c:v>155</c:v>
                </c:pt>
                <c:pt idx="679">
                  <c:v>155</c:v>
                </c:pt>
                <c:pt idx="680">
                  <c:v>155</c:v>
                </c:pt>
                <c:pt idx="681">
                  <c:v>156</c:v>
                </c:pt>
                <c:pt idx="682">
                  <c:v>157</c:v>
                </c:pt>
                <c:pt idx="683">
                  <c:v>157</c:v>
                </c:pt>
                <c:pt idx="684">
                  <c:v>158</c:v>
                </c:pt>
                <c:pt idx="685">
                  <c:v>159</c:v>
                </c:pt>
                <c:pt idx="686">
                  <c:v>160</c:v>
                </c:pt>
                <c:pt idx="687">
                  <c:v>160</c:v>
                </c:pt>
                <c:pt idx="688">
                  <c:v>160</c:v>
                </c:pt>
                <c:pt idx="689">
                  <c:v>161</c:v>
                </c:pt>
                <c:pt idx="690">
                  <c:v>162</c:v>
                </c:pt>
                <c:pt idx="691">
                  <c:v>162</c:v>
                </c:pt>
                <c:pt idx="692">
                  <c:v>163</c:v>
                </c:pt>
                <c:pt idx="693">
                  <c:v>165</c:v>
                </c:pt>
                <c:pt idx="694">
                  <c:v>166</c:v>
                </c:pt>
                <c:pt idx="695">
                  <c:v>166</c:v>
                </c:pt>
                <c:pt idx="696">
                  <c:v>168</c:v>
                </c:pt>
                <c:pt idx="697">
                  <c:v>168</c:v>
                </c:pt>
                <c:pt idx="698">
                  <c:v>169</c:v>
                </c:pt>
                <c:pt idx="699">
                  <c:v>171</c:v>
                </c:pt>
                <c:pt idx="700">
                  <c:v>172</c:v>
                </c:pt>
                <c:pt idx="701">
                  <c:v>173</c:v>
                </c:pt>
                <c:pt idx="702">
                  <c:v>174</c:v>
                </c:pt>
                <c:pt idx="703">
                  <c:v>175</c:v>
                </c:pt>
                <c:pt idx="704">
                  <c:v>175</c:v>
                </c:pt>
                <c:pt idx="705">
                  <c:v>176</c:v>
                </c:pt>
                <c:pt idx="706">
                  <c:v>176</c:v>
                </c:pt>
                <c:pt idx="707">
                  <c:v>176</c:v>
                </c:pt>
                <c:pt idx="708">
                  <c:v>177</c:v>
                </c:pt>
                <c:pt idx="709">
                  <c:v>178</c:v>
                </c:pt>
                <c:pt idx="710">
                  <c:v>178</c:v>
                </c:pt>
                <c:pt idx="711">
                  <c:v>183</c:v>
                </c:pt>
                <c:pt idx="712">
                  <c:v>184</c:v>
                </c:pt>
                <c:pt idx="713">
                  <c:v>185</c:v>
                </c:pt>
                <c:pt idx="714">
                  <c:v>191</c:v>
                </c:pt>
                <c:pt idx="715">
                  <c:v>192</c:v>
                </c:pt>
                <c:pt idx="716">
                  <c:v>192</c:v>
                </c:pt>
                <c:pt idx="717">
                  <c:v>194</c:v>
                </c:pt>
                <c:pt idx="718">
                  <c:v>194</c:v>
                </c:pt>
                <c:pt idx="719">
                  <c:v>195</c:v>
                </c:pt>
                <c:pt idx="720">
                  <c:v>196</c:v>
                </c:pt>
                <c:pt idx="721">
                  <c:v>196</c:v>
                </c:pt>
                <c:pt idx="722">
                  <c:v>197</c:v>
                </c:pt>
                <c:pt idx="723">
                  <c:v>198</c:v>
                </c:pt>
                <c:pt idx="724">
                  <c:v>199</c:v>
                </c:pt>
                <c:pt idx="725">
                  <c:v>200</c:v>
                </c:pt>
                <c:pt idx="726">
                  <c:v>200</c:v>
                </c:pt>
                <c:pt idx="727">
                  <c:v>204</c:v>
                </c:pt>
                <c:pt idx="728">
                  <c:v>208</c:v>
                </c:pt>
                <c:pt idx="729">
                  <c:v>212</c:v>
                </c:pt>
                <c:pt idx="730">
                  <c:v>214</c:v>
                </c:pt>
                <c:pt idx="731">
                  <c:v>214</c:v>
                </c:pt>
                <c:pt idx="732">
                  <c:v>215</c:v>
                </c:pt>
                <c:pt idx="733">
                  <c:v>215</c:v>
                </c:pt>
                <c:pt idx="734">
                  <c:v>217</c:v>
                </c:pt>
                <c:pt idx="735">
                  <c:v>218</c:v>
                </c:pt>
                <c:pt idx="736">
                  <c:v>221</c:v>
                </c:pt>
                <c:pt idx="737">
                  <c:v>224</c:v>
                </c:pt>
                <c:pt idx="738">
                  <c:v>225</c:v>
                </c:pt>
                <c:pt idx="739">
                  <c:v>227</c:v>
                </c:pt>
                <c:pt idx="740">
                  <c:v>229</c:v>
                </c:pt>
                <c:pt idx="741">
                  <c:v>231</c:v>
                </c:pt>
                <c:pt idx="742">
                  <c:v>236</c:v>
                </c:pt>
                <c:pt idx="743">
                  <c:v>238</c:v>
                </c:pt>
                <c:pt idx="744">
                  <c:v>238</c:v>
                </c:pt>
                <c:pt idx="745">
                  <c:v>238</c:v>
                </c:pt>
                <c:pt idx="746">
                  <c:v>239</c:v>
                </c:pt>
                <c:pt idx="747">
                  <c:v>241</c:v>
                </c:pt>
                <c:pt idx="748">
                  <c:v>246</c:v>
                </c:pt>
                <c:pt idx="749">
                  <c:v>248</c:v>
                </c:pt>
                <c:pt idx="750">
                  <c:v>249</c:v>
                </c:pt>
                <c:pt idx="751">
                  <c:v>255</c:v>
                </c:pt>
                <c:pt idx="752">
                  <c:v>258</c:v>
                </c:pt>
                <c:pt idx="753">
                  <c:v>258</c:v>
                </c:pt>
                <c:pt idx="754">
                  <c:v>262</c:v>
                </c:pt>
                <c:pt idx="755">
                  <c:v>262</c:v>
                </c:pt>
                <c:pt idx="756">
                  <c:v>264</c:v>
                </c:pt>
                <c:pt idx="757">
                  <c:v>265</c:v>
                </c:pt>
                <c:pt idx="758">
                  <c:v>267</c:v>
                </c:pt>
                <c:pt idx="759">
                  <c:v>268</c:v>
                </c:pt>
                <c:pt idx="760">
                  <c:v>271</c:v>
                </c:pt>
                <c:pt idx="761">
                  <c:v>271</c:v>
                </c:pt>
                <c:pt idx="762">
                  <c:v>272</c:v>
                </c:pt>
                <c:pt idx="763">
                  <c:v>273</c:v>
                </c:pt>
                <c:pt idx="764">
                  <c:v>274</c:v>
                </c:pt>
                <c:pt idx="765">
                  <c:v>274</c:v>
                </c:pt>
                <c:pt idx="766">
                  <c:v>276</c:v>
                </c:pt>
                <c:pt idx="767">
                  <c:v>279</c:v>
                </c:pt>
                <c:pt idx="768">
                  <c:v>280</c:v>
                </c:pt>
                <c:pt idx="769">
                  <c:v>283</c:v>
                </c:pt>
                <c:pt idx="770">
                  <c:v>283</c:v>
                </c:pt>
                <c:pt idx="771">
                  <c:v>287</c:v>
                </c:pt>
                <c:pt idx="772">
                  <c:v>288</c:v>
                </c:pt>
                <c:pt idx="773">
                  <c:v>288</c:v>
                </c:pt>
                <c:pt idx="774">
                  <c:v>289</c:v>
                </c:pt>
                <c:pt idx="775">
                  <c:v>291</c:v>
                </c:pt>
                <c:pt idx="776">
                  <c:v>296</c:v>
                </c:pt>
                <c:pt idx="777">
                  <c:v>298</c:v>
                </c:pt>
                <c:pt idx="778">
                  <c:v>299</c:v>
                </c:pt>
                <c:pt idx="779">
                  <c:v>299</c:v>
                </c:pt>
                <c:pt idx="780">
                  <c:v>301</c:v>
                </c:pt>
                <c:pt idx="781">
                  <c:v>303</c:v>
                </c:pt>
                <c:pt idx="782">
                  <c:v>303</c:v>
                </c:pt>
                <c:pt idx="783">
                  <c:v>305</c:v>
                </c:pt>
                <c:pt idx="784">
                  <c:v>306</c:v>
                </c:pt>
                <c:pt idx="785">
                  <c:v>313</c:v>
                </c:pt>
                <c:pt idx="786">
                  <c:v>313</c:v>
                </c:pt>
                <c:pt idx="787">
                  <c:v>315</c:v>
                </c:pt>
                <c:pt idx="788">
                  <c:v>315</c:v>
                </c:pt>
                <c:pt idx="789">
                  <c:v>317</c:v>
                </c:pt>
                <c:pt idx="790">
                  <c:v>319</c:v>
                </c:pt>
                <c:pt idx="791">
                  <c:v>320</c:v>
                </c:pt>
                <c:pt idx="792">
                  <c:v>321</c:v>
                </c:pt>
                <c:pt idx="793">
                  <c:v>322</c:v>
                </c:pt>
                <c:pt idx="794">
                  <c:v>324</c:v>
                </c:pt>
                <c:pt idx="795">
                  <c:v>325</c:v>
                </c:pt>
                <c:pt idx="796">
                  <c:v>326</c:v>
                </c:pt>
                <c:pt idx="797">
                  <c:v>328</c:v>
                </c:pt>
                <c:pt idx="798">
                  <c:v>333</c:v>
                </c:pt>
                <c:pt idx="799">
                  <c:v>334</c:v>
                </c:pt>
                <c:pt idx="800">
                  <c:v>339</c:v>
                </c:pt>
                <c:pt idx="801">
                  <c:v>343</c:v>
                </c:pt>
                <c:pt idx="802">
                  <c:v>346</c:v>
                </c:pt>
                <c:pt idx="803">
                  <c:v>348</c:v>
                </c:pt>
                <c:pt idx="804">
                  <c:v>349</c:v>
                </c:pt>
                <c:pt idx="805">
                  <c:v>352</c:v>
                </c:pt>
                <c:pt idx="806">
                  <c:v>357</c:v>
                </c:pt>
                <c:pt idx="807">
                  <c:v>359</c:v>
                </c:pt>
                <c:pt idx="808">
                  <c:v>360</c:v>
                </c:pt>
                <c:pt idx="809">
                  <c:v>368</c:v>
                </c:pt>
                <c:pt idx="810">
                  <c:v>370</c:v>
                </c:pt>
                <c:pt idx="811">
                  <c:v>390</c:v>
                </c:pt>
                <c:pt idx="812">
                  <c:v>391</c:v>
                </c:pt>
                <c:pt idx="813">
                  <c:v>398</c:v>
                </c:pt>
                <c:pt idx="814">
                  <c:v>400</c:v>
                </c:pt>
                <c:pt idx="815">
                  <c:v>401</c:v>
                </c:pt>
                <c:pt idx="816">
                  <c:v>403</c:v>
                </c:pt>
                <c:pt idx="817">
                  <c:v>407</c:v>
                </c:pt>
                <c:pt idx="818">
                  <c:v>412</c:v>
                </c:pt>
                <c:pt idx="819">
                  <c:v>412</c:v>
                </c:pt>
                <c:pt idx="820">
                  <c:v>413</c:v>
                </c:pt>
                <c:pt idx="821">
                  <c:v>416</c:v>
                </c:pt>
                <c:pt idx="822">
                  <c:v>419</c:v>
                </c:pt>
                <c:pt idx="823">
                  <c:v>428</c:v>
                </c:pt>
                <c:pt idx="824">
                  <c:v>437</c:v>
                </c:pt>
                <c:pt idx="825">
                  <c:v>439</c:v>
                </c:pt>
                <c:pt idx="826">
                  <c:v>441</c:v>
                </c:pt>
                <c:pt idx="827">
                  <c:v>443</c:v>
                </c:pt>
                <c:pt idx="828">
                  <c:v>445</c:v>
                </c:pt>
                <c:pt idx="829">
                  <c:v>450</c:v>
                </c:pt>
                <c:pt idx="830">
                  <c:v>452</c:v>
                </c:pt>
                <c:pt idx="831">
                  <c:v>453</c:v>
                </c:pt>
                <c:pt idx="832">
                  <c:v>464</c:v>
                </c:pt>
                <c:pt idx="833">
                  <c:v>476</c:v>
                </c:pt>
                <c:pt idx="834">
                  <c:v>482</c:v>
                </c:pt>
                <c:pt idx="835">
                  <c:v>485</c:v>
                </c:pt>
                <c:pt idx="836">
                  <c:v>497</c:v>
                </c:pt>
                <c:pt idx="837">
                  <c:v>505</c:v>
                </c:pt>
                <c:pt idx="838">
                  <c:v>505</c:v>
                </c:pt>
                <c:pt idx="839">
                  <c:v>513</c:v>
                </c:pt>
                <c:pt idx="840">
                  <c:v>517</c:v>
                </c:pt>
                <c:pt idx="841">
                  <c:v>532</c:v>
                </c:pt>
                <c:pt idx="842">
                  <c:v>540</c:v>
                </c:pt>
                <c:pt idx="843">
                  <c:v>544</c:v>
                </c:pt>
                <c:pt idx="844">
                  <c:v>548</c:v>
                </c:pt>
                <c:pt idx="845">
                  <c:v>549</c:v>
                </c:pt>
                <c:pt idx="846">
                  <c:v>550</c:v>
                </c:pt>
                <c:pt idx="847">
                  <c:v>558</c:v>
                </c:pt>
                <c:pt idx="848">
                  <c:v>564</c:v>
                </c:pt>
                <c:pt idx="849">
                  <c:v>570</c:v>
                </c:pt>
                <c:pt idx="850">
                  <c:v>586</c:v>
                </c:pt>
                <c:pt idx="851">
                  <c:v>596</c:v>
                </c:pt>
                <c:pt idx="852">
                  <c:v>600</c:v>
                </c:pt>
                <c:pt idx="853">
                  <c:v>614</c:v>
                </c:pt>
                <c:pt idx="854">
                  <c:v>625</c:v>
                </c:pt>
                <c:pt idx="855">
                  <c:v>632</c:v>
                </c:pt>
                <c:pt idx="856">
                  <c:v>648</c:v>
                </c:pt>
                <c:pt idx="857">
                  <c:v>658</c:v>
                </c:pt>
                <c:pt idx="858">
                  <c:v>660</c:v>
                </c:pt>
                <c:pt idx="859">
                  <c:v>666</c:v>
                </c:pt>
                <c:pt idx="860">
                  <c:v>682</c:v>
                </c:pt>
                <c:pt idx="861">
                  <c:v>683</c:v>
                </c:pt>
                <c:pt idx="862">
                  <c:v>684</c:v>
                </c:pt>
                <c:pt idx="863">
                  <c:v>701</c:v>
                </c:pt>
                <c:pt idx="864">
                  <c:v>707</c:v>
                </c:pt>
                <c:pt idx="865">
                  <c:v>714</c:v>
                </c:pt>
                <c:pt idx="866">
                  <c:v>737</c:v>
                </c:pt>
                <c:pt idx="867">
                  <c:v>737</c:v>
                </c:pt>
                <c:pt idx="868">
                  <c:v>748</c:v>
                </c:pt>
                <c:pt idx="869">
                  <c:v>769</c:v>
                </c:pt>
                <c:pt idx="870">
                  <c:v>771</c:v>
                </c:pt>
                <c:pt idx="871">
                  <c:v>771</c:v>
                </c:pt>
                <c:pt idx="872">
                  <c:v>777</c:v>
                </c:pt>
                <c:pt idx="873">
                  <c:v>794</c:v>
                </c:pt>
                <c:pt idx="874">
                  <c:v>794</c:v>
                </c:pt>
                <c:pt idx="875">
                  <c:v>802</c:v>
                </c:pt>
                <c:pt idx="876">
                  <c:v>807</c:v>
                </c:pt>
                <c:pt idx="877">
                  <c:v>810</c:v>
                </c:pt>
                <c:pt idx="878">
                  <c:v>814</c:v>
                </c:pt>
                <c:pt idx="879">
                  <c:v>822</c:v>
                </c:pt>
                <c:pt idx="880">
                  <c:v>830</c:v>
                </c:pt>
                <c:pt idx="881">
                  <c:v>839</c:v>
                </c:pt>
                <c:pt idx="882">
                  <c:v>839</c:v>
                </c:pt>
                <c:pt idx="883">
                  <c:v>867</c:v>
                </c:pt>
                <c:pt idx="884">
                  <c:v>869</c:v>
                </c:pt>
                <c:pt idx="885">
                  <c:v>886</c:v>
                </c:pt>
                <c:pt idx="886">
                  <c:v>891</c:v>
                </c:pt>
                <c:pt idx="887">
                  <c:v>896</c:v>
                </c:pt>
                <c:pt idx="888">
                  <c:v>908</c:v>
                </c:pt>
                <c:pt idx="889">
                  <c:v>929</c:v>
                </c:pt>
                <c:pt idx="890">
                  <c:v>966</c:v>
                </c:pt>
                <c:pt idx="891">
                  <c:v>1018</c:v>
                </c:pt>
                <c:pt idx="892">
                  <c:v>1028</c:v>
                </c:pt>
                <c:pt idx="893">
                  <c:v>1087</c:v>
                </c:pt>
                <c:pt idx="894">
                  <c:v>1118</c:v>
                </c:pt>
                <c:pt idx="895">
                  <c:v>1135</c:v>
                </c:pt>
                <c:pt idx="896">
                  <c:v>1141</c:v>
                </c:pt>
                <c:pt idx="897">
                  <c:v>1159</c:v>
                </c:pt>
                <c:pt idx="898">
                  <c:v>1251</c:v>
                </c:pt>
                <c:pt idx="899">
                  <c:v>1286</c:v>
                </c:pt>
                <c:pt idx="900">
                  <c:v>1303</c:v>
                </c:pt>
                <c:pt idx="901">
                  <c:v>1343</c:v>
                </c:pt>
                <c:pt idx="902">
                  <c:v>1364</c:v>
                </c:pt>
                <c:pt idx="903">
                  <c:v>1365</c:v>
                </c:pt>
                <c:pt idx="904">
                  <c:v>1460</c:v>
                </c:pt>
                <c:pt idx="905">
                  <c:v>1498</c:v>
                </c:pt>
                <c:pt idx="906">
                  <c:v>1498</c:v>
                </c:pt>
                <c:pt idx="907">
                  <c:v>1546</c:v>
                </c:pt>
                <c:pt idx="908">
                  <c:v>1582</c:v>
                </c:pt>
                <c:pt idx="909">
                  <c:v>1593</c:v>
                </c:pt>
                <c:pt idx="910">
                  <c:v>1599</c:v>
                </c:pt>
                <c:pt idx="911">
                  <c:v>1634</c:v>
                </c:pt>
                <c:pt idx="912">
                  <c:v>1654</c:v>
                </c:pt>
                <c:pt idx="913">
                  <c:v>1704</c:v>
                </c:pt>
                <c:pt idx="914">
                  <c:v>1810</c:v>
                </c:pt>
                <c:pt idx="915">
                  <c:v>1865</c:v>
                </c:pt>
                <c:pt idx="916">
                  <c:v>1892</c:v>
                </c:pt>
                <c:pt idx="917">
                  <c:v>1971</c:v>
                </c:pt>
                <c:pt idx="918">
                  <c:v>1984</c:v>
                </c:pt>
                <c:pt idx="919">
                  <c:v>1994</c:v>
                </c:pt>
                <c:pt idx="920">
                  <c:v>2077</c:v>
                </c:pt>
                <c:pt idx="921">
                  <c:v>2343</c:v>
                </c:pt>
                <c:pt idx="922">
                  <c:v>2349</c:v>
                </c:pt>
                <c:pt idx="923">
                  <c:v>2375</c:v>
                </c:pt>
                <c:pt idx="924">
                  <c:v>2483</c:v>
                </c:pt>
                <c:pt idx="925">
                  <c:v>2535</c:v>
                </c:pt>
                <c:pt idx="926">
                  <c:v>2543</c:v>
                </c:pt>
                <c:pt idx="927">
                  <c:v>2565</c:v>
                </c:pt>
                <c:pt idx="928">
                  <c:v>2570</c:v>
                </c:pt>
                <c:pt idx="929">
                  <c:v>2596</c:v>
                </c:pt>
                <c:pt idx="930">
                  <c:v>2758</c:v>
                </c:pt>
                <c:pt idx="931">
                  <c:v>2770</c:v>
                </c:pt>
                <c:pt idx="932">
                  <c:v>2772</c:v>
                </c:pt>
                <c:pt idx="933">
                  <c:v>2808</c:v>
                </c:pt>
                <c:pt idx="934">
                  <c:v>2864</c:v>
                </c:pt>
                <c:pt idx="935">
                  <c:v>2958</c:v>
                </c:pt>
                <c:pt idx="936">
                  <c:v>3039</c:v>
                </c:pt>
                <c:pt idx="937">
                  <c:v>3062</c:v>
                </c:pt>
                <c:pt idx="938">
                  <c:v>3414</c:v>
                </c:pt>
                <c:pt idx="939">
                  <c:v>3430</c:v>
                </c:pt>
                <c:pt idx="940">
                  <c:v>3644</c:v>
                </c:pt>
                <c:pt idx="941">
                  <c:v>3661</c:v>
                </c:pt>
                <c:pt idx="942">
                  <c:v>3677</c:v>
                </c:pt>
                <c:pt idx="943">
                  <c:v>3883</c:v>
                </c:pt>
                <c:pt idx="944">
                  <c:v>4061</c:v>
                </c:pt>
                <c:pt idx="945">
                  <c:v>4248</c:v>
                </c:pt>
                <c:pt idx="946">
                  <c:v>4642</c:v>
                </c:pt>
                <c:pt idx="947">
                  <c:v>4765</c:v>
                </c:pt>
                <c:pt idx="948">
                  <c:v>4769</c:v>
                </c:pt>
                <c:pt idx="949">
                  <c:v>4965</c:v>
                </c:pt>
                <c:pt idx="950">
                  <c:v>5212</c:v>
                </c:pt>
                <c:pt idx="951">
                  <c:v>5782</c:v>
                </c:pt>
                <c:pt idx="952">
                  <c:v>6481</c:v>
                </c:pt>
                <c:pt idx="953">
                  <c:v>7347</c:v>
                </c:pt>
                <c:pt idx="954">
                  <c:v>7932</c:v>
                </c:pt>
                <c:pt idx="955">
                  <c:v>8112</c:v>
                </c:pt>
                <c:pt idx="956">
                  <c:v>9054</c:v>
                </c:pt>
                <c:pt idx="957">
                  <c:v>9445</c:v>
                </c:pt>
                <c:pt idx="958">
                  <c:v>9502</c:v>
                </c:pt>
                <c:pt idx="959">
                  <c:v>9918</c:v>
                </c:pt>
                <c:pt idx="960">
                  <c:v>11110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717-4667-AC77-0B43CD385F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4904392"/>
        <c:axId val="654904720"/>
      </c:scatterChart>
      <c:valAx>
        <c:axId val="654904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i-FI"/>
          </a:p>
        </c:txPr>
        <c:crossAx val="654904720"/>
        <c:crosses val="autoZero"/>
        <c:crossBetween val="midCat"/>
      </c:valAx>
      <c:valAx>
        <c:axId val="654904720"/>
        <c:scaling>
          <c:orientation val="minMax"/>
          <c:max val="3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i-FI"/>
          </a:p>
        </c:txPr>
        <c:crossAx val="6549043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i-FI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i-F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i-FI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'Jak työmatkat &gt; 20 km'!$A$2:$A$963</c:f>
              <c:numCache>
                <c:formatCode>#,##0</c:formatCode>
                <c:ptCount val="96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4</c:v>
                </c:pt>
                <c:pt idx="61">
                  <c:v>4</c:v>
                </c:pt>
                <c:pt idx="62">
                  <c:v>4</c:v>
                </c:pt>
                <c:pt idx="63">
                  <c:v>4</c:v>
                </c:pt>
                <c:pt idx="64">
                  <c:v>4</c:v>
                </c:pt>
                <c:pt idx="65">
                  <c:v>4</c:v>
                </c:pt>
                <c:pt idx="66">
                  <c:v>4</c:v>
                </c:pt>
                <c:pt idx="67">
                  <c:v>5</c:v>
                </c:pt>
                <c:pt idx="68">
                  <c:v>5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5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5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5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  <c:pt idx="88">
                  <c:v>6</c:v>
                </c:pt>
                <c:pt idx="89">
                  <c:v>6</c:v>
                </c:pt>
                <c:pt idx="90">
                  <c:v>6</c:v>
                </c:pt>
                <c:pt idx="91">
                  <c:v>6</c:v>
                </c:pt>
                <c:pt idx="92">
                  <c:v>6</c:v>
                </c:pt>
                <c:pt idx="93">
                  <c:v>6</c:v>
                </c:pt>
                <c:pt idx="94">
                  <c:v>6</c:v>
                </c:pt>
                <c:pt idx="95">
                  <c:v>6</c:v>
                </c:pt>
                <c:pt idx="96">
                  <c:v>6</c:v>
                </c:pt>
                <c:pt idx="97">
                  <c:v>6</c:v>
                </c:pt>
                <c:pt idx="98">
                  <c:v>6</c:v>
                </c:pt>
                <c:pt idx="99">
                  <c:v>6</c:v>
                </c:pt>
                <c:pt idx="100">
                  <c:v>6</c:v>
                </c:pt>
                <c:pt idx="101">
                  <c:v>6</c:v>
                </c:pt>
                <c:pt idx="102">
                  <c:v>6</c:v>
                </c:pt>
                <c:pt idx="103">
                  <c:v>6</c:v>
                </c:pt>
                <c:pt idx="104">
                  <c:v>6</c:v>
                </c:pt>
                <c:pt idx="105">
                  <c:v>6</c:v>
                </c:pt>
                <c:pt idx="106">
                  <c:v>6</c:v>
                </c:pt>
                <c:pt idx="107">
                  <c:v>6</c:v>
                </c:pt>
                <c:pt idx="108">
                  <c:v>6</c:v>
                </c:pt>
                <c:pt idx="109">
                  <c:v>6</c:v>
                </c:pt>
                <c:pt idx="110">
                  <c:v>6</c:v>
                </c:pt>
                <c:pt idx="111">
                  <c:v>6</c:v>
                </c:pt>
                <c:pt idx="112">
                  <c:v>7</c:v>
                </c:pt>
                <c:pt idx="113">
                  <c:v>7</c:v>
                </c:pt>
                <c:pt idx="114">
                  <c:v>7</c:v>
                </c:pt>
                <c:pt idx="115">
                  <c:v>7</c:v>
                </c:pt>
                <c:pt idx="116">
                  <c:v>7</c:v>
                </c:pt>
                <c:pt idx="117">
                  <c:v>7</c:v>
                </c:pt>
                <c:pt idx="118">
                  <c:v>7</c:v>
                </c:pt>
                <c:pt idx="119">
                  <c:v>7</c:v>
                </c:pt>
                <c:pt idx="120">
                  <c:v>7</c:v>
                </c:pt>
                <c:pt idx="121">
                  <c:v>7</c:v>
                </c:pt>
                <c:pt idx="122">
                  <c:v>7</c:v>
                </c:pt>
                <c:pt idx="123">
                  <c:v>7</c:v>
                </c:pt>
                <c:pt idx="124">
                  <c:v>7</c:v>
                </c:pt>
                <c:pt idx="125">
                  <c:v>7</c:v>
                </c:pt>
                <c:pt idx="126">
                  <c:v>7</c:v>
                </c:pt>
                <c:pt idx="127">
                  <c:v>7</c:v>
                </c:pt>
                <c:pt idx="128">
                  <c:v>7</c:v>
                </c:pt>
                <c:pt idx="129">
                  <c:v>7</c:v>
                </c:pt>
                <c:pt idx="130">
                  <c:v>8</c:v>
                </c:pt>
                <c:pt idx="131">
                  <c:v>8</c:v>
                </c:pt>
                <c:pt idx="132">
                  <c:v>8</c:v>
                </c:pt>
                <c:pt idx="133">
                  <c:v>8</c:v>
                </c:pt>
                <c:pt idx="134">
                  <c:v>8</c:v>
                </c:pt>
                <c:pt idx="135">
                  <c:v>8</c:v>
                </c:pt>
                <c:pt idx="136">
                  <c:v>8</c:v>
                </c:pt>
                <c:pt idx="137">
                  <c:v>8</c:v>
                </c:pt>
                <c:pt idx="138">
                  <c:v>8</c:v>
                </c:pt>
                <c:pt idx="139">
                  <c:v>8</c:v>
                </c:pt>
                <c:pt idx="140">
                  <c:v>8</c:v>
                </c:pt>
                <c:pt idx="141">
                  <c:v>8</c:v>
                </c:pt>
                <c:pt idx="142">
                  <c:v>8</c:v>
                </c:pt>
                <c:pt idx="143">
                  <c:v>8</c:v>
                </c:pt>
                <c:pt idx="144">
                  <c:v>8</c:v>
                </c:pt>
                <c:pt idx="145">
                  <c:v>8</c:v>
                </c:pt>
                <c:pt idx="146">
                  <c:v>9</c:v>
                </c:pt>
                <c:pt idx="147">
                  <c:v>9</c:v>
                </c:pt>
                <c:pt idx="148">
                  <c:v>9</c:v>
                </c:pt>
                <c:pt idx="149">
                  <c:v>9</c:v>
                </c:pt>
                <c:pt idx="150">
                  <c:v>9</c:v>
                </c:pt>
                <c:pt idx="151">
                  <c:v>9</c:v>
                </c:pt>
                <c:pt idx="152">
                  <c:v>9</c:v>
                </c:pt>
                <c:pt idx="153">
                  <c:v>9</c:v>
                </c:pt>
                <c:pt idx="154">
                  <c:v>9</c:v>
                </c:pt>
                <c:pt idx="155">
                  <c:v>9</c:v>
                </c:pt>
                <c:pt idx="156">
                  <c:v>9</c:v>
                </c:pt>
                <c:pt idx="157">
                  <c:v>9</c:v>
                </c:pt>
                <c:pt idx="158">
                  <c:v>9</c:v>
                </c:pt>
                <c:pt idx="159">
                  <c:v>9</c:v>
                </c:pt>
                <c:pt idx="160">
                  <c:v>9</c:v>
                </c:pt>
                <c:pt idx="161">
                  <c:v>9</c:v>
                </c:pt>
                <c:pt idx="162">
                  <c:v>10</c:v>
                </c:pt>
                <c:pt idx="163">
                  <c:v>10</c:v>
                </c:pt>
                <c:pt idx="164">
                  <c:v>10</c:v>
                </c:pt>
                <c:pt idx="165">
                  <c:v>10</c:v>
                </c:pt>
                <c:pt idx="166">
                  <c:v>10</c:v>
                </c:pt>
                <c:pt idx="167">
                  <c:v>10</c:v>
                </c:pt>
                <c:pt idx="168">
                  <c:v>10</c:v>
                </c:pt>
                <c:pt idx="169">
                  <c:v>10</c:v>
                </c:pt>
                <c:pt idx="170">
                  <c:v>10</c:v>
                </c:pt>
                <c:pt idx="171">
                  <c:v>10</c:v>
                </c:pt>
                <c:pt idx="172">
                  <c:v>10</c:v>
                </c:pt>
                <c:pt idx="173">
                  <c:v>10</c:v>
                </c:pt>
                <c:pt idx="174">
                  <c:v>10</c:v>
                </c:pt>
                <c:pt idx="175">
                  <c:v>10</c:v>
                </c:pt>
                <c:pt idx="176">
                  <c:v>10</c:v>
                </c:pt>
                <c:pt idx="177">
                  <c:v>10</c:v>
                </c:pt>
                <c:pt idx="178">
                  <c:v>10</c:v>
                </c:pt>
                <c:pt idx="179">
                  <c:v>10</c:v>
                </c:pt>
                <c:pt idx="180">
                  <c:v>10</c:v>
                </c:pt>
                <c:pt idx="181">
                  <c:v>10</c:v>
                </c:pt>
                <c:pt idx="182">
                  <c:v>11</c:v>
                </c:pt>
                <c:pt idx="183">
                  <c:v>11</c:v>
                </c:pt>
                <c:pt idx="184">
                  <c:v>11</c:v>
                </c:pt>
                <c:pt idx="185">
                  <c:v>11</c:v>
                </c:pt>
                <c:pt idx="186">
                  <c:v>11</c:v>
                </c:pt>
                <c:pt idx="187">
                  <c:v>11</c:v>
                </c:pt>
                <c:pt idx="188">
                  <c:v>11</c:v>
                </c:pt>
                <c:pt idx="189">
                  <c:v>11</c:v>
                </c:pt>
                <c:pt idx="190">
                  <c:v>11</c:v>
                </c:pt>
                <c:pt idx="191">
                  <c:v>11</c:v>
                </c:pt>
                <c:pt idx="192">
                  <c:v>11</c:v>
                </c:pt>
                <c:pt idx="193">
                  <c:v>11</c:v>
                </c:pt>
                <c:pt idx="194">
                  <c:v>11</c:v>
                </c:pt>
                <c:pt idx="195">
                  <c:v>11</c:v>
                </c:pt>
                <c:pt idx="196">
                  <c:v>11</c:v>
                </c:pt>
                <c:pt idx="197">
                  <c:v>11</c:v>
                </c:pt>
                <c:pt idx="198">
                  <c:v>11</c:v>
                </c:pt>
                <c:pt idx="199">
                  <c:v>12</c:v>
                </c:pt>
                <c:pt idx="200">
                  <c:v>12</c:v>
                </c:pt>
                <c:pt idx="201">
                  <c:v>12</c:v>
                </c:pt>
                <c:pt idx="202">
                  <c:v>12</c:v>
                </c:pt>
                <c:pt idx="203">
                  <c:v>12</c:v>
                </c:pt>
                <c:pt idx="204">
                  <c:v>12</c:v>
                </c:pt>
                <c:pt idx="205">
                  <c:v>12</c:v>
                </c:pt>
                <c:pt idx="206">
                  <c:v>12</c:v>
                </c:pt>
                <c:pt idx="207">
                  <c:v>13</c:v>
                </c:pt>
                <c:pt idx="208">
                  <c:v>13</c:v>
                </c:pt>
                <c:pt idx="209">
                  <c:v>13</c:v>
                </c:pt>
                <c:pt idx="210">
                  <c:v>13</c:v>
                </c:pt>
                <c:pt idx="211">
                  <c:v>13</c:v>
                </c:pt>
                <c:pt idx="212">
                  <c:v>13</c:v>
                </c:pt>
                <c:pt idx="213">
                  <c:v>13</c:v>
                </c:pt>
                <c:pt idx="214">
                  <c:v>13</c:v>
                </c:pt>
                <c:pt idx="215">
                  <c:v>13</c:v>
                </c:pt>
                <c:pt idx="216">
                  <c:v>13</c:v>
                </c:pt>
                <c:pt idx="217">
                  <c:v>13</c:v>
                </c:pt>
                <c:pt idx="218">
                  <c:v>13</c:v>
                </c:pt>
                <c:pt idx="219">
                  <c:v>13</c:v>
                </c:pt>
                <c:pt idx="220">
                  <c:v>13</c:v>
                </c:pt>
                <c:pt idx="221">
                  <c:v>14</c:v>
                </c:pt>
                <c:pt idx="222">
                  <c:v>14</c:v>
                </c:pt>
                <c:pt idx="223">
                  <c:v>14</c:v>
                </c:pt>
                <c:pt idx="224">
                  <c:v>14</c:v>
                </c:pt>
                <c:pt idx="225">
                  <c:v>14</c:v>
                </c:pt>
                <c:pt idx="226">
                  <c:v>14</c:v>
                </c:pt>
                <c:pt idx="227">
                  <c:v>14</c:v>
                </c:pt>
                <c:pt idx="228">
                  <c:v>14</c:v>
                </c:pt>
                <c:pt idx="229">
                  <c:v>14</c:v>
                </c:pt>
                <c:pt idx="230">
                  <c:v>14</c:v>
                </c:pt>
                <c:pt idx="231">
                  <c:v>14</c:v>
                </c:pt>
                <c:pt idx="232">
                  <c:v>14</c:v>
                </c:pt>
                <c:pt idx="233">
                  <c:v>15</c:v>
                </c:pt>
                <c:pt idx="234">
                  <c:v>15</c:v>
                </c:pt>
                <c:pt idx="235">
                  <c:v>15</c:v>
                </c:pt>
                <c:pt idx="236">
                  <c:v>15</c:v>
                </c:pt>
                <c:pt idx="237">
                  <c:v>15</c:v>
                </c:pt>
                <c:pt idx="238">
                  <c:v>15</c:v>
                </c:pt>
                <c:pt idx="239">
                  <c:v>15</c:v>
                </c:pt>
                <c:pt idx="240">
                  <c:v>15</c:v>
                </c:pt>
                <c:pt idx="241">
                  <c:v>15</c:v>
                </c:pt>
                <c:pt idx="242">
                  <c:v>15</c:v>
                </c:pt>
                <c:pt idx="243">
                  <c:v>16</c:v>
                </c:pt>
                <c:pt idx="244">
                  <c:v>16</c:v>
                </c:pt>
                <c:pt idx="245">
                  <c:v>16</c:v>
                </c:pt>
                <c:pt idx="246">
                  <c:v>16</c:v>
                </c:pt>
                <c:pt idx="247">
                  <c:v>16</c:v>
                </c:pt>
                <c:pt idx="248">
                  <c:v>16</c:v>
                </c:pt>
                <c:pt idx="249">
                  <c:v>16</c:v>
                </c:pt>
                <c:pt idx="250">
                  <c:v>16</c:v>
                </c:pt>
                <c:pt idx="251">
                  <c:v>16</c:v>
                </c:pt>
                <c:pt idx="252">
                  <c:v>17</c:v>
                </c:pt>
                <c:pt idx="253">
                  <c:v>17</c:v>
                </c:pt>
                <c:pt idx="254">
                  <c:v>17</c:v>
                </c:pt>
                <c:pt idx="255">
                  <c:v>17</c:v>
                </c:pt>
                <c:pt idx="256">
                  <c:v>17</c:v>
                </c:pt>
                <c:pt idx="257">
                  <c:v>17</c:v>
                </c:pt>
                <c:pt idx="258">
                  <c:v>17</c:v>
                </c:pt>
                <c:pt idx="259">
                  <c:v>17</c:v>
                </c:pt>
                <c:pt idx="260">
                  <c:v>17</c:v>
                </c:pt>
                <c:pt idx="261">
                  <c:v>17</c:v>
                </c:pt>
                <c:pt idx="262">
                  <c:v>18</c:v>
                </c:pt>
                <c:pt idx="263">
                  <c:v>18</c:v>
                </c:pt>
                <c:pt idx="264">
                  <c:v>18</c:v>
                </c:pt>
                <c:pt idx="265">
                  <c:v>18</c:v>
                </c:pt>
                <c:pt idx="266">
                  <c:v>18</c:v>
                </c:pt>
                <c:pt idx="267">
                  <c:v>18</c:v>
                </c:pt>
                <c:pt idx="268">
                  <c:v>18</c:v>
                </c:pt>
                <c:pt idx="269">
                  <c:v>18</c:v>
                </c:pt>
                <c:pt idx="270">
                  <c:v>19</c:v>
                </c:pt>
                <c:pt idx="271">
                  <c:v>19</c:v>
                </c:pt>
                <c:pt idx="272">
                  <c:v>19</c:v>
                </c:pt>
                <c:pt idx="273">
                  <c:v>19</c:v>
                </c:pt>
                <c:pt idx="274">
                  <c:v>19</c:v>
                </c:pt>
                <c:pt idx="275">
                  <c:v>19</c:v>
                </c:pt>
                <c:pt idx="276">
                  <c:v>19</c:v>
                </c:pt>
                <c:pt idx="277">
                  <c:v>19</c:v>
                </c:pt>
                <c:pt idx="278">
                  <c:v>19</c:v>
                </c:pt>
                <c:pt idx="279">
                  <c:v>19</c:v>
                </c:pt>
                <c:pt idx="280">
                  <c:v>20</c:v>
                </c:pt>
                <c:pt idx="281">
                  <c:v>20</c:v>
                </c:pt>
                <c:pt idx="282">
                  <c:v>20</c:v>
                </c:pt>
                <c:pt idx="283">
                  <c:v>20</c:v>
                </c:pt>
                <c:pt idx="284">
                  <c:v>20</c:v>
                </c:pt>
                <c:pt idx="285">
                  <c:v>21</c:v>
                </c:pt>
                <c:pt idx="286">
                  <c:v>21</c:v>
                </c:pt>
                <c:pt idx="287">
                  <c:v>21</c:v>
                </c:pt>
                <c:pt idx="288">
                  <c:v>21</c:v>
                </c:pt>
                <c:pt idx="289">
                  <c:v>21</c:v>
                </c:pt>
                <c:pt idx="290">
                  <c:v>21</c:v>
                </c:pt>
                <c:pt idx="291">
                  <c:v>21</c:v>
                </c:pt>
                <c:pt idx="292">
                  <c:v>21</c:v>
                </c:pt>
                <c:pt idx="293">
                  <c:v>21</c:v>
                </c:pt>
                <c:pt idx="294">
                  <c:v>21</c:v>
                </c:pt>
                <c:pt idx="295">
                  <c:v>21</c:v>
                </c:pt>
                <c:pt idx="296">
                  <c:v>21</c:v>
                </c:pt>
                <c:pt idx="297">
                  <c:v>22</c:v>
                </c:pt>
                <c:pt idx="298">
                  <c:v>22</c:v>
                </c:pt>
                <c:pt idx="299">
                  <c:v>22</c:v>
                </c:pt>
                <c:pt idx="300">
                  <c:v>22</c:v>
                </c:pt>
                <c:pt idx="301">
                  <c:v>22</c:v>
                </c:pt>
                <c:pt idx="302">
                  <c:v>22</c:v>
                </c:pt>
                <c:pt idx="303">
                  <c:v>22</c:v>
                </c:pt>
                <c:pt idx="304">
                  <c:v>22</c:v>
                </c:pt>
                <c:pt idx="305">
                  <c:v>22</c:v>
                </c:pt>
                <c:pt idx="306">
                  <c:v>22</c:v>
                </c:pt>
                <c:pt idx="307">
                  <c:v>22</c:v>
                </c:pt>
                <c:pt idx="308">
                  <c:v>22</c:v>
                </c:pt>
                <c:pt idx="309">
                  <c:v>22</c:v>
                </c:pt>
                <c:pt idx="310">
                  <c:v>22</c:v>
                </c:pt>
                <c:pt idx="311">
                  <c:v>22</c:v>
                </c:pt>
                <c:pt idx="312">
                  <c:v>22</c:v>
                </c:pt>
                <c:pt idx="313">
                  <c:v>22</c:v>
                </c:pt>
                <c:pt idx="314">
                  <c:v>23</c:v>
                </c:pt>
                <c:pt idx="315">
                  <c:v>23</c:v>
                </c:pt>
                <c:pt idx="316">
                  <c:v>23</c:v>
                </c:pt>
                <c:pt idx="317">
                  <c:v>23</c:v>
                </c:pt>
                <c:pt idx="318">
                  <c:v>23</c:v>
                </c:pt>
                <c:pt idx="319">
                  <c:v>23</c:v>
                </c:pt>
                <c:pt idx="320">
                  <c:v>23</c:v>
                </c:pt>
                <c:pt idx="321">
                  <c:v>23</c:v>
                </c:pt>
                <c:pt idx="322">
                  <c:v>24</c:v>
                </c:pt>
                <c:pt idx="323">
                  <c:v>24</c:v>
                </c:pt>
                <c:pt idx="324">
                  <c:v>24</c:v>
                </c:pt>
                <c:pt idx="325">
                  <c:v>24</c:v>
                </c:pt>
                <c:pt idx="326">
                  <c:v>24</c:v>
                </c:pt>
                <c:pt idx="327">
                  <c:v>24</c:v>
                </c:pt>
                <c:pt idx="328">
                  <c:v>24</c:v>
                </c:pt>
                <c:pt idx="329">
                  <c:v>24</c:v>
                </c:pt>
                <c:pt idx="330">
                  <c:v>24</c:v>
                </c:pt>
                <c:pt idx="331">
                  <c:v>24</c:v>
                </c:pt>
                <c:pt idx="332">
                  <c:v>25</c:v>
                </c:pt>
                <c:pt idx="333">
                  <c:v>25</c:v>
                </c:pt>
                <c:pt idx="334">
                  <c:v>25</c:v>
                </c:pt>
                <c:pt idx="335">
                  <c:v>25</c:v>
                </c:pt>
                <c:pt idx="336">
                  <c:v>25</c:v>
                </c:pt>
                <c:pt idx="337">
                  <c:v>25</c:v>
                </c:pt>
                <c:pt idx="338">
                  <c:v>25</c:v>
                </c:pt>
                <c:pt idx="339">
                  <c:v>25</c:v>
                </c:pt>
                <c:pt idx="340">
                  <c:v>25</c:v>
                </c:pt>
                <c:pt idx="341">
                  <c:v>25</c:v>
                </c:pt>
                <c:pt idx="342">
                  <c:v>26</c:v>
                </c:pt>
                <c:pt idx="343">
                  <c:v>26</c:v>
                </c:pt>
                <c:pt idx="344">
                  <c:v>26</c:v>
                </c:pt>
                <c:pt idx="345">
                  <c:v>26</c:v>
                </c:pt>
                <c:pt idx="346">
                  <c:v>26</c:v>
                </c:pt>
                <c:pt idx="347">
                  <c:v>26</c:v>
                </c:pt>
                <c:pt idx="348">
                  <c:v>27</c:v>
                </c:pt>
                <c:pt idx="349">
                  <c:v>27</c:v>
                </c:pt>
                <c:pt idx="350">
                  <c:v>27</c:v>
                </c:pt>
                <c:pt idx="351">
                  <c:v>27</c:v>
                </c:pt>
                <c:pt idx="352">
                  <c:v>27</c:v>
                </c:pt>
                <c:pt idx="353">
                  <c:v>27</c:v>
                </c:pt>
                <c:pt idx="354">
                  <c:v>27</c:v>
                </c:pt>
                <c:pt idx="355">
                  <c:v>27</c:v>
                </c:pt>
                <c:pt idx="356">
                  <c:v>28</c:v>
                </c:pt>
                <c:pt idx="357">
                  <c:v>28</c:v>
                </c:pt>
                <c:pt idx="358">
                  <c:v>28</c:v>
                </c:pt>
                <c:pt idx="359">
                  <c:v>28</c:v>
                </c:pt>
                <c:pt idx="360">
                  <c:v>28</c:v>
                </c:pt>
                <c:pt idx="361">
                  <c:v>28</c:v>
                </c:pt>
                <c:pt idx="362">
                  <c:v>29</c:v>
                </c:pt>
                <c:pt idx="363">
                  <c:v>29</c:v>
                </c:pt>
                <c:pt idx="364">
                  <c:v>29</c:v>
                </c:pt>
                <c:pt idx="365">
                  <c:v>29</c:v>
                </c:pt>
                <c:pt idx="366">
                  <c:v>29</c:v>
                </c:pt>
                <c:pt idx="367">
                  <c:v>30</c:v>
                </c:pt>
                <c:pt idx="368">
                  <c:v>30</c:v>
                </c:pt>
                <c:pt idx="369">
                  <c:v>30</c:v>
                </c:pt>
                <c:pt idx="370">
                  <c:v>30</c:v>
                </c:pt>
                <c:pt idx="371">
                  <c:v>30</c:v>
                </c:pt>
                <c:pt idx="372">
                  <c:v>30</c:v>
                </c:pt>
                <c:pt idx="373">
                  <c:v>30</c:v>
                </c:pt>
                <c:pt idx="374">
                  <c:v>30</c:v>
                </c:pt>
                <c:pt idx="375">
                  <c:v>31</c:v>
                </c:pt>
                <c:pt idx="376">
                  <c:v>31</c:v>
                </c:pt>
                <c:pt idx="377">
                  <c:v>31</c:v>
                </c:pt>
                <c:pt idx="378">
                  <c:v>31</c:v>
                </c:pt>
                <c:pt idx="379">
                  <c:v>31</c:v>
                </c:pt>
                <c:pt idx="380">
                  <c:v>31</c:v>
                </c:pt>
                <c:pt idx="381">
                  <c:v>31</c:v>
                </c:pt>
                <c:pt idx="382">
                  <c:v>31</c:v>
                </c:pt>
                <c:pt idx="383">
                  <c:v>31</c:v>
                </c:pt>
                <c:pt idx="384">
                  <c:v>32</c:v>
                </c:pt>
                <c:pt idx="385">
                  <c:v>32</c:v>
                </c:pt>
                <c:pt idx="386">
                  <c:v>32</c:v>
                </c:pt>
                <c:pt idx="387">
                  <c:v>32</c:v>
                </c:pt>
                <c:pt idx="388">
                  <c:v>32</c:v>
                </c:pt>
                <c:pt idx="389">
                  <c:v>32</c:v>
                </c:pt>
                <c:pt idx="390">
                  <c:v>32</c:v>
                </c:pt>
                <c:pt idx="391">
                  <c:v>33</c:v>
                </c:pt>
                <c:pt idx="392">
                  <c:v>33</c:v>
                </c:pt>
                <c:pt idx="393">
                  <c:v>33</c:v>
                </c:pt>
                <c:pt idx="394">
                  <c:v>33</c:v>
                </c:pt>
                <c:pt idx="395">
                  <c:v>33</c:v>
                </c:pt>
                <c:pt idx="396">
                  <c:v>34</c:v>
                </c:pt>
                <c:pt idx="397">
                  <c:v>34</c:v>
                </c:pt>
                <c:pt idx="398">
                  <c:v>34</c:v>
                </c:pt>
                <c:pt idx="399">
                  <c:v>34</c:v>
                </c:pt>
                <c:pt idx="400">
                  <c:v>34</c:v>
                </c:pt>
                <c:pt idx="401">
                  <c:v>34</c:v>
                </c:pt>
                <c:pt idx="402">
                  <c:v>34</c:v>
                </c:pt>
                <c:pt idx="403">
                  <c:v>34</c:v>
                </c:pt>
                <c:pt idx="404">
                  <c:v>34</c:v>
                </c:pt>
                <c:pt idx="405">
                  <c:v>34</c:v>
                </c:pt>
                <c:pt idx="406">
                  <c:v>34</c:v>
                </c:pt>
                <c:pt idx="407">
                  <c:v>34</c:v>
                </c:pt>
                <c:pt idx="408">
                  <c:v>35</c:v>
                </c:pt>
                <c:pt idx="409">
                  <c:v>36</c:v>
                </c:pt>
                <c:pt idx="410">
                  <c:v>36</c:v>
                </c:pt>
                <c:pt idx="411">
                  <c:v>36</c:v>
                </c:pt>
                <c:pt idx="412">
                  <c:v>36</c:v>
                </c:pt>
                <c:pt idx="413">
                  <c:v>37</c:v>
                </c:pt>
                <c:pt idx="414">
                  <c:v>38</c:v>
                </c:pt>
                <c:pt idx="415">
                  <c:v>38</c:v>
                </c:pt>
                <c:pt idx="416">
                  <c:v>38</c:v>
                </c:pt>
                <c:pt idx="417">
                  <c:v>38</c:v>
                </c:pt>
                <c:pt idx="418">
                  <c:v>38</c:v>
                </c:pt>
                <c:pt idx="419">
                  <c:v>38</c:v>
                </c:pt>
                <c:pt idx="420">
                  <c:v>39</c:v>
                </c:pt>
                <c:pt idx="421">
                  <c:v>39</c:v>
                </c:pt>
                <c:pt idx="422">
                  <c:v>39</c:v>
                </c:pt>
                <c:pt idx="423">
                  <c:v>39</c:v>
                </c:pt>
                <c:pt idx="424">
                  <c:v>40</c:v>
                </c:pt>
                <c:pt idx="425">
                  <c:v>40</c:v>
                </c:pt>
                <c:pt idx="426">
                  <c:v>40</c:v>
                </c:pt>
                <c:pt idx="427">
                  <c:v>40</c:v>
                </c:pt>
                <c:pt idx="428">
                  <c:v>40</c:v>
                </c:pt>
                <c:pt idx="429">
                  <c:v>40</c:v>
                </c:pt>
                <c:pt idx="430">
                  <c:v>40</c:v>
                </c:pt>
                <c:pt idx="431">
                  <c:v>41</c:v>
                </c:pt>
                <c:pt idx="432">
                  <c:v>41</c:v>
                </c:pt>
                <c:pt idx="433">
                  <c:v>41</c:v>
                </c:pt>
                <c:pt idx="434">
                  <c:v>41</c:v>
                </c:pt>
                <c:pt idx="435">
                  <c:v>42</c:v>
                </c:pt>
                <c:pt idx="436">
                  <c:v>42</c:v>
                </c:pt>
                <c:pt idx="437">
                  <c:v>42</c:v>
                </c:pt>
                <c:pt idx="438">
                  <c:v>42</c:v>
                </c:pt>
                <c:pt idx="439">
                  <c:v>43</c:v>
                </c:pt>
                <c:pt idx="440">
                  <c:v>43</c:v>
                </c:pt>
                <c:pt idx="441">
                  <c:v>43</c:v>
                </c:pt>
                <c:pt idx="442">
                  <c:v>43</c:v>
                </c:pt>
                <c:pt idx="443">
                  <c:v>43</c:v>
                </c:pt>
                <c:pt idx="444">
                  <c:v>43</c:v>
                </c:pt>
                <c:pt idx="445">
                  <c:v>43</c:v>
                </c:pt>
                <c:pt idx="446">
                  <c:v>44</c:v>
                </c:pt>
                <c:pt idx="447">
                  <c:v>44</c:v>
                </c:pt>
                <c:pt idx="448">
                  <c:v>44</c:v>
                </c:pt>
                <c:pt idx="449">
                  <c:v>44</c:v>
                </c:pt>
                <c:pt idx="450">
                  <c:v>44</c:v>
                </c:pt>
                <c:pt idx="451">
                  <c:v>45</c:v>
                </c:pt>
                <c:pt idx="452">
                  <c:v>45</c:v>
                </c:pt>
                <c:pt idx="453">
                  <c:v>45</c:v>
                </c:pt>
                <c:pt idx="454">
                  <c:v>46</c:v>
                </c:pt>
                <c:pt idx="455">
                  <c:v>47</c:v>
                </c:pt>
                <c:pt idx="456">
                  <c:v>47</c:v>
                </c:pt>
                <c:pt idx="457">
                  <c:v>47</c:v>
                </c:pt>
                <c:pt idx="458">
                  <c:v>47</c:v>
                </c:pt>
                <c:pt idx="459">
                  <c:v>48</c:v>
                </c:pt>
                <c:pt idx="460">
                  <c:v>48</c:v>
                </c:pt>
                <c:pt idx="461">
                  <c:v>48</c:v>
                </c:pt>
                <c:pt idx="462">
                  <c:v>48</c:v>
                </c:pt>
                <c:pt idx="463">
                  <c:v>48</c:v>
                </c:pt>
                <c:pt idx="464">
                  <c:v>48</c:v>
                </c:pt>
                <c:pt idx="465">
                  <c:v>49</c:v>
                </c:pt>
                <c:pt idx="466">
                  <c:v>49</c:v>
                </c:pt>
                <c:pt idx="467">
                  <c:v>49</c:v>
                </c:pt>
                <c:pt idx="468">
                  <c:v>50</c:v>
                </c:pt>
                <c:pt idx="469">
                  <c:v>50</c:v>
                </c:pt>
                <c:pt idx="470">
                  <c:v>50</c:v>
                </c:pt>
                <c:pt idx="471">
                  <c:v>50</c:v>
                </c:pt>
                <c:pt idx="472">
                  <c:v>50</c:v>
                </c:pt>
                <c:pt idx="473">
                  <c:v>51</c:v>
                </c:pt>
                <c:pt idx="474">
                  <c:v>51</c:v>
                </c:pt>
                <c:pt idx="475">
                  <c:v>51</c:v>
                </c:pt>
                <c:pt idx="476">
                  <c:v>52</c:v>
                </c:pt>
                <c:pt idx="477">
                  <c:v>52</c:v>
                </c:pt>
                <c:pt idx="478">
                  <c:v>52</c:v>
                </c:pt>
                <c:pt idx="479">
                  <c:v>52</c:v>
                </c:pt>
                <c:pt idx="480">
                  <c:v>52</c:v>
                </c:pt>
                <c:pt idx="481">
                  <c:v>53</c:v>
                </c:pt>
                <c:pt idx="482">
                  <c:v>53</c:v>
                </c:pt>
                <c:pt idx="483">
                  <c:v>53</c:v>
                </c:pt>
                <c:pt idx="484">
                  <c:v>53</c:v>
                </c:pt>
                <c:pt idx="485">
                  <c:v>54</c:v>
                </c:pt>
                <c:pt idx="486">
                  <c:v>54</c:v>
                </c:pt>
                <c:pt idx="487">
                  <c:v>54</c:v>
                </c:pt>
                <c:pt idx="488">
                  <c:v>54</c:v>
                </c:pt>
                <c:pt idx="489">
                  <c:v>54</c:v>
                </c:pt>
                <c:pt idx="490">
                  <c:v>55</c:v>
                </c:pt>
                <c:pt idx="491">
                  <c:v>55</c:v>
                </c:pt>
                <c:pt idx="492">
                  <c:v>55</c:v>
                </c:pt>
                <c:pt idx="493">
                  <c:v>55</c:v>
                </c:pt>
                <c:pt idx="494">
                  <c:v>56</c:v>
                </c:pt>
                <c:pt idx="495">
                  <c:v>56</c:v>
                </c:pt>
                <c:pt idx="496">
                  <c:v>56</c:v>
                </c:pt>
                <c:pt idx="497">
                  <c:v>56</c:v>
                </c:pt>
                <c:pt idx="498">
                  <c:v>57</c:v>
                </c:pt>
                <c:pt idx="499">
                  <c:v>57</c:v>
                </c:pt>
                <c:pt idx="500">
                  <c:v>58</c:v>
                </c:pt>
                <c:pt idx="501">
                  <c:v>59</c:v>
                </c:pt>
                <c:pt idx="502">
                  <c:v>59</c:v>
                </c:pt>
                <c:pt idx="503">
                  <c:v>59</c:v>
                </c:pt>
                <c:pt idx="504">
                  <c:v>59</c:v>
                </c:pt>
                <c:pt idx="505">
                  <c:v>59</c:v>
                </c:pt>
                <c:pt idx="506">
                  <c:v>59</c:v>
                </c:pt>
                <c:pt idx="507">
                  <c:v>59</c:v>
                </c:pt>
                <c:pt idx="508">
                  <c:v>60</c:v>
                </c:pt>
                <c:pt idx="509">
                  <c:v>60</c:v>
                </c:pt>
                <c:pt idx="510">
                  <c:v>61</c:v>
                </c:pt>
                <c:pt idx="511">
                  <c:v>62</c:v>
                </c:pt>
                <c:pt idx="512">
                  <c:v>62</c:v>
                </c:pt>
                <c:pt idx="513">
                  <c:v>62</c:v>
                </c:pt>
                <c:pt idx="514">
                  <c:v>62</c:v>
                </c:pt>
                <c:pt idx="515">
                  <c:v>62</c:v>
                </c:pt>
                <c:pt idx="516">
                  <c:v>62</c:v>
                </c:pt>
                <c:pt idx="517">
                  <c:v>62</c:v>
                </c:pt>
                <c:pt idx="518">
                  <c:v>63</c:v>
                </c:pt>
                <c:pt idx="519">
                  <c:v>63</c:v>
                </c:pt>
                <c:pt idx="520">
                  <c:v>63</c:v>
                </c:pt>
                <c:pt idx="521">
                  <c:v>63</c:v>
                </c:pt>
                <c:pt idx="522">
                  <c:v>64</c:v>
                </c:pt>
                <c:pt idx="523">
                  <c:v>64</c:v>
                </c:pt>
                <c:pt idx="524">
                  <c:v>64</c:v>
                </c:pt>
                <c:pt idx="525">
                  <c:v>65</c:v>
                </c:pt>
                <c:pt idx="526">
                  <c:v>65</c:v>
                </c:pt>
                <c:pt idx="527">
                  <c:v>65</c:v>
                </c:pt>
                <c:pt idx="528">
                  <c:v>65</c:v>
                </c:pt>
                <c:pt idx="529">
                  <c:v>65</c:v>
                </c:pt>
                <c:pt idx="530">
                  <c:v>66</c:v>
                </c:pt>
                <c:pt idx="531">
                  <c:v>66</c:v>
                </c:pt>
                <c:pt idx="532">
                  <c:v>67</c:v>
                </c:pt>
                <c:pt idx="533">
                  <c:v>67</c:v>
                </c:pt>
                <c:pt idx="534">
                  <c:v>67</c:v>
                </c:pt>
                <c:pt idx="535">
                  <c:v>67</c:v>
                </c:pt>
                <c:pt idx="536">
                  <c:v>67</c:v>
                </c:pt>
                <c:pt idx="537">
                  <c:v>68</c:v>
                </c:pt>
                <c:pt idx="538">
                  <c:v>68</c:v>
                </c:pt>
                <c:pt idx="539">
                  <c:v>68</c:v>
                </c:pt>
                <c:pt idx="540">
                  <c:v>68</c:v>
                </c:pt>
                <c:pt idx="541">
                  <c:v>68</c:v>
                </c:pt>
                <c:pt idx="542">
                  <c:v>70</c:v>
                </c:pt>
                <c:pt idx="543">
                  <c:v>70</c:v>
                </c:pt>
                <c:pt idx="544">
                  <c:v>71</c:v>
                </c:pt>
                <c:pt idx="545">
                  <c:v>71</c:v>
                </c:pt>
                <c:pt idx="546">
                  <c:v>72</c:v>
                </c:pt>
                <c:pt idx="547">
                  <c:v>73</c:v>
                </c:pt>
                <c:pt idx="548">
                  <c:v>73</c:v>
                </c:pt>
                <c:pt idx="549">
                  <c:v>74</c:v>
                </c:pt>
                <c:pt idx="550">
                  <c:v>74</c:v>
                </c:pt>
                <c:pt idx="551">
                  <c:v>74</c:v>
                </c:pt>
                <c:pt idx="552">
                  <c:v>74</c:v>
                </c:pt>
                <c:pt idx="553">
                  <c:v>75</c:v>
                </c:pt>
                <c:pt idx="554">
                  <c:v>75</c:v>
                </c:pt>
                <c:pt idx="555">
                  <c:v>75</c:v>
                </c:pt>
                <c:pt idx="556">
                  <c:v>75</c:v>
                </c:pt>
                <c:pt idx="557">
                  <c:v>76</c:v>
                </c:pt>
                <c:pt idx="558">
                  <c:v>77</c:v>
                </c:pt>
                <c:pt idx="559">
                  <c:v>77</c:v>
                </c:pt>
                <c:pt idx="560">
                  <c:v>77</c:v>
                </c:pt>
                <c:pt idx="561">
                  <c:v>77</c:v>
                </c:pt>
                <c:pt idx="562">
                  <c:v>77</c:v>
                </c:pt>
                <c:pt idx="563">
                  <c:v>78</c:v>
                </c:pt>
                <c:pt idx="564">
                  <c:v>79</c:v>
                </c:pt>
                <c:pt idx="565">
                  <c:v>79</c:v>
                </c:pt>
                <c:pt idx="566">
                  <c:v>79</c:v>
                </c:pt>
                <c:pt idx="567">
                  <c:v>80</c:v>
                </c:pt>
                <c:pt idx="568">
                  <c:v>80</c:v>
                </c:pt>
                <c:pt idx="569">
                  <c:v>80</c:v>
                </c:pt>
                <c:pt idx="570">
                  <c:v>80</c:v>
                </c:pt>
                <c:pt idx="571">
                  <c:v>80</c:v>
                </c:pt>
                <c:pt idx="572">
                  <c:v>81</c:v>
                </c:pt>
                <c:pt idx="573">
                  <c:v>81</c:v>
                </c:pt>
                <c:pt idx="574">
                  <c:v>83</c:v>
                </c:pt>
                <c:pt idx="575">
                  <c:v>83</c:v>
                </c:pt>
                <c:pt idx="576">
                  <c:v>84</c:v>
                </c:pt>
                <c:pt idx="577">
                  <c:v>84</c:v>
                </c:pt>
                <c:pt idx="578">
                  <c:v>85</c:v>
                </c:pt>
                <c:pt idx="579">
                  <c:v>86</c:v>
                </c:pt>
                <c:pt idx="580">
                  <c:v>86</c:v>
                </c:pt>
                <c:pt idx="581">
                  <c:v>86</c:v>
                </c:pt>
                <c:pt idx="582">
                  <c:v>88</c:v>
                </c:pt>
                <c:pt idx="583">
                  <c:v>89</c:v>
                </c:pt>
                <c:pt idx="584">
                  <c:v>90</c:v>
                </c:pt>
                <c:pt idx="585">
                  <c:v>91</c:v>
                </c:pt>
                <c:pt idx="586">
                  <c:v>91</c:v>
                </c:pt>
                <c:pt idx="587">
                  <c:v>91</c:v>
                </c:pt>
                <c:pt idx="588">
                  <c:v>91</c:v>
                </c:pt>
                <c:pt idx="589">
                  <c:v>91</c:v>
                </c:pt>
                <c:pt idx="590">
                  <c:v>91</c:v>
                </c:pt>
                <c:pt idx="591">
                  <c:v>92</c:v>
                </c:pt>
                <c:pt idx="592">
                  <c:v>93</c:v>
                </c:pt>
                <c:pt idx="593">
                  <c:v>93</c:v>
                </c:pt>
                <c:pt idx="594">
                  <c:v>93</c:v>
                </c:pt>
                <c:pt idx="595">
                  <c:v>93</c:v>
                </c:pt>
                <c:pt idx="596">
                  <c:v>93</c:v>
                </c:pt>
                <c:pt idx="597">
                  <c:v>94</c:v>
                </c:pt>
                <c:pt idx="598">
                  <c:v>94</c:v>
                </c:pt>
                <c:pt idx="599">
                  <c:v>95</c:v>
                </c:pt>
                <c:pt idx="600">
                  <c:v>95</c:v>
                </c:pt>
                <c:pt idx="601">
                  <c:v>96</c:v>
                </c:pt>
                <c:pt idx="602">
                  <c:v>97</c:v>
                </c:pt>
                <c:pt idx="603">
                  <c:v>97</c:v>
                </c:pt>
                <c:pt idx="604">
                  <c:v>98</c:v>
                </c:pt>
                <c:pt idx="605">
                  <c:v>99</c:v>
                </c:pt>
                <c:pt idx="606">
                  <c:v>100</c:v>
                </c:pt>
                <c:pt idx="607">
                  <c:v>100</c:v>
                </c:pt>
                <c:pt idx="608">
                  <c:v>101</c:v>
                </c:pt>
                <c:pt idx="609">
                  <c:v>102</c:v>
                </c:pt>
                <c:pt idx="610">
                  <c:v>102</c:v>
                </c:pt>
                <c:pt idx="611">
                  <c:v>104</c:v>
                </c:pt>
                <c:pt idx="612">
                  <c:v>105</c:v>
                </c:pt>
                <c:pt idx="613">
                  <c:v>105</c:v>
                </c:pt>
                <c:pt idx="614">
                  <c:v>107</c:v>
                </c:pt>
                <c:pt idx="615">
                  <c:v>108</c:v>
                </c:pt>
                <c:pt idx="616">
                  <c:v>108</c:v>
                </c:pt>
                <c:pt idx="617">
                  <c:v>109</c:v>
                </c:pt>
                <c:pt idx="618">
                  <c:v>109</c:v>
                </c:pt>
                <c:pt idx="619">
                  <c:v>110</c:v>
                </c:pt>
                <c:pt idx="620">
                  <c:v>112</c:v>
                </c:pt>
                <c:pt idx="621">
                  <c:v>112</c:v>
                </c:pt>
                <c:pt idx="622">
                  <c:v>112</c:v>
                </c:pt>
                <c:pt idx="623">
                  <c:v>112</c:v>
                </c:pt>
                <c:pt idx="624">
                  <c:v>113</c:v>
                </c:pt>
                <c:pt idx="625">
                  <c:v>113</c:v>
                </c:pt>
                <c:pt idx="626">
                  <c:v>115</c:v>
                </c:pt>
                <c:pt idx="627">
                  <c:v>115</c:v>
                </c:pt>
                <c:pt idx="628">
                  <c:v>115</c:v>
                </c:pt>
                <c:pt idx="629">
                  <c:v>117</c:v>
                </c:pt>
                <c:pt idx="630">
                  <c:v>117</c:v>
                </c:pt>
                <c:pt idx="631">
                  <c:v>118</c:v>
                </c:pt>
                <c:pt idx="632">
                  <c:v>118</c:v>
                </c:pt>
                <c:pt idx="633">
                  <c:v>118</c:v>
                </c:pt>
                <c:pt idx="634">
                  <c:v>122</c:v>
                </c:pt>
                <c:pt idx="635">
                  <c:v>122</c:v>
                </c:pt>
                <c:pt idx="636">
                  <c:v>123</c:v>
                </c:pt>
                <c:pt idx="637">
                  <c:v>124</c:v>
                </c:pt>
                <c:pt idx="638">
                  <c:v>124</c:v>
                </c:pt>
                <c:pt idx="639">
                  <c:v>124</c:v>
                </c:pt>
                <c:pt idx="640">
                  <c:v>125</c:v>
                </c:pt>
                <c:pt idx="641">
                  <c:v>125</c:v>
                </c:pt>
                <c:pt idx="642">
                  <c:v>126</c:v>
                </c:pt>
                <c:pt idx="643">
                  <c:v>127</c:v>
                </c:pt>
                <c:pt idx="644">
                  <c:v>127</c:v>
                </c:pt>
                <c:pt idx="645">
                  <c:v>127</c:v>
                </c:pt>
                <c:pt idx="646">
                  <c:v>128</c:v>
                </c:pt>
                <c:pt idx="647">
                  <c:v>129</c:v>
                </c:pt>
                <c:pt idx="648">
                  <c:v>129</c:v>
                </c:pt>
                <c:pt idx="649">
                  <c:v>130</c:v>
                </c:pt>
                <c:pt idx="650">
                  <c:v>130</c:v>
                </c:pt>
                <c:pt idx="651">
                  <c:v>131</c:v>
                </c:pt>
                <c:pt idx="652">
                  <c:v>133</c:v>
                </c:pt>
                <c:pt idx="653">
                  <c:v>135</c:v>
                </c:pt>
                <c:pt idx="654">
                  <c:v>135</c:v>
                </c:pt>
                <c:pt idx="655">
                  <c:v>136</c:v>
                </c:pt>
                <c:pt idx="656">
                  <c:v>136</c:v>
                </c:pt>
                <c:pt idx="657">
                  <c:v>138</c:v>
                </c:pt>
                <c:pt idx="658">
                  <c:v>138</c:v>
                </c:pt>
                <c:pt idx="659">
                  <c:v>138</c:v>
                </c:pt>
                <c:pt idx="660">
                  <c:v>138</c:v>
                </c:pt>
                <c:pt idx="661">
                  <c:v>140</c:v>
                </c:pt>
                <c:pt idx="662">
                  <c:v>140</c:v>
                </c:pt>
                <c:pt idx="663">
                  <c:v>141</c:v>
                </c:pt>
                <c:pt idx="664">
                  <c:v>141</c:v>
                </c:pt>
                <c:pt idx="665">
                  <c:v>142</c:v>
                </c:pt>
                <c:pt idx="666">
                  <c:v>142</c:v>
                </c:pt>
                <c:pt idx="667">
                  <c:v>142</c:v>
                </c:pt>
                <c:pt idx="668">
                  <c:v>144</c:v>
                </c:pt>
                <c:pt idx="669">
                  <c:v>145</c:v>
                </c:pt>
                <c:pt idx="670">
                  <c:v>145</c:v>
                </c:pt>
                <c:pt idx="671">
                  <c:v>146</c:v>
                </c:pt>
                <c:pt idx="672">
                  <c:v>147</c:v>
                </c:pt>
                <c:pt idx="673">
                  <c:v>148</c:v>
                </c:pt>
                <c:pt idx="674">
                  <c:v>148</c:v>
                </c:pt>
                <c:pt idx="675">
                  <c:v>148</c:v>
                </c:pt>
                <c:pt idx="676">
                  <c:v>152</c:v>
                </c:pt>
                <c:pt idx="677">
                  <c:v>153</c:v>
                </c:pt>
                <c:pt idx="678">
                  <c:v>155</c:v>
                </c:pt>
                <c:pt idx="679">
                  <c:v>155</c:v>
                </c:pt>
                <c:pt idx="680">
                  <c:v>155</c:v>
                </c:pt>
                <c:pt idx="681">
                  <c:v>156</c:v>
                </c:pt>
                <c:pt idx="682">
                  <c:v>157</c:v>
                </c:pt>
                <c:pt idx="683">
                  <c:v>157</c:v>
                </c:pt>
                <c:pt idx="684">
                  <c:v>158</c:v>
                </c:pt>
                <c:pt idx="685">
                  <c:v>159</c:v>
                </c:pt>
                <c:pt idx="686">
                  <c:v>160</c:v>
                </c:pt>
                <c:pt idx="687">
                  <c:v>160</c:v>
                </c:pt>
                <c:pt idx="688">
                  <c:v>160</c:v>
                </c:pt>
                <c:pt idx="689">
                  <c:v>161</c:v>
                </c:pt>
                <c:pt idx="690">
                  <c:v>162</c:v>
                </c:pt>
                <c:pt idx="691">
                  <c:v>162</c:v>
                </c:pt>
                <c:pt idx="692">
                  <c:v>163</c:v>
                </c:pt>
                <c:pt idx="693">
                  <c:v>165</c:v>
                </c:pt>
                <c:pt idx="694">
                  <c:v>166</c:v>
                </c:pt>
                <c:pt idx="695">
                  <c:v>166</c:v>
                </c:pt>
                <c:pt idx="696">
                  <c:v>168</c:v>
                </c:pt>
                <c:pt idx="697">
                  <c:v>168</c:v>
                </c:pt>
                <c:pt idx="698">
                  <c:v>169</c:v>
                </c:pt>
                <c:pt idx="699">
                  <c:v>171</c:v>
                </c:pt>
                <c:pt idx="700">
                  <c:v>172</c:v>
                </c:pt>
                <c:pt idx="701">
                  <c:v>173</c:v>
                </c:pt>
                <c:pt idx="702">
                  <c:v>174</c:v>
                </c:pt>
                <c:pt idx="703">
                  <c:v>175</c:v>
                </c:pt>
                <c:pt idx="704">
                  <c:v>175</c:v>
                </c:pt>
                <c:pt idx="705">
                  <c:v>176</c:v>
                </c:pt>
                <c:pt idx="706">
                  <c:v>176</c:v>
                </c:pt>
                <c:pt idx="707">
                  <c:v>176</c:v>
                </c:pt>
                <c:pt idx="708">
                  <c:v>177</c:v>
                </c:pt>
                <c:pt idx="709">
                  <c:v>178</c:v>
                </c:pt>
                <c:pt idx="710">
                  <c:v>178</c:v>
                </c:pt>
                <c:pt idx="711">
                  <c:v>183</c:v>
                </c:pt>
                <c:pt idx="712">
                  <c:v>184</c:v>
                </c:pt>
                <c:pt idx="713">
                  <c:v>185</c:v>
                </c:pt>
                <c:pt idx="714">
                  <c:v>191</c:v>
                </c:pt>
                <c:pt idx="715">
                  <c:v>192</c:v>
                </c:pt>
                <c:pt idx="716">
                  <c:v>192</c:v>
                </c:pt>
                <c:pt idx="717">
                  <c:v>194</c:v>
                </c:pt>
                <c:pt idx="718">
                  <c:v>194</c:v>
                </c:pt>
                <c:pt idx="719">
                  <c:v>195</c:v>
                </c:pt>
                <c:pt idx="720">
                  <c:v>196</c:v>
                </c:pt>
                <c:pt idx="721">
                  <c:v>196</c:v>
                </c:pt>
                <c:pt idx="722">
                  <c:v>197</c:v>
                </c:pt>
                <c:pt idx="723">
                  <c:v>198</c:v>
                </c:pt>
                <c:pt idx="724">
                  <c:v>199</c:v>
                </c:pt>
                <c:pt idx="725">
                  <c:v>200</c:v>
                </c:pt>
                <c:pt idx="726">
                  <c:v>200</c:v>
                </c:pt>
                <c:pt idx="727">
                  <c:v>204</c:v>
                </c:pt>
                <c:pt idx="728">
                  <c:v>208</c:v>
                </c:pt>
                <c:pt idx="729">
                  <c:v>212</c:v>
                </c:pt>
                <c:pt idx="730">
                  <c:v>214</c:v>
                </c:pt>
                <c:pt idx="731">
                  <c:v>214</c:v>
                </c:pt>
                <c:pt idx="732">
                  <c:v>215</c:v>
                </c:pt>
                <c:pt idx="733">
                  <c:v>215</c:v>
                </c:pt>
                <c:pt idx="734">
                  <c:v>217</c:v>
                </c:pt>
                <c:pt idx="735">
                  <c:v>218</c:v>
                </c:pt>
                <c:pt idx="736">
                  <c:v>221</c:v>
                </c:pt>
                <c:pt idx="737">
                  <c:v>224</c:v>
                </c:pt>
                <c:pt idx="738">
                  <c:v>225</c:v>
                </c:pt>
                <c:pt idx="739">
                  <c:v>227</c:v>
                </c:pt>
                <c:pt idx="740">
                  <c:v>229</c:v>
                </c:pt>
                <c:pt idx="741">
                  <c:v>231</c:v>
                </c:pt>
                <c:pt idx="742">
                  <c:v>236</c:v>
                </c:pt>
                <c:pt idx="743">
                  <c:v>238</c:v>
                </c:pt>
                <c:pt idx="744">
                  <c:v>238</c:v>
                </c:pt>
                <c:pt idx="745">
                  <c:v>238</c:v>
                </c:pt>
                <c:pt idx="746">
                  <c:v>239</c:v>
                </c:pt>
                <c:pt idx="747">
                  <c:v>241</c:v>
                </c:pt>
                <c:pt idx="748">
                  <c:v>246</c:v>
                </c:pt>
                <c:pt idx="749">
                  <c:v>248</c:v>
                </c:pt>
                <c:pt idx="750">
                  <c:v>249</c:v>
                </c:pt>
                <c:pt idx="751">
                  <c:v>255</c:v>
                </c:pt>
                <c:pt idx="752">
                  <c:v>258</c:v>
                </c:pt>
                <c:pt idx="753">
                  <c:v>258</c:v>
                </c:pt>
                <c:pt idx="754">
                  <c:v>262</c:v>
                </c:pt>
                <c:pt idx="755">
                  <c:v>262</c:v>
                </c:pt>
                <c:pt idx="756">
                  <c:v>264</c:v>
                </c:pt>
                <c:pt idx="757">
                  <c:v>265</c:v>
                </c:pt>
                <c:pt idx="758">
                  <c:v>267</c:v>
                </c:pt>
                <c:pt idx="759">
                  <c:v>268</c:v>
                </c:pt>
                <c:pt idx="760">
                  <c:v>271</c:v>
                </c:pt>
                <c:pt idx="761">
                  <c:v>271</c:v>
                </c:pt>
                <c:pt idx="762">
                  <c:v>272</c:v>
                </c:pt>
                <c:pt idx="763">
                  <c:v>273</c:v>
                </c:pt>
                <c:pt idx="764">
                  <c:v>274</c:v>
                </c:pt>
                <c:pt idx="765">
                  <c:v>274</c:v>
                </c:pt>
                <c:pt idx="766">
                  <c:v>276</c:v>
                </c:pt>
                <c:pt idx="767">
                  <c:v>279</c:v>
                </c:pt>
                <c:pt idx="768">
                  <c:v>280</c:v>
                </c:pt>
                <c:pt idx="769">
                  <c:v>283</c:v>
                </c:pt>
                <c:pt idx="770">
                  <c:v>283</c:v>
                </c:pt>
                <c:pt idx="771">
                  <c:v>287</c:v>
                </c:pt>
                <c:pt idx="772">
                  <c:v>288</c:v>
                </c:pt>
                <c:pt idx="773">
                  <c:v>288</c:v>
                </c:pt>
                <c:pt idx="774">
                  <c:v>289</c:v>
                </c:pt>
                <c:pt idx="775">
                  <c:v>291</c:v>
                </c:pt>
                <c:pt idx="776">
                  <c:v>296</c:v>
                </c:pt>
                <c:pt idx="777">
                  <c:v>298</c:v>
                </c:pt>
                <c:pt idx="778">
                  <c:v>299</c:v>
                </c:pt>
                <c:pt idx="779">
                  <c:v>299</c:v>
                </c:pt>
                <c:pt idx="780">
                  <c:v>301</c:v>
                </c:pt>
                <c:pt idx="781">
                  <c:v>303</c:v>
                </c:pt>
                <c:pt idx="782">
                  <c:v>303</c:v>
                </c:pt>
                <c:pt idx="783">
                  <c:v>305</c:v>
                </c:pt>
                <c:pt idx="784">
                  <c:v>306</c:v>
                </c:pt>
                <c:pt idx="785">
                  <c:v>313</c:v>
                </c:pt>
                <c:pt idx="786">
                  <c:v>313</c:v>
                </c:pt>
                <c:pt idx="787">
                  <c:v>315</c:v>
                </c:pt>
                <c:pt idx="788">
                  <c:v>315</c:v>
                </c:pt>
                <c:pt idx="789">
                  <c:v>317</c:v>
                </c:pt>
                <c:pt idx="790">
                  <c:v>319</c:v>
                </c:pt>
                <c:pt idx="791">
                  <c:v>320</c:v>
                </c:pt>
                <c:pt idx="792">
                  <c:v>321</c:v>
                </c:pt>
                <c:pt idx="793">
                  <c:v>322</c:v>
                </c:pt>
                <c:pt idx="794">
                  <c:v>324</c:v>
                </c:pt>
                <c:pt idx="795">
                  <c:v>325</c:v>
                </c:pt>
                <c:pt idx="796">
                  <c:v>326</c:v>
                </c:pt>
                <c:pt idx="797">
                  <c:v>328</c:v>
                </c:pt>
                <c:pt idx="798">
                  <c:v>333</c:v>
                </c:pt>
                <c:pt idx="799">
                  <c:v>334</c:v>
                </c:pt>
                <c:pt idx="800">
                  <c:v>339</c:v>
                </c:pt>
                <c:pt idx="801">
                  <c:v>343</c:v>
                </c:pt>
                <c:pt idx="802">
                  <c:v>346</c:v>
                </c:pt>
                <c:pt idx="803">
                  <c:v>348</c:v>
                </c:pt>
                <c:pt idx="804">
                  <c:v>349</c:v>
                </c:pt>
                <c:pt idx="805">
                  <c:v>352</c:v>
                </c:pt>
                <c:pt idx="806">
                  <c:v>357</c:v>
                </c:pt>
                <c:pt idx="807">
                  <c:v>359</c:v>
                </c:pt>
                <c:pt idx="808">
                  <c:v>360</c:v>
                </c:pt>
                <c:pt idx="809">
                  <c:v>368</c:v>
                </c:pt>
                <c:pt idx="810">
                  <c:v>370</c:v>
                </c:pt>
                <c:pt idx="811">
                  <c:v>390</c:v>
                </c:pt>
                <c:pt idx="812">
                  <c:v>391</c:v>
                </c:pt>
                <c:pt idx="813">
                  <c:v>398</c:v>
                </c:pt>
                <c:pt idx="814">
                  <c:v>400</c:v>
                </c:pt>
                <c:pt idx="815">
                  <c:v>401</c:v>
                </c:pt>
                <c:pt idx="816">
                  <c:v>403</c:v>
                </c:pt>
                <c:pt idx="817">
                  <c:v>407</c:v>
                </c:pt>
                <c:pt idx="818">
                  <c:v>412</c:v>
                </c:pt>
                <c:pt idx="819">
                  <c:v>412</c:v>
                </c:pt>
                <c:pt idx="820">
                  <c:v>413</c:v>
                </c:pt>
                <c:pt idx="821">
                  <c:v>416</c:v>
                </c:pt>
                <c:pt idx="822">
                  <c:v>419</c:v>
                </c:pt>
                <c:pt idx="823">
                  <c:v>428</c:v>
                </c:pt>
                <c:pt idx="824">
                  <c:v>437</c:v>
                </c:pt>
                <c:pt idx="825">
                  <c:v>439</c:v>
                </c:pt>
                <c:pt idx="826">
                  <c:v>441</c:v>
                </c:pt>
                <c:pt idx="827">
                  <c:v>443</c:v>
                </c:pt>
                <c:pt idx="828">
                  <c:v>445</c:v>
                </c:pt>
                <c:pt idx="829">
                  <c:v>450</c:v>
                </c:pt>
                <c:pt idx="830">
                  <c:v>452</c:v>
                </c:pt>
                <c:pt idx="831">
                  <c:v>453</c:v>
                </c:pt>
                <c:pt idx="832">
                  <c:v>464</c:v>
                </c:pt>
                <c:pt idx="833">
                  <c:v>476</c:v>
                </c:pt>
                <c:pt idx="834">
                  <c:v>482</c:v>
                </c:pt>
                <c:pt idx="835">
                  <c:v>485</c:v>
                </c:pt>
                <c:pt idx="836">
                  <c:v>497</c:v>
                </c:pt>
                <c:pt idx="837">
                  <c:v>505</c:v>
                </c:pt>
                <c:pt idx="838">
                  <c:v>505</c:v>
                </c:pt>
                <c:pt idx="839">
                  <c:v>513</c:v>
                </c:pt>
                <c:pt idx="840">
                  <c:v>517</c:v>
                </c:pt>
                <c:pt idx="841">
                  <c:v>532</c:v>
                </c:pt>
                <c:pt idx="842">
                  <c:v>540</c:v>
                </c:pt>
                <c:pt idx="843">
                  <c:v>544</c:v>
                </c:pt>
                <c:pt idx="844">
                  <c:v>548</c:v>
                </c:pt>
                <c:pt idx="845">
                  <c:v>549</c:v>
                </c:pt>
                <c:pt idx="846">
                  <c:v>550</c:v>
                </c:pt>
                <c:pt idx="847">
                  <c:v>558</c:v>
                </c:pt>
                <c:pt idx="848">
                  <c:v>564</c:v>
                </c:pt>
                <c:pt idx="849">
                  <c:v>570</c:v>
                </c:pt>
                <c:pt idx="850">
                  <c:v>586</c:v>
                </c:pt>
                <c:pt idx="851">
                  <c:v>596</c:v>
                </c:pt>
                <c:pt idx="852">
                  <c:v>600</c:v>
                </c:pt>
                <c:pt idx="853">
                  <c:v>614</c:v>
                </c:pt>
                <c:pt idx="854">
                  <c:v>625</c:v>
                </c:pt>
                <c:pt idx="855">
                  <c:v>632</c:v>
                </c:pt>
                <c:pt idx="856">
                  <c:v>648</c:v>
                </c:pt>
                <c:pt idx="857">
                  <c:v>658</c:v>
                </c:pt>
                <c:pt idx="858">
                  <c:v>660</c:v>
                </c:pt>
                <c:pt idx="859">
                  <c:v>666</c:v>
                </c:pt>
                <c:pt idx="860">
                  <c:v>682</c:v>
                </c:pt>
                <c:pt idx="861">
                  <c:v>683</c:v>
                </c:pt>
                <c:pt idx="862">
                  <c:v>684</c:v>
                </c:pt>
                <c:pt idx="863">
                  <c:v>701</c:v>
                </c:pt>
                <c:pt idx="864">
                  <c:v>707</c:v>
                </c:pt>
                <c:pt idx="865">
                  <c:v>714</c:v>
                </c:pt>
                <c:pt idx="866">
                  <c:v>737</c:v>
                </c:pt>
                <c:pt idx="867">
                  <c:v>737</c:v>
                </c:pt>
                <c:pt idx="868">
                  <c:v>748</c:v>
                </c:pt>
                <c:pt idx="869">
                  <c:v>769</c:v>
                </c:pt>
                <c:pt idx="870">
                  <c:v>771</c:v>
                </c:pt>
                <c:pt idx="871">
                  <c:v>771</c:v>
                </c:pt>
                <c:pt idx="872">
                  <c:v>777</c:v>
                </c:pt>
                <c:pt idx="873">
                  <c:v>794</c:v>
                </c:pt>
                <c:pt idx="874">
                  <c:v>794</c:v>
                </c:pt>
                <c:pt idx="875">
                  <c:v>802</c:v>
                </c:pt>
                <c:pt idx="876">
                  <c:v>807</c:v>
                </c:pt>
                <c:pt idx="877">
                  <c:v>810</c:v>
                </c:pt>
                <c:pt idx="878">
                  <c:v>814</c:v>
                </c:pt>
                <c:pt idx="879">
                  <c:v>822</c:v>
                </c:pt>
                <c:pt idx="880">
                  <c:v>830</c:v>
                </c:pt>
                <c:pt idx="881">
                  <c:v>839</c:v>
                </c:pt>
                <c:pt idx="882">
                  <c:v>839</c:v>
                </c:pt>
                <c:pt idx="883">
                  <c:v>867</c:v>
                </c:pt>
                <c:pt idx="884">
                  <c:v>869</c:v>
                </c:pt>
                <c:pt idx="885">
                  <c:v>886</c:v>
                </c:pt>
                <c:pt idx="886">
                  <c:v>891</c:v>
                </c:pt>
                <c:pt idx="887">
                  <c:v>896</c:v>
                </c:pt>
                <c:pt idx="888">
                  <c:v>908</c:v>
                </c:pt>
                <c:pt idx="889">
                  <c:v>929</c:v>
                </c:pt>
                <c:pt idx="890">
                  <c:v>966</c:v>
                </c:pt>
                <c:pt idx="891">
                  <c:v>1018</c:v>
                </c:pt>
                <c:pt idx="892">
                  <c:v>1028</c:v>
                </c:pt>
                <c:pt idx="893">
                  <c:v>1087</c:v>
                </c:pt>
                <c:pt idx="894">
                  <c:v>1118</c:v>
                </c:pt>
                <c:pt idx="895">
                  <c:v>1135</c:v>
                </c:pt>
                <c:pt idx="896">
                  <c:v>1141</c:v>
                </c:pt>
                <c:pt idx="897">
                  <c:v>1159</c:v>
                </c:pt>
                <c:pt idx="898">
                  <c:v>1251</c:v>
                </c:pt>
                <c:pt idx="899">
                  <c:v>1286</c:v>
                </c:pt>
                <c:pt idx="900">
                  <c:v>1303</c:v>
                </c:pt>
                <c:pt idx="901">
                  <c:v>1343</c:v>
                </c:pt>
                <c:pt idx="902">
                  <c:v>1364</c:v>
                </c:pt>
                <c:pt idx="903">
                  <c:v>1365</c:v>
                </c:pt>
                <c:pt idx="904">
                  <c:v>1460</c:v>
                </c:pt>
                <c:pt idx="905">
                  <c:v>1498</c:v>
                </c:pt>
                <c:pt idx="906">
                  <c:v>1498</c:v>
                </c:pt>
                <c:pt idx="907">
                  <c:v>1546</c:v>
                </c:pt>
                <c:pt idx="908">
                  <c:v>1582</c:v>
                </c:pt>
                <c:pt idx="909">
                  <c:v>1593</c:v>
                </c:pt>
                <c:pt idx="910">
                  <c:v>1599</c:v>
                </c:pt>
                <c:pt idx="911">
                  <c:v>1634</c:v>
                </c:pt>
                <c:pt idx="912">
                  <c:v>1654</c:v>
                </c:pt>
                <c:pt idx="913">
                  <c:v>1704</c:v>
                </c:pt>
                <c:pt idx="914">
                  <c:v>1810</c:v>
                </c:pt>
                <c:pt idx="915">
                  <c:v>1865</c:v>
                </c:pt>
                <c:pt idx="916">
                  <c:v>1892</c:v>
                </c:pt>
                <c:pt idx="917">
                  <c:v>1971</c:v>
                </c:pt>
                <c:pt idx="918">
                  <c:v>1984</c:v>
                </c:pt>
                <c:pt idx="919">
                  <c:v>1994</c:v>
                </c:pt>
                <c:pt idx="920">
                  <c:v>2077</c:v>
                </c:pt>
                <c:pt idx="921">
                  <c:v>2343</c:v>
                </c:pt>
                <c:pt idx="922">
                  <c:v>2349</c:v>
                </c:pt>
                <c:pt idx="923">
                  <c:v>2375</c:v>
                </c:pt>
                <c:pt idx="924">
                  <c:v>2483</c:v>
                </c:pt>
                <c:pt idx="925">
                  <c:v>2535</c:v>
                </c:pt>
                <c:pt idx="926">
                  <c:v>2543</c:v>
                </c:pt>
                <c:pt idx="927">
                  <c:v>2565</c:v>
                </c:pt>
                <c:pt idx="928">
                  <c:v>2570</c:v>
                </c:pt>
                <c:pt idx="929">
                  <c:v>2596</c:v>
                </c:pt>
                <c:pt idx="930">
                  <c:v>2758</c:v>
                </c:pt>
                <c:pt idx="931">
                  <c:v>2770</c:v>
                </c:pt>
                <c:pt idx="932">
                  <c:v>2772</c:v>
                </c:pt>
                <c:pt idx="933">
                  <c:v>2808</c:v>
                </c:pt>
                <c:pt idx="934">
                  <c:v>2864</c:v>
                </c:pt>
                <c:pt idx="935">
                  <c:v>2958</c:v>
                </c:pt>
                <c:pt idx="936">
                  <c:v>3039</c:v>
                </c:pt>
                <c:pt idx="937">
                  <c:v>3062</c:v>
                </c:pt>
                <c:pt idx="938">
                  <c:v>3414</c:v>
                </c:pt>
                <c:pt idx="939">
                  <c:v>3430</c:v>
                </c:pt>
                <c:pt idx="940">
                  <c:v>3644</c:v>
                </c:pt>
                <c:pt idx="941">
                  <c:v>3661</c:v>
                </c:pt>
                <c:pt idx="942">
                  <c:v>3677</c:v>
                </c:pt>
                <c:pt idx="943">
                  <c:v>3883</c:v>
                </c:pt>
                <c:pt idx="944">
                  <c:v>4061</c:v>
                </c:pt>
                <c:pt idx="945">
                  <c:v>4248</c:v>
                </c:pt>
                <c:pt idx="946">
                  <c:v>4642</c:v>
                </c:pt>
                <c:pt idx="947">
                  <c:v>4765</c:v>
                </c:pt>
                <c:pt idx="948">
                  <c:v>4769</c:v>
                </c:pt>
                <c:pt idx="949">
                  <c:v>4965</c:v>
                </c:pt>
                <c:pt idx="950">
                  <c:v>5212</c:v>
                </c:pt>
                <c:pt idx="951">
                  <c:v>5782</c:v>
                </c:pt>
                <c:pt idx="952">
                  <c:v>6481</c:v>
                </c:pt>
                <c:pt idx="953">
                  <c:v>7347</c:v>
                </c:pt>
                <c:pt idx="954">
                  <c:v>7932</c:v>
                </c:pt>
                <c:pt idx="955">
                  <c:v>8112</c:v>
                </c:pt>
                <c:pt idx="956">
                  <c:v>9054</c:v>
                </c:pt>
                <c:pt idx="957">
                  <c:v>9445</c:v>
                </c:pt>
                <c:pt idx="958">
                  <c:v>9502</c:v>
                </c:pt>
                <c:pt idx="959">
                  <c:v>9918</c:v>
                </c:pt>
                <c:pt idx="960">
                  <c:v>11110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9CF-4FDD-AB5F-06D21609D0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4904392"/>
        <c:axId val="654904720"/>
      </c:scatterChart>
      <c:valAx>
        <c:axId val="654904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i-FI"/>
          </a:p>
        </c:txPr>
        <c:crossAx val="654904720"/>
        <c:crosses val="autoZero"/>
        <c:crossBetween val="midCat"/>
      </c:valAx>
      <c:valAx>
        <c:axId val="654904720"/>
        <c:scaling>
          <c:orientation val="minMax"/>
          <c:max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i-FI"/>
          </a:p>
        </c:txPr>
        <c:crossAx val="6549043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i-FI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4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200025</xdr:colOff>
      <xdr:row>2</xdr:row>
      <xdr:rowOff>95250</xdr:rowOff>
    </xdr:from>
    <xdr:to>
      <xdr:col>10</xdr:col>
      <xdr:colOff>504825</xdr:colOff>
      <xdr:row>16</xdr:row>
      <xdr:rowOff>171450</xdr:rowOff>
    </xdr:to>
    <xdr:graphicFrame macro="">
      <xdr:nvGraphicFramePr>
        <xdr:cNvPr id="2" name="Kaavio 1">
          <a:extLst>
            <a:ext uri="{FF2B5EF4-FFF2-40B4-BE49-F238E27FC236}">
              <a16:creationId xmlns:a16="http://schemas.microsoft.com/office/drawing/2014/main" id="{FAA806DB-8AE0-49B6-BA64-78F46550F56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247650</xdr:colOff>
      <xdr:row>2</xdr:row>
      <xdr:rowOff>104775</xdr:rowOff>
    </xdr:from>
    <xdr:to>
      <xdr:col>18</xdr:col>
      <xdr:colOff>552450</xdr:colOff>
      <xdr:row>16</xdr:row>
      <xdr:rowOff>180975</xdr:rowOff>
    </xdr:to>
    <xdr:graphicFrame macro="">
      <xdr:nvGraphicFramePr>
        <xdr:cNvPr id="3" name="Kaavio 2">
          <a:extLst>
            <a:ext uri="{FF2B5EF4-FFF2-40B4-BE49-F238E27FC236}">
              <a16:creationId xmlns:a16="http://schemas.microsoft.com/office/drawing/2014/main" id="{A233E260-F652-4D9B-ACE4-75D692C467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228600</xdr:colOff>
      <xdr:row>18</xdr:row>
      <xdr:rowOff>28575</xdr:rowOff>
    </xdr:from>
    <xdr:to>
      <xdr:col>10</xdr:col>
      <xdr:colOff>533400</xdr:colOff>
      <xdr:row>32</xdr:row>
      <xdr:rowOff>104775</xdr:rowOff>
    </xdr:to>
    <xdr:graphicFrame macro="">
      <xdr:nvGraphicFramePr>
        <xdr:cNvPr id="4" name="Kaavio 3">
          <a:extLst>
            <a:ext uri="{FF2B5EF4-FFF2-40B4-BE49-F238E27FC236}">
              <a16:creationId xmlns:a16="http://schemas.microsoft.com/office/drawing/2014/main" id="{1ED8691D-228B-45B1-8ECF-7B22C382A0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200025</xdr:colOff>
      <xdr:row>2</xdr:row>
      <xdr:rowOff>95250</xdr:rowOff>
    </xdr:from>
    <xdr:to>
      <xdr:col>10</xdr:col>
      <xdr:colOff>504825</xdr:colOff>
      <xdr:row>16</xdr:row>
      <xdr:rowOff>171450</xdr:rowOff>
    </xdr:to>
    <xdr:graphicFrame macro="">
      <xdr:nvGraphicFramePr>
        <xdr:cNvPr id="2" name="Kaavio 1">
          <a:extLst>
            <a:ext uri="{FF2B5EF4-FFF2-40B4-BE49-F238E27FC236}">
              <a16:creationId xmlns:a16="http://schemas.microsoft.com/office/drawing/2014/main" id="{3A21C3AF-0F19-49E4-B5D8-0A7A76837D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247650</xdr:colOff>
      <xdr:row>2</xdr:row>
      <xdr:rowOff>104775</xdr:rowOff>
    </xdr:from>
    <xdr:to>
      <xdr:col>18</xdr:col>
      <xdr:colOff>552450</xdr:colOff>
      <xdr:row>16</xdr:row>
      <xdr:rowOff>180975</xdr:rowOff>
    </xdr:to>
    <xdr:graphicFrame macro="">
      <xdr:nvGraphicFramePr>
        <xdr:cNvPr id="3" name="Kaavio 2">
          <a:extLst>
            <a:ext uri="{FF2B5EF4-FFF2-40B4-BE49-F238E27FC236}">
              <a16:creationId xmlns:a16="http://schemas.microsoft.com/office/drawing/2014/main" id="{315757DA-A1CA-4A5B-A460-56A0169168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228600</xdr:colOff>
      <xdr:row>18</xdr:row>
      <xdr:rowOff>28575</xdr:rowOff>
    </xdr:from>
    <xdr:to>
      <xdr:col>10</xdr:col>
      <xdr:colOff>533400</xdr:colOff>
      <xdr:row>32</xdr:row>
      <xdr:rowOff>104775</xdr:rowOff>
    </xdr:to>
    <xdr:graphicFrame macro="">
      <xdr:nvGraphicFramePr>
        <xdr:cNvPr id="4" name="Kaavio 3">
          <a:extLst>
            <a:ext uri="{FF2B5EF4-FFF2-40B4-BE49-F238E27FC236}">
              <a16:creationId xmlns:a16="http://schemas.microsoft.com/office/drawing/2014/main" id="{C7F888BE-1D56-4024-8639-B57C083D84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285750</xdr:colOff>
      <xdr:row>18</xdr:row>
      <xdr:rowOff>28575</xdr:rowOff>
    </xdr:from>
    <xdr:to>
      <xdr:col>18</xdr:col>
      <xdr:colOff>590550</xdr:colOff>
      <xdr:row>32</xdr:row>
      <xdr:rowOff>104775</xdr:rowOff>
    </xdr:to>
    <xdr:graphicFrame macro="">
      <xdr:nvGraphicFramePr>
        <xdr:cNvPr id="5" name="Kaavio 4">
          <a:extLst>
            <a:ext uri="{FF2B5EF4-FFF2-40B4-BE49-F238E27FC236}">
              <a16:creationId xmlns:a16="http://schemas.microsoft.com/office/drawing/2014/main" id="{26BC1611-C9FD-408B-8E27-595D01D123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ogle.com/maps/@344379,317,6780507,249,3a,75y,90t/data=!3m3!1e1!3m1!2e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1887"/>
  <sheetViews>
    <sheetView showGridLines="0" tabSelected="1" topLeftCell="C1" zoomScale="79" zoomScaleNormal="79" workbookViewId="0">
      <pane ySplit="11" topLeftCell="A12" activePane="bottomLeft" state="frozenSplit"/>
      <selection pane="bottomLeft" activeCell="C1" sqref="C1"/>
    </sheetView>
  </sheetViews>
  <sheetFormatPr defaultRowHeight="15" x14ac:dyDescent="0.25"/>
  <cols>
    <col min="1" max="1" width="11.5703125" style="19" hidden="1" customWidth="1"/>
    <col min="2" max="2" width="8.7109375" style="20" hidden="1" customWidth="1"/>
    <col min="3" max="3" width="8.140625" style="21" customWidth="1"/>
    <col min="4" max="4" width="7" style="21" bestFit="1" customWidth="1"/>
    <col min="5" max="5" width="6.5703125" style="21" bestFit="1" customWidth="1"/>
    <col min="6" max="11" width="17.7109375" style="21" hidden="1" customWidth="1"/>
    <col min="12" max="14" width="10.28515625" style="21" customWidth="1"/>
    <col min="15" max="15" width="10.42578125" style="21" hidden="1" customWidth="1"/>
    <col min="16" max="16" width="10.42578125" style="21" customWidth="1"/>
    <col min="17" max="18" width="15.5703125" style="21" customWidth="1"/>
    <col min="19" max="19" width="11.42578125" style="22" hidden="1" customWidth="1"/>
    <col min="20" max="20" width="11.42578125" style="22" customWidth="1"/>
    <col min="21" max="21" width="14.28515625" style="21" hidden="1" customWidth="1"/>
    <col min="22" max="22" width="15.7109375" style="21" customWidth="1"/>
    <col min="23" max="23" width="14.28515625" style="21" hidden="1" customWidth="1"/>
    <col min="24" max="24" width="15.7109375" style="21" customWidth="1"/>
    <col min="25" max="25" width="14.28515625" style="21" hidden="1" customWidth="1"/>
    <col min="26" max="26" width="12.85546875" style="21" bestFit="1" customWidth="1"/>
    <col min="27" max="27" width="14.28515625" style="21" hidden="1" customWidth="1"/>
    <col min="28" max="28" width="10.5703125" style="21" bestFit="1" customWidth="1"/>
    <col min="29" max="29" width="37.140625" style="42" bestFit="1" customWidth="1"/>
    <col min="30" max="30" width="14.140625" style="22" hidden="1" customWidth="1"/>
    <col min="31" max="31" width="14.140625" style="22" customWidth="1"/>
    <col min="32" max="32" width="18" style="23" hidden="1" customWidth="1"/>
    <col min="33" max="33" width="18" style="23" customWidth="1"/>
    <col min="34" max="34" width="9.140625" style="4" customWidth="1"/>
    <col min="35" max="37" width="15.140625" style="23" customWidth="1"/>
    <col min="38" max="43" width="15.140625" style="24" customWidth="1"/>
    <col min="44" max="44" width="15.140625" style="23" customWidth="1"/>
    <col min="45" max="51" width="15.140625" style="24" customWidth="1"/>
    <col min="52" max="52" width="9.140625" customWidth="1"/>
    <col min="53" max="53" width="9.140625" style="47" customWidth="1"/>
    <col min="54" max="54" width="6.7109375" style="47" bestFit="1" customWidth="1"/>
    <col min="55" max="55" width="7.85546875" style="47" bestFit="1" customWidth="1"/>
    <col min="56" max="56" width="9.140625" style="47" customWidth="1"/>
    <col min="57" max="57" width="9.140625" style="4"/>
    <col min="58" max="58" width="9.140625" style="47"/>
    <col min="59" max="59" width="6.7109375" style="47" bestFit="1" customWidth="1"/>
    <col min="60" max="60" width="7.85546875" style="47" bestFit="1" customWidth="1"/>
    <col min="61" max="61" width="9.140625" style="47"/>
    <col min="62" max="62" width="9.140625" style="4"/>
    <col min="63" max="63" width="11" style="46" bestFit="1" customWidth="1"/>
    <col min="64" max="64" width="6.7109375" style="46" bestFit="1" customWidth="1"/>
    <col min="65" max="65" width="7.85546875" style="46" bestFit="1" customWidth="1"/>
    <col min="66" max="66" width="10.42578125" style="46" bestFit="1" customWidth="1"/>
    <col min="67" max="67" width="9.140625" style="4"/>
    <col min="68" max="68" width="11" style="46" bestFit="1" customWidth="1"/>
    <col min="69" max="69" width="6.7109375" style="46" bestFit="1" customWidth="1"/>
    <col min="70" max="70" width="7.85546875" style="46" bestFit="1" customWidth="1"/>
    <col min="71" max="71" width="11.85546875" style="46" bestFit="1" customWidth="1"/>
    <col min="72" max="72" width="9.140625" style="4"/>
    <col min="73" max="73" width="8.85546875" style="71" bestFit="1" customWidth="1"/>
    <col min="74" max="74" width="9.42578125" style="71" bestFit="1" customWidth="1"/>
    <col min="75" max="75" width="12.42578125" style="71" bestFit="1" customWidth="1"/>
    <col min="76" max="76" width="9.140625" style="4"/>
    <col min="77" max="77" width="8.85546875" style="46" bestFit="1" customWidth="1"/>
    <col min="78" max="78" width="11.140625" style="46" bestFit="1" customWidth="1"/>
    <col min="79" max="79" width="11.28515625" style="46" bestFit="1" customWidth="1"/>
    <col min="80" max="80" width="9.140625" style="4"/>
    <col min="81" max="85" width="9.140625" style="47"/>
    <col min="86" max="86" width="13.85546875" style="47" bestFit="1" customWidth="1"/>
    <col min="87" max="87" width="9.140625" style="23"/>
    <col min="88" max="88" width="14.85546875" style="46" bestFit="1" customWidth="1"/>
    <col min="89" max="90" width="15" style="46" bestFit="1" customWidth="1"/>
    <col min="91" max="91" width="99.7109375" style="46" bestFit="1" customWidth="1"/>
    <col min="92" max="16384" width="9.140625" style="23"/>
  </cols>
  <sheetData>
    <row r="1" spans="1:91" s="4" customFormat="1" ht="23.25" x14ac:dyDescent="0.35">
      <c r="A1" s="8"/>
      <c r="B1" s="2"/>
      <c r="C1" s="25" t="s">
        <v>46</v>
      </c>
      <c r="D1" s="2"/>
      <c r="E1" s="11"/>
      <c r="F1" s="11"/>
      <c r="G1" s="11"/>
      <c r="H1" s="11"/>
      <c r="I1" s="11"/>
      <c r="J1" s="11"/>
      <c r="K1" s="11"/>
      <c r="L1" s="2"/>
      <c r="M1" s="2"/>
      <c r="N1" s="2"/>
      <c r="O1" s="2"/>
      <c r="P1" s="2"/>
      <c r="Q1" s="11"/>
      <c r="R1" s="11"/>
      <c r="S1" s="3"/>
      <c r="T1" s="3"/>
      <c r="U1" s="11"/>
      <c r="V1" s="11"/>
      <c r="W1" s="11"/>
      <c r="X1" s="11"/>
      <c r="Y1" s="11"/>
      <c r="Z1" s="2"/>
      <c r="AA1" s="11"/>
      <c r="AB1" s="2"/>
      <c r="AC1" s="6"/>
      <c r="AL1" s="5"/>
      <c r="AM1" s="5"/>
      <c r="AN1" s="5"/>
      <c r="AO1" s="5"/>
      <c r="AP1" s="5"/>
      <c r="AQ1" s="5"/>
      <c r="AS1" s="5"/>
      <c r="AT1" s="5"/>
      <c r="AU1" s="5"/>
      <c r="AV1" s="5"/>
      <c r="AW1" s="5"/>
      <c r="AX1" s="5"/>
      <c r="AY1" s="5"/>
      <c r="BA1" s="47"/>
      <c r="BB1" s="47"/>
      <c r="BC1" s="47"/>
      <c r="BD1" s="47"/>
      <c r="BF1" s="47"/>
      <c r="BG1" s="47"/>
      <c r="BH1" s="47"/>
      <c r="BI1" s="47"/>
      <c r="BK1" s="46"/>
      <c r="BL1" s="46"/>
      <c r="BM1" s="46"/>
      <c r="BN1" s="46"/>
      <c r="BP1" s="46"/>
      <c r="BQ1" s="46"/>
      <c r="BR1" s="46"/>
      <c r="BS1" s="46"/>
      <c r="BU1" s="71"/>
      <c r="BV1" s="71"/>
      <c r="BW1" s="71"/>
      <c r="BY1" s="46"/>
      <c r="BZ1" s="46"/>
      <c r="CA1" s="46"/>
      <c r="CC1" s="47"/>
      <c r="CD1" s="47"/>
      <c r="CE1" s="47"/>
      <c r="CF1" s="47"/>
      <c r="CG1" s="47"/>
      <c r="CH1" s="47"/>
      <c r="CJ1" s="46"/>
      <c r="CK1" s="46"/>
      <c r="CL1" s="46"/>
      <c r="CM1" s="46"/>
    </row>
    <row r="2" spans="1:91" s="4" customFormat="1" ht="15" customHeight="1" x14ac:dyDescent="0.35">
      <c r="A2" s="8"/>
      <c r="B2" s="2"/>
      <c r="C2" s="25"/>
      <c r="D2" s="2"/>
      <c r="E2" s="11"/>
      <c r="F2" s="11"/>
      <c r="G2" s="11"/>
      <c r="H2" s="11"/>
      <c r="I2" s="11"/>
      <c r="J2" s="11"/>
      <c r="K2" s="11"/>
      <c r="L2" s="2"/>
      <c r="M2" s="2"/>
      <c r="N2" s="2"/>
      <c r="O2" s="2"/>
      <c r="P2" s="2"/>
      <c r="Q2" s="11"/>
      <c r="R2" s="11"/>
      <c r="S2" s="3"/>
      <c r="T2" s="3"/>
      <c r="U2" s="11"/>
      <c r="V2" s="11"/>
      <c r="W2" s="11"/>
      <c r="X2" s="11"/>
      <c r="Y2" s="11"/>
      <c r="Z2" s="2"/>
      <c r="AA2" s="11"/>
      <c r="AB2" s="2"/>
      <c r="AC2" s="6"/>
      <c r="AL2" s="5"/>
      <c r="AM2" s="5"/>
      <c r="AN2" s="5"/>
      <c r="AO2" s="5"/>
      <c r="AP2" s="5"/>
      <c r="AQ2" s="5"/>
      <c r="AS2" s="5"/>
      <c r="AT2" s="5"/>
      <c r="AU2" s="5"/>
      <c r="AV2" s="5"/>
      <c r="AW2" s="5"/>
      <c r="AX2" s="5"/>
      <c r="AY2" s="5"/>
      <c r="BA2" s="47"/>
      <c r="BB2" s="47"/>
      <c r="BC2" s="47"/>
      <c r="BD2" s="47"/>
      <c r="BF2" s="47"/>
      <c r="BG2" s="47"/>
      <c r="BH2" s="47"/>
      <c r="BI2" s="47"/>
      <c r="BK2" s="46"/>
      <c r="BL2" s="46"/>
      <c r="BM2" s="46"/>
      <c r="BN2" s="46"/>
      <c r="BP2" s="46"/>
      <c r="BQ2" s="46"/>
      <c r="BR2" s="46"/>
      <c r="BS2" s="46"/>
      <c r="BU2" s="71"/>
      <c r="BV2" s="71"/>
      <c r="BW2" s="71"/>
      <c r="BY2" s="46"/>
      <c r="BZ2" s="46"/>
      <c r="CA2" s="46"/>
      <c r="CC2" s="47"/>
      <c r="CD2" s="47"/>
      <c r="CE2" s="47"/>
      <c r="CF2" s="47"/>
      <c r="CG2" s="47"/>
      <c r="CH2" s="47"/>
      <c r="CJ2" s="46"/>
      <c r="CK2" s="46"/>
      <c r="CL2" s="46"/>
      <c r="CM2" s="46"/>
    </row>
    <row r="3" spans="1:91" s="4" customFormat="1" ht="18.75" x14ac:dyDescent="0.3">
      <c r="A3" s="8"/>
      <c r="B3" s="2"/>
      <c r="C3" s="31" t="s">
        <v>3478</v>
      </c>
      <c r="D3" s="2"/>
      <c r="E3" s="11"/>
      <c r="F3" s="11"/>
      <c r="G3" s="11"/>
      <c r="H3" s="11"/>
      <c r="I3" s="11"/>
      <c r="J3" s="11"/>
      <c r="K3" s="11"/>
      <c r="L3" s="2"/>
      <c r="M3" s="2"/>
      <c r="N3" s="2"/>
      <c r="O3" s="2"/>
      <c r="P3" s="2"/>
      <c r="Q3" s="11"/>
      <c r="R3" s="11"/>
      <c r="S3" s="3"/>
      <c r="T3" s="3"/>
      <c r="U3" s="11"/>
      <c r="V3" s="11"/>
      <c r="W3" s="11"/>
      <c r="X3" s="11"/>
      <c r="Y3" s="11"/>
      <c r="Z3" s="2"/>
      <c r="AA3" s="11"/>
      <c r="AB3" s="2"/>
      <c r="AC3" s="6"/>
      <c r="AL3" s="5"/>
      <c r="AM3" s="5"/>
      <c r="AN3" s="5"/>
      <c r="AO3" s="5"/>
      <c r="AP3" s="5"/>
      <c r="AQ3" s="5"/>
      <c r="AS3" s="5"/>
      <c r="AT3" s="5"/>
      <c r="AU3" s="5"/>
      <c r="AV3" s="5"/>
      <c r="AW3" s="5"/>
      <c r="AX3" s="5"/>
      <c r="AY3" s="5"/>
      <c r="BA3" s="70" t="s">
        <v>1050</v>
      </c>
      <c r="BB3" s="70"/>
      <c r="BC3" s="70"/>
      <c r="BD3" s="70"/>
      <c r="BF3" s="70" t="s">
        <v>1051</v>
      </c>
      <c r="BG3" s="70"/>
      <c r="BH3" s="70"/>
      <c r="BI3" s="70"/>
      <c r="BK3" s="46" t="s">
        <v>1039</v>
      </c>
      <c r="BL3" s="46"/>
      <c r="BM3" s="46"/>
      <c r="BN3" s="46"/>
      <c r="BP3" s="46" t="s">
        <v>1036</v>
      </c>
      <c r="BQ3" s="46"/>
      <c r="BR3" s="46"/>
      <c r="BS3" s="46"/>
      <c r="BU3" s="71" t="s">
        <v>1045</v>
      </c>
      <c r="BV3" s="71"/>
      <c r="BW3" s="71"/>
      <c r="BY3" s="46" t="s">
        <v>1046</v>
      </c>
      <c r="BZ3" s="46"/>
      <c r="CA3" s="46"/>
      <c r="CC3" s="47" t="s">
        <v>1020</v>
      </c>
      <c r="CD3" s="47"/>
      <c r="CE3" s="47"/>
      <c r="CF3" s="47"/>
      <c r="CG3" s="47"/>
      <c r="CH3" s="47"/>
      <c r="CJ3" s="46" t="s">
        <v>1066</v>
      </c>
      <c r="CK3" s="46"/>
      <c r="CL3" s="46"/>
      <c r="CM3" s="46"/>
    </row>
    <row r="4" spans="1:91" s="4" customFormat="1" ht="15" customHeight="1" thickBot="1" x14ac:dyDescent="0.4">
      <c r="A4" s="8"/>
      <c r="B4" s="2"/>
      <c r="C4" s="25"/>
      <c r="D4" s="2"/>
      <c r="E4" s="11"/>
      <c r="F4" s="11"/>
      <c r="G4" s="11"/>
      <c r="H4" s="11"/>
      <c r="I4" s="11"/>
      <c r="J4" s="11"/>
      <c r="K4" s="11"/>
      <c r="L4" s="2"/>
      <c r="M4" s="2"/>
      <c r="N4" s="2"/>
      <c r="O4" s="2"/>
      <c r="P4" s="2"/>
      <c r="Q4" s="11"/>
      <c r="R4" s="11"/>
      <c r="S4" s="3"/>
      <c r="T4" s="3"/>
      <c r="U4" s="11"/>
      <c r="V4" s="11"/>
      <c r="W4" s="11"/>
      <c r="X4" s="11"/>
      <c r="Y4" s="11"/>
      <c r="Z4" s="2"/>
      <c r="AA4" s="11"/>
      <c r="AB4" s="2"/>
      <c r="AC4" s="6"/>
      <c r="AL4" s="5"/>
      <c r="AM4" s="5"/>
      <c r="AN4" s="5"/>
      <c r="AO4" s="5"/>
      <c r="AP4" s="5"/>
      <c r="AQ4" s="5"/>
      <c r="AS4" s="5"/>
      <c r="AT4" s="5"/>
      <c r="AU4" s="5"/>
      <c r="AV4" s="5"/>
      <c r="AW4" s="5"/>
      <c r="AX4" s="5"/>
      <c r="AY4" s="5"/>
      <c r="BA4" s="47"/>
      <c r="BB4" s="47"/>
      <c r="BC4" s="47"/>
      <c r="BD4" s="47"/>
      <c r="BF4" s="47"/>
      <c r="BG4" s="47"/>
      <c r="BH4" s="47"/>
      <c r="BI4" s="47"/>
      <c r="BK4" s="46"/>
      <c r="BL4" s="46"/>
      <c r="BM4" s="46"/>
      <c r="BN4" s="46"/>
      <c r="BP4" s="46"/>
      <c r="BQ4" s="46"/>
      <c r="BR4" s="46"/>
      <c r="BS4" s="46"/>
      <c r="BU4" s="71"/>
      <c r="BV4" s="71"/>
      <c r="BW4" s="71"/>
      <c r="BY4" s="46"/>
      <c r="BZ4" s="46"/>
      <c r="CA4" s="46"/>
      <c r="CC4" s="47"/>
      <c r="CD4" s="47"/>
      <c r="CE4" s="47"/>
      <c r="CF4" s="47"/>
      <c r="CG4" s="47"/>
      <c r="CH4" s="47"/>
      <c r="CJ4" s="46"/>
      <c r="CK4" s="46"/>
      <c r="CL4" s="46"/>
      <c r="CM4" s="46"/>
    </row>
    <row r="5" spans="1:91" s="4" customFormat="1" ht="20.100000000000001" hidden="1" customHeight="1" x14ac:dyDescent="0.3">
      <c r="A5" s="8"/>
      <c r="B5" s="2"/>
      <c r="C5" s="34" t="s">
        <v>27</v>
      </c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101"/>
      <c r="P5" s="101"/>
      <c r="Q5" s="75"/>
      <c r="R5" s="75"/>
      <c r="S5" s="3"/>
      <c r="T5" s="3"/>
      <c r="U5" s="11"/>
      <c r="V5" s="11"/>
      <c r="W5" s="11"/>
      <c r="X5" s="11"/>
      <c r="Y5" s="11"/>
      <c r="Z5" s="2"/>
      <c r="AA5" s="11"/>
      <c r="AB5" s="2"/>
      <c r="AC5" s="6"/>
      <c r="AL5" s="5"/>
      <c r="AM5" s="5"/>
      <c r="AN5" s="5"/>
      <c r="AO5" s="5"/>
      <c r="AP5" s="5"/>
      <c r="AQ5" s="5"/>
      <c r="AS5" s="5"/>
      <c r="AT5" s="5"/>
      <c r="AU5" s="5"/>
      <c r="AV5" s="5"/>
      <c r="AW5" s="5"/>
      <c r="AX5" s="5"/>
      <c r="AY5" s="5"/>
      <c r="BA5" s="47"/>
      <c r="BB5" s="47"/>
      <c r="BC5" s="47"/>
      <c r="BD5" s="47"/>
      <c r="BF5" s="47"/>
      <c r="BG5" s="47"/>
      <c r="BH5" s="47"/>
      <c r="BI5" s="47"/>
      <c r="BK5" s="46"/>
      <c r="BL5" s="46"/>
      <c r="BM5" s="46"/>
      <c r="BN5" s="46"/>
      <c r="BP5" s="46"/>
      <c r="BQ5" s="46"/>
      <c r="BR5" s="46"/>
      <c r="BS5" s="46"/>
      <c r="BU5" s="71"/>
      <c r="BV5" s="71"/>
      <c r="BW5" s="71"/>
      <c r="BY5" s="46"/>
      <c r="BZ5" s="46"/>
      <c r="CA5" s="46"/>
      <c r="CC5" s="47"/>
      <c r="CD5" s="47"/>
      <c r="CE5" s="47"/>
      <c r="CF5" s="47"/>
      <c r="CG5" s="47"/>
      <c r="CH5" s="47"/>
      <c r="CJ5" s="46"/>
      <c r="CK5" s="46"/>
      <c r="CL5" s="46"/>
      <c r="CM5" s="46"/>
    </row>
    <row r="6" spans="1:91" s="4" customFormat="1" ht="20.100000000000001" hidden="1" customHeight="1" x14ac:dyDescent="0.3">
      <c r="A6" s="8"/>
      <c r="B6" s="2"/>
      <c r="C6" s="36" t="s">
        <v>28</v>
      </c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102"/>
      <c r="P6" s="102"/>
      <c r="Q6" s="76"/>
      <c r="R6" s="76"/>
      <c r="S6" s="3"/>
      <c r="T6" s="3"/>
      <c r="U6" s="11"/>
      <c r="V6" s="11"/>
      <c r="W6" s="11"/>
      <c r="X6" s="11"/>
      <c r="Y6" s="11"/>
      <c r="Z6" s="2"/>
      <c r="AA6" s="11"/>
      <c r="AB6" s="2"/>
      <c r="AC6" s="6"/>
      <c r="AL6" s="5"/>
      <c r="AM6" s="5"/>
      <c r="AN6" s="5"/>
      <c r="AO6" s="5"/>
      <c r="AP6" s="5"/>
      <c r="AQ6" s="5"/>
      <c r="AS6" s="5"/>
      <c r="AT6" s="5"/>
      <c r="AU6" s="5"/>
      <c r="AV6" s="5"/>
      <c r="AW6" s="5"/>
      <c r="AX6" s="5"/>
      <c r="AY6" s="5"/>
      <c r="BA6" s="47"/>
      <c r="BB6" s="47"/>
      <c r="BC6" s="47"/>
      <c r="BD6" s="47"/>
      <c r="BF6" s="47"/>
      <c r="BG6" s="47"/>
      <c r="BH6" s="47"/>
      <c r="BI6" s="47"/>
      <c r="BK6" s="46"/>
      <c r="BL6" s="46"/>
      <c r="BM6" s="46"/>
      <c r="BN6" s="46"/>
      <c r="BP6" s="46"/>
      <c r="BQ6" s="46"/>
      <c r="BR6" s="46"/>
      <c r="BS6" s="46"/>
      <c r="BU6" s="71"/>
      <c r="BV6" s="71"/>
      <c r="BW6" s="71"/>
      <c r="BY6" s="46"/>
      <c r="BZ6" s="46"/>
      <c r="CA6" s="46"/>
      <c r="CC6" s="47"/>
      <c r="CD6" s="47"/>
      <c r="CE6" s="47"/>
      <c r="CF6" s="47"/>
      <c r="CG6" s="47"/>
      <c r="CH6" s="47"/>
      <c r="CJ6" s="46"/>
      <c r="CK6" s="46"/>
      <c r="CL6" s="46"/>
      <c r="CM6" s="46"/>
    </row>
    <row r="7" spans="1:91" s="4" customFormat="1" ht="20.100000000000001" hidden="1" customHeight="1" x14ac:dyDescent="0.3">
      <c r="A7" s="8"/>
      <c r="B7" s="2"/>
      <c r="C7" s="32" t="s">
        <v>29</v>
      </c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103"/>
      <c r="P7" s="103"/>
      <c r="Q7" s="21"/>
      <c r="R7" s="21"/>
      <c r="S7" s="3"/>
      <c r="T7" s="3"/>
      <c r="U7" s="11"/>
      <c r="V7" s="11"/>
      <c r="W7" s="11"/>
      <c r="X7" s="11"/>
      <c r="Y7" s="11"/>
      <c r="Z7" s="2"/>
      <c r="AA7" s="11"/>
      <c r="AB7" s="2"/>
      <c r="AC7" s="6"/>
      <c r="AL7" s="5"/>
      <c r="AM7" s="5"/>
      <c r="AN7" s="5"/>
      <c r="AO7" s="5"/>
      <c r="AP7" s="5"/>
      <c r="AQ7" s="5"/>
      <c r="AS7" s="5"/>
      <c r="AT7" s="5"/>
      <c r="AU7" s="5"/>
      <c r="AV7" s="5"/>
      <c r="AW7" s="5"/>
      <c r="AX7" s="5"/>
      <c r="AY7" s="5"/>
      <c r="BA7" s="47"/>
      <c r="BB7" s="47"/>
      <c r="BC7" s="47"/>
      <c r="BD7" s="47"/>
      <c r="BF7" s="47"/>
      <c r="BG7" s="47"/>
      <c r="BH7" s="47"/>
      <c r="BI7" s="47"/>
      <c r="BK7" s="46"/>
      <c r="BL7" s="46"/>
      <c r="BM7" s="46"/>
      <c r="BN7" s="46"/>
      <c r="BP7" s="46"/>
      <c r="BQ7" s="46"/>
      <c r="BR7" s="46"/>
      <c r="BS7" s="46"/>
      <c r="BU7" s="71"/>
      <c r="BV7" s="71"/>
      <c r="BW7" s="71"/>
      <c r="BY7" s="46"/>
      <c r="BZ7" s="46"/>
      <c r="CA7" s="46"/>
      <c r="CC7" s="47"/>
      <c r="CD7" s="47"/>
      <c r="CE7" s="47"/>
      <c r="CF7" s="47"/>
      <c r="CG7" s="47"/>
      <c r="CH7" s="47"/>
      <c r="CJ7" s="46"/>
      <c r="CK7" s="46"/>
      <c r="CL7" s="46"/>
      <c r="CM7" s="46"/>
    </row>
    <row r="8" spans="1:91" s="4" customFormat="1" ht="15" hidden="1" customHeight="1" thickBot="1" x14ac:dyDescent="0.4">
      <c r="A8" s="8"/>
      <c r="B8" s="2"/>
      <c r="C8" s="25"/>
      <c r="D8" s="2"/>
      <c r="E8" s="11"/>
      <c r="F8" s="9"/>
      <c r="G8" s="10"/>
      <c r="H8" s="10"/>
      <c r="I8" s="10"/>
      <c r="J8" s="10"/>
      <c r="K8" s="10"/>
      <c r="L8" s="2"/>
      <c r="M8" s="2"/>
      <c r="N8" s="2"/>
      <c r="O8" s="2"/>
      <c r="P8" s="2"/>
      <c r="Q8" s="11"/>
      <c r="R8" s="11"/>
      <c r="S8" s="3"/>
      <c r="T8" s="3"/>
      <c r="U8" s="11"/>
      <c r="V8" s="11"/>
      <c r="W8" s="11"/>
      <c r="X8" s="11"/>
      <c r="Y8" s="11"/>
      <c r="Z8" s="2"/>
      <c r="AA8" s="11"/>
      <c r="AB8" s="2"/>
      <c r="AC8" s="6"/>
      <c r="AL8" s="5"/>
      <c r="AM8" s="5"/>
      <c r="AN8" s="5"/>
      <c r="AO8" s="5"/>
      <c r="AP8" s="5"/>
      <c r="AQ8" s="5"/>
      <c r="AS8" s="5"/>
      <c r="AT8" s="5"/>
      <c r="AU8" s="5"/>
      <c r="AV8" s="5"/>
      <c r="AW8" s="5"/>
      <c r="AX8" s="5"/>
      <c r="AY8" s="5"/>
      <c r="BA8" s="47"/>
      <c r="BB8" s="47"/>
      <c r="BC8" s="47"/>
      <c r="BD8" s="47"/>
      <c r="BF8" s="47"/>
      <c r="BG8" s="47"/>
      <c r="BH8" s="47"/>
      <c r="BI8" s="47"/>
      <c r="BK8" s="46"/>
      <c r="BL8" s="46"/>
      <c r="BM8" s="46"/>
      <c r="BN8" s="46"/>
      <c r="BP8" s="46"/>
      <c r="BQ8" s="46"/>
      <c r="BR8" s="46"/>
      <c r="BS8" s="46"/>
      <c r="BU8" s="71"/>
      <c r="BV8" s="71"/>
      <c r="BW8" s="71"/>
      <c r="BY8" s="46"/>
      <c r="BZ8" s="46"/>
      <c r="CA8" s="46"/>
      <c r="CC8" s="47"/>
      <c r="CD8" s="47"/>
      <c r="CE8" s="47"/>
      <c r="CF8" s="47"/>
      <c r="CG8" s="47"/>
      <c r="CH8" s="47"/>
      <c r="CJ8" s="46"/>
      <c r="CK8" s="46"/>
      <c r="CL8" s="46"/>
      <c r="CM8" s="46"/>
    </row>
    <row r="9" spans="1:91" customFormat="1" ht="15" customHeight="1" x14ac:dyDescent="0.25">
      <c r="A9" s="146" t="s">
        <v>6</v>
      </c>
      <c r="B9" s="152" t="s">
        <v>19</v>
      </c>
      <c r="C9" s="149" t="s">
        <v>0</v>
      </c>
      <c r="D9" s="126" t="s">
        <v>1</v>
      </c>
      <c r="E9" s="129" t="s">
        <v>16</v>
      </c>
      <c r="F9" s="67"/>
      <c r="G9" s="67"/>
      <c r="H9" s="67"/>
      <c r="I9" s="67"/>
      <c r="J9" s="67"/>
      <c r="K9" s="67"/>
      <c r="L9" s="126" t="s">
        <v>2</v>
      </c>
      <c r="M9" s="126" t="s">
        <v>3</v>
      </c>
      <c r="N9" s="126" t="s">
        <v>4</v>
      </c>
      <c r="O9" s="143" t="s">
        <v>1071</v>
      </c>
      <c r="P9" s="126" t="s">
        <v>1065</v>
      </c>
      <c r="Q9" s="138" t="s">
        <v>7</v>
      </c>
      <c r="R9" s="139"/>
      <c r="S9" s="132" t="s">
        <v>1055</v>
      </c>
      <c r="T9" s="132" t="s">
        <v>1054</v>
      </c>
      <c r="U9" s="140" t="s">
        <v>1037</v>
      </c>
      <c r="V9" s="132" t="s">
        <v>11</v>
      </c>
      <c r="W9" s="140" t="s">
        <v>1038</v>
      </c>
      <c r="X9" s="132" t="s">
        <v>12</v>
      </c>
      <c r="Y9" s="140" t="s">
        <v>1047</v>
      </c>
      <c r="Z9" s="132" t="s">
        <v>13</v>
      </c>
      <c r="AA9" s="140" t="s">
        <v>1048</v>
      </c>
      <c r="AB9" s="132" t="s">
        <v>14</v>
      </c>
      <c r="AC9" s="167" t="s">
        <v>1031</v>
      </c>
      <c r="AD9" s="158" t="s">
        <v>26</v>
      </c>
      <c r="AE9" s="158" t="s">
        <v>26</v>
      </c>
      <c r="AF9" s="161" t="s">
        <v>5</v>
      </c>
      <c r="AG9" s="164" t="s">
        <v>3477</v>
      </c>
      <c r="AH9" s="4"/>
      <c r="AI9" s="170" t="s">
        <v>1063</v>
      </c>
      <c r="AJ9" s="173" t="s">
        <v>3473</v>
      </c>
      <c r="AK9" s="174" t="s">
        <v>1064</v>
      </c>
      <c r="AL9" s="177" t="s">
        <v>25</v>
      </c>
      <c r="AM9" s="155" t="s">
        <v>21</v>
      </c>
      <c r="AN9" s="155" t="s">
        <v>22</v>
      </c>
      <c r="AO9" s="155" t="s">
        <v>23</v>
      </c>
      <c r="AP9" s="155" t="s">
        <v>24</v>
      </c>
      <c r="AQ9" s="119"/>
      <c r="AR9" s="170" t="s">
        <v>3474</v>
      </c>
      <c r="AS9" s="173" t="s">
        <v>3475</v>
      </c>
      <c r="AT9" s="174" t="s">
        <v>3476</v>
      </c>
      <c r="AU9" s="177" t="s">
        <v>25</v>
      </c>
      <c r="AV9" s="155" t="s">
        <v>21</v>
      </c>
      <c r="AW9" s="155" t="s">
        <v>22</v>
      </c>
      <c r="AX9" s="155" t="s">
        <v>23</v>
      </c>
      <c r="AY9" s="155" t="s">
        <v>24</v>
      </c>
      <c r="BA9" s="47"/>
      <c r="BB9" s="47"/>
      <c r="BC9" s="47"/>
      <c r="BD9" s="47"/>
      <c r="BE9" s="4"/>
      <c r="BF9" s="47"/>
      <c r="BG9" s="47"/>
      <c r="BH9" s="47"/>
      <c r="BI9" s="47"/>
      <c r="BJ9" s="4"/>
      <c r="BK9" s="46"/>
      <c r="BL9" s="46"/>
      <c r="BM9" s="46"/>
      <c r="BN9" s="46"/>
      <c r="BO9" s="4"/>
      <c r="BP9" s="46"/>
      <c r="BQ9" s="46"/>
      <c r="BR9" s="46"/>
      <c r="BS9" s="46"/>
      <c r="BT9" s="4"/>
      <c r="BU9" s="71"/>
      <c r="BV9" s="71"/>
      <c r="BW9" s="71"/>
      <c r="BX9" s="4"/>
      <c r="BY9" s="46"/>
      <c r="BZ9" s="46"/>
      <c r="CA9" s="46"/>
      <c r="CB9" s="4"/>
      <c r="CC9" s="47"/>
      <c r="CD9" s="47"/>
      <c r="CE9" s="47"/>
      <c r="CF9" s="47"/>
      <c r="CG9" s="47"/>
      <c r="CH9" s="47"/>
      <c r="CJ9" s="46"/>
      <c r="CK9" s="46"/>
      <c r="CL9" s="46"/>
      <c r="CM9" s="46"/>
    </row>
    <row r="10" spans="1:91" s="4" customFormat="1" ht="15" customHeight="1" x14ac:dyDescent="0.25">
      <c r="A10" s="147"/>
      <c r="B10" s="153"/>
      <c r="C10" s="150"/>
      <c r="D10" s="127"/>
      <c r="E10" s="130"/>
      <c r="F10" s="135" t="s">
        <v>1028</v>
      </c>
      <c r="G10" s="136"/>
      <c r="H10" s="137"/>
      <c r="I10" s="88"/>
      <c r="J10" s="88" t="s">
        <v>1029</v>
      </c>
      <c r="K10" s="88" t="s">
        <v>1029</v>
      </c>
      <c r="L10" s="127"/>
      <c r="M10" s="127"/>
      <c r="N10" s="127"/>
      <c r="O10" s="144"/>
      <c r="P10" s="127"/>
      <c r="Q10" s="29" t="s">
        <v>8</v>
      </c>
      <c r="R10" s="29" t="s">
        <v>9</v>
      </c>
      <c r="S10" s="133"/>
      <c r="T10" s="133"/>
      <c r="U10" s="141"/>
      <c r="V10" s="133"/>
      <c r="W10" s="141"/>
      <c r="X10" s="133"/>
      <c r="Y10" s="141"/>
      <c r="Z10" s="133"/>
      <c r="AA10" s="141"/>
      <c r="AB10" s="133"/>
      <c r="AC10" s="168"/>
      <c r="AD10" s="159"/>
      <c r="AE10" s="159"/>
      <c r="AF10" s="162"/>
      <c r="AG10" s="165"/>
      <c r="AI10" s="171"/>
      <c r="AJ10" s="156"/>
      <c r="AK10" s="175"/>
      <c r="AL10" s="178"/>
      <c r="AM10" s="156"/>
      <c r="AN10" s="156"/>
      <c r="AO10" s="156"/>
      <c r="AP10" s="156"/>
      <c r="AQ10" s="119"/>
      <c r="AR10" s="171"/>
      <c r="AS10" s="156"/>
      <c r="AT10" s="175"/>
      <c r="AU10" s="178"/>
      <c r="AV10" s="156"/>
      <c r="AW10" s="156"/>
      <c r="AX10" s="156"/>
      <c r="AY10" s="156"/>
      <c r="BA10" s="47"/>
      <c r="BB10" s="47"/>
      <c r="BC10" s="47"/>
      <c r="BD10" s="47"/>
      <c r="BF10" s="47"/>
      <c r="BG10" s="47"/>
      <c r="BH10" s="47"/>
      <c r="BI10" s="47"/>
      <c r="BK10" s="46"/>
      <c r="BL10" s="46"/>
      <c r="BM10" s="46"/>
      <c r="BN10" s="46"/>
      <c r="BP10" s="46"/>
      <c r="BQ10" s="46"/>
      <c r="BR10" s="46"/>
      <c r="BS10" s="46"/>
      <c r="BU10" s="71"/>
      <c r="BV10" s="71"/>
      <c r="BW10" s="71"/>
      <c r="BY10" s="46"/>
      <c r="BZ10" s="46"/>
      <c r="CA10" s="46"/>
      <c r="CC10" s="47"/>
      <c r="CD10" s="47"/>
      <c r="CE10" s="47"/>
      <c r="CF10" s="47"/>
      <c r="CG10" s="47"/>
      <c r="CH10" s="47"/>
      <c r="CJ10" s="46"/>
      <c r="CK10" s="46"/>
      <c r="CL10" s="46"/>
      <c r="CM10" s="46"/>
    </row>
    <row r="11" spans="1:91" s="1" customFormat="1" ht="45.75" customHeight="1" thickBot="1" x14ac:dyDescent="0.3">
      <c r="A11" s="148"/>
      <c r="B11" s="154" t="s">
        <v>19</v>
      </c>
      <c r="C11" s="151"/>
      <c r="D11" s="128"/>
      <c r="E11" s="131"/>
      <c r="F11" s="68" t="s">
        <v>15</v>
      </c>
      <c r="G11" s="68" t="s">
        <v>17</v>
      </c>
      <c r="H11" s="68" t="s">
        <v>18</v>
      </c>
      <c r="I11" s="68"/>
      <c r="J11" s="68"/>
      <c r="K11" s="68"/>
      <c r="L11" s="128"/>
      <c r="M11" s="128"/>
      <c r="N11" s="128"/>
      <c r="O11" s="145"/>
      <c r="P11" s="128"/>
      <c r="Q11" s="30" t="s">
        <v>10</v>
      </c>
      <c r="R11" s="30" t="s">
        <v>10</v>
      </c>
      <c r="S11" s="134"/>
      <c r="T11" s="134"/>
      <c r="U11" s="142"/>
      <c r="V11" s="134"/>
      <c r="W11" s="142"/>
      <c r="X11" s="134"/>
      <c r="Y11" s="142"/>
      <c r="Z11" s="134"/>
      <c r="AA11" s="142"/>
      <c r="AB11" s="134"/>
      <c r="AC11" s="169"/>
      <c r="AD11" s="160"/>
      <c r="AE11" s="160"/>
      <c r="AF11" s="163"/>
      <c r="AG11" s="166"/>
      <c r="AI11" s="172"/>
      <c r="AJ11" s="157"/>
      <c r="AK11" s="176"/>
      <c r="AL11" s="179"/>
      <c r="AM11" s="157"/>
      <c r="AN11" s="157"/>
      <c r="AO11" s="157"/>
      <c r="AP11" s="157"/>
      <c r="AQ11" s="119"/>
      <c r="AR11" s="172"/>
      <c r="AS11" s="157"/>
      <c r="AT11" s="176"/>
      <c r="AU11" s="179"/>
      <c r="AV11" s="157"/>
      <c r="AW11" s="157"/>
      <c r="AX11" s="157"/>
      <c r="AY11" s="157"/>
      <c r="BA11" s="48" t="s">
        <v>19</v>
      </c>
      <c r="BB11" s="48" t="s">
        <v>1024</v>
      </c>
      <c r="BC11" s="48" t="s">
        <v>1035</v>
      </c>
      <c r="BD11" s="48" t="s">
        <v>47</v>
      </c>
      <c r="BF11" s="48" t="s">
        <v>19</v>
      </c>
      <c r="BG11" s="48" t="s">
        <v>1024</v>
      </c>
      <c r="BH11" s="48" t="s">
        <v>1035</v>
      </c>
      <c r="BI11" s="48" t="s">
        <v>47</v>
      </c>
      <c r="BK11" s="46" t="s">
        <v>19</v>
      </c>
      <c r="BL11" s="69" t="s">
        <v>1024</v>
      </c>
      <c r="BM11" s="69" t="s">
        <v>1035</v>
      </c>
      <c r="BN11" s="69" t="s">
        <v>1034</v>
      </c>
      <c r="BP11" s="46" t="s">
        <v>19</v>
      </c>
      <c r="BQ11" s="69" t="s">
        <v>1024</v>
      </c>
      <c r="BR11" s="69" t="s">
        <v>1035</v>
      </c>
      <c r="BS11" s="69" t="s">
        <v>1033</v>
      </c>
      <c r="BU11" s="71" t="s">
        <v>19</v>
      </c>
      <c r="BV11" s="71" t="s">
        <v>1040</v>
      </c>
      <c r="BW11" s="71" t="s">
        <v>1041</v>
      </c>
      <c r="BY11" s="69" t="s">
        <v>19</v>
      </c>
      <c r="BZ11" s="69" t="s">
        <v>1043</v>
      </c>
      <c r="CA11" s="72" t="s">
        <v>1044</v>
      </c>
      <c r="CC11" s="48" t="s">
        <v>1032</v>
      </c>
      <c r="CD11" s="48" t="s">
        <v>1021</v>
      </c>
      <c r="CE11" s="48" t="s">
        <v>1024</v>
      </c>
      <c r="CF11" s="48" t="s">
        <v>1025</v>
      </c>
      <c r="CG11" s="48" t="s">
        <v>1026</v>
      </c>
      <c r="CH11" s="48" t="s">
        <v>1027</v>
      </c>
      <c r="CJ11" s="69" t="s">
        <v>1067</v>
      </c>
      <c r="CK11" s="69" t="s">
        <v>1068</v>
      </c>
      <c r="CL11" s="72" t="s">
        <v>1069</v>
      </c>
      <c r="CM11" s="69" t="s">
        <v>1070</v>
      </c>
    </row>
    <row r="12" spans="1:91" customFormat="1" x14ac:dyDescent="0.25">
      <c r="A12" s="80">
        <v>1</v>
      </c>
      <c r="B12" s="26" t="str">
        <f>CONCATENATE(C12,"_",D12)</f>
        <v>2_31</v>
      </c>
      <c r="C12" s="49">
        <v>2</v>
      </c>
      <c r="D12" s="50">
        <v>31</v>
      </c>
      <c r="E12" s="15">
        <v>4666</v>
      </c>
      <c r="F12" s="16">
        <v>1916.7701916200001</v>
      </c>
      <c r="G12" s="55">
        <v>3663</v>
      </c>
      <c r="H12" s="56">
        <v>99</v>
      </c>
      <c r="I12" s="63">
        <f>+H12/100</f>
        <v>0.99</v>
      </c>
      <c r="J12" s="65">
        <f>+I12*G12</f>
        <v>3626.37</v>
      </c>
      <c r="K12" s="66">
        <f>+(J12-L12)/L12</f>
        <v>0.1161495844875346</v>
      </c>
      <c r="L12" s="16">
        <v>3249</v>
      </c>
      <c r="M12" s="16">
        <v>744</v>
      </c>
      <c r="N12" s="16">
        <v>3097</v>
      </c>
      <c r="O12" s="104" t="str">
        <f t="shared" ref="O12:O75" si="0">IFERROR(VLOOKUP(B12,$CJ$12:$CM$1803,4,FALSE),"--")</f>
        <v>https://www.google.com/maps/@61.0266459282,23.0356780961,3a,75y,90t/data=!3m3!1e1!3m1!2e0</v>
      </c>
      <c r="P12" s="107" t="str">
        <f t="shared" ref="P12:P75" si="1">HYPERLINK(O12,"Gmaps")</f>
        <v>Gmaps</v>
      </c>
      <c r="Q12" s="16">
        <v>3663</v>
      </c>
      <c r="R12" s="15">
        <v>99</v>
      </c>
      <c r="S12" s="16">
        <f t="shared" ref="S12:S75" si="2">IFERROR(VLOOKUP(B12,$BA$12:$BD$999,4,FALSE),"TIEOSA PUUTTUU")</f>
        <v>66</v>
      </c>
      <c r="T12" s="65">
        <f t="shared" ref="T12:T75" si="3">IFERROR(VLOOKUP(B12,$BF$12:$BI$984,4,FALSE),"TIEOSA PUUTTUU")</f>
        <v>63</v>
      </c>
      <c r="U12" s="65">
        <f t="shared" ref="U12:U75" si="4">IFERROR(VLOOKUP(B12,$BK$12:$BN$1803,4,FALSE),"--")</f>
        <v>9</v>
      </c>
      <c r="V12" s="93" t="str">
        <f>IF(U12&gt;0,"Osa seud. yht."," --")</f>
        <v>Osa seud. yht.</v>
      </c>
      <c r="W12" s="89">
        <f t="shared" ref="W12:W75" si="5">IFERROR(VLOOKUP(B12,$BP$12:$BS$1803,4,FALSE),"--")</f>
        <v>5</v>
      </c>
      <c r="X12" s="100" t="str">
        <f>IF(W12&gt;0,"Osa seud. yht."," --")</f>
        <v>Osa seud. yht.</v>
      </c>
      <c r="Y12" s="73">
        <v>0</v>
      </c>
      <c r="Z12" s="15" t="str">
        <f>IF(Y12&gt;50,"Kyllä"," --")</f>
        <v xml:space="preserve"> --</v>
      </c>
      <c r="AA12" s="73">
        <v>0</v>
      </c>
      <c r="AB12" s="15" t="str">
        <f>IF(AA12&gt;50,"Kyllä","--")</f>
        <v>--</v>
      </c>
      <c r="AC12" s="38"/>
      <c r="AD12" s="99" t="str">
        <f t="shared" ref="AD12:AD75" si="6">IFERROR(VLOOKUP(B12,$CC$12:$CH$834,6,FALSE),"Ei määritetty")</f>
        <v>Ei määritetty</v>
      </c>
      <c r="AE12" s="99" t="s">
        <v>1056</v>
      </c>
      <c r="AF12" s="38"/>
      <c r="AG12" s="43"/>
      <c r="AH12" s="4"/>
      <c r="AI12" s="110" t="str">
        <f>IF(R12="ei mallia","ei mallia",IF(R12&gt;59,IF(Q12&gt;999,"punainen",IF(T12&gt;99,"punainen",IF(V12="Osa seud. yht.","punainen","musta"))),"musta"))</f>
        <v>punainen</v>
      </c>
      <c r="AJ12" s="111" t="str">
        <f>IF(R12="ei mallia","ei mallia",IF(R12&gt;39,IF(Q12&gt;1999,"punainen",IF(T12&gt;499,"punainen",IF(X12="Osa seud. yht.","punainen","musta"))),"musta"))</f>
        <v>punainen</v>
      </c>
      <c r="AK12" s="112" t="str">
        <f t="shared" ref="AK12:AK75" si="7">IF(I12="ei mallia","ei mallia",IF(AL12&gt;20,"punainen","musta"))</f>
        <v>punainen</v>
      </c>
      <c r="AL12" s="123">
        <f>SUM(AM12:AP12)</f>
        <v>30</v>
      </c>
      <c r="AM12" s="123">
        <f>IF(R12&gt;59,10,IF(R12&gt;39,1,0))</f>
        <v>10</v>
      </c>
      <c r="AN12" s="123">
        <f>IF(Q12&gt;1999,10,IF(Q12&gt;999,1,0))</f>
        <v>10</v>
      </c>
      <c r="AO12" s="123">
        <f>IF(T12&gt;499,10,IF(T12&gt;99,1,0))</f>
        <v>0</v>
      </c>
      <c r="AP12" s="120">
        <f>IF(X12="Osa seud. yht.",10,IF(V12="Osa seud. yht.",1,0))</f>
        <v>10</v>
      </c>
      <c r="AQ12" s="14"/>
      <c r="AR12" s="110" t="str">
        <f>IF(R12="ei mallia","ei mallia",IF(R12&gt;49,IF(Q12&gt;999,"punainen",IF(T12&gt;99,"punainen",IF(V12="Osa seud. yht.","punainen","musta"))),"musta"))</f>
        <v>punainen</v>
      </c>
      <c r="AS12" s="111" t="str">
        <f>IF(R12="ei mallia","ei mallia",IF(R12&gt;39,IF(Q12&gt;1999,"punainen",IF(T12&gt;499,"punainen",IF(X12="Osa seud. yht.","punainen","musta"))),"musta"))</f>
        <v>punainen</v>
      </c>
      <c r="AT12" s="112" t="str">
        <f t="shared" ref="AT12:AT75" si="8">IF(R12="ei mallia","ei mallia",IF(AU12&gt;20,"punainen","musta"))</f>
        <v>punainen</v>
      </c>
      <c r="AU12" s="123">
        <f>SUM(AV12:AY12)</f>
        <v>30</v>
      </c>
      <c r="AV12" s="123">
        <f>IF(R12&gt;49,10,IF(R12&lt;50,1,0))</f>
        <v>10</v>
      </c>
      <c r="AW12" s="123">
        <f>IF(Q12&gt;1999,10,IF(Q12&gt;999,1,0))</f>
        <v>10</v>
      </c>
      <c r="AX12" s="123">
        <f>IF(T12&gt;499,10,IF(T12&gt;99,1,0))</f>
        <v>0</v>
      </c>
      <c r="AY12" s="120">
        <f>IF(X12="Osa seud. yht.",10,IF(V12="Osa seud. yht.",1,0))</f>
        <v>10</v>
      </c>
      <c r="BA12" s="47" t="s">
        <v>48</v>
      </c>
      <c r="BB12" s="47">
        <v>2</v>
      </c>
      <c r="BC12" s="47">
        <v>31</v>
      </c>
      <c r="BD12" s="47">
        <v>66</v>
      </c>
      <c r="BE12" s="4"/>
      <c r="BF12" s="47" t="s">
        <v>48</v>
      </c>
      <c r="BG12" s="47">
        <v>2</v>
      </c>
      <c r="BH12" s="47">
        <v>31</v>
      </c>
      <c r="BI12" s="47">
        <v>63</v>
      </c>
      <c r="BJ12" s="4"/>
      <c r="BK12" s="46" t="str">
        <f>CONCATENATE(BL12,"_",BM12)</f>
        <v>2_31</v>
      </c>
      <c r="BL12" s="69">
        <v>2</v>
      </c>
      <c r="BM12" s="69">
        <v>31</v>
      </c>
      <c r="BN12" s="69">
        <v>9</v>
      </c>
      <c r="BO12" s="4"/>
      <c r="BP12" s="46" t="str">
        <f>CONCATENATE(BQ12,"_",BR12)</f>
        <v>2_31</v>
      </c>
      <c r="BQ12" s="69">
        <v>2</v>
      </c>
      <c r="BR12" s="69">
        <v>31</v>
      </c>
      <c r="BS12" s="69">
        <v>5</v>
      </c>
      <c r="BT12" s="4"/>
      <c r="BU12" s="71" t="s">
        <v>319</v>
      </c>
      <c r="BV12" s="71">
        <v>0</v>
      </c>
      <c r="BW12" s="71">
        <v>0</v>
      </c>
      <c r="BX12" s="4"/>
      <c r="BY12" s="69" t="s">
        <v>54</v>
      </c>
      <c r="BZ12" s="69">
        <v>2525</v>
      </c>
      <c r="CA12" s="69">
        <v>61.963190184000005</v>
      </c>
      <c r="CB12" s="4"/>
      <c r="CC12" s="47" t="s">
        <v>485</v>
      </c>
      <c r="CD12" s="47" t="s">
        <v>1022</v>
      </c>
      <c r="CE12" s="47">
        <v>3200</v>
      </c>
      <c r="CF12" s="47">
        <v>5</v>
      </c>
      <c r="CG12" s="47">
        <v>1</v>
      </c>
      <c r="CH12" s="47" t="str">
        <f>CONCATENATE(CD12," ",CG12)</f>
        <v>Vähä 1</v>
      </c>
      <c r="CJ12" s="69" t="s">
        <v>48</v>
      </c>
      <c r="CK12" s="69" t="s">
        <v>1072</v>
      </c>
      <c r="CL12" s="69" t="s">
        <v>1073</v>
      </c>
      <c r="CM12" s="69" t="s">
        <v>1074</v>
      </c>
    </row>
    <row r="13" spans="1:91" customFormat="1" x14ac:dyDescent="0.25">
      <c r="A13" s="81">
        <v>2</v>
      </c>
      <c r="B13" s="27" t="str">
        <f>CONCATENATE(C13,"_",D13)</f>
        <v>3_121</v>
      </c>
      <c r="C13" s="51">
        <v>3</v>
      </c>
      <c r="D13" s="52">
        <v>121</v>
      </c>
      <c r="E13" s="17">
        <v>8822</v>
      </c>
      <c r="F13" s="18">
        <v>6074.7734129999999</v>
      </c>
      <c r="G13" s="57">
        <v>14806</v>
      </c>
      <c r="H13" s="58">
        <v>98</v>
      </c>
      <c r="I13" s="64">
        <f>+H13/100</f>
        <v>0.98</v>
      </c>
      <c r="J13" s="18">
        <f>+I13*G13</f>
        <v>14509.88</v>
      </c>
      <c r="K13" s="64">
        <f>+(J13-L13)/L13</f>
        <v>-0.12300513750377763</v>
      </c>
      <c r="L13" s="18">
        <v>16545</v>
      </c>
      <c r="M13" s="18">
        <v>1531</v>
      </c>
      <c r="N13" s="18">
        <v>15542</v>
      </c>
      <c r="O13" s="105" t="str">
        <f t="shared" si="0"/>
        <v>https://www.google.com/maps/@61.1282247429,24.1104028105,3a,75y,90t/data=!3m3!1e1!3m1!2e0</v>
      </c>
      <c r="P13" s="108" t="str">
        <f t="shared" si="1"/>
        <v>Gmaps</v>
      </c>
      <c r="Q13" s="18">
        <v>14806</v>
      </c>
      <c r="R13" s="17">
        <v>98</v>
      </c>
      <c r="S13" s="18">
        <f t="shared" si="2"/>
        <v>2083</v>
      </c>
      <c r="T13" s="18">
        <f t="shared" si="3"/>
        <v>2077</v>
      </c>
      <c r="U13" s="18">
        <f t="shared" si="4"/>
        <v>51</v>
      </c>
      <c r="V13" s="94" t="str">
        <f>IF(U13&gt;0,"Osa seud. yht."," --")</f>
        <v>Osa seud. yht.</v>
      </c>
      <c r="W13" s="90">
        <f t="shared" si="5"/>
        <v>33</v>
      </c>
      <c r="X13" s="91" t="str">
        <f>IF(W13&gt;0,"Osa seud. yht."," --")</f>
        <v>Osa seud. yht.</v>
      </c>
      <c r="Y13" s="74">
        <v>0</v>
      </c>
      <c r="Z13" s="17" t="str">
        <f t="shared" ref="Z13:Z76" si="9">IF(Y13&gt;50,"Kyllä"," --")</f>
        <v xml:space="preserve"> --</v>
      </c>
      <c r="AA13" s="74">
        <v>0</v>
      </c>
      <c r="AB13" s="17" t="str">
        <f>+IF(AA13&gt;50,"Kyllä","--")</f>
        <v>--</v>
      </c>
      <c r="AC13" s="39"/>
      <c r="AD13" s="17" t="str">
        <f t="shared" si="6"/>
        <v>Ei määritetty</v>
      </c>
      <c r="AE13" s="17" t="s">
        <v>1056</v>
      </c>
      <c r="AF13" s="39"/>
      <c r="AG13" s="44"/>
      <c r="AH13" s="4"/>
      <c r="AI13" s="113" t="str">
        <f t="shared" ref="AI13:AI76" si="10">IF(R13="ei mallia","ei mallia",IF(R13&gt;59,IF(Q13&gt;999,"punainen",IF(T13&gt;99,"punainen",IF(V13="Osa seud. yht.","punainen","musta"))),"musta"))</f>
        <v>punainen</v>
      </c>
      <c r="AJ13" s="114" t="str">
        <f t="shared" ref="AJ13:AJ76" si="11">IF(R13="ei mallia","ei mallia",IF(R13&gt;39,IF(Q13&gt;1999,"punainen",IF(T13&gt;499,"punainen",IF(X13="Osa seud. yht.","punainen","musta"))),"musta"))</f>
        <v>punainen</v>
      </c>
      <c r="AK13" s="115" t="str">
        <f t="shared" si="7"/>
        <v>punainen</v>
      </c>
      <c r="AL13" s="124">
        <f t="shared" ref="AL13:AL76" si="12">SUM(AM13:AP13)</f>
        <v>40</v>
      </c>
      <c r="AM13" s="124">
        <f t="shared" ref="AM13:AM76" si="13">IF(R13&gt;59,10,IF(R13&gt;39,1,0))</f>
        <v>10</v>
      </c>
      <c r="AN13" s="124">
        <f t="shared" ref="AN13:AN76" si="14">IF(Q13&gt;1999,10,IF(Q13&gt;999,1,0))</f>
        <v>10</v>
      </c>
      <c r="AO13" s="124">
        <f t="shared" ref="AO13:AO76" si="15">IF(T13&gt;499,10,IF(T13&gt;99,1,0))</f>
        <v>10</v>
      </c>
      <c r="AP13" s="121">
        <f t="shared" ref="AP13:AP76" si="16">IF(X13="Osa seud. yht.",10,IF(V13="Osa seud. yht.",1,0))</f>
        <v>10</v>
      </c>
      <c r="AQ13" s="14"/>
      <c r="AR13" s="113" t="str">
        <f>IF(R13="ei mallia","ei mallia",IF(R13&gt;49,IF(Q13&gt;999,"punainen",IF(T13&gt;99,"punainen",IF(V13="Osa seud. yht.","punainen","musta"))),"musta"))</f>
        <v>punainen</v>
      </c>
      <c r="AS13" s="114" t="str">
        <f>IF(R13="ei mallia","ei mallia",IF(R13&gt;39,IF(Q13&gt;1999,"punainen",IF(T13&gt;499,"punainen",IF(X13="Osa seud. yht.","punainen","musta"))),"musta"))</f>
        <v>punainen</v>
      </c>
      <c r="AT13" s="115" t="str">
        <f t="shared" si="8"/>
        <v>punainen</v>
      </c>
      <c r="AU13" s="124">
        <f t="shared" ref="AU13:AU76" si="17">SUM(AV13:AY13)</f>
        <v>40</v>
      </c>
      <c r="AV13" s="124">
        <f t="shared" ref="AV13:AV76" si="18">IF(R13&gt;49,10,IF(R13&lt;50,1,0))</f>
        <v>10</v>
      </c>
      <c r="AW13" s="124">
        <f t="shared" ref="AW13:AW76" si="19">IF(Q13&gt;1999,10,IF(Q13&gt;999,1,0))</f>
        <v>10</v>
      </c>
      <c r="AX13" s="124">
        <f t="shared" ref="AX13:AX76" si="20">IF(T13&gt;499,10,IF(T13&gt;99,1,0))</f>
        <v>10</v>
      </c>
      <c r="AY13" s="121">
        <f t="shared" ref="AY13:AY76" si="21">IF(X13="Osa seud. yht.",10,IF(V13="Osa seud. yht.",1,0))</f>
        <v>10</v>
      </c>
      <c r="BA13" s="47" t="s">
        <v>42</v>
      </c>
      <c r="BB13" s="47">
        <v>3</v>
      </c>
      <c r="BC13" s="47">
        <v>120</v>
      </c>
      <c r="BD13" s="47">
        <v>0</v>
      </c>
      <c r="BE13" s="4"/>
      <c r="BF13" s="47" t="s">
        <v>49</v>
      </c>
      <c r="BG13" s="47">
        <v>3</v>
      </c>
      <c r="BH13" s="47">
        <v>121</v>
      </c>
      <c r="BI13" s="47">
        <v>2077</v>
      </c>
      <c r="BJ13" s="4"/>
      <c r="BK13" s="46" t="str">
        <f t="shared" ref="BK13:BK76" si="22">CONCATENATE(BL13,"_",BM13)</f>
        <v>3_121</v>
      </c>
      <c r="BL13" s="69">
        <v>3</v>
      </c>
      <c r="BM13" s="69">
        <v>121</v>
      </c>
      <c r="BN13" s="69">
        <v>51</v>
      </c>
      <c r="BO13" s="4"/>
      <c r="BP13" s="46" t="str">
        <f t="shared" ref="BP13:BP76" si="23">CONCATENATE(BQ13,"_",BR13)</f>
        <v>3_121</v>
      </c>
      <c r="BQ13" s="69">
        <v>3</v>
      </c>
      <c r="BR13" s="69">
        <v>121</v>
      </c>
      <c r="BS13" s="69">
        <v>33</v>
      </c>
      <c r="BT13" s="4"/>
      <c r="BU13" s="71" t="s">
        <v>54</v>
      </c>
      <c r="BV13" s="71">
        <v>1130</v>
      </c>
      <c r="BW13" s="71">
        <v>28</v>
      </c>
      <c r="BX13" s="4"/>
      <c r="BY13" s="69" t="s">
        <v>55</v>
      </c>
      <c r="BZ13" s="69">
        <v>5960</v>
      </c>
      <c r="CA13" s="69">
        <v>93.710691823900007</v>
      </c>
      <c r="CB13" s="4"/>
      <c r="CC13" s="47" t="s">
        <v>878</v>
      </c>
      <c r="CD13" s="47" t="s">
        <v>1022</v>
      </c>
      <c r="CE13" s="47">
        <v>14011</v>
      </c>
      <c r="CF13" s="47">
        <v>1</v>
      </c>
      <c r="CG13" s="47">
        <v>1</v>
      </c>
      <c r="CH13" s="47" t="str">
        <f t="shared" ref="CH13:CH76" si="24">CONCATENATE(CD13," ",CG13)</f>
        <v>Vähä 1</v>
      </c>
      <c r="CJ13" s="69" t="s">
        <v>49</v>
      </c>
      <c r="CK13" s="69" t="s">
        <v>1075</v>
      </c>
      <c r="CL13" s="69" t="s">
        <v>1076</v>
      </c>
      <c r="CM13" s="69" t="s">
        <v>1077</v>
      </c>
    </row>
    <row r="14" spans="1:91" customFormat="1" x14ac:dyDescent="0.25">
      <c r="A14" s="81">
        <v>3</v>
      </c>
      <c r="B14" s="27" t="str">
        <f>CONCATENATE(C14,"_",D14)</f>
        <v>3_122</v>
      </c>
      <c r="C14" s="51">
        <v>3</v>
      </c>
      <c r="D14" s="52">
        <v>122</v>
      </c>
      <c r="E14" s="17">
        <v>4795</v>
      </c>
      <c r="F14" s="18">
        <v>4741.9325222400003</v>
      </c>
      <c r="G14" s="57">
        <v>13739</v>
      </c>
      <c r="H14" s="58">
        <v>98</v>
      </c>
      <c r="I14" s="64">
        <f t="shared" ref="I14:I77" si="25">+H14/100</f>
        <v>0.98</v>
      </c>
      <c r="J14" s="18">
        <f t="shared" ref="J14:J77" si="26">+I14*G14</f>
        <v>13464.22</v>
      </c>
      <c r="K14" s="64">
        <f t="shared" ref="K14:K77" si="27">+(J14-L14)/L14</f>
        <v>-0.2860207869339273</v>
      </c>
      <c r="L14" s="18">
        <v>18858</v>
      </c>
      <c r="M14" s="18">
        <v>1552</v>
      </c>
      <c r="N14" s="18">
        <v>18292</v>
      </c>
      <c r="O14" s="105" t="str">
        <f t="shared" si="0"/>
        <v>https://www.google.com/maps/@61.1603983572,23.9649213463,3a,75y,90t/data=!3m3!1e1!3m1!2e0</v>
      </c>
      <c r="P14" s="108" t="str">
        <f t="shared" si="1"/>
        <v>Gmaps</v>
      </c>
      <c r="Q14" s="18">
        <v>13739</v>
      </c>
      <c r="R14" s="17">
        <v>98</v>
      </c>
      <c r="S14" s="18">
        <f t="shared" si="2"/>
        <v>1999</v>
      </c>
      <c r="T14" s="18">
        <f t="shared" si="3"/>
        <v>1971</v>
      </c>
      <c r="U14" s="18">
        <f t="shared" si="4"/>
        <v>44</v>
      </c>
      <c r="V14" s="94" t="str">
        <f t="shared" ref="V14:V77" si="28">IF(U14&gt;0,"Osa seud. yht."," --")</f>
        <v>Osa seud. yht.</v>
      </c>
      <c r="W14" s="90">
        <f t="shared" si="5"/>
        <v>26</v>
      </c>
      <c r="X14" s="91" t="str">
        <f t="shared" ref="X14:X77" si="29">IF(W14&gt;0,"Osa seud. yht."," --")</f>
        <v>Osa seud. yht.</v>
      </c>
      <c r="Y14" s="74">
        <v>0</v>
      </c>
      <c r="Z14" s="17" t="str">
        <f t="shared" si="9"/>
        <v xml:space="preserve"> --</v>
      </c>
      <c r="AA14" s="74">
        <v>0</v>
      </c>
      <c r="AB14" s="17" t="str">
        <f t="shared" ref="AB14:AB77" si="30">+IF(AA14&gt;50,"Kyllä","--")</f>
        <v>--</v>
      </c>
      <c r="AC14" s="39"/>
      <c r="AD14" s="17" t="str">
        <f t="shared" si="6"/>
        <v>Ei määritetty</v>
      </c>
      <c r="AE14" s="17" t="s">
        <v>1056</v>
      </c>
      <c r="AF14" s="39"/>
      <c r="AG14" s="44"/>
      <c r="AH14" s="4"/>
      <c r="AI14" s="113" t="str">
        <f t="shared" si="10"/>
        <v>punainen</v>
      </c>
      <c r="AJ14" s="114" t="str">
        <f t="shared" si="11"/>
        <v>punainen</v>
      </c>
      <c r="AK14" s="115" t="str">
        <f t="shared" si="7"/>
        <v>punainen</v>
      </c>
      <c r="AL14" s="124">
        <f t="shared" si="12"/>
        <v>40</v>
      </c>
      <c r="AM14" s="124">
        <f t="shared" si="13"/>
        <v>10</v>
      </c>
      <c r="AN14" s="124">
        <f t="shared" si="14"/>
        <v>10</v>
      </c>
      <c r="AO14" s="124">
        <f t="shared" si="15"/>
        <v>10</v>
      </c>
      <c r="AP14" s="121">
        <f t="shared" si="16"/>
        <v>10</v>
      </c>
      <c r="AQ14" s="14"/>
      <c r="AR14" s="113" t="str">
        <f t="shared" ref="AR14:AR77" si="31">IF(R14="ei mallia","ei mallia",IF(R14&gt;49,IF(Q14&gt;999,"punainen",IF(T14&gt;99,"punainen",IF(V14="Osa seud. yht.","punainen","musta"))),"musta"))</f>
        <v>punainen</v>
      </c>
      <c r="AS14" s="114" t="str">
        <f t="shared" ref="AS14:AS77" si="32">IF(R14="ei mallia","ei mallia",IF(R14&gt;39,IF(Q14&gt;1999,"punainen",IF(T14&gt;499,"punainen",IF(X14="Osa seud. yht.","punainen","musta"))),"musta"))</f>
        <v>punainen</v>
      </c>
      <c r="AT14" s="115" t="str">
        <f t="shared" si="8"/>
        <v>punainen</v>
      </c>
      <c r="AU14" s="124">
        <f t="shared" si="17"/>
        <v>40</v>
      </c>
      <c r="AV14" s="124">
        <f t="shared" si="18"/>
        <v>10</v>
      </c>
      <c r="AW14" s="124">
        <f t="shared" si="19"/>
        <v>10</v>
      </c>
      <c r="AX14" s="124">
        <f t="shared" si="20"/>
        <v>10</v>
      </c>
      <c r="AY14" s="121">
        <f t="shared" si="21"/>
        <v>10</v>
      </c>
      <c r="BA14" s="47" t="s">
        <v>49</v>
      </c>
      <c r="BB14" s="47">
        <v>3</v>
      </c>
      <c r="BC14" s="47">
        <v>121</v>
      </c>
      <c r="BD14" s="47">
        <v>2083</v>
      </c>
      <c r="BE14" s="4"/>
      <c r="BF14" s="47" t="s">
        <v>50</v>
      </c>
      <c r="BG14" s="47">
        <v>3</v>
      </c>
      <c r="BH14" s="47">
        <v>122</v>
      </c>
      <c r="BI14" s="47">
        <v>1971</v>
      </c>
      <c r="BJ14" s="4"/>
      <c r="BK14" s="46" t="str">
        <f t="shared" si="22"/>
        <v>3_122</v>
      </c>
      <c r="BL14" s="69">
        <v>3</v>
      </c>
      <c r="BM14" s="69">
        <v>122</v>
      </c>
      <c r="BN14" s="69">
        <v>44</v>
      </c>
      <c r="BO14" s="4"/>
      <c r="BP14" s="46" t="str">
        <f t="shared" si="23"/>
        <v>3_122</v>
      </c>
      <c r="BQ14" s="69">
        <v>3</v>
      </c>
      <c r="BR14" s="69">
        <v>122</v>
      </c>
      <c r="BS14" s="69">
        <v>26</v>
      </c>
      <c r="BT14" s="4"/>
      <c r="BU14" s="71" t="s">
        <v>55</v>
      </c>
      <c r="BV14" s="71">
        <v>1795</v>
      </c>
      <c r="BW14" s="71">
        <v>28</v>
      </c>
      <c r="BX14" s="4"/>
      <c r="BY14" s="69" t="s">
        <v>56</v>
      </c>
      <c r="BZ14" s="69">
        <v>3436</v>
      </c>
      <c r="CA14" s="69">
        <v>68.201667328300005</v>
      </c>
      <c r="CB14" s="4"/>
      <c r="CC14" s="47" t="s">
        <v>285</v>
      </c>
      <c r="CD14" s="47" t="s">
        <v>1022</v>
      </c>
      <c r="CE14" s="47">
        <v>322</v>
      </c>
      <c r="CF14" s="47">
        <v>7</v>
      </c>
      <c r="CG14" s="47">
        <v>1</v>
      </c>
      <c r="CH14" s="47" t="str">
        <f t="shared" si="24"/>
        <v>Vähä 1</v>
      </c>
      <c r="CJ14" s="69" t="s">
        <v>50</v>
      </c>
      <c r="CK14" s="69" t="s">
        <v>1078</v>
      </c>
      <c r="CL14" s="69" t="s">
        <v>1079</v>
      </c>
      <c r="CM14" s="69" t="s">
        <v>1080</v>
      </c>
    </row>
    <row r="15" spans="1:91" customFormat="1" x14ac:dyDescent="0.25">
      <c r="A15" s="81">
        <v>4</v>
      </c>
      <c r="B15" s="27" t="str">
        <f>CONCATENATE(C15,"_",D15)</f>
        <v>3_123</v>
      </c>
      <c r="C15" s="51">
        <v>3</v>
      </c>
      <c r="D15" s="52">
        <v>123</v>
      </c>
      <c r="E15" s="17">
        <v>5673</v>
      </c>
      <c r="F15" s="18">
        <v>5653.2233580499997</v>
      </c>
      <c r="G15" s="57">
        <v>15043</v>
      </c>
      <c r="H15" s="58">
        <v>98</v>
      </c>
      <c r="I15" s="64">
        <f t="shared" si="25"/>
        <v>0.98</v>
      </c>
      <c r="J15" s="18">
        <f t="shared" si="26"/>
        <v>14742.14</v>
      </c>
      <c r="K15" s="64">
        <f t="shared" si="27"/>
        <v>-0.2182553823311062</v>
      </c>
      <c r="L15" s="18">
        <v>18858</v>
      </c>
      <c r="M15" s="18">
        <v>1552</v>
      </c>
      <c r="N15" s="18">
        <v>18292</v>
      </c>
      <c r="O15" s="105" t="str">
        <f t="shared" si="0"/>
        <v>https://www.google.com/maps/@61.1823829053,23.889640003,3a,75y,90t/data=!3m3!1e1!3m1!2e0</v>
      </c>
      <c r="P15" s="108" t="str">
        <f t="shared" si="1"/>
        <v>Gmaps</v>
      </c>
      <c r="Q15" s="18">
        <v>15043</v>
      </c>
      <c r="R15" s="17">
        <v>98</v>
      </c>
      <c r="S15" s="18">
        <f t="shared" si="2"/>
        <v>5387</v>
      </c>
      <c r="T15" s="18">
        <f t="shared" si="3"/>
        <v>5212</v>
      </c>
      <c r="U15" s="18">
        <f t="shared" si="4"/>
        <v>154</v>
      </c>
      <c r="V15" s="94" t="str">
        <f t="shared" si="28"/>
        <v>Osa seud. yht.</v>
      </c>
      <c r="W15" s="90">
        <f t="shared" si="5"/>
        <v>104</v>
      </c>
      <c r="X15" s="91" t="str">
        <f t="shared" si="29"/>
        <v>Osa seud. yht.</v>
      </c>
      <c r="Y15" s="74">
        <v>0</v>
      </c>
      <c r="Z15" s="17" t="str">
        <f t="shared" si="9"/>
        <v xml:space="preserve"> --</v>
      </c>
      <c r="AA15" s="74">
        <v>0</v>
      </c>
      <c r="AB15" s="17" t="str">
        <f t="shared" si="30"/>
        <v>--</v>
      </c>
      <c r="AC15" s="39"/>
      <c r="AD15" s="17" t="str">
        <f t="shared" si="6"/>
        <v>Ei määritetty</v>
      </c>
      <c r="AE15" s="17" t="s">
        <v>1056</v>
      </c>
      <c r="AF15" s="39"/>
      <c r="AG15" s="44"/>
      <c r="AH15" s="4"/>
      <c r="AI15" s="113" t="str">
        <f t="shared" si="10"/>
        <v>punainen</v>
      </c>
      <c r="AJ15" s="114" t="str">
        <f t="shared" si="11"/>
        <v>punainen</v>
      </c>
      <c r="AK15" s="115" t="str">
        <f t="shared" si="7"/>
        <v>punainen</v>
      </c>
      <c r="AL15" s="124">
        <f t="shared" si="12"/>
        <v>40</v>
      </c>
      <c r="AM15" s="124">
        <f t="shared" si="13"/>
        <v>10</v>
      </c>
      <c r="AN15" s="124">
        <f t="shared" si="14"/>
        <v>10</v>
      </c>
      <c r="AO15" s="124">
        <f t="shared" si="15"/>
        <v>10</v>
      </c>
      <c r="AP15" s="121">
        <f t="shared" si="16"/>
        <v>10</v>
      </c>
      <c r="AQ15" s="14"/>
      <c r="AR15" s="113" t="str">
        <f t="shared" si="31"/>
        <v>punainen</v>
      </c>
      <c r="AS15" s="114" t="str">
        <f t="shared" si="32"/>
        <v>punainen</v>
      </c>
      <c r="AT15" s="115" t="str">
        <f t="shared" si="8"/>
        <v>punainen</v>
      </c>
      <c r="AU15" s="124">
        <f t="shared" si="17"/>
        <v>40</v>
      </c>
      <c r="AV15" s="124">
        <f t="shared" si="18"/>
        <v>10</v>
      </c>
      <c r="AW15" s="124">
        <f t="shared" si="19"/>
        <v>10</v>
      </c>
      <c r="AX15" s="124">
        <f t="shared" si="20"/>
        <v>10</v>
      </c>
      <c r="AY15" s="121">
        <f t="shared" si="21"/>
        <v>10</v>
      </c>
      <c r="BA15" s="47" t="s">
        <v>50</v>
      </c>
      <c r="BB15" s="47">
        <v>3</v>
      </c>
      <c r="BC15" s="47">
        <v>122</v>
      </c>
      <c r="BD15" s="47">
        <v>1999</v>
      </c>
      <c r="BE15" s="4"/>
      <c r="BF15" s="47" t="s">
        <v>51</v>
      </c>
      <c r="BG15" s="47">
        <v>3</v>
      </c>
      <c r="BH15" s="47">
        <v>123</v>
      </c>
      <c r="BI15" s="47">
        <v>5212</v>
      </c>
      <c r="BJ15" s="4"/>
      <c r="BK15" s="46" t="str">
        <f t="shared" si="22"/>
        <v>3_123</v>
      </c>
      <c r="BL15" s="69">
        <v>3</v>
      </c>
      <c r="BM15" s="69">
        <v>123</v>
      </c>
      <c r="BN15" s="69">
        <v>154</v>
      </c>
      <c r="BO15" s="4"/>
      <c r="BP15" s="46" t="str">
        <f t="shared" si="23"/>
        <v>3_123</v>
      </c>
      <c r="BQ15" s="69">
        <v>3</v>
      </c>
      <c r="BR15" s="69">
        <v>123</v>
      </c>
      <c r="BS15" s="69">
        <v>104</v>
      </c>
      <c r="BT15" s="4"/>
      <c r="BU15" s="71" t="s">
        <v>56</v>
      </c>
      <c r="BV15" s="71">
        <v>1576</v>
      </c>
      <c r="BW15" s="71">
        <v>31</v>
      </c>
      <c r="BX15" s="4"/>
      <c r="BY15" s="69" t="s">
        <v>57</v>
      </c>
      <c r="BZ15" s="69">
        <v>4960</v>
      </c>
      <c r="CA15" s="69">
        <v>64.082687338499994</v>
      </c>
      <c r="CB15" s="4"/>
      <c r="CC15" s="47" t="s">
        <v>286</v>
      </c>
      <c r="CD15" s="47" t="s">
        <v>1022</v>
      </c>
      <c r="CE15" s="47">
        <v>322</v>
      </c>
      <c r="CF15" s="47">
        <v>8</v>
      </c>
      <c r="CG15" s="47">
        <v>1</v>
      </c>
      <c r="CH15" s="47" t="str">
        <f t="shared" si="24"/>
        <v>Vähä 1</v>
      </c>
      <c r="CJ15" s="69" t="s">
        <v>51</v>
      </c>
      <c r="CK15" s="69" t="s">
        <v>1081</v>
      </c>
      <c r="CL15" s="69" t="s">
        <v>1082</v>
      </c>
      <c r="CM15" s="69" t="s">
        <v>1083</v>
      </c>
    </row>
    <row r="16" spans="1:91" customFormat="1" x14ac:dyDescent="0.25">
      <c r="A16" s="81">
        <v>5</v>
      </c>
      <c r="B16" s="27" t="str">
        <f t="shared" ref="B16:B75" si="33">CONCATENATE(C16,"_",D16)</f>
        <v>3_124</v>
      </c>
      <c r="C16" s="51">
        <v>3</v>
      </c>
      <c r="D16" s="52">
        <v>124</v>
      </c>
      <c r="E16" s="17">
        <v>8350</v>
      </c>
      <c r="F16" s="18">
        <v>8288.0675834499998</v>
      </c>
      <c r="G16" s="57">
        <v>16556</v>
      </c>
      <c r="H16" s="58">
        <v>98</v>
      </c>
      <c r="I16" s="64">
        <f t="shared" si="25"/>
        <v>0.98</v>
      </c>
      <c r="J16" s="18">
        <f t="shared" si="26"/>
        <v>16224.88</v>
      </c>
      <c r="K16" s="64">
        <f t="shared" si="27"/>
        <v>-0.29021916969246253</v>
      </c>
      <c r="L16" s="18">
        <v>22859</v>
      </c>
      <c r="M16" s="18">
        <v>1943</v>
      </c>
      <c r="N16" s="18">
        <v>22363</v>
      </c>
      <c r="O16" s="105" t="str">
        <f t="shared" si="0"/>
        <v>https://www.google.com/maps/@61.2223691821,23.83911818,3a,75y,90t/data=!3m3!1e1!3m1!2e0</v>
      </c>
      <c r="P16" s="108" t="str">
        <f t="shared" si="1"/>
        <v>Gmaps</v>
      </c>
      <c r="Q16" s="18">
        <v>16556</v>
      </c>
      <c r="R16" s="17">
        <v>98</v>
      </c>
      <c r="S16" s="18">
        <f t="shared" si="2"/>
        <v>4801</v>
      </c>
      <c r="T16" s="18">
        <f t="shared" si="3"/>
        <v>4765</v>
      </c>
      <c r="U16" s="18">
        <f t="shared" si="4"/>
        <v>134</v>
      </c>
      <c r="V16" s="94" t="str">
        <f t="shared" si="28"/>
        <v>Osa seud. yht.</v>
      </c>
      <c r="W16" s="90">
        <f t="shared" si="5"/>
        <v>97</v>
      </c>
      <c r="X16" s="91" t="str">
        <f t="shared" si="29"/>
        <v>Osa seud. yht.</v>
      </c>
      <c r="Y16" s="74">
        <v>0</v>
      </c>
      <c r="Z16" s="17" t="str">
        <f t="shared" si="9"/>
        <v xml:space="preserve"> --</v>
      </c>
      <c r="AA16" s="74">
        <v>0</v>
      </c>
      <c r="AB16" s="17" t="str">
        <f t="shared" si="30"/>
        <v>--</v>
      </c>
      <c r="AC16" s="39"/>
      <c r="AD16" s="17" t="str">
        <f t="shared" si="6"/>
        <v>Ei määritetty</v>
      </c>
      <c r="AE16" s="17" t="s">
        <v>1056</v>
      </c>
      <c r="AF16" s="39"/>
      <c r="AG16" s="44"/>
      <c r="AH16" s="4"/>
      <c r="AI16" s="113" t="str">
        <f t="shared" si="10"/>
        <v>punainen</v>
      </c>
      <c r="AJ16" s="114" t="str">
        <f t="shared" si="11"/>
        <v>punainen</v>
      </c>
      <c r="AK16" s="115" t="str">
        <f t="shared" si="7"/>
        <v>punainen</v>
      </c>
      <c r="AL16" s="124">
        <f t="shared" si="12"/>
        <v>40</v>
      </c>
      <c r="AM16" s="124">
        <f t="shared" si="13"/>
        <v>10</v>
      </c>
      <c r="AN16" s="124">
        <f t="shared" si="14"/>
        <v>10</v>
      </c>
      <c r="AO16" s="124">
        <f t="shared" si="15"/>
        <v>10</v>
      </c>
      <c r="AP16" s="121">
        <f t="shared" si="16"/>
        <v>10</v>
      </c>
      <c r="AQ16" s="14"/>
      <c r="AR16" s="113" t="str">
        <f t="shared" si="31"/>
        <v>punainen</v>
      </c>
      <c r="AS16" s="114" t="str">
        <f t="shared" si="32"/>
        <v>punainen</v>
      </c>
      <c r="AT16" s="115" t="str">
        <f t="shared" si="8"/>
        <v>punainen</v>
      </c>
      <c r="AU16" s="124">
        <f t="shared" si="17"/>
        <v>40</v>
      </c>
      <c r="AV16" s="124">
        <f t="shared" si="18"/>
        <v>10</v>
      </c>
      <c r="AW16" s="124">
        <f t="shared" si="19"/>
        <v>10</v>
      </c>
      <c r="AX16" s="124">
        <f t="shared" si="20"/>
        <v>10</v>
      </c>
      <c r="AY16" s="121">
        <f t="shared" si="21"/>
        <v>10</v>
      </c>
      <c r="BA16" s="47" t="s">
        <v>51</v>
      </c>
      <c r="BB16" s="47">
        <v>3</v>
      </c>
      <c r="BC16" s="47">
        <v>123</v>
      </c>
      <c r="BD16" s="47">
        <v>5387</v>
      </c>
      <c r="BE16" s="4"/>
      <c r="BF16" s="47" t="s">
        <v>52</v>
      </c>
      <c r="BG16" s="47">
        <v>3</v>
      </c>
      <c r="BH16" s="47">
        <v>124</v>
      </c>
      <c r="BI16" s="47">
        <v>4765</v>
      </c>
      <c r="BJ16" s="4"/>
      <c r="BK16" s="46" t="str">
        <f t="shared" si="22"/>
        <v>3_124</v>
      </c>
      <c r="BL16" s="69">
        <v>3</v>
      </c>
      <c r="BM16" s="69">
        <v>124</v>
      </c>
      <c r="BN16" s="69">
        <v>134</v>
      </c>
      <c r="BO16" s="4"/>
      <c r="BP16" s="46" t="str">
        <f t="shared" si="23"/>
        <v>3_124</v>
      </c>
      <c r="BQ16" s="69">
        <v>3</v>
      </c>
      <c r="BR16" s="69">
        <v>124</v>
      </c>
      <c r="BS16" s="69">
        <v>97</v>
      </c>
      <c r="BT16" s="4"/>
      <c r="BU16" s="71" t="s">
        <v>56</v>
      </c>
      <c r="BV16" s="71">
        <v>3434</v>
      </c>
      <c r="BW16" s="71">
        <v>68</v>
      </c>
      <c r="BX16" s="4"/>
      <c r="BY16" s="69" t="s">
        <v>58</v>
      </c>
      <c r="BZ16" s="69">
        <v>2440</v>
      </c>
      <c r="CA16" s="69">
        <v>100.37021801699998</v>
      </c>
      <c r="CB16" s="4"/>
      <c r="CC16" s="47" t="s">
        <v>493</v>
      </c>
      <c r="CD16" s="47" t="s">
        <v>1022</v>
      </c>
      <c r="CE16" s="47">
        <v>3222</v>
      </c>
      <c r="CF16" s="47">
        <v>5</v>
      </c>
      <c r="CG16" s="47">
        <v>1</v>
      </c>
      <c r="CH16" s="47" t="str">
        <f t="shared" si="24"/>
        <v>Vähä 1</v>
      </c>
      <c r="CJ16" s="69" t="s">
        <v>52</v>
      </c>
      <c r="CK16" s="69" t="s">
        <v>1084</v>
      </c>
      <c r="CL16" s="69" t="s">
        <v>1085</v>
      </c>
      <c r="CM16" s="69" t="s">
        <v>1086</v>
      </c>
    </row>
    <row r="17" spans="1:91" customFormat="1" x14ac:dyDescent="0.25">
      <c r="A17" s="81">
        <v>6</v>
      </c>
      <c r="B17" s="27" t="str">
        <f t="shared" si="33"/>
        <v>3_125</v>
      </c>
      <c r="C17" s="51">
        <v>3</v>
      </c>
      <c r="D17" s="52">
        <v>125</v>
      </c>
      <c r="E17" s="17">
        <v>4612</v>
      </c>
      <c r="F17" s="18">
        <v>4533.7164150099998</v>
      </c>
      <c r="G17" s="57">
        <v>16560</v>
      </c>
      <c r="H17" s="58">
        <v>97</v>
      </c>
      <c r="I17" s="64">
        <f t="shared" si="25"/>
        <v>0.97</v>
      </c>
      <c r="J17" s="18">
        <f t="shared" si="26"/>
        <v>16063.199999999999</v>
      </c>
      <c r="K17" s="64">
        <f t="shared" si="27"/>
        <v>-0.30519486136943647</v>
      </c>
      <c r="L17" s="18">
        <v>23119</v>
      </c>
      <c r="M17" s="18">
        <v>2112</v>
      </c>
      <c r="N17" s="18">
        <v>22725</v>
      </c>
      <c r="O17" s="105" t="str">
        <f t="shared" si="0"/>
        <v>https://www.google.com/maps/@61.2930420913,23.815737372,3a,75y,90t/data=!3m3!1e1!3m1!2e0</v>
      </c>
      <c r="P17" s="108" t="str">
        <f t="shared" si="1"/>
        <v>Gmaps</v>
      </c>
      <c r="Q17" s="18">
        <v>16560</v>
      </c>
      <c r="R17" s="17">
        <v>97</v>
      </c>
      <c r="S17" s="18">
        <f t="shared" si="2"/>
        <v>5001</v>
      </c>
      <c r="T17" s="18">
        <f t="shared" si="3"/>
        <v>4965</v>
      </c>
      <c r="U17" s="18">
        <f t="shared" si="4"/>
        <v>125</v>
      </c>
      <c r="V17" s="94" t="str">
        <f t="shared" si="28"/>
        <v>Osa seud. yht.</v>
      </c>
      <c r="W17" s="90">
        <f t="shared" si="5"/>
        <v>91</v>
      </c>
      <c r="X17" s="91" t="str">
        <f t="shared" si="29"/>
        <v>Osa seud. yht.</v>
      </c>
      <c r="Y17" s="74">
        <v>0</v>
      </c>
      <c r="Z17" s="17" t="str">
        <f t="shared" si="9"/>
        <v xml:space="preserve"> --</v>
      </c>
      <c r="AA17" s="74">
        <v>0</v>
      </c>
      <c r="AB17" s="17" t="str">
        <f t="shared" si="30"/>
        <v>--</v>
      </c>
      <c r="AC17" s="39"/>
      <c r="AD17" s="17" t="str">
        <f t="shared" si="6"/>
        <v>Ei määritetty</v>
      </c>
      <c r="AE17" s="17" t="s">
        <v>1056</v>
      </c>
      <c r="AF17" s="39"/>
      <c r="AG17" s="44"/>
      <c r="AH17" s="4"/>
      <c r="AI17" s="113" t="str">
        <f t="shared" si="10"/>
        <v>punainen</v>
      </c>
      <c r="AJ17" s="114" t="str">
        <f t="shared" si="11"/>
        <v>punainen</v>
      </c>
      <c r="AK17" s="115" t="str">
        <f t="shared" si="7"/>
        <v>punainen</v>
      </c>
      <c r="AL17" s="124">
        <f t="shared" si="12"/>
        <v>40</v>
      </c>
      <c r="AM17" s="124">
        <f t="shared" si="13"/>
        <v>10</v>
      </c>
      <c r="AN17" s="124">
        <f t="shared" si="14"/>
        <v>10</v>
      </c>
      <c r="AO17" s="124">
        <f t="shared" si="15"/>
        <v>10</v>
      </c>
      <c r="AP17" s="121">
        <f t="shared" si="16"/>
        <v>10</v>
      </c>
      <c r="AQ17" s="14"/>
      <c r="AR17" s="113" t="str">
        <f t="shared" si="31"/>
        <v>punainen</v>
      </c>
      <c r="AS17" s="114" t="str">
        <f t="shared" si="32"/>
        <v>punainen</v>
      </c>
      <c r="AT17" s="115" t="str">
        <f t="shared" si="8"/>
        <v>punainen</v>
      </c>
      <c r="AU17" s="124">
        <f t="shared" si="17"/>
        <v>40</v>
      </c>
      <c r="AV17" s="124">
        <f t="shared" si="18"/>
        <v>10</v>
      </c>
      <c r="AW17" s="124">
        <f t="shared" si="19"/>
        <v>10</v>
      </c>
      <c r="AX17" s="124">
        <f t="shared" si="20"/>
        <v>10</v>
      </c>
      <c r="AY17" s="121">
        <f t="shared" si="21"/>
        <v>10</v>
      </c>
      <c r="BA17" s="47" t="s">
        <v>52</v>
      </c>
      <c r="BB17" s="47">
        <v>3</v>
      </c>
      <c r="BC17" s="47">
        <v>124</v>
      </c>
      <c r="BD17" s="47">
        <v>4801</v>
      </c>
      <c r="BE17" s="4"/>
      <c r="BF17" s="47" t="s">
        <v>53</v>
      </c>
      <c r="BG17" s="47">
        <v>3</v>
      </c>
      <c r="BH17" s="47">
        <v>125</v>
      </c>
      <c r="BI17" s="47">
        <v>4965</v>
      </c>
      <c r="BJ17" s="4"/>
      <c r="BK17" s="46" t="str">
        <f t="shared" si="22"/>
        <v>3_125</v>
      </c>
      <c r="BL17" s="69">
        <v>3</v>
      </c>
      <c r="BM17" s="69">
        <v>125</v>
      </c>
      <c r="BN17" s="69">
        <v>125</v>
      </c>
      <c r="BO17" s="4"/>
      <c r="BP17" s="46" t="str">
        <f t="shared" si="23"/>
        <v>3_125</v>
      </c>
      <c r="BQ17" s="69">
        <v>3</v>
      </c>
      <c r="BR17" s="69">
        <v>125</v>
      </c>
      <c r="BS17" s="69">
        <v>91</v>
      </c>
      <c r="BT17" s="4"/>
      <c r="BU17" s="71" t="s">
        <v>57</v>
      </c>
      <c r="BV17" s="71">
        <v>2128</v>
      </c>
      <c r="BW17" s="71">
        <v>27</v>
      </c>
      <c r="BX17" s="4"/>
      <c r="BY17" s="69" t="s">
        <v>59</v>
      </c>
      <c r="BZ17" s="69">
        <v>1714</v>
      </c>
      <c r="CA17" s="69">
        <v>34.958188864</v>
      </c>
      <c r="CB17" s="4"/>
      <c r="CC17" s="47" t="s">
        <v>492</v>
      </c>
      <c r="CD17" s="47" t="s">
        <v>1022</v>
      </c>
      <c r="CE17" s="47">
        <v>3222</v>
      </c>
      <c r="CF17" s="47">
        <v>4</v>
      </c>
      <c r="CG17" s="47">
        <v>1</v>
      </c>
      <c r="CH17" s="47" t="str">
        <f t="shared" si="24"/>
        <v>Vähä 1</v>
      </c>
      <c r="CJ17" s="69" t="s">
        <v>53</v>
      </c>
      <c r="CK17" s="69" t="s">
        <v>1087</v>
      </c>
      <c r="CL17" s="69" t="s">
        <v>1088</v>
      </c>
      <c r="CM17" s="69" t="s">
        <v>1089</v>
      </c>
    </row>
    <row r="18" spans="1:91" customFormat="1" x14ac:dyDescent="0.25">
      <c r="A18" s="81">
        <v>7</v>
      </c>
      <c r="B18" s="27" t="str">
        <f t="shared" si="33"/>
        <v>3_126</v>
      </c>
      <c r="C18" s="51">
        <v>3</v>
      </c>
      <c r="D18" s="52">
        <v>126</v>
      </c>
      <c r="E18" s="17">
        <v>4075</v>
      </c>
      <c r="F18" s="18">
        <v>4048.5727412199999</v>
      </c>
      <c r="G18" s="57">
        <v>20619</v>
      </c>
      <c r="H18" s="58">
        <v>93</v>
      </c>
      <c r="I18" s="64">
        <f t="shared" si="25"/>
        <v>0.93</v>
      </c>
      <c r="J18" s="18">
        <f t="shared" si="26"/>
        <v>19175.670000000002</v>
      </c>
      <c r="K18" s="64">
        <f t="shared" si="27"/>
        <v>-0.33627531065037547</v>
      </c>
      <c r="L18" s="18">
        <v>28891</v>
      </c>
      <c r="M18" s="18">
        <v>2154</v>
      </c>
      <c r="N18" s="18">
        <v>29161</v>
      </c>
      <c r="O18" s="105" t="str">
        <f t="shared" si="0"/>
        <v>https://www.google.com/maps/@61.3305527813,23.8002234548,3a,75y,90t/data=!3m3!1e1!3m1!2e0</v>
      </c>
      <c r="P18" s="108" t="str">
        <f t="shared" si="1"/>
        <v>Gmaps</v>
      </c>
      <c r="Q18" s="18">
        <v>20619</v>
      </c>
      <c r="R18" s="17">
        <v>93</v>
      </c>
      <c r="S18" s="18">
        <f t="shared" si="2"/>
        <v>8364</v>
      </c>
      <c r="T18" s="18">
        <f t="shared" si="3"/>
        <v>7932</v>
      </c>
      <c r="U18" s="18">
        <f t="shared" si="4"/>
        <v>161</v>
      </c>
      <c r="V18" s="94" t="str">
        <f t="shared" si="28"/>
        <v>Osa seud. yht.</v>
      </c>
      <c r="W18" s="90">
        <f t="shared" si="5"/>
        <v>124</v>
      </c>
      <c r="X18" s="91" t="str">
        <f t="shared" si="29"/>
        <v>Osa seud. yht.</v>
      </c>
      <c r="Y18" s="18">
        <v>28</v>
      </c>
      <c r="Z18" s="17" t="str">
        <f t="shared" si="9"/>
        <v xml:space="preserve"> --</v>
      </c>
      <c r="AA18" s="18">
        <v>61.963190184000005</v>
      </c>
      <c r="AB18" s="17" t="str">
        <f t="shared" si="30"/>
        <v>Kyllä</v>
      </c>
      <c r="AC18" s="39"/>
      <c r="AD18" s="17" t="str">
        <f t="shared" si="6"/>
        <v>Ei määritetty</v>
      </c>
      <c r="AE18" s="17" t="s">
        <v>1056</v>
      </c>
      <c r="AF18" s="39"/>
      <c r="AG18" s="44"/>
      <c r="AH18" s="4"/>
      <c r="AI18" s="113" t="str">
        <f t="shared" si="10"/>
        <v>punainen</v>
      </c>
      <c r="AJ18" s="114" t="str">
        <f t="shared" si="11"/>
        <v>punainen</v>
      </c>
      <c r="AK18" s="115" t="str">
        <f t="shared" si="7"/>
        <v>punainen</v>
      </c>
      <c r="AL18" s="124">
        <f t="shared" si="12"/>
        <v>40</v>
      </c>
      <c r="AM18" s="124">
        <f t="shared" si="13"/>
        <v>10</v>
      </c>
      <c r="AN18" s="124">
        <f t="shared" si="14"/>
        <v>10</v>
      </c>
      <c r="AO18" s="124">
        <f t="shared" si="15"/>
        <v>10</v>
      </c>
      <c r="AP18" s="121">
        <f t="shared" si="16"/>
        <v>10</v>
      </c>
      <c r="AQ18" s="14"/>
      <c r="AR18" s="113" t="str">
        <f t="shared" si="31"/>
        <v>punainen</v>
      </c>
      <c r="AS18" s="114" t="str">
        <f t="shared" si="32"/>
        <v>punainen</v>
      </c>
      <c r="AT18" s="115" t="str">
        <f t="shared" si="8"/>
        <v>punainen</v>
      </c>
      <c r="AU18" s="124">
        <f t="shared" si="17"/>
        <v>40</v>
      </c>
      <c r="AV18" s="124">
        <f t="shared" si="18"/>
        <v>10</v>
      </c>
      <c r="AW18" s="124">
        <f t="shared" si="19"/>
        <v>10</v>
      </c>
      <c r="AX18" s="124">
        <f t="shared" si="20"/>
        <v>10</v>
      </c>
      <c r="AY18" s="121">
        <f t="shared" si="21"/>
        <v>10</v>
      </c>
      <c r="BA18" s="47" t="s">
        <v>53</v>
      </c>
      <c r="BB18" s="47">
        <v>3</v>
      </c>
      <c r="BC18" s="47">
        <v>125</v>
      </c>
      <c r="BD18" s="47">
        <v>5001</v>
      </c>
      <c r="BE18" s="4"/>
      <c r="BF18" s="47" t="s">
        <v>54</v>
      </c>
      <c r="BG18" s="47">
        <v>3</v>
      </c>
      <c r="BH18" s="47">
        <v>126</v>
      </c>
      <c r="BI18" s="47">
        <v>7932</v>
      </c>
      <c r="BJ18" s="4"/>
      <c r="BK18" s="46" t="str">
        <f t="shared" si="22"/>
        <v>3_126</v>
      </c>
      <c r="BL18" s="69">
        <v>3</v>
      </c>
      <c r="BM18" s="69">
        <v>126</v>
      </c>
      <c r="BN18" s="69">
        <v>161</v>
      </c>
      <c r="BO18" s="4"/>
      <c r="BP18" s="46" t="str">
        <f t="shared" si="23"/>
        <v>3_126</v>
      </c>
      <c r="BQ18" s="69">
        <v>3</v>
      </c>
      <c r="BR18" s="69">
        <v>126</v>
      </c>
      <c r="BS18" s="69">
        <v>124</v>
      </c>
      <c r="BT18" s="4"/>
      <c r="BU18" s="71" t="s">
        <v>57</v>
      </c>
      <c r="BV18" s="71">
        <v>2381</v>
      </c>
      <c r="BW18" s="71">
        <v>31</v>
      </c>
      <c r="BX18" s="4"/>
      <c r="BY18" s="69" t="s">
        <v>60</v>
      </c>
      <c r="BZ18" s="69">
        <v>1101</v>
      </c>
      <c r="CA18" s="69">
        <v>18.781985670400001</v>
      </c>
      <c r="CB18" s="4"/>
      <c r="CC18" s="47" t="s">
        <v>445</v>
      </c>
      <c r="CD18" s="47" t="s">
        <v>1022</v>
      </c>
      <c r="CE18" s="47">
        <v>2986</v>
      </c>
      <c r="CF18" s="47">
        <v>3</v>
      </c>
      <c r="CG18" s="47">
        <v>1</v>
      </c>
      <c r="CH18" s="47" t="str">
        <f t="shared" si="24"/>
        <v>Vähä 1</v>
      </c>
      <c r="CJ18" s="69" t="s">
        <v>54</v>
      </c>
      <c r="CK18" s="69" t="s">
        <v>1090</v>
      </c>
      <c r="CL18" s="69" t="s">
        <v>1091</v>
      </c>
      <c r="CM18" s="69" t="s">
        <v>1092</v>
      </c>
    </row>
    <row r="19" spans="1:91" customFormat="1" x14ac:dyDescent="0.25">
      <c r="A19" s="81">
        <v>8</v>
      </c>
      <c r="B19" s="27" t="str">
        <f t="shared" si="33"/>
        <v>3_134</v>
      </c>
      <c r="C19" s="51">
        <v>3</v>
      </c>
      <c r="D19" s="52">
        <v>134</v>
      </c>
      <c r="E19" s="17">
        <v>6360</v>
      </c>
      <c r="F19" s="18">
        <v>6293.8745901499997</v>
      </c>
      <c r="G19" s="57">
        <v>28068</v>
      </c>
      <c r="H19" s="58">
        <v>85</v>
      </c>
      <c r="I19" s="64">
        <f t="shared" si="25"/>
        <v>0.85</v>
      </c>
      <c r="J19" s="18">
        <f t="shared" si="26"/>
        <v>23857.8</v>
      </c>
      <c r="K19" s="64">
        <f t="shared" si="27"/>
        <v>-0.42497469269703547</v>
      </c>
      <c r="L19" s="18">
        <v>41490</v>
      </c>
      <c r="M19" s="18">
        <v>3078</v>
      </c>
      <c r="N19" s="18">
        <v>43150</v>
      </c>
      <c r="O19" s="105" t="str">
        <f t="shared" si="0"/>
        <v>https://www.google.com/maps/@61.3658521245,23.7909989254,3a,75y,90t/data=!3m3!1e1!3m1!2e0</v>
      </c>
      <c r="P19" s="108" t="str">
        <f t="shared" si="1"/>
        <v>Gmaps</v>
      </c>
      <c r="Q19" s="18">
        <v>28068</v>
      </c>
      <c r="R19" s="17">
        <v>85</v>
      </c>
      <c r="S19" s="18">
        <f t="shared" si="2"/>
        <v>13630</v>
      </c>
      <c r="T19" s="18">
        <f t="shared" si="3"/>
        <v>11110</v>
      </c>
      <c r="U19" s="18">
        <f t="shared" si="4"/>
        <v>175</v>
      </c>
      <c r="V19" s="94" t="str">
        <f t="shared" si="28"/>
        <v>Osa seud. yht.</v>
      </c>
      <c r="W19" s="90">
        <f t="shared" si="5"/>
        <v>156</v>
      </c>
      <c r="X19" s="91" t="str">
        <f t="shared" si="29"/>
        <v>Osa seud. yht.</v>
      </c>
      <c r="Y19" s="18">
        <v>28</v>
      </c>
      <c r="Z19" s="17" t="str">
        <f t="shared" si="9"/>
        <v xml:space="preserve"> --</v>
      </c>
      <c r="AA19" s="18">
        <v>93.710691823900007</v>
      </c>
      <c r="AB19" s="17" t="str">
        <f t="shared" si="30"/>
        <v>Kyllä</v>
      </c>
      <c r="AC19" s="39"/>
      <c r="AD19" s="17" t="str">
        <f t="shared" si="6"/>
        <v>Ei määritetty</v>
      </c>
      <c r="AE19" s="17" t="s">
        <v>1056</v>
      </c>
      <c r="AF19" s="39"/>
      <c r="AG19" s="44"/>
      <c r="AH19" s="4"/>
      <c r="AI19" s="113" t="str">
        <f t="shared" si="10"/>
        <v>punainen</v>
      </c>
      <c r="AJ19" s="114" t="str">
        <f t="shared" si="11"/>
        <v>punainen</v>
      </c>
      <c r="AK19" s="115" t="str">
        <f t="shared" si="7"/>
        <v>punainen</v>
      </c>
      <c r="AL19" s="124">
        <f t="shared" si="12"/>
        <v>40</v>
      </c>
      <c r="AM19" s="124">
        <f t="shared" si="13"/>
        <v>10</v>
      </c>
      <c r="AN19" s="124">
        <f t="shared" si="14"/>
        <v>10</v>
      </c>
      <c r="AO19" s="124">
        <f t="shared" si="15"/>
        <v>10</v>
      </c>
      <c r="AP19" s="121">
        <f t="shared" si="16"/>
        <v>10</v>
      </c>
      <c r="AQ19" s="14"/>
      <c r="AR19" s="113" t="str">
        <f t="shared" si="31"/>
        <v>punainen</v>
      </c>
      <c r="AS19" s="114" t="str">
        <f t="shared" si="32"/>
        <v>punainen</v>
      </c>
      <c r="AT19" s="115" t="str">
        <f t="shared" si="8"/>
        <v>punainen</v>
      </c>
      <c r="AU19" s="124">
        <f t="shared" si="17"/>
        <v>40</v>
      </c>
      <c r="AV19" s="124">
        <f t="shared" si="18"/>
        <v>10</v>
      </c>
      <c r="AW19" s="124">
        <f t="shared" si="19"/>
        <v>10</v>
      </c>
      <c r="AX19" s="124">
        <f t="shared" si="20"/>
        <v>10</v>
      </c>
      <c r="AY19" s="121">
        <f t="shared" si="21"/>
        <v>10</v>
      </c>
      <c r="BA19" s="47" t="s">
        <v>54</v>
      </c>
      <c r="BB19" s="47">
        <v>3</v>
      </c>
      <c r="BC19" s="47">
        <v>126</v>
      </c>
      <c r="BD19" s="47">
        <v>8364</v>
      </c>
      <c r="BE19" s="4"/>
      <c r="BF19" s="47" t="s">
        <v>55</v>
      </c>
      <c r="BG19" s="47">
        <v>3</v>
      </c>
      <c r="BH19" s="47">
        <v>134</v>
      </c>
      <c r="BI19" s="47">
        <v>11110</v>
      </c>
      <c r="BJ19" s="4"/>
      <c r="BK19" s="46" t="str">
        <f t="shared" si="22"/>
        <v>3_134</v>
      </c>
      <c r="BL19" s="69">
        <v>3</v>
      </c>
      <c r="BM19" s="69">
        <v>134</v>
      </c>
      <c r="BN19" s="69">
        <v>175</v>
      </c>
      <c r="BO19" s="4"/>
      <c r="BP19" s="46" t="str">
        <f t="shared" si="23"/>
        <v>3_134</v>
      </c>
      <c r="BQ19" s="69">
        <v>3</v>
      </c>
      <c r="BR19" s="69">
        <v>134</v>
      </c>
      <c r="BS19" s="69">
        <v>156</v>
      </c>
      <c r="BT19" s="4"/>
      <c r="BU19" s="71" t="s">
        <v>58</v>
      </c>
      <c r="BV19" s="71">
        <v>1469</v>
      </c>
      <c r="BW19" s="71">
        <v>60</v>
      </c>
      <c r="BX19" s="4"/>
      <c r="BY19" s="69" t="s">
        <v>61</v>
      </c>
      <c r="BZ19" s="69">
        <v>4537</v>
      </c>
      <c r="CA19" s="69">
        <v>73.142028050899995</v>
      </c>
      <c r="CB19" s="4"/>
      <c r="CC19" s="47" t="s">
        <v>396</v>
      </c>
      <c r="CD19" s="47" t="s">
        <v>1022</v>
      </c>
      <c r="CE19" s="47">
        <v>2621</v>
      </c>
      <c r="CF19" s="47">
        <v>2</v>
      </c>
      <c r="CG19" s="47">
        <v>1</v>
      </c>
      <c r="CH19" s="47" t="str">
        <f t="shared" si="24"/>
        <v>Vähä 1</v>
      </c>
      <c r="CJ19" s="69" t="s">
        <v>55</v>
      </c>
      <c r="CK19" s="69" t="s">
        <v>1093</v>
      </c>
      <c r="CL19" s="69" t="s">
        <v>1094</v>
      </c>
      <c r="CM19" s="69" t="s">
        <v>1095</v>
      </c>
    </row>
    <row r="20" spans="1:91" customFormat="1" x14ac:dyDescent="0.25">
      <c r="A20" s="81">
        <v>9</v>
      </c>
      <c r="B20" s="27" t="str">
        <f t="shared" si="33"/>
        <v>3_135</v>
      </c>
      <c r="C20" s="51">
        <v>3</v>
      </c>
      <c r="D20" s="52">
        <v>135</v>
      </c>
      <c r="E20" s="17">
        <v>5038</v>
      </c>
      <c r="F20" s="18">
        <v>4996.3252906850003</v>
      </c>
      <c r="G20" s="57">
        <v>24356</v>
      </c>
      <c r="H20" s="58">
        <v>75</v>
      </c>
      <c r="I20" s="64">
        <f t="shared" si="25"/>
        <v>0.75</v>
      </c>
      <c r="J20" s="18">
        <f t="shared" si="26"/>
        <v>18267</v>
      </c>
      <c r="K20" s="64">
        <f t="shared" si="27"/>
        <v>-0.54796961223429264</v>
      </c>
      <c r="L20" s="18">
        <v>40411</v>
      </c>
      <c r="M20" s="18">
        <v>2942</v>
      </c>
      <c r="N20" s="18">
        <v>40906</v>
      </c>
      <c r="O20" s="105" t="str">
        <f t="shared" si="0"/>
        <v>https://www.google.com/maps/@61.4188652907,23.760434223,3a,75y,90t/data=!3m3!1e1!3m1!2e0</v>
      </c>
      <c r="P20" s="108" t="str">
        <f t="shared" si="1"/>
        <v>Gmaps</v>
      </c>
      <c r="Q20" s="18">
        <v>24356</v>
      </c>
      <c r="R20" s="17">
        <v>75</v>
      </c>
      <c r="S20" s="18">
        <f t="shared" si="2"/>
        <v>12912</v>
      </c>
      <c r="T20" s="18">
        <f t="shared" si="3"/>
        <v>9918</v>
      </c>
      <c r="U20" s="18">
        <f t="shared" si="4"/>
        <v>175</v>
      </c>
      <c r="V20" s="94" t="str">
        <f t="shared" si="28"/>
        <v>Osa seud. yht.</v>
      </c>
      <c r="W20" s="90">
        <f t="shared" si="5"/>
        <v>156</v>
      </c>
      <c r="X20" s="91" t="str">
        <f t="shared" si="29"/>
        <v>Osa seud. yht.</v>
      </c>
      <c r="Y20" s="18">
        <v>31</v>
      </c>
      <c r="Z20" s="17" t="str">
        <f t="shared" si="9"/>
        <v xml:space="preserve"> --</v>
      </c>
      <c r="AA20" s="18">
        <v>68.201667328300005</v>
      </c>
      <c r="AB20" s="17" t="str">
        <f t="shared" si="30"/>
        <v>Kyllä</v>
      </c>
      <c r="AC20" s="39"/>
      <c r="AD20" s="17" t="str">
        <f t="shared" si="6"/>
        <v>Ei määritetty</v>
      </c>
      <c r="AE20" s="17" t="s">
        <v>1056</v>
      </c>
      <c r="AF20" s="39"/>
      <c r="AG20" s="44"/>
      <c r="AH20" s="4"/>
      <c r="AI20" s="113" t="str">
        <f t="shared" si="10"/>
        <v>punainen</v>
      </c>
      <c r="AJ20" s="114" t="str">
        <f t="shared" si="11"/>
        <v>punainen</v>
      </c>
      <c r="AK20" s="115" t="str">
        <f t="shared" si="7"/>
        <v>punainen</v>
      </c>
      <c r="AL20" s="124">
        <f t="shared" si="12"/>
        <v>40</v>
      </c>
      <c r="AM20" s="124">
        <f t="shared" si="13"/>
        <v>10</v>
      </c>
      <c r="AN20" s="124">
        <f t="shared" si="14"/>
        <v>10</v>
      </c>
      <c r="AO20" s="124">
        <f t="shared" si="15"/>
        <v>10</v>
      </c>
      <c r="AP20" s="121">
        <f t="shared" si="16"/>
        <v>10</v>
      </c>
      <c r="AQ20" s="14"/>
      <c r="AR20" s="113" t="str">
        <f t="shared" si="31"/>
        <v>punainen</v>
      </c>
      <c r="AS20" s="114" t="str">
        <f t="shared" si="32"/>
        <v>punainen</v>
      </c>
      <c r="AT20" s="115" t="str">
        <f t="shared" si="8"/>
        <v>punainen</v>
      </c>
      <c r="AU20" s="124">
        <f t="shared" si="17"/>
        <v>40</v>
      </c>
      <c r="AV20" s="124">
        <f t="shared" si="18"/>
        <v>10</v>
      </c>
      <c r="AW20" s="124">
        <f t="shared" si="19"/>
        <v>10</v>
      </c>
      <c r="AX20" s="124">
        <f t="shared" si="20"/>
        <v>10</v>
      </c>
      <c r="AY20" s="121">
        <f t="shared" si="21"/>
        <v>10</v>
      </c>
      <c r="BA20" s="47" t="s">
        <v>55</v>
      </c>
      <c r="BB20" s="47">
        <v>3</v>
      </c>
      <c r="BC20" s="47">
        <v>134</v>
      </c>
      <c r="BD20" s="47">
        <v>13630</v>
      </c>
      <c r="BE20" s="4"/>
      <c r="BF20" s="47" t="s">
        <v>56</v>
      </c>
      <c r="BG20" s="47">
        <v>3</v>
      </c>
      <c r="BH20" s="47">
        <v>135</v>
      </c>
      <c r="BI20" s="47">
        <v>9918</v>
      </c>
      <c r="BJ20" s="4"/>
      <c r="BK20" s="46" t="str">
        <f t="shared" si="22"/>
        <v>3_135</v>
      </c>
      <c r="BL20" s="69">
        <v>3</v>
      </c>
      <c r="BM20" s="69">
        <v>135</v>
      </c>
      <c r="BN20" s="69">
        <v>175</v>
      </c>
      <c r="BO20" s="4"/>
      <c r="BP20" s="46" t="str">
        <f t="shared" si="23"/>
        <v>3_135</v>
      </c>
      <c r="BQ20" s="69">
        <v>3</v>
      </c>
      <c r="BR20" s="69">
        <v>135</v>
      </c>
      <c r="BS20" s="69">
        <v>156</v>
      </c>
      <c r="BT20" s="4"/>
      <c r="BU20" s="71" t="s">
        <v>59</v>
      </c>
      <c r="BV20" s="71">
        <v>508</v>
      </c>
      <c r="BW20" s="71">
        <v>10</v>
      </c>
      <c r="BX20" s="4"/>
      <c r="BY20" s="69" t="s">
        <v>64</v>
      </c>
      <c r="BZ20" s="69">
        <v>2238</v>
      </c>
      <c r="CA20" s="69">
        <v>74.849498327800006</v>
      </c>
      <c r="CB20" s="4"/>
      <c r="CC20" s="47" t="s">
        <v>1010</v>
      </c>
      <c r="CD20" s="47" t="s">
        <v>1022</v>
      </c>
      <c r="CE20" s="47">
        <v>14375</v>
      </c>
      <c r="CF20" s="47">
        <v>1</v>
      </c>
      <c r="CG20" s="47">
        <v>1</v>
      </c>
      <c r="CH20" s="47" t="str">
        <f t="shared" si="24"/>
        <v>Vähä 1</v>
      </c>
      <c r="CJ20" s="69" t="s">
        <v>56</v>
      </c>
      <c r="CK20" s="69" t="s">
        <v>1096</v>
      </c>
      <c r="CL20" s="69" t="s">
        <v>1097</v>
      </c>
      <c r="CM20" s="69" t="s">
        <v>1098</v>
      </c>
    </row>
    <row r="21" spans="1:91" customFormat="1" x14ac:dyDescent="0.25">
      <c r="A21" s="81">
        <v>10</v>
      </c>
      <c r="B21" s="27" t="str">
        <f t="shared" si="33"/>
        <v>3_136</v>
      </c>
      <c r="C21" s="51">
        <v>3</v>
      </c>
      <c r="D21" s="52">
        <v>136</v>
      </c>
      <c r="E21" s="17">
        <v>7740</v>
      </c>
      <c r="F21" s="18">
        <v>7369.2848206500003</v>
      </c>
      <c r="G21" s="57">
        <v>14040</v>
      </c>
      <c r="H21" s="58">
        <v>69</v>
      </c>
      <c r="I21" s="64">
        <f t="shared" si="25"/>
        <v>0.69</v>
      </c>
      <c r="J21" s="18">
        <f t="shared" si="26"/>
        <v>9687.5999999999985</v>
      </c>
      <c r="K21" s="64">
        <f t="shared" si="27"/>
        <v>-0.78384095320971958</v>
      </c>
      <c r="L21" s="18">
        <v>44817</v>
      </c>
      <c r="M21" s="18">
        <v>3350</v>
      </c>
      <c r="N21" s="18">
        <v>49800</v>
      </c>
      <c r="O21" s="105" t="str">
        <f t="shared" si="0"/>
        <v>https://www.google.com/maps/@61.4627312175,23.7695159737,3a,75y,90t/data=!3m3!1e1!3m1!2e0</v>
      </c>
      <c r="P21" s="108" t="str">
        <f t="shared" si="1"/>
        <v>Gmaps</v>
      </c>
      <c r="Q21" s="18">
        <v>14040</v>
      </c>
      <c r="R21" s="17">
        <v>69</v>
      </c>
      <c r="S21" s="18">
        <f t="shared" si="2"/>
        <v>17223</v>
      </c>
      <c r="T21" s="18">
        <f t="shared" si="3"/>
        <v>9445</v>
      </c>
      <c r="U21" s="18">
        <f t="shared" si="4"/>
        <v>118</v>
      </c>
      <c r="V21" s="94" t="str">
        <f t="shared" si="28"/>
        <v>Osa seud. yht.</v>
      </c>
      <c r="W21" s="90">
        <f t="shared" si="5"/>
        <v>131</v>
      </c>
      <c r="X21" s="91" t="str">
        <f t="shared" si="29"/>
        <v>Osa seud. yht.</v>
      </c>
      <c r="Y21" s="18">
        <v>27</v>
      </c>
      <c r="Z21" s="17" t="str">
        <f t="shared" si="9"/>
        <v xml:space="preserve"> --</v>
      </c>
      <c r="AA21" s="18">
        <v>64.082687338499994</v>
      </c>
      <c r="AB21" s="17" t="str">
        <f t="shared" si="30"/>
        <v>Kyllä</v>
      </c>
      <c r="AC21" s="39"/>
      <c r="AD21" s="17" t="str">
        <f t="shared" si="6"/>
        <v>Ei määritetty</v>
      </c>
      <c r="AE21" s="17" t="s">
        <v>1056</v>
      </c>
      <c r="AF21" s="39"/>
      <c r="AG21" s="44"/>
      <c r="AH21" s="4"/>
      <c r="AI21" s="113" t="str">
        <f t="shared" si="10"/>
        <v>punainen</v>
      </c>
      <c r="AJ21" s="114" t="str">
        <f t="shared" si="11"/>
        <v>punainen</v>
      </c>
      <c r="AK21" s="115" t="str">
        <f t="shared" si="7"/>
        <v>punainen</v>
      </c>
      <c r="AL21" s="124">
        <f t="shared" si="12"/>
        <v>40</v>
      </c>
      <c r="AM21" s="124">
        <f t="shared" si="13"/>
        <v>10</v>
      </c>
      <c r="AN21" s="124">
        <f t="shared" si="14"/>
        <v>10</v>
      </c>
      <c r="AO21" s="124">
        <f t="shared" si="15"/>
        <v>10</v>
      </c>
      <c r="AP21" s="121">
        <f t="shared" si="16"/>
        <v>10</v>
      </c>
      <c r="AQ21" s="14"/>
      <c r="AR21" s="113" t="str">
        <f t="shared" si="31"/>
        <v>punainen</v>
      </c>
      <c r="AS21" s="114" t="str">
        <f t="shared" si="32"/>
        <v>punainen</v>
      </c>
      <c r="AT21" s="115" t="str">
        <f t="shared" si="8"/>
        <v>punainen</v>
      </c>
      <c r="AU21" s="124">
        <f t="shared" si="17"/>
        <v>40</v>
      </c>
      <c r="AV21" s="124">
        <f t="shared" si="18"/>
        <v>10</v>
      </c>
      <c r="AW21" s="124">
        <f t="shared" si="19"/>
        <v>10</v>
      </c>
      <c r="AX21" s="124">
        <f t="shared" si="20"/>
        <v>10</v>
      </c>
      <c r="AY21" s="121">
        <f t="shared" si="21"/>
        <v>10</v>
      </c>
      <c r="BA21" s="47" t="s">
        <v>56</v>
      </c>
      <c r="BB21" s="47">
        <v>3</v>
      </c>
      <c r="BC21" s="47">
        <v>135</v>
      </c>
      <c r="BD21" s="47">
        <v>12912</v>
      </c>
      <c r="BE21" s="4"/>
      <c r="BF21" s="47" t="s">
        <v>57</v>
      </c>
      <c r="BG21" s="47">
        <v>3</v>
      </c>
      <c r="BH21" s="47">
        <v>136</v>
      </c>
      <c r="BI21" s="47">
        <v>9445</v>
      </c>
      <c r="BJ21" s="4"/>
      <c r="BK21" s="46" t="str">
        <f t="shared" si="22"/>
        <v>3_136</v>
      </c>
      <c r="BL21" s="69">
        <v>3</v>
      </c>
      <c r="BM21" s="69">
        <v>136</v>
      </c>
      <c r="BN21" s="69">
        <v>118</v>
      </c>
      <c r="BO21" s="4"/>
      <c r="BP21" s="46" t="str">
        <f t="shared" si="23"/>
        <v>3_136</v>
      </c>
      <c r="BQ21" s="69">
        <v>3</v>
      </c>
      <c r="BR21" s="69">
        <v>136</v>
      </c>
      <c r="BS21" s="69">
        <v>131</v>
      </c>
      <c r="BT21" s="4"/>
      <c r="BU21" s="71" t="s">
        <v>59</v>
      </c>
      <c r="BV21" s="71">
        <v>832</v>
      </c>
      <c r="BW21" s="71">
        <v>17</v>
      </c>
      <c r="BX21" s="4"/>
      <c r="BY21" s="69" t="s">
        <v>65</v>
      </c>
      <c r="BZ21" s="69">
        <v>2032</v>
      </c>
      <c r="CA21" s="69">
        <v>98.736637512100003</v>
      </c>
      <c r="CB21" s="4"/>
      <c r="CC21" s="47" t="s">
        <v>686</v>
      </c>
      <c r="CD21" s="47" t="s">
        <v>1022</v>
      </c>
      <c r="CE21" s="47">
        <v>13113</v>
      </c>
      <c r="CF21" s="47">
        <v>1</v>
      </c>
      <c r="CG21" s="47">
        <v>1</v>
      </c>
      <c r="CH21" s="47" t="str">
        <f t="shared" si="24"/>
        <v>Vähä 1</v>
      </c>
      <c r="CJ21" s="69" t="s">
        <v>57</v>
      </c>
      <c r="CK21" s="69" t="s">
        <v>1099</v>
      </c>
      <c r="CL21" s="69" t="s">
        <v>1100</v>
      </c>
      <c r="CM21" s="69" t="s">
        <v>1101</v>
      </c>
    </row>
    <row r="22" spans="1:91" customFormat="1" x14ac:dyDescent="0.25">
      <c r="A22" s="81">
        <v>11</v>
      </c>
      <c r="B22" s="27" t="str">
        <f t="shared" si="33"/>
        <v>3_137</v>
      </c>
      <c r="C22" s="51">
        <v>3</v>
      </c>
      <c r="D22" s="52">
        <v>137</v>
      </c>
      <c r="E22" s="17">
        <v>2431</v>
      </c>
      <c r="F22" s="18">
        <v>2426.4731196849998</v>
      </c>
      <c r="G22" s="57">
        <v>14229</v>
      </c>
      <c r="H22" s="58">
        <v>77</v>
      </c>
      <c r="I22" s="64">
        <f t="shared" si="25"/>
        <v>0.77</v>
      </c>
      <c r="J22" s="18">
        <f t="shared" si="26"/>
        <v>10956.33</v>
      </c>
      <c r="K22" s="64">
        <f t="shared" si="27"/>
        <v>-0.71567847411444141</v>
      </c>
      <c r="L22" s="18">
        <v>38535</v>
      </c>
      <c r="M22" s="18">
        <v>2912</v>
      </c>
      <c r="N22" s="18">
        <v>42726</v>
      </c>
      <c r="O22" s="105" t="str">
        <f t="shared" si="0"/>
        <v>https://www.google.com/maps/@61.4515716875,23.6399851427,3a,75y,90t/data=!3m3!1e1!3m1!2e0</v>
      </c>
      <c r="P22" s="108" t="str">
        <f t="shared" si="1"/>
        <v>Gmaps</v>
      </c>
      <c r="Q22" s="18">
        <v>14229</v>
      </c>
      <c r="R22" s="17">
        <v>77</v>
      </c>
      <c r="S22" s="18">
        <f t="shared" si="2"/>
        <v>10249</v>
      </c>
      <c r="T22" s="18">
        <f t="shared" si="3"/>
        <v>8112</v>
      </c>
      <c r="U22" s="18">
        <f t="shared" si="4"/>
        <v>104</v>
      </c>
      <c r="V22" s="94" t="str">
        <f t="shared" si="28"/>
        <v>Osa seud. yht.</v>
      </c>
      <c r="W22" s="90">
        <f t="shared" si="5"/>
        <v>127</v>
      </c>
      <c r="X22" s="91" t="str">
        <f t="shared" si="29"/>
        <v>Osa seud. yht.</v>
      </c>
      <c r="Y22" s="18">
        <v>60</v>
      </c>
      <c r="Z22" s="17" t="str">
        <f t="shared" si="9"/>
        <v>Kyllä</v>
      </c>
      <c r="AA22" s="18">
        <v>100.37021801699998</v>
      </c>
      <c r="AB22" s="17" t="str">
        <f t="shared" si="30"/>
        <v>Kyllä</v>
      </c>
      <c r="AC22" s="39"/>
      <c r="AD22" s="17" t="str">
        <f t="shared" si="6"/>
        <v>Ei määritetty</v>
      </c>
      <c r="AE22" s="17" t="s">
        <v>1056</v>
      </c>
      <c r="AF22" s="39"/>
      <c r="AG22" s="44"/>
      <c r="AH22" s="4"/>
      <c r="AI22" s="113" t="str">
        <f t="shared" si="10"/>
        <v>punainen</v>
      </c>
      <c r="AJ22" s="114" t="str">
        <f t="shared" si="11"/>
        <v>punainen</v>
      </c>
      <c r="AK22" s="115" t="str">
        <f t="shared" si="7"/>
        <v>punainen</v>
      </c>
      <c r="AL22" s="124">
        <f t="shared" si="12"/>
        <v>40</v>
      </c>
      <c r="AM22" s="124">
        <f t="shared" si="13"/>
        <v>10</v>
      </c>
      <c r="AN22" s="124">
        <f t="shared" si="14"/>
        <v>10</v>
      </c>
      <c r="AO22" s="124">
        <f t="shared" si="15"/>
        <v>10</v>
      </c>
      <c r="AP22" s="121">
        <f t="shared" si="16"/>
        <v>10</v>
      </c>
      <c r="AQ22" s="14"/>
      <c r="AR22" s="113" t="str">
        <f t="shared" si="31"/>
        <v>punainen</v>
      </c>
      <c r="AS22" s="114" t="str">
        <f t="shared" si="32"/>
        <v>punainen</v>
      </c>
      <c r="AT22" s="115" t="str">
        <f t="shared" si="8"/>
        <v>punainen</v>
      </c>
      <c r="AU22" s="124">
        <f t="shared" si="17"/>
        <v>40</v>
      </c>
      <c r="AV22" s="124">
        <f t="shared" si="18"/>
        <v>10</v>
      </c>
      <c r="AW22" s="124">
        <f t="shared" si="19"/>
        <v>10</v>
      </c>
      <c r="AX22" s="124">
        <f t="shared" si="20"/>
        <v>10</v>
      </c>
      <c r="AY22" s="121">
        <f t="shared" si="21"/>
        <v>10</v>
      </c>
      <c r="BA22" s="47" t="s">
        <v>57</v>
      </c>
      <c r="BB22" s="47">
        <v>3</v>
      </c>
      <c r="BC22" s="47">
        <v>136</v>
      </c>
      <c r="BD22" s="47">
        <v>17223</v>
      </c>
      <c r="BE22" s="4"/>
      <c r="BF22" s="47" t="s">
        <v>58</v>
      </c>
      <c r="BG22" s="47">
        <v>3</v>
      </c>
      <c r="BH22" s="47">
        <v>137</v>
      </c>
      <c r="BI22" s="47">
        <v>8112</v>
      </c>
      <c r="BJ22" s="4"/>
      <c r="BK22" s="46" t="str">
        <f t="shared" si="22"/>
        <v>3_137</v>
      </c>
      <c r="BL22" s="69">
        <v>3</v>
      </c>
      <c r="BM22" s="69">
        <v>137</v>
      </c>
      <c r="BN22" s="69">
        <v>104</v>
      </c>
      <c r="BO22" s="4"/>
      <c r="BP22" s="46" t="str">
        <f t="shared" si="23"/>
        <v>3_137</v>
      </c>
      <c r="BQ22" s="69">
        <v>3</v>
      </c>
      <c r="BR22" s="69">
        <v>137</v>
      </c>
      <c r="BS22" s="69">
        <v>127</v>
      </c>
      <c r="BT22" s="4"/>
      <c r="BU22" s="71" t="s">
        <v>60</v>
      </c>
      <c r="BV22" s="71">
        <v>609</v>
      </c>
      <c r="BW22" s="71">
        <v>10</v>
      </c>
      <c r="BX22" s="4"/>
      <c r="BY22" s="69" t="s">
        <v>66</v>
      </c>
      <c r="BZ22" s="69">
        <v>2967</v>
      </c>
      <c r="CA22" s="69">
        <v>33.842819664700002</v>
      </c>
      <c r="CB22" s="4"/>
      <c r="CC22" s="47" t="s">
        <v>216</v>
      </c>
      <c r="CD22" s="47" t="s">
        <v>1022</v>
      </c>
      <c r="CE22" s="47">
        <v>232</v>
      </c>
      <c r="CF22" s="47">
        <v>2</v>
      </c>
      <c r="CG22" s="47">
        <v>1</v>
      </c>
      <c r="CH22" s="47" t="str">
        <f t="shared" si="24"/>
        <v>Vähä 1</v>
      </c>
      <c r="CJ22" s="69" t="s">
        <v>58</v>
      </c>
      <c r="CK22" s="69" t="s">
        <v>1102</v>
      </c>
      <c r="CL22" s="69" t="s">
        <v>1103</v>
      </c>
      <c r="CM22" s="69" t="s">
        <v>1104</v>
      </c>
    </row>
    <row r="23" spans="1:91" customFormat="1" x14ac:dyDescent="0.25">
      <c r="A23" s="81">
        <v>12</v>
      </c>
      <c r="B23" s="27" t="str">
        <f t="shared" si="33"/>
        <v>3_138</v>
      </c>
      <c r="C23" s="51">
        <v>3</v>
      </c>
      <c r="D23" s="52">
        <v>138</v>
      </c>
      <c r="E23" s="17">
        <v>4903</v>
      </c>
      <c r="F23" s="18">
        <v>4842.4084555749996</v>
      </c>
      <c r="G23" s="57">
        <v>14195</v>
      </c>
      <c r="H23" s="58">
        <v>76</v>
      </c>
      <c r="I23" s="64">
        <f t="shared" si="25"/>
        <v>0.76</v>
      </c>
      <c r="J23" s="18">
        <f t="shared" si="26"/>
        <v>10788.2</v>
      </c>
      <c r="K23" s="64">
        <f t="shared" si="27"/>
        <v>-0.71532839011003513</v>
      </c>
      <c r="L23" s="18">
        <v>37897</v>
      </c>
      <c r="M23" s="18">
        <v>3000</v>
      </c>
      <c r="N23" s="18">
        <v>41638</v>
      </c>
      <c r="O23" s="105" t="str">
        <f t="shared" si="0"/>
        <v>https://www.google.com/maps/@61.465060164,23.6042631877,3a,75y,90t/data=!3m3!1e1!3m1!2e0</v>
      </c>
      <c r="P23" s="108" t="str">
        <f t="shared" si="1"/>
        <v>Gmaps</v>
      </c>
      <c r="Q23" s="18">
        <v>14195</v>
      </c>
      <c r="R23" s="17">
        <v>76</v>
      </c>
      <c r="S23" s="18">
        <f t="shared" si="2"/>
        <v>12825</v>
      </c>
      <c r="T23" s="18">
        <f t="shared" si="3"/>
        <v>9054</v>
      </c>
      <c r="U23" s="18">
        <f t="shared" si="4"/>
        <v>137</v>
      </c>
      <c r="V23" s="94" t="str">
        <f t="shared" si="28"/>
        <v>Osa seud. yht.</v>
      </c>
      <c r="W23" s="90">
        <f t="shared" si="5"/>
        <v>152</v>
      </c>
      <c r="X23" s="91" t="str">
        <f t="shared" si="29"/>
        <v>Osa seud. yht.</v>
      </c>
      <c r="Y23" s="18">
        <v>10</v>
      </c>
      <c r="Z23" s="17" t="str">
        <f t="shared" si="9"/>
        <v xml:space="preserve"> --</v>
      </c>
      <c r="AA23" s="18">
        <v>34.958188864</v>
      </c>
      <c r="AB23" s="17" t="str">
        <f t="shared" si="30"/>
        <v>--</v>
      </c>
      <c r="AC23" s="39"/>
      <c r="AD23" s="17" t="str">
        <f t="shared" si="6"/>
        <v>Ei määritetty</v>
      </c>
      <c r="AE23" s="17" t="s">
        <v>1056</v>
      </c>
      <c r="AF23" s="39"/>
      <c r="AG23" s="44"/>
      <c r="AH23" s="4"/>
      <c r="AI23" s="113" t="str">
        <f t="shared" si="10"/>
        <v>punainen</v>
      </c>
      <c r="AJ23" s="114" t="str">
        <f t="shared" si="11"/>
        <v>punainen</v>
      </c>
      <c r="AK23" s="115" t="str">
        <f t="shared" si="7"/>
        <v>punainen</v>
      </c>
      <c r="AL23" s="124">
        <f t="shared" si="12"/>
        <v>40</v>
      </c>
      <c r="AM23" s="124">
        <f t="shared" si="13"/>
        <v>10</v>
      </c>
      <c r="AN23" s="124">
        <f t="shared" si="14"/>
        <v>10</v>
      </c>
      <c r="AO23" s="124">
        <f t="shared" si="15"/>
        <v>10</v>
      </c>
      <c r="AP23" s="121">
        <f t="shared" si="16"/>
        <v>10</v>
      </c>
      <c r="AQ23" s="14"/>
      <c r="AR23" s="113" t="str">
        <f t="shared" si="31"/>
        <v>punainen</v>
      </c>
      <c r="AS23" s="114" t="str">
        <f t="shared" si="32"/>
        <v>punainen</v>
      </c>
      <c r="AT23" s="115" t="str">
        <f t="shared" si="8"/>
        <v>punainen</v>
      </c>
      <c r="AU23" s="124">
        <f t="shared" si="17"/>
        <v>40</v>
      </c>
      <c r="AV23" s="124">
        <f t="shared" si="18"/>
        <v>10</v>
      </c>
      <c r="AW23" s="124">
        <f t="shared" si="19"/>
        <v>10</v>
      </c>
      <c r="AX23" s="124">
        <f t="shared" si="20"/>
        <v>10</v>
      </c>
      <c r="AY23" s="121">
        <f t="shared" si="21"/>
        <v>10</v>
      </c>
      <c r="BA23" s="47" t="s">
        <v>58</v>
      </c>
      <c r="BB23" s="47">
        <v>3</v>
      </c>
      <c r="BC23" s="47">
        <v>137</v>
      </c>
      <c r="BD23" s="47">
        <v>10249</v>
      </c>
      <c r="BE23" s="4"/>
      <c r="BF23" s="47" t="s">
        <v>59</v>
      </c>
      <c r="BG23" s="47">
        <v>3</v>
      </c>
      <c r="BH23" s="47">
        <v>138</v>
      </c>
      <c r="BI23" s="47">
        <v>9054</v>
      </c>
      <c r="BJ23" s="4"/>
      <c r="BK23" s="46" t="str">
        <f t="shared" si="22"/>
        <v>3_138</v>
      </c>
      <c r="BL23" s="69">
        <v>3</v>
      </c>
      <c r="BM23" s="69">
        <v>138</v>
      </c>
      <c r="BN23" s="69">
        <v>137</v>
      </c>
      <c r="BO23" s="4"/>
      <c r="BP23" s="46" t="str">
        <f t="shared" si="23"/>
        <v>3_138</v>
      </c>
      <c r="BQ23" s="69">
        <v>3</v>
      </c>
      <c r="BR23" s="69">
        <v>138</v>
      </c>
      <c r="BS23" s="69">
        <v>152</v>
      </c>
      <c r="BT23" s="4"/>
      <c r="BU23" s="71" t="s">
        <v>60</v>
      </c>
      <c r="BV23" s="71">
        <v>2006</v>
      </c>
      <c r="BW23" s="71">
        <v>34</v>
      </c>
      <c r="BX23" s="4"/>
      <c r="BY23" s="69" t="s">
        <v>67</v>
      </c>
      <c r="BZ23" s="69">
        <v>614</v>
      </c>
      <c r="CA23" s="69">
        <v>13.406113537100001</v>
      </c>
      <c r="CB23" s="4"/>
      <c r="CC23" s="47" t="s">
        <v>734</v>
      </c>
      <c r="CD23" s="47" t="s">
        <v>1022</v>
      </c>
      <c r="CE23" s="47">
        <v>13286</v>
      </c>
      <c r="CF23" s="47">
        <v>1</v>
      </c>
      <c r="CG23" s="47">
        <v>1</v>
      </c>
      <c r="CH23" s="47" t="str">
        <f t="shared" si="24"/>
        <v>Vähä 1</v>
      </c>
      <c r="CJ23" s="69" t="s">
        <v>59</v>
      </c>
      <c r="CK23" s="69" t="s">
        <v>1105</v>
      </c>
      <c r="CL23" s="69" t="s">
        <v>1106</v>
      </c>
      <c r="CM23" s="69" t="s">
        <v>1107</v>
      </c>
    </row>
    <row r="24" spans="1:91" customFormat="1" x14ac:dyDescent="0.25">
      <c r="A24" s="81">
        <v>13</v>
      </c>
      <c r="B24" s="27" t="str">
        <f t="shared" si="33"/>
        <v>3_139</v>
      </c>
      <c r="C24" s="51">
        <v>3</v>
      </c>
      <c r="D24" s="52">
        <v>139</v>
      </c>
      <c r="E24" s="17">
        <v>5862</v>
      </c>
      <c r="F24" s="18">
        <v>5884.0289537999997</v>
      </c>
      <c r="G24" s="57">
        <v>7464</v>
      </c>
      <c r="H24" s="58">
        <v>63</v>
      </c>
      <c r="I24" s="64">
        <f t="shared" si="25"/>
        <v>0.63</v>
      </c>
      <c r="J24" s="18">
        <f t="shared" si="26"/>
        <v>4702.32</v>
      </c>
      <c r="K24" s="64">
        <f t="shared" si="27"/>
        <v>-0.73657946333538737</v>
      </c>
      <c r="L24" s="18">
        <v>17851</v>
      </c>
      <c r="M24" s="18">
        <v>1307</v>
      </c>
      <c r="N24" s="18">
        <v>19148</v>
      </c>
      <c r="O24" s="105" t="str">
        <f t="shared" si="0"/>
        <v>https://www.google.com/maps/@61.5027078263,23.5644847233,3a,75y,90t/data=!3m3!1e1!3m1!2e0</v>
      </c>
      <c r="P24" s="108" t="str">
        <f t="shared" si="1"/>
        <v>Gmaps</v>
      </c>
      <c r="Q24" s="18">
        <v>7464</v>
      </c>
      <c r="R24" s="17">
        <v>63</v>
      </c>
      <c r="S24" s="18">
        <f t="shared" si="2"/>
        <v>5328</v>
      </c>
      <c r="T24" s="18">
        <f t="shared" si="3"/>
        <v>3644</v>
      </c>
      <c r="U24" s="18">
        <f t="shared" si="4"/>
        <v>88</v>
      </c>
      <c r="V24" s="94" t="str">
        <f t="shared" si="28"/>
        <v>Osa seud. yht.</v>
      </c>
      <c r="W24" s="90">
        <f t="shared" si="5"/>
        <v>85</v>
      </c>
      <c r="X24" s="91" t="str">
        <f t="shared" si="29"/>
        <v>Osa seud. yht.</v>
      </c>
      <c r="Y24" s="18">
        <v>10</v>
      </c>
      <c r="Z24" s="17" t="str">
        <f t="shared" si="9"/>
        <v xml:space="preserve"> --</v>
      </c>
      <c r="AA24" s="18">
        <v>18.781985670400001</v>
      </c>
      <c r="AB24" s="17" t="str">
        <f t="shared" si="30"/>
        <v>--</v>
      </c>
      <c r="AC24" s="39"/>
      <c r="AD24" s="17" t="str">
        <f t="shared" si="6"/>
        <v>Ei määritetty</v>
      </c>
      <c r="AE24" s="17" t="s">
        <v>1056</v>
      </c>
      <c r="AF24" s="39"/>
      <c r="AG24" s="44"/>
      <c r="AH24" s="4"/>
      <c r="AI24" s="113" t="str">
        <f t="shared" si="10"/>
        <v>punainen</v>
      </c>
      <c r="AJ24" s="114" t="str">
        <f t="shared" si="11"/>
        <v>punainen</v>
      </c>
      <c r="AK24" s="115" t="str">
        <f t="shared" si="7"/>
        <v>punainen</v>
      </c>
      <c r="AL24" s="124">
        <f t="shared" si="12"/>
        <v>40</v>
      </c>
      <c r="AM24" s="124">
        <f t="shared" si="13"/>
        <v>10</v>
      </c>
      <c r="AN24" s="124">
        <f t="shared" si="14"/>
        <v>10</v>
      </c>
      <c r="AO24" s="124">
        <f t="shared" si="15"/>
        <v>10</v>
      </c>
      <c r="AP24" s="121">
        <f t="shared" si="16"/>
        <v>10</v>
      </c>
      <c r="AQ24" s="14"/>
      <c r="AR24" s="113" t="str">
        <f t="shared" si="31"/>
        <v>punainen</v>
      </c>
      <c r="AS24" s="114" t="str">
        <f t="shared" si="32"/>
        <v>punainen</v>
      </c>
      <c r="AT24" s="115" t="str">
        <f t="shared" si="8"/>
        <v>punainen</v>
      </c>
      <c r="AU24" s="124">
        <f t="shared" si="17"/>
        <v>40</v>
      </c>
      <c r="AV24" s="124">
        <f t="shared" si="18"/>
        <v>10</v>
      </c>
      <c r="AW24" s="124">
        <f t="shared" si="19"/>
        <v>10</v>
      </c>
      <c r="AX24" s="124">
        <f t="shared" si="20"/>
        <v>10</v>
      </c>
      <c r="AY24" s="121">
        <f t="shared" si="21"/>
        <v>10</v>
      </c>
      <c r="BA24" s="47" t="s">
        <v>59</v>
      </c>
      <c r="BB24" s="47">
        <v>3</v>
      </c>
      <c r="BC24" s="47">
        <v>138</v>
      </c>
      <c r="BD24" s="47">
        <v>12825</v>
      </c>
      <c r="BE24" s="4"/>
      <c r="BF24" s="47" t="s">
        <v>60</v>
      </c>
      <c r="BG24" s="47">
        <v>3</v>
      </c>
      <c r="BH24" s="47">
        <v>139</v>
      </c>
      <c r="BI24" s="47">
        <v>3644</v>
      </c>
      <c r="BJ24" s="4"/>
      <c r="BK24" s="46" t="str">
        <f t="shared" si="22"/>
        <v>3_139</v>
      </c>
      <c r="BL24" s="69">
        <v>3</v>
      </c>
      <c r="BM24" s="69">
        <v>139</v>
      </c>
      <c r="BN24" s="69">
        <v>88</v>
      </c>
      <c r="BO24" s="4"/>
      <c r="BP24" s="46" t="str">
        <f t="shared" si="23"/>
        <v>3_139</v>
      </c>
      <c r="BQ24" s="69">
        <v>3</v>
      </c>
      <c r="BR24" s="69">
        <v>139</v>
      </c>
      <c r="BS24" s="69">
        <v>85</v>
      </c>
      <c r="BT24" s="4"/>
      <c r="BU24" s="71" t="s">
        <v>60</v>
      </c>
      <c r="BV24" s="71">
        <v>1624</v>
      </c>
      <c r="BW24" s="71">
        <v>28</v>
      </c>
      <c r="BX24" s="4"/>
      <c r="BY24" s="69" t="s">
        <v>68</v>
      </c>
      <c r="BZ24" s="69">
        <v>571</v>
      </c>
      <c r="CA24" s="69">
        <v>11.622226745399999</v>
      </c>
      <c r="CB24" s="4"/>
      <c r="CC24" s="47" t="s">
        <v>378</v>
      </c>
      <c r="CD24" s="47" t="s">
        <v>1022</v>
      </c>
      <c r="CE24" s="47">
        <v>2591</v>
      </c>
      <c r="CF24" s="47">
        <v>1</v>
      </c>
      <c r="CG24" s="47">
        <v>1</v>
      </c>
      <c r="CH24" s="47" t="str">
        <f t="shared" si="24"/>
        <v>Vähä 1</v>
      </c>
      <c r="CJ24" s="69" t="s">
        <v>60</v>
      </c>
      <c r="CK24" s="69" t="s">
        <v>1108</v>
      </c>
      <c r="CL24" s="69" t="s">
        <v>1109</v>
      </c>
      <c r="CM24" s="69" t="s">
        <v>1110</v>
      </c>
    </row>
    <row r="25" spans="1:91" customFormat="1" x14ac:dyDescent="0.25">
      <c r="A25" s="81">
        <v>14</v>
      </c>
      <c r="B25" s="27" t="str">
        <f t="shared" si="33"/>
        <v>3_203</v>
      </c>
      <c r="C25" s="51">
        <v>3</v>
      </c>
      <c r="D25" s="52">
        <v>203</v>
      </c>
      <c r="E25" s="17">
        <v>6203</v>
      </c>
      <c r="F25" s="18">
        <v>6611.8042483999998</v>
      </c>
      <c r="G25" s="57">
        <v>7892</v>
      </c>
      <c r="H25" s="58">
        <v>78</v>
      </c>
      <c r="I25" s="64">
        <f t="shared" si="25"/>
        <v>0.78</v>
      </c>
      <c r="J25" s="18">
        <f t="shared" si="26"/>
        <v>6155.76</v>
      </c>
      <c r="K25" s="64">
        <f t="shared" si="27"/>
        <v>-0.54693751379995581</v>
      </c>
      <c r="L25" s="18">
        <v>13587</v>
      </c>
      <c r="M25" s="18">
        <v>1237</v>
      </c>
      <c r="N25" s="18">
        <v>13930</v>
      </c>
      <c r="O25" s="105" t="str">
        <f t="shared" si="0"/>
        <v>https://www.google.com/maps/@61.5545203332,23.5744425616,3a,75y,90t/data=!3m3!1e1!3m1!2e0</v>
      </c>
      <c r="P25" s="108" t="str">
        <f t="shared" si="1"/>
        <v>Gmaps</v>
      </c>
      <c r="Q25" s="18">
        <v>7892</v>
      </c>
      <c r="R25" s="17">
        <v>78</v>
      </c>
      <c r="S25" s="18">
        <f t="shared" si="2"/>
        <v>6468</v>
      </c>
      <c r="T25" s="18">
        <f t="shared" si="3"/>
        <v>4061</v>
      </c>
      <c r="U25" s="18">
        <f t="shared" si="4"/>
        <v>81</v>
      </c>
      <c r="V25" s="94" t="str">
        <f t="shared" si="28"/>
        <v>Osa seud. yht.</v>
      </c>
      <c r="W25" s="90">
        <f t="shared" si="5"/>
        <v>107</v>
      </c>
      <c r="X25" s="91" t="str">
        <f t="shared" si="29"/>
        <v>Osa seud. yht.</v>
      </c>
      <c r="Y25" s="18">
        <v>30</v>
      </c>
      <c r="Z25" s="17" t="str">
        <f t="shared" si="9"/>
        <v xml:space="preserve"> --</v>
      </c>
      <c r="AA25" s="18">
        <v>73.142028050899995</v>
      </c>
      <c r="AB25" s="17" t="str">
        <f t="shared" si="30"/>
        <v>Kyllä</v>
      </c>
      <c r="AC25" s="39"/>
      <c r="AD25" s="17" t="str">
        <f t="shared" si="6"/>
        <v>Ei määritetty</v>
      </c>
      <c r="AE25" s="17" t="s">
        <v>1056</v>
      </c>
      <c r="AF25" s="39"/>
      <c r="AG25" s="44"/>
      <c r="AH25" s="4"/>
      <c r="AI25" s="113" t="str">
        <f t="shared" si="10"/>
        <v>punainen</v>
      </c>
      <c r="AJ25" s="114" t="str">
        <f t="shared" si="11"/>
        <v>punainen</v>
      </c>
      <c r="AK25" s="115" t="str">
        <f t="shared" si="7"/>
        <v>punainen</v>
      </c>
      <c r="AL25" s="124">
        <f t="shared" si="12"/>
        <v>40</v>
      </c>
      <c r="AM25" s="124">
        <f t="shared" si="13"/>
        <v>10</v>
      </c>
      <c r="AN25" s="124">
        <f t="shared" si="14"/>
        <v>10</v>
      </c>
      <c r="AO25" s="124">
        <f t="shared" si="15"/>
        <v>10</v>
      </c>
      <c r="AP25" s="121">
        <f t="shared" si="16"/>
        <v>10</v>
      </c>
      <c r="AQ25" s="14"/>
      <c r="AR25" s="113" t="str">
        <f t="shared" si="31"/>
        <v>punainen</v>
      </c>
      <c r="AS25" s="114" t="str">
        <f t="shared" si="32"/>
        <v>punainen</v>
      </c>
      <c r="AT25" s="115" t="str">
        <f t="shared" si="8"/>
        <v>punainen</v>
      </c>
      <c r="AU25" s="124">
        <f t="shared" si="17"/>
        <v>40</v>
      </c>
      <c r="AV25" s="124">
        <f t="shared" si="18"/>
        <v>10</v>
      </c>
      <c r="AW25" s="124">
        <f t="shared" si="19"/>
        <v>10</v>
      </c>
      <c r="AX25" s="124">
        <f t="shared" si="20"/>
        <v>10</v>
      </c>
      <c r="AY25" s="121">
        <f t="shared" si="21"/>
        <v>10</v>
      </c>
      <c r="BA25" s="47" t="s">
        <v>60</v>
      </c>
      <c r="BB25" s="47">
        <v>3</v>
      </c>
      <c r="BC25" s="47">
        <v>139</v>
      </c>
      <c r="BD25" s="47">
        <v>5328</v>
      </c>
      <c r="BE25" s="4"/>
      <c r="BF25" s="47" t="s">
        <v>61</v>
      </c>
      <c r="BG25" s="47">
        <v>3</v>
      </c>
      <c r="BH25" s="47">
        <v>203</v>
      </c>
      <c r="BI25" s="47">
        <v>4061</v>
      </c>
      <c r="BJ25" s="4"/>
      <c r="BK25" s="46" t="str">
        <f t="shared" si="22"/>
        <v>3_203</v>
      </c>
      <c r="BL25" s="69">
        <v>3</v>
      </c>
      <c r="BM25" s="69">
        <v>203</v>
      </c>
      <c r="BN25" s="69">
        <v>81</v>
      </c>
      <c r="BO25" s="4"/>
      <c r="BP25" s="46" t="str">
        <f t="shared" si="23"/>
        <v>3_203</v>
      </c>
      <c r="BQ25" s="69">
        <v>3</v>
      </c>
      <c r="BR25" s="69">
        <v>203</v>
      </c>
      <c r="BS25" s="69">
        <v>107</v>
      </c>
      <c r="BT25" s="4"/>
      <c r="BU25" s="71" t="s">
        <v>61</v>
      </c>
      <c r="BV25" s="71">
        <v>1831</v>
      </c>
      <c r="BW25" s="71">
        <v>30</v>
      </c>
      <c r="BX25" s="4"/>
      <c r="BY25" s="69" t="s">
        <v>68</v>
      </c>
      <c r="BZ25" s="69">
        <v>3</v>
      </c>
      <c r="CA25" s="69">
        <v>6.1062487278599996E-2</v>
      </c>
      <c r="CB25" s="4"/>
      <c r="CC25" s="47" t="s">
        <v>498</v>
      </c>
      <c r="CD25" s="47" t="s">
        <v>1022</v>
      </c>
      <c r="CE25" s="47">
        <v>3231</v>
      </c>
      <c r="CF25" s="47">
        <v>1</v>
      </c>
      <c r="CG25" s="47">
        <v>1</v>
      </c>
      <c r="CH25" s="47" t="str">
        <f t="shared" si="24"/>
        <v>Vähä 1</v>
      </c>
      <c r="CJ25" s="69" t="s">
        <v>61</v>
      </c>
      <c r="CK25" s="69" t="s">
        <v>1111</v>
      </c>
      <c r="CL25" s="69" t="s">
        <v>1112</v>
      </c>
      <c r="CM25" s="69" t="s">
        <v>1113</v>
      </c>
    </row>
    <row r="26" spans="1:91" customFormat="1" x14ac:dyDescent="0.25">
      <c r="A26" s="81">
        <v>15</v>
      </c>
      <c r="B26" s="27" t="str">
        <f t="shared" si="33"/>
        <v>3_204</v>
      </c>
      <c r="C26" s="51">
        <v>3</v>
      </c>
      <c r="D26" s="52">
        <v>204</v>
      </c>
      <c r="E26" s="17">
        <v>7037</v>
      </c>
      <c r="F26" s="18">
        <v>6611.6708724500004</v>
      </c>
      <c r="G26" s="57">
        <v>7786</v>
      </c>
      <c r="H26" s="58">
        <v>95</v>
      </c>
      <c r="I26" s="64">
        <f t="shared" si="25"/>
        <v>0.95</v>
      </c>
      <c r="J26" s="18">
        <f t="shared" si="26"/>
        <v>7396.7</v>
      </c>
      <c r="K26" s="64">
        <f t="shared" si="27"/>
        <v>-0.34652354448272815</v>
      </c>
      <c r="L26" s="18">
        <v>11319</v>
      </c>
      <c r="M26" s="18">
        <v>1001</v>
      </c>
      <c r="N26" s="18">
        <v>11444</v>
      </c>
      <c r="O26" s="105" t="str">
        <f t="shared" si="0"/>
        <v>https://www.google.com/maps/@61.5783463263,23.4698963377,3a,75y,90t/data=!3m3!1e1!3m1!2e0</v>
      </c>
      <c r="P26" s="108" t="str">
        <f t="shared" si="1"/>
        <v>Gmaps</v>
      </c>
      <c r="Q26" s="18">
        <v>7786</v>
      </c>
      <c r="R26" s="17">
        <v>95</v>
      </c>
      <c r="S26" s="18">
        <f t="shared" si="2"/>
        <v>3105</v>
      </c>
      <c r="T26" s="18">
        <f t="shared" si="3"/>
        <v>2958</v>
      </c>
      <c r="U26" s="18">
        <f t="shared" si="4"/>
        <v>80</v>
      </c>
      <c r="V26" s="94" t="str">
        <f t="shared" si="28"/>
        <v>Osa seud. yht.</v>
      </c>
      <c r="W26" s="90">
        <f t="shared" si="5"/>
        <v>95</v>
      </c>
      <c r="X26" s="91" t="str">
        <f t="shared" si="29"/>
        <v>Osa seud. yht.</v>
      </c>
      <c r="Y26" s="74">
        <v>0</v>
      </c>
      <c r="Z26" s="17" t="str">
        <f t="shared" si="9"/>
        <v xml:space="preserve"> --</v>
      </c>
      <c r="AA26" s="74">
        <v>0</v>
      </c>
      <c r="AB26" s="17" t="str">
        <f t="shared" si="30"/>
        <v>--</v>
      </c>
      <c r="AC26" s="39"/>
      <c r="AD26" s="17" t="str">
        <f t="shared" si="6"/>
        <v>Ei määritetty</v>
      </c>
      <c r="AE26" s="17" t="s">
        <v>1056</v>
      </c>
      <c r="AF26" s="39"/>
      <c r="AG26" s="44"/>
      <c r="AH26" s="4"/>
      <c r="AI26" s="113" t="str">
        <f t="shared" si="10"/>
        <v>punainen</v>
      </c>
      <c r="AJ26" s="114" t="str">
        <f t="shared" si="11"/>
        <v>punainen</v>
      </c>
      <c r="AK26" s="115" t="str">
        <f t="shared" si="7"/>
        <v>punainen</v>
      </c>
      <c r="AL26" s="124">
        <f t="shared" si="12"/>
        <v>40</v>
      </c>
      <c r="AM26" s="124">
        <f t="shared" si="13"/>
        <v>10</v>
      </c>
      <c r="AN26" s="124">
        <f t="shared" si="14"/>
        <v>10</v>
      </c>
      <c r="AO26" s="124">
        <f t="shared" si="15"/>
        <v>10</v>
      </c>
      <c r="AP26" s="121">
        <f t="shared" si="16"/>
        <v>10</v>
      </c>
      <c r="AQ26" s="14"/>
      <c r="AR26" s="113" t="str">
        <f t="shared" si="31"/>
        <v>punainen</v>
      </c>
      <c r="AS26" s="114" t="str">
        <f t="shared" si="32"/>
        <v>punainen</v>
      </c>
      <c r="AT26" s="115" t="str">
        <f t="shared" si="8"/>
        <v>punainen</v>
      </c>
      <c r="AU26" s="124">
        <f t="shared" si="17"/>
        <v>40</v>
      </c>
      <c r="AV26" s="124">
        <f t="shared" si="18"/>
        <v>10</v>
      </c>
      <c r="AW26" s="124">
        <f t="shared" si="19"/>
        <v>10</v>
      </c>
      <c r="AX26" s="124">
        <f t="shared" si="20"/>
        <v>10</v>
      </c>
      <c r="AY26" s="121">
        <f t="shared" si="21"/>
        <v>10</v>
      </c>
      <c r="BA26" s="47" t="s">
        <v>61</v>
      </c>
      <c r="BB26" s="47">
        <v>3</v>
      </c>
      <c r="BC26" s="47">
        <v>203</v>
      </c>
      <c r="BD26" s="47">
        <v>6468</v>
      </c>
      <c r="BE26" s="4"/>
      <c r="BF26" s="47" t="s">
        <v>62</v>
      </c>
      <c r="BG26" s="47">
        <v>3</v>
      </c>
      <c r="BH26" s="47">
        <v>204</v>
      </c>
      <c r="BI26" s="47">
        <v>2958</v>
      </c>
      <c r="BJ26" s="4"/>
      <c r="BK26" s="46" t="str">
        <f t="shared" si="22"/>
        <v>3_204</v>
      </c>
      <c r="BL26" s="69">
        <v>3</v>
      </c>
      <c r="BM26" s="69">
        <v>204</v>
      </c>
      <c r="BN26" s="69">
        <v>80</v>
      </c>
      <c r="BO26" s="4"/>
      <c r="BP26" s="46" t="str">
        <f t="shared" si="23"/>
        <v>3_204</v>
      </c>
      <c r="BQ26" s="69">
        <v>3</v>
      </c>
      <c r="BR26" s="69">
        <v>204</v>
      </c>
      <c r="BS26" s="69">
        <v>95</v>
      </c>
      <c r="BT26" s="4"/>
      <c r="BU26" s="71" t="s">
        <v>64</v>
      </c>
      <c r="BV26" s="71">
        <v>2299</v>
      </c>
      <c r="BW26" s="71">
        <v>77</v>
      </c>
      <c r="BX26" s="4"/>
      <c r="BY26" s="69" t="s">
        <v>73</v>
      </c>
      <c r="BZ26" s="69">
        <v>4954</v>
      </c>
      <c r="CA26" s="69">
        <v>37.987884364699994</v>
      </c>
      <c r="CB26" s="4"/>
      <c r="CC26" s="47" t="s">
        <v>959</v>
      </c>
      <c r="CD26" s="47" t="s">
        <v>1022</v>
      </c>
      <c r="CE26" s="47">
        <v>14308</v>
      </c>
      <c r="CF26" s="47">
        <v>1</v>
      </c>
      <c r="CG26" s="47">
        <v>1</v>
      </c>
      <c r="CH26" s="47" t="str">
        <f t="shared" si="24"/>
        <v>Vähä 1</v>
      </c>
      <c r="CJ26" s="69" t="s">
        <v>62</v>
      </c>
      <c r="CK26" s="69" t="s">
        <v>1114</v>
      </c>
      <c r="CL26" s="69" t="s">
        <v>1115</v>
      </c>
      <c r="CM26" s="69" t="s">
        <v>1116</v>
      </c>
    </row>
    <row r="27" spans="1:91" customFormat="1" x14ac:dyDescent="0.25">
      <c r="A27" s="81">
        <v>16</v>
      </c>
      <c r="B27" s="27" t="str">
        <f t="shared" si="33"/>
        <v>3_205</v>
      </c>
      <c r="C27" s="51">
        <v>3</v>
      </c>
      <c r="D27" s="52">
        <v>205</v>
      </c>
      <c r="E27" s="17">
        <v>6638</v>
      </c>
      <c r="F27" s="18">
        <v>6815.0163726000001</v>
      </c>
      <c r="G27" s="57">
        <v>6474</v>
      </c>
      <c r="H27" s="58">
        <v>97</v>
      </c>
      <c r="I27" s="64">
        <f t="shared" si="25"/>
        <v>0.97</v>
      </c>
      <c r="J27" s="18">
        <f t="shared" si="26"/>
        <v>6279.78</v>
      </c>
      <c r="K27" s="64">
        <f t="shared" si="27"/>
        <v>-0.4263469443683201</v>
      </c>
      <c r="L27" s="18">
        <v>10947</v>
      </c>
      <c r="M27" s="18">
        <v>1044</v>
      </c>
      <c r="N27" s="18">
        <v>11051</v>
      </c>
      <c r="O27" s="105" t="str">
        <f t="shared" si="0"/>
        <v>https://www.google.com/maps/@61.6074046017,23.3534522543,3a,75y,90t/data=!3m3!1e1!3m1!2e0</v>
      </c>
      <c r="P27" s="108" t="str">
        <f t="shared" si="1"/>
        <v>Gmaps</v>
      </c>
      <c r="Q27" s="18">
        <v>6474</v>
      </c>
      <c r="R27" s="17">
        <v>97</v>
      </c>
      <c r="S27" s="18">
        <f t="shared" si="2"/>
        <v>2832</v>
      </c>
      <c r="T27" s="18">
        <f t="shared" si="3"/>
        <v>2758</v>
      </c>
      <c r="U27" s="18">
        <f t="shared" si="4"/>
        <v>81</v>
      </c>
      <c r="V27" s="94" t="str">
        <f t="shared" si="28"/>
        <v>Osa seud. yht.</v>
      </c>
      <c r="W27" s="90">
        <f t="shared" si="5"/>
        <v>95</v>
      </c>
      <c r="X27" s="91" t="str">
        <f t="shared" si="29"/>
        <v>Osa seud. yht.</v>
      </c>
      <c r="Y27" s="74">
        <v>0</v>
      </c>
      <c r="Z27" s="17" t="str">
        <f t="shared" si="9"/>
        <v xml:space="preserve"> --</v>
      </c>
      <c r="AA27" s="74">
        <v>0</v>
      </c>
      <c r="AB27" s="17" t="str">
        <f t="shared" si="30"/>
        <v>--</v>
      </c>
      <c r="AC27" s="39"/>
      <c r="AD27" s="17" t="str">
        <f t="shared" si="6"/>
        <v>Ei määritetty</v>
      </c>
      <c r="AE27" s="17" t="s">
        <v>1056</v>
      </c>
      <c r="AF27" s="39"/>
      <c r="AG27" s="44"/>
      <c r="AH27" s="4"/>
      <c r="AI27" s="113" t="str">
        <f t="shared" si="10"/>
        <v>punainen</v>
      </c>
      <c r="AJ27" s="114" t="str">
        <f t="shared" si="11"/>
        <v>punainen</v>
      </c>
      <c r="AK27" s="115" t="str">
        <f t="shared" si="7"/>
        <v>punainen</v>
      </c>
      <c r="AL27" s="124">
        <f t="shared" si="12"/>
        <v>40</v>
      </c>
      <c r="AM27" s="124">
        <f t="shared" si="13"/>
        <v>10</v>
      </c>
      <c r="AN27" s="124">
        <f t="shared" si="14"/>
        <v>10</v>
      </c>
      <c r="AO27" s="124">
        <f t="shared" si="15"/>
        <v>10</v>
      </c>
      <c r="AP27" s="121">
        <f t="shared" si="16"/>
        <v>10</v>
      </c>
      <c r="AQ27" s="14"/>
      <c r="AR27" s="113" t="str">
        <f t="shared" si="31"/>
        <v>punainen</v>
      </c>
      <c r="AS27" s="114" t="str">
        <f t="shared" si="32"/>
        <v>punainen</v>
      </c>
      <c r="AT27" s="115" t="str">
        <f t="shared" si="8"/>
        <v>punainen</v>
      </c>
      <c r="AU27" s="124">
        <f t="shared" si="17"/>
        <v>40</v>
      </c>
      <c r="AV27" s="124">
        <f t="shared" si="18"/>
        <v>10</v>
      </c>
      <c r="AW27" s="124">
        <f t="shared" si="19"/>
        <v>10</v>
      </c>
      <c r="AX27" s="124">
        <f t="shared" si="20"/>
        <v>10</v>
      </c>
      <c r="AY27" s="121">
        <f t="shared" si="21"/>
        <v>10</v>
      </c>
      <c r="BA27" s="47" t="s">
        <v>62</v>
      </c>
      <c r="BB27" s="47">
        <v>3</v>
      </c>
      <c r="BC27" s="47">
        <v>204</v>
      </c>
      <c r="BD27" s="47">
        <v>3105</v>
      </c>
      <c r="BE27" s="4"/>
      <c r="BF27" s="47" t="s">
        <v>63</v>
      </c>
      <c r="BG27" s="47">
        <v>3</v>
      </c>
      <c r="BH27" s="47">
        <v>205</v>
      </c>
      <c r="BI27" s="47">
        <v>2758</v>
      </c>
      <c r="BJ27" s="4"/>
      <c r="BK27" s="46" t="str">
        <f t="shared" si="22"/>
        <v>3_205</v>
      </c>
      <c r="BL27" s="69">
        <v>3</v>
      </c>
      <c r="BM27" s="69">
        <v>205</v>
      </c>
      <c r="BN27" s="69">
        <v>81</v>
      </c>
      <c r="BO27" s="4"/>
      <c r="BP27" s="46" t="str">
        <f t="shared" si="23"/>
        <v>3_205</v>
      </c>
      <c r="BQ27" s="69">
        <v>3</v>
      </c>
      <c r="BR27" s="69">
        <v>205</v>
      </c>
      <c r="BS27" s="69">
        <v>95</v>
      </c>
      <c r="BT27" s="4"/>
      <c r="BU27" s="71" t="s">
        <v>65</v>
      </c>
      <c r="BV27" s="71">
        <v>2073</v>
      </c>
      <c r="BW27" s="71">
        <v>101</v>
      </c>
      <c r="BX27" s="4"/>
      <c r="BY27" s="69" t="s">
        <v>80</v>
      </c>
      <c r="BZ27" s="69">
        <v>3185</v>
      </c>
      <c r="CA27" s="69">
        <v>20.6362576131</v>
      </c>
      <c r="CB27" s="4"/>
      <c r="CC27" s="47" t="s">
        <v>499</v>
      </c>
      <c r="CD27" s="47" t="s">
        <v>1022</v>
      </c>
      <c r="CE27" s="47">
        <v>3231</v>
      </c>
      <c r="CF27" s="47">
        <v>2</v>
      </c>
      <c r="CG27" s="47">
        <v>1</v>
      </c>
      <c r="CH27" s="47" t="str">
        <f t="shared" si="24"/>
        <v>Vähä 1</v>
      </c>
      <c r="CJ27" s="69" t="s">
        <v>63</v>
      </c>
      <c r="CK27" s="69" t="s">
        <v>1117</v>
      </c>
      <c r="CL27" s="69" t="s">
        <v>1118</v>
      </c>
      <c r="CM27" s="69" t="s">
        <v>1119</v>
      </c>
    </row>
    <row r="28" spans="1:91" customFormat="1" x14ac:dyDescent="0.25">
      <c r="A28" s="81">
        <v>17</v>
      </c>
      <c r="B28" s="27" t="str">
        <f t="shared" si="33"/>
        <v>3_206</v>
      </c>
      <c r="C28" s="51">
        <v>3</v>
      </c>
      <c r="D28" s="52">
        <v>206</v>
      </c>
      <c r="E28" s="17">
        <v>2990</v>
      </c>
      <c r="F28" s="18">
        <v>2425.719382885</v>
      </c>
      <c r="G28" s="57">
        <v>6152</v>
      </c>
      <c r="H28" s="58">
        <v>91</v>
      </c>
      <c r="I28" s="64">
        <f t="shared" si="25"/>
        <v>0.91</v>
      </c>
      <c r="J28" s="18">
        <f t="shared" si="26"/>
        <v>5598.3200000000006</v>
      </c>
      <c r="K28" s="64">
        <f t="shared" si="27"/>
        <v>-0.48592102846648294</v>
      </c>
      <c r="L28" s="18">
        <v>10890</v>
      </c>
      <c r="M28" s="18">
        <v>1058</v>
      </c>
      <c r="N28" s="18">
        <v>10997</v>
      </c>
      <c r="O28" s="105" t="str">
        <f t="shared" si="0"/>
        <v>https://www.google.com/maps/@61.6173887047,23.2315377777,3a,75y,90t/data=!3m3!1e1!3m1!2e0</v>
      </c>
      <c r="P28" s="108" t="str">
        <f t="shared" si="1"/>
        <v>Gmaps</v>
      </c>
      <c r="Q28" s="18">
        <v>6152</v>
      </c>
      <c r="R28" s="17">
        <v>91</v>
      </c>
      <c r="S28" s="18">
        <f t="shared" si="2"/>
        <v>2919</v>
      </c>
      <c r="T28" s="18">
        <f t="shared" si="3"/>
        <v>2535</v>
      </c>
      <c r="U28" s="18">
        <f t="shared" si="4"/>
        <v>91</v>
      </c>
      <c r="V28" s="94" t="str">
        <f t="shared" si="28"/>
        <v>Osa seud. yht.</v>
      </c>
      <c r="W28" s="90">
        <f t="shared" si="5"/>
        <v>116</v>
      </c>
      <c r="X28" s="91" t="str">
        <f t="shared" si="29"/>
        <v>Osa seud. yht.</v>
      </c>
      <c r="Y28" s="18">
        <v>77</v>
      </c>
      <c r="Z28" s="17" t="str">
        <f t="shared" si="9"/>
        <v>Kyllä</v>
      </c>
      <c r="AA28" s="18">
        <v>74.849498327800006</v>
      </c>
      <c r="AB28" s="17" t="str">
        <f t="shared" si="30"/>
        <v>Kyllä</v>
      </c>
      <c r="AC28" s="39"/>
      <c r="AD28" s="17" t="str">
        <f t="shared" si="6"/>
        <v>Ei määritetty</v>
      </c>
      <c r="AE28" s="17" t="s">
        <v>1056</v>
      </c>
      <c r="AF28" s="39"/>
      <c r="AG28" s="44"/>
      <c r="AH28" s="4"/>
      <c r="AI28" s="113" t="str">
        <f t="shared" si="10"/>
        <v>punainen</v>
      </c>
      <c r="AJ28" s="114" t="str">
        <f t="shared" si="11"/>
        <v>punainen</v>
      </c>
      <c r="AK28" s="115" t="str">
        <f t="shared" si="7"/>
        <v>punainen</v>
      </c>
      <c r="AL28" s="124">
        <f t="shared" si="12"/>
        <v>40</v>
      </c>
      <c r="AM28" s="124">
        <f t="shared" si="13"/>
        <v>10</v>
      </c>
      <c r="AN28" s="124">
        <f t="shared" si="14"/>
        <v>10</v>
      </c>
      <c r="AO28" s="124">
        <f t="shared" si="15"/>
        <v>10</v>
      </c>
      <c r="AP28" s="121">
        <f t="shared" si="16"/>
        <v>10</v>
      </c>
      <c r="AQ28" s="14"/>
      <c r="AR28" s="113" t="str">
        <f t="shared" si="31"/>
        <v>punainen</v>
      </c>
      <c r="AS28" s="114" t="str">
        <f t="shared" si="32"/>
        <v>punainen</v>
      </c>
      <c r="AT28" s="115" t="str">
        <f t="shared" si="8"/>
        <v>punainen</v>
      </c>
      <c r="AU28" s="124">
        <f t="shared" si="17"/>
        <v>40</v>
      </c>
      <c r="AV28" s="124">
        <f t="shared" si="18"/>
        <v>10</v>
      </c>
      <c r="AW28" s="124">
        <f t="shared" si="19"/>
        <v>10</v>
      </c>
      <c r="AX28" s="124">
        <f t="shared" si="20"/>
        <v>10</v>
      </c>
      <c r="AY28" s="121">
        <f t="shared" si="21"/>
        <v>10</v>
      </c>
      <c r="BA28" s="47" t="s">
        <v>63</v>
      </c>
      <c r="BB28" s="47">
        <v>3</v>
      </c>
      <c r="BC28" s="47">
        <v>205</v>
      </c>
      <c r="BD28" s="47">
        <v>2832</v>
      </c>
      <c r="BE28" s="4"/>
      <c r="BF28" s="47" t="s">
        <v>64</v>
      </c>
      <c r="BG28" s="47">
        <v>3</v>
      </c>
      <c r="BH28" s="47">
        <v>206</v>
      </c>
      <c r="BI28" s="47">
        <v>2535</v>
      </c>
      <c r="BJ28" s="4"/>
      <c r="BK28" s="46" t="str">
        <f t="shared" si="22"/>
        <v>3_206</v>
      </c>
      <c r="BL28" s="69">
        <v>3</v>
      </c>
      <c r="BM28" s="69">
        <v>206</v>
      </c>
      <c r="BN28" s="69">
        <v>91</v>
      </c>
      <c r="BO28" s="4"/>
      <c r="BP28" s="46" t="str">
        <f t="shared" si="23"/>
        <v>3_206</v>
      </c>
      <c r="BQ28" s="69">
        <v>3</v>
      </c>
      <c r="BR28" s="69">
        <v>206</v>
      </c>
      <c r="BS28" s="69">
        <v>116</v>
      </c>
      <c r="BT28" s="4"/>
      <c r="BU28" s="71" t="s">
        <v>66</v>
      </c>
      <c r="BV28" s="71">
        <v>1446</v>
      </c>
      <c r="BW28" s="71">
        <v>16</v>
      </c>
      <c r="BX28" s="4"/>
      <c r="BY28" s="69" t="s">
        <v>83</v>
      </c>
      <c r="BZ28" s="69">
        <v>1064</v>
      </c>
      <c r="CA28" s="69">
        <v>9.2097290747000002</v>
      </c>
      <c r="CB28" s="4"/>
      <c r="CC28" s="47" t="s">
        <v>249</v>
      </c>
      <c r="CD28" s="47" t="s">
        <v>1022</v>
      </c>
      <c r="CE28" s="47">
        <v>276</v>
      </c>
      <c r="CF28" s="47">
        <v>6</v>
      </c>
      <c r="CG28" s="47">
        <v>1</v>
      </c>
      <c r="CH28" s="47" t="str">
        <f t="shared" si="24"/>
        <v>Vähä 1</v>
      </c>
      <c r="CJ28" s="69" t="s">
        <v>64</v>
      </c>
      <c r="CK28" s="69" t="s">
        <v>1120</v>
      </c>
      <c r="CL28" s="69" t="s">
        <v>1121</v>
      </c>
      <c r="CM28" s="69" t="s">
        <v>1122</v>
      </c>
    </row>
    <row r="29" spans="1:91" customFormat="1" x14ac:dyDescent="0.25">
      <c r="A29" s="81">
        <v>18</v>
      </c>
      <c r="B29" s="27" t="str">
        <f t="shared" si="33"/>
        <v>3_207</v>
      </c>
      <c r="C29" s="51">
        <v>3</v>
      </c>
      <c r="D29" s="52">
        <v>207</v>
      </c>
      <c r="E29" s="17">
        <v>2058</v>
      </c>
      <c r="F29" s="18">
        <v>2073.905371245</v>
      </c>
      <c r="G29" s="57">
        <v>5047</v>
      </c>
      <c r="H29" s="58">
        <v>82</v>
      </c>
      <c r="I29" s="64">
        <f t="shared" si="25"/>
        <v>0.82</v>
      </c>
      <c r="J29" s="18">
        <f t="shared" si="26"/>
        <v>4138.54</v>
      </c>
      <c r="K29" s="64">
        <f t="shared" si="27"/>
        <v>-0.61501953488372096</v>
      </c>
      <c r="L29" s="18">
        <v>10750</v>
      </c>
      <c r="M29" s="18">
        <v>1091</v>
      </c>
      <c r="N29" s="18">
        <v>10863</v>
      </c>
      <c r="O29" s="105" t="str">
        <f t="shared" si="0"/>
        <v>https://www.google.com/maps/@61.6384079282,23.1960904017,3a,75y,90t/data=!3m3!1e1!3m1!2e0</v>
      </c>
      <c r="P29" s="108" t="str">
        <f t="shared" si="1"/>
        <v>Gmaps</v>
      </c>
      <c r="Q29" s="18">
        <v>5047</v>
      </c>
      <c r="R29" s="17">
        <v>82</v>
      </c>
      <c r="S29" s="18">
        <f t="shared" si="2"/>
        <v>2641</v>
      </c>
      <c r="T29" s="18">
        <f t="shared" si="3"/>
        <v>1994</v>
      </c>
      <c r="U29" s="18">
        <f t="shared" si="4"/>
        <v>71</v>
      </c>
      <c r="V29" s="94" t="str">
        <f t="shared" si="28"/>
        <v>Osa seud. yht.</v>
      </c>
      <c r="W29" s="90">
        <f t="shared" si="5"/>
        <v>87</v>
      </c>
      <c r="X29" s="91" t="str">
        <f t="shared" si="29"/>
        <v>Osa seud. yht.</v>
      </c>
      <c r="Y29" s="18">
        <v>101</v>
      </c>
      <c r="Z29" s="17" t="str">
        <f t="shared" si="9"/>
        <v>Kyllä</v>
      </c>
      <c r="AA29" s="18">
        <v>98.736637512100003</v>
      </c>
      <c r="AB29" s="17" t="str">
        <f t="shared" si="30"/>
        <v>Kyllä</v>
      </c>
      <c r="AC29" s="39"/>
      <c r="AD29" s="17" t="str">
        <f t="shared" si="6"/>
        <v>Ei määritetty</v>
      </c>
      <c r="AE29" s="17" t="s">
        <v>1056</v>
      </c>
      <c r="AF29" s="39"/>
      <c r="AG29" s="44"/>
      <c r="AH29" s="4"/>
      <c r="AI29" s="113" t="str">
        <f t="shared" si="10"/>
        <v>punainen</v>
      </c>
      <c r="AJ29" s="114" t="str">
        <f t="shared" si="11"/>
        <v>punainen</v>
      </c>
      <c r="AK29" s="115" t="str">
        <f t="shared" si="7"/>
        <v>punainen</v>
      </c>
      <c r="AL29" s="124">
        <f t="shared" si="12"/>
        <v>40</v>
      </c>
      <c r="AM29" s="124">
        <f t="shared" si="13"/>
        <v>10</v>
      </c>
      <c r="AN29" s="124">
        <f t="shared" si="14"/>
        <v>10</v>
      </c>
      <c r="AO29" s="124">
        <f t="shared" si="15"/>
        <v>10</v>
      </c>
      <c r="AP29" s="121">
        <f t="shared" si="16"/>
        <v>10</v>
      </c>
      <c r="AQ29" s="14"/>
      <c r="AR29" s="113" t="str">
        <f t="shared" si="31"/>
        <v>punainen</v>
      </c>
      <c r="AS29" s="114" t="str">
        <f t="shared" si="32"/>
        <v>punainen</v>
      </c>
      <c r="AT29" s="115" t="str">
        <f t="shared" si="8"/>
        <v>punainen</v>
      </c>
      <c r="AU29" s="124">
        <f t="shared" si="17"/>
        <v>40</v>
      </c>
      <c r="AV29" s="124">
        <f t="shared" si="18"/>
        <v>10</v>
      </c>
      <c r="AW29" s="124">
        <f t="shared" si="19"/>
        <v>10</v>
      </c>
      <c r="AX29" s="124">
        <f t="shared" si="20"/>
        <v>10</v>
      </c>
      <c r="AY29" s="121">
        <f t="shared" si="21"/>
        <v>10</v>
      </c>
      <c r="BA29" s="47" t="s">
        <v>64</v>
      </c>
      <c r="BB29" s="47">
        <v>3</v>
      </c>
      <c r="BC29" s="47">
        <v>206</v>
      </c>
      <c r="BD29" s="47">
        <v>2919</v>
      </c>
      <c r="BE29" s="4"/>
      <c r="BF29" s="47" t="s">
        <v>65</v>
      </c>
      <c r="BG29" s="47">
        <v>3</v>
      </c>
      <c r="BH29" s="47">
        <v>207</v>
      </c>
      <c r="BI29" s="47">
        <v>1994</v>
      </c>
      <c r="BJ29" s="4"/>
      <c r="BK29" s="46" t="str">
        <f t="shared" si="22"/>
        <v>3_207</v>
      </c>
      <c r="BL29" s="69">
        <v>3</v>
      </c>
      <c r="BM29" s="69">
        <v>207</v>
      </c>
      <c r="BN29" s="69">
        <v>71</v>
      </c>
      <c r="BO29" s="4"/>
      <c r="BP29" s="46" t="str">
        <f t="shared" si="23"/>
        <v>3_207</v>
      </c>
      <c r="BQ29" s="69">
        <v>3</v>
      </c>
      <c r="BR29" s="69">
        <v>207</v>
      </c>
      <c r="BS29" s="69">
        <v>87</v>
      </c>
      <c r="BT29" s="4"/>
      <c r="BU29" s="71" t="s">
        <v>67</v>
      </c>
      <c r="BV29" s="71">
        <v>731</v>
      </c>
      <c r="BW29" s="71">
        <v>16</v>
      </c>
      <c r="BX29" s="4"/>
      <c r="BY29" s="69" t="s">
        <v>83</v>
      </c>
      <c r="BZ29" s="69">
        <v>769</v>
      </c>
      <c r="CA29" s="69">
        <v>6.6562797541799998</v>
      </c>
      <c r="CB29" s="4"/>
      <c r="CC29" s="47" t="s">
        <v>755</v>
      </c>
      <c r="CD29" s="47" t="s">
        <v>1022</v>
      </c>
      <c r="CE29" s="47">
        <v>13341</v>
      </c>
      <c r="CF29" s="47">
        <v>2</v>
      </c>
      <c r="CG29" s="47">
        <v>1</v>
      </c>
      <c r="CH29" s="47" t="str">
        <f t="shared" si="24"/>
        <v>Vähä 1</v>
      </c>
      <c r="CJ29" s="69" t="s">
        <v>65</v>
      </c>
      <c r="CK29" s="69" t="s">
        <v>1123</v>
      </c>
      <c r="CL29" s="69" t="s">
        <v>1124</v>
      </c>
      <c r="CM29" s="69" t="s">
        <v>1125</v>
      </c>
    </row>
    <row r="30" spans="1:91" customFormat="1" x14ac:dyDescent="0.25">
      <c r="A30" s="81">
        <v>19</v>
      </c>
      <c r="B30" s="27" t="str">
        <f t="shared" si="33"/>
        <v>3_208</v>
      </c>
      <c r="C30" s="51">
        <v>3</v>
      </c>
      <c r="D30" s="52">
        <v>208</v>
      </c>
      <c r="E30" s="17">
        <v>8767</v>
      </c>
      <c r="F30" s="18">
        <v>8753.5859701499994</v>
      </c>
      <c r="G30" s="57">
        <v>6295</v>
      </c>
      <c r="H30" s="58">
        <v>81</v>
      </c>
      <c r="I30" s="64">
        <f t="shared" si="25"/>
        <v>0.81</v>
      </c>
      <c r="J30" s="18">
        <f t="shared" si="26"/>
        <v>5098.9500000000007</v>
      </c>
      <c r="K30" s="64">
        <f t="shared" si="27"/>
        <v>-0.49400119083060429</v>
      </c>
      <c r="L30" s="18">
        <v>10077</v>
      </c>
      <c r="M30" s="18">
        <v>1131</v>
      </c>
      <c r="N30" s="18">
        <v>9748</v>
      </c>
      <c r="O30" s="105" t="str">
        <f t="shared" si="0"/>
        <v>https://www.google.com/maps/@61.6544346532,23.1746310745,3a,75y,90t/data=!3m3!1e1!3m1!2e0</v>
      </c>
      <c r="P30" s="108" t="str">
        <f t="shared" si="1"/>
        <v>Gmaps</v>
      </c>
      <c r="Q30" s="18">
        <v>6295</v>
      </c>
      <c r="R30" s="17">
        <v>81</v>
      </c>
      <c r="S30" s="18">
        <f t="shared" si="2"/>
        <v>2211</v>
      </c>
      <c r="T30" s="18">
        <f t="shared" si="3"/>
        <v>1634</v>
      </c>
      <c r="U30" s="18">
        <f t="shared" si="4"/>
        <v>80</v>
      </c>
      <c r="V30" s="94" t="str">
        <f t="shared" si="28"/>
        <v>Osa seud. yht.</v>
      </c>
      <c r="W30" s="90">
        <f t="shared" si="5"/>
        <v>90</v>
      </c>
      <c r="X30" s="91" t="str">
        <f t="shared" si="29"/>
        <v>Osa seud. yht.</v>
      </c>
      <c r="Y30" s="18">
        <v>16</v>
      </c>
      <c r="Z30" s="17" t="str">
        <f t="shared" si="9"/>
        <v xml:space="preserve"> --</v>
      </c>
      <c r="AA30" s="18">
        <v>33.842819664700002</v>
      </c>
      <c r="AB30" s="17" t="str">
        <f t="shared" si="30"/>
        <v>--</v>
      </c>
      <c r="AC30" s="39"/>
      <c r="AD30" s="17" t="str">
        <f t="shared" si="6"/>
        <v>Ei määritetty</v>
      </c>
      <c r="AE30" s="17" t="s">
        <v>1056</v>
      </c>
      <c r="AF30" s="39"/>
      <c r="AG30" s="44"/>
      <c r="AH30" s="4"/>
      <c r="AI30" s="113" t="str">
        <f t="shared" si="10"/>
        <v>punainen</v>
      </c>
      <c r="AJ30" s="114" t="str">
        <f t="shared" si="11"/>
        <v>punainen</v>
      </c>
      <c r="AK30" s="115" t="str">
        <f t="shared" si="7"/>
        <v>punainen</v>
      </c>
      <c r="AL30" s="124">
        <f t="shared" si="12"/>
        <v>40</v>
      </c>
      <c r="AM30" s="124">
        <f t="shared" si="13"/>
        <v>10</v>
      </c>
      <c r="AN30" s="124">
        <f t="shared" si="14"/>
        <v>10</v>
      </c>
      <c r="AO30" s="124">
        <f t="shared" si="15"/>
        <v>10</v>
      </c>
      <c r="AP30" s="121">
        <f t="shared" si="16"/>
        <v>10</v>
      </c>
      <c r="AQ30" s="14"/>
      <c r="AR30" s="113" t="str">
        <f t="shared" si="31"/>
        <v>punainen</v>
      </c>
      <c r="AS30" s="114" t="str">
        <f t="shared" si="32"/>
        <v>punainen</v>
      </c>
      <c r="AT30" s="115" t="str">
        <f t="shared" si="8"/>
        <v>punainen</v>
      </c>
      <c r="AU30" s="124">
        <f t="shared" si="17"/>
        <v>40</v>
      </c>
      <c r="AV30" s="124">
        <f t="shared" si="18"/>
        <v>10</v>
      </c>
      <c r="AW30" s="124">
        <f t="shared" si="19"/>
        <v>10</v>
      </c>
      <c r="AX30" s="124">
        <f t="shared" si="20"/>
        <v>10</v>
      </c>
      <c r="AY30" s="121">
        <f t="shared" si="21"/>
        <v>10</v>
      </c>
      <c r="BA30" s="47" t="s">
        <v>65</v>
      </c>
      <c r="BB30" s="47">
        <v>3</v>
      </c>
      <c r="BC30" s="47">
        <v>207</v>
      </c>
      <c r="BD30" s="47">
        <v>2641</v>
      </c>
      <c r="BE30" s="4"/>
      <c r="BF30" s="47" t="s">
        <v>66</v>
      </c>
      <c r="BG30" s="47">
        <v>3</v>
      </c>
      <c r="BH30" s="47">
        <v>208</v>
      </c>
      <c r="BI30" s="47">
        <v>1634</v>
      </c>
      <c r="BJ30" s="4"/>
      <c r="BK30" s="46" t="str">
        <f t="shared" si="22"/>
        <v>3_208</v>
      </c>
      <c r="BL30" s="69">
        <v>3</v>
      </c>
      <c r="BM30" s="69">
        <v>208</v>
      </c>
      <c r="BN30" s="69">
        <v>80</v>
      </c>
      <c r="BO30" s="4"/>
      <c r="BP30" s="46" t="str">
        <f t="shared" si="23"/>
        <v>3_208</v>
      </c>
      <c r="BQ30" s="69">
        <v>3</v>
      </c>
      <c r="BR30" s="69">
        <v>208</v>
      </c>
      <c r="BS30" s="69">
        <v>90</v>
      </c>
      <c r="BT30" s="4"/>
      <c r="BU30" s="71" t="s">
        <v>73</v>
      </c>
      <c r="BV30" s="71">
        <v>3742</v>
      </c>
      <c r="BW30" s="71">
        <v>29</v>
      </c>
      <c r="BX30" s="4"/>
      <c r="BY30" s="69" t="s">
        <v>85</v>
      </c>
      <c r="BZ30" s="69">
        <v>2849</v>
      </c>
      <c r="CA30" s="69">
        <v>69.403166869700001</v>
      </c>
      <c r="CB30" s="4"/>
      <c r="CC30" s="47" t="s">
        <v>436</v>
      </c>
      <c r="CD30" s="47" t="s">
        <v>1022</v>
      </c>
      <c r="CE30" s="47">
        <v>2981</v>
      </c>
      <c r="CF30" s="47">
        <v>2</v>
      </c>
      <c r="CG30" s="47">
        <v>1</v>
      </c>
      <c r="CH30" s="47" t="str">
        <f t="shared" si="24"/>
        <v>Vähä 1</v>
      </c>
      <c r="CJ30" s="69" t="s">
        <v>66</v>
      </c>
      <c r="CK30" s="69" t="s">
        <v>1126</v>
      </c>
      <c r="CL30" s="69" t="s">
        <v>1127</v>
      </c>
      <c r="CM30" s="69" t="s">
        <v>1128</v>
      </c>
    </row>
    <row r="31" spans="1:91" customFormat="1" x14ac:dyDescent="0.25">
      <c r="A31" s="81">
        <v>20</v>
      </c>
      <c r="B31" s="27" t="str">
        <f t="shared" si="33"/>
        <v>3_209</v>
      </c>
      <c r="C31" s="51">
        <v>3</v>
      </c>
      <c r="D31" s="52">
        <v>209</v>
      </c>
      <c r="E31" s="17">
        <v>4580</v>
      </c>
      <c r="F31" s="18">
        <v>4583.9047946849996</v>
      </c>
      <c r="G31" s="57">
        <v>5768</v>
      </c>
      <c r="H31" s="58">
        <v>83</v>
      </c>
      <c r="I31" s="64">
        <f t="shared" si="25"/>
        <v>0.83</v>
      </c>
      <c r="J31" s="18">
        <f t="shared" si="26"/>
        <v>4787.4399999999996</v>
      </c>
      <c r="K31" s="64">
        <f t="shared" si="27"/>
        <v>-0.52976721343679412</v>
      </c>
      <c r="L31" s="18">
        <v>10181</v>
      </c>
      <c r="M31" s="18">
        <v>1137</v>
      </c>
      <c r="N31" s="18">
        <v>9803</v>
      </c>
      <c r="O31" s="105" t="str">
        <f t="shared" si="0"/>
        <v>https://www.google.com/maps/@61.7289105107,23.1324070936,3a,75y,90t/data=!3m3!1e1!3m1!2e0</v>
      </c>
      <c r="P31" s="108" t="str">
        <f t="shared" si="1"/>
        <v>Gmaps</v>
      </c>
      <c r="Q31" s="18">
        <v>5768</v>
      </c>
      <c r="R31" s="17">
        <v>83</v>
      </c>
      <c r="S31" s="18">
        <f t="shared" si="2"/>
        <v>1640</v>
      </c>
      <c r="T31" s="18">
        <f t="shared" si="3"/>
        <v>1303</v>
      </c>
      <c r="U31" s="18">
        <f t="shared" si="4"/>
        <v>80</v>
      </c>
      <c r="V31" s="94" t="str">
        <f t="shared" si="28"/>
        <v>Osa seud. yht.</v>
      </c>
      <c r="W31" s="90">
        <f t="shared" si="5"/>
        <v>90</v>
      </c>
      <c r="X31" s="91" t="str">
        <f t="shared" si="29"/>
        <v>Osa seud. yht.</v>
      </c>
      <c r="Y31" s="18">
        <v>16</v>
      </c>
      <c r="Z31" s="17" t="str">
        <f t="shared" si="9"/>
        <v xml:space="preserve"> --</v>
      </c>
      <c r="AA31" s="18">
        <v>13.406113537100001</v>
      </c>
      <c r="AB31" s="17" t="str">
        <f t="shared" si="30"/>
        <v>--</v>
      </c>
      <c r="AC31" s="39"/>
      <c r="AD31" s="17" t="str">
        <f t="shared" si="6"/>
        <v>Ei määritetty</v>
      </c>
      <c r="AE31" s="17" t="s">
        <v>1056</v>
      </c>
      <c r="AF31" s="39"/>
      <c r="AG31" s="44"/>
      <c r="AH31" s="4"/>
      <c r="AI31" s="113" t="str">
        <f t="shared" si="10"/>
        <v>punainen</v>
      </c>
      <c r="AJ31" s="114" t="str">
        <f t="shared" si="11"/>
        <v>punainen</v>
      </c>
      <c r="AK31" s="115" t="str">
        <f t="shared" si="7"/>
        <v>punainen</v>
      </c>
      <c r="AL31" s="124">
        <f t="shared" si="12"/>
        <v>40</v>
      </c>
      <c r="AM31" s="124">
        <f t="shared" si="13"/>
        <v>10</v>
      </c>
      <c r="AN31" s="124">
        <f t="shared" si="14"/>
        <v>10</v>
      </c>
      <c r="AO31" s="124">
        <f t="shared" si="15"/>
        <v>10</v>
      </c>
      <c r="AP31" s="121">
        <f t="shared" si="16"/>
        <v>10</v>
      </c>
      <c r="AQ31" s="14"/>
      <c r="AR31" s="113" t="str">
        <f t="shared" si="31"/>
        <v>punainen</v>
      </c>
      <c r="AS31" s="114" t="str">
        <f t="shared" si="32"/>
        <v>punainen</v>
      </c>
      <c r="AT31" s="115" t="str">
        <f t="shared" si="8"/>
        <v>punainen</v>
      </c>
      <c r="AU31" s="124">
        <f t="shared" si="17"/>
        <v>40</v>
      </c>
      <c r="AV31" s="124">
        <f t="shared" si="18"/>
        <v>10</v>
      </c>
      <c r="AW31" s="124">
        <f t="shared" si="19"/>
        <v>10</v>
      </c>
      <c r="AX31" s="124">
        <f t="shared" si="20"/>
        <v>10</v>
      </c>
      <c r="AY31" s="121">
        <f t="shared" si="21"/>
        <v>10</v>
      </c>
      <c r="BA31" s="47" t="s">
        <v>66</v>
      </c>
      <c r="BB31" s="47">
        <v>3</v>
      </c>
      <c r="BC31" s="47">
        <v>208</v>
      </c>
      <c r="BD31" s="47">
        <v>2211</v>
      </c>
      <c r="BE31" s="4"/>
      <c r="BF31" s="47" t="s">
        <v>67</v>
      </c>
      <c r="BG31" s="47">
        <v>3</v>
      </c>
      <c r="BH31" s="47">
        <v>209</v>
      </c>
      <c r="BI31" s="47">
        <v>1303</v>
      </c>
      <c r="BJ31" s="4"/>
      <c r="BK31" s="46" t="str">
        <f t="shared" si="22"/>
        <v>3_209</v>
      </c>
      <c r="BL31" s="69">
        <v>3</v>
      </c>
      <c r="BM31" s="69">
        <v>209</v>
      </c>
      <c r="BN31" s="69">
        <v>80</v>
      </c>
      <c r="BO31" s="4"/>
      <c r="BP31" s="46" t="str">
        <f t="shared" si="23"/>
        <v>3_209</v>
      </c>
      <c r="BQ31" s="69">
        <v>3</v>
      </c>
      <c r="BR31" s="69">
        <v>209</v>
      </c>
      <c r="BS31" s="69">
        <v>90</v>
      </c>
      <c r="BT31" s="4"/>
      <c r="BU31" s="71" t="s">
        <v>80</v>
      </c>
      <c r="BV31" s="71">
        <v>1994</v>
      </c>
      <c r="BW31" s="71">
        <v>13</v>
      </c>
      <c r="BX31" s="4"/>
      <c r="BY31" s="69" t="s">
        <v>86</v>
      </c>
      <c r="BZ31" s="69">
        <v>4534</v>
      </c>
      <c r="CA31" s="69">
        <v>98.779956427000002</v>
      </c>
      <c r="CB31" s="4"/>
      <c r="CC31" s="47" t="s">
        <v>387</v>
      </c>
      <c r="CD31" s="47" t="s">
        <v>1022</v>
      </c>
      <c r="CE31" s="47">
        <v>2594</v>
      </c>
      <c r="CF31" s="47">
        <v>6</v>
      </c>
      <c r="CG31" s="47">
        <v>1</v>
      </c>
      <c r="CH31" s="47" t="str">
        <f t="shared" si="24"/>
        <v>Vähä 1</v>
      </c>
      <c r="CJ31" s="69" t="s">
        <v>67</v>
      </c>
      <c r="CK31" s="69" t="s">
        <v>1129</v>
      </c>
      <c r="CL31" s="69" t="s">
        <v>1130</v>
      </c>
      <c r="CM31" s="69" t="s">
        <v>1131</v>
      </c>
    </row>
    <row r="32" spans="1:91" customFormat="1" x14ac:dyDescent="0.25">
      <c r="A32" s="81">
        <v>21</v>
      </c>
      <c r="B32" s="27" t="str">
        <f t="shared" si="33"/>
        <v>3_210</v>
      </c>
      <c r="C32" s="51">
        <v>3</v>
      </c>
      <c r="D32" s="52">
        <v>210</v>
      </c>
      <c r="E32" s="17">
        <v>4913</v>
      </c>
      <c r="F32" s="18">
        <v>4875.0017354150004</v>
      </c>
      <c r="G32" s="57">
        <v>5213</v>
      </c>
      <c r="H32" s="58">
        <v>92</v>
      </c>
      <c r="I32" s="64">
        <f t="shared" si="25"/>
        <v>0.92</v>
      </c>
      <c r="J32" s="18">
        <f t="shared" si="26"/>
        <v>4795.96</v>
      </c>
      <c r="K32" s="64">
        <f t="shared" si="27"/>
        <v>-0.46191405811735664</v>
      </c>
      <c r="L32" s="18">
        <v>8913</v>
      </c>
      <c r="M32" s="18">
        <v>1026</v>
      </c>
      <c r="N32" s="18">
        <v>8524</v>
      </c>
      <c r="O32" s="105" t="str">
        <f t="shared" si="0"/>
        <v>https://www.google.com/maps/@61.7538080728,23.0663758757,3a,75y,90t/data=!3m3!1e1!3m1!2e0</v>
      </c>
      <c r="P32" s="108" t="str">
        <f t="shared" si="1"/>
        <v>Gmaps</v>
      </c>
      <c r="Q32" s="18">
        <v>5213</v>
      </c>
      <c r="R32" s="17">
        <v>92</v>
      </c>
      <c r="S32" s="18">
        <f t="shared" si="2"/>
        <v>1573</v>
      </c>
      <c r="T32" s="18">
        <f t="shared" si="3"/>
        <v>1135</v>
      </c>
      <c r="U32" s="18">
        <f t="shared" si="4"/>
        <v>68</v>
      </c>
      <c r="V32" s="94" t="str">
        <f t="shared" si="28"/>
        <v>Osa seud. yht.</v>
      </c>
      <c r="W32" s="90">
        <f t="shared" si="5"/>
        <v>65</v>
      </c>
      <c r="X32" s="91" t="str">
        <f t="shared" si="29"/>
        <v>Osa seud. yht.</v>
      </c>
      <c r="Y32" s="74">
        <v>0</v>
      </c>
      <c r="Z32" s="17" t="str">
        <f t="shared" si="9"/>
        <v xml:space="preserve"> --</v>
      </c>
      <c r="AA32" s="18">
        <v>11.622226745399999</v>
      </c>
      <c r="AB32" s="17" t="str">
        <f t="shared" si="30"/>
        <v>--</v>
      </c>
      <c r="AC32" s="39"/>
      <c r="AD32" s="17" t="str">
        <f t="shared" si="6"/>
        <v>Ei määritetty</v>
      </c>
      <c r="AE32" s="17" t="s">
        <v>1056</v>
      </c>
      <c r="AF32" s="39"/>
      <c r="AG32" s="44"/>
      <c r="AH32" s="4"/>
      <c r="AI32" s="113" t="str">
        <f t="shared" si="10"/>
        <v>punainen</v>
      </c>
      <c r="AJ32" s="114" t="str">
        <f t="shared" si="11"/>
        <v>punainen</v>
      </c>
      <c r="AK32" s="115" t="str">
        <f t="shared" si="7"/>
        <v>punainen</v>
      </c>
      <c r="AL32" s="124">
        <f t="shared" si="12"/>
        <v>40</v>
      </c>
      <c r="AM32" s="124">
        <f t="shared" si="13"/>
        <v>10</v>
      </c>
      <c r="AN32" s="124">
        <f t="shared" si="14"/>
        <v>10</v>
      </c>
      <c r="AO32" s="124">
        <f t="shared" si="15"/>
        <v>10</v>
      </c>
      <c r="AP32" s="121">
        <f t="shared" si="16"/>
        <v>10</v>
      </c>
      <c r="AQ32" s="14"/>
      <c r="AR32" s="113" t="str">
        <f t="shared" si="31"/>
        <v>punainen</v>
      </c>
      <c r="AS32" s="114" t="str">
        <f t="shared" si="32"/>
        <v>punainen</v>
      </c>
      <c r="AT32" s="115" t="str">
        <f t="shared" si="8"/>
        <v>punainen</v>
      </c>
      <c r="AU32" s="124">
        <f t="shared" si="17"/>
        <v>40</v>
      </c>
      <c r="AV32" s="124">
        <f t="shared" si="18"/>
        <v>10</v>
      </c>
      <c r="AW32" s="124">
        <f t="shared" si="19"/>
        <v>10</v>
      </c>
      <c r="AX32" s="124">
        <f t="shared" si="20"/>
        <v>10</v>
      </c>
      <c r="AY32" s="121">
        <f t="shared" si="21"/>
        <v>10</v>
      </c>
      <c r="BA32" s="47" t="s">
        <v>67</v>
      </c>
      <c r="BB32" s="47">
        <v>3</v>
      </c>
      <c r="BC32" s="47">
        <v>209</v>
      </c>
      <c r="BD32" s="47">
        <v>1640</v>
      </c>
      <c r="BE32" s="4"/>
      <c r="BF32" s="47" t="s">
        <v>68</v>
      </c>
      <c r="BG32" s="47">
        <v>3</v>
      </c>
      <c r="BH32" s="47">
        <v>210</v>
      </c>
      <c r="BI32" s="47">
        <v>1135</v>
      </c>
      <c r="BJ32" s="4"/>
      <c r="BK32" s="46" t="str">
        <f t="shared" si="22"/>
        <v>3_210</v>
      </c>
      <c r="BL32" s="69">
        <v>3</v>
      </c>
      <c r="BM32" s="69">
        <v>210</v>
      </c>
      <c r="BN32" s="69">
        <v>68</v>
      </c>
      <c r="BO32" s="4"/>
      <c r="BP32" s="46" t="str">
        <f t="shared" si="23"/>
        <v>3_210</v>
      </c>
      <c r="BQ32" s="69">
        <v>3</v>
      </c>
      <c r="BR32" s="69">
        <v>210</v>
      </c>
      <c r="BS32" s="69">
        <v>65</v>
      </c>
      <c r="BT32" s="4"/>
      <c r="BU32" s="71" t="s">
        <v>85</v>
      </c>
      <c r="BV32" s="71">
        <v>2923</v>
      </c>
      <c r="BW32" s="71">
        <v>71</v>
      </c>
      <c r="BX32" s="4"/>
      <c r="BY32" s="69" t="s">
        <v>87</v>
      </c>
      <c r="BZ32" s="69">
        <v>4022</v>
      </c>
      <c r="CA32" s="69">
        <v>37.911207465399997</v>
      </c>
      <c r="CB32" s="4"/>
      <c r="CC32" s="47" t="s">
        <v>255</v>
      </c>
      <c r="CD32" s="47" t="s">
        <v>1022</v>
      </c>
      <c r="CE32" s="47">
        <v>301</v>
      </c>
      <c r="CF32" s="47">
        <v>4</v>
      </c>
      <c r="CG32" s="47">
        <v>1</v>
      </c>
      <c r="CH32" s="47" t="str">
        <f t="shared" si="24"/>
        <v>Vähä 1</v>
      </c>
      <c r="CJ32" s="69" t="s">
        <v>68</v>
      </c>
      <c r="CK32" s="69" t="s">
        <v>1132</v>
      </c>
      <c r="CL32" s="69" t="s">
        <v>1133</v>
      </c>
      <c r="CM32" s="69" t="s">
        <v>1134</v>
      </c>
    </row>
    <row r="33" spans="1:91" customFormat="1" x14ac:dyDescent="0.25">
      <c r="A33" s="81">
        <v>22</v>
      </c>
      <c r="B33" s="27" t="str">
        <f t="shared" si="33"/>
        <v>3_211</v>
      </c>
      <c r="C33" s="51">
        <v>3</v>
      </c>
      <c r="D33" s="52">
        <v>211</v>
      </c>
      <c r="E33" s="17">
        <v>3924</v>
      </c>
      <c r="F33" s="18">
        <v>3915.941753735</v>
      </c>
      <c r="G33" s="57">
        <v>5254</v>
      </c>
      <c r="H33" s="58">
        <v>92</v>
      </c>
      <c r="I33" s="64">
        <f t="shared" si="25"/>
        <v>0.92</v>
      </c>
      <c r="J33" s="18">
        <f t="shared" si="26"/>
        <v>4833.68</v>
      </c>
      <c r="K33" s="64">
        <f t="shared" si="27"/>
        <v>-0.24685571829230285</v>
      </c>
      <c r="L33" s="18">
        <v>6418</v>
      </c>
      <c r="M33" s="18">
        <v>914</v>
      </c>
      <c r="N33" s="18">
        <v>6014</v>
      </c>
      <c r="O33" s="105" t="str">
        <f t="shared" si="0"/>
        <v>https://www.google.com/maps/@61.780528869,23.0015440957,3a,75y,90t/data=!3m3!1e1!3m1!2e0</v>
      </c>
      <c r="P33" s="108" t="str">
        <f t="shared" si="1"/>
        <v>Gmaps</v>
      </c>
      <c r="Q33" s="18">
        <v>5254</v>
      </c>
      <c r="R33" s="17">
        <v>92</v>
      </c>
      <c r="S33" s="18">
        <f t="shared" si="2"/>
        <v>1002</v>
      </c>
      <c r="T33" s="18">
        <f t="shared" si="3"/>
        <v>886</v>
      </c>
      <c r="U33" s="18">
        <f t="shared" si="4"/>
        <v>68</v>
      </c>
      <c r="V33" s="94" t="str">
        <f t="shared" si="28"/>
        <v>Osa seud. yht.</v>
      </c>
      <c r="W33" s="90">
        <f t="shared" si="5"/>
        <v>62</v>
      </c>
      <c r="X33" s="91" t="str">
        <f t="shared" si="29"/>
        <v>Osa seud. yht.</v>
      </c>
      <c r="Y33" s="74">
        <v>0</v>
      </c>
      <c r="Z33" s="17" t="str">
        <f t="shared" si="9"/>
        <v xml:space="preserve"> --</v>
      </c>
      <c r="AA33" s="74">
        <v>0</v>
      </c>
      <c r="AB33" s="17" t="str">
        <f t="shared" si="30"/>
        <v>--</v>
      </c>
      <c r="AC33" s="39"/>
      <c r="AD33" s="17" t="str">
        <f t="shared" si="6"/>
        <v>Ei määritetty</v>
      </c>
      <c r="AE33" s="17" t="s">
        <v>1056</v>
      </c>
      <c r="AF33" s="39"/>
      <c r="AG33" s="44"/>
      <c r="AH33" s="4"/>
      <c r="AI33" s="113" t="str">
        <f t="shared" si="10"/>
        <v>punainen</v>
      </c>
      <c r="AJ33" s="114" t="str">
        <f t="shared" si="11"/>
        <v>punainen</v>
      </c>
      <c r="AK33" s="115" t="str">
        <f t="shared" si="7"/>
        <v>punainen</v>
      </c>
      <c r="AL33" s="124">
        <f t="shared" si="12"/>
        <v>40</v>
      </c>
      <c r="AM33" s="124">
        <f t="shared" si="13"/>
        <v>10</v>
      </c>
      <c r="AN33" s="124">
        <f t="shared" si="14"/>
        <v>10</v>
      </c>
      <c r="AO33" s="124">
        <f t="shared" si="15"/>
        <v>10</v>
      </c>
      <c r="AP33" s="121">
        <f t="shared" si="16"/>
        <v>10</v>
      </c>
      <c r="AQ33" s="14"/>
      <c r="AR33" s="113" t="str">
        <f t="shared" si="31"/>
        <v>punainen</v>
      </c>
      <c r="AS33" s="114" t="str">
        <f t="shared" si="32"/>
        <v>punainen</v>
      </c>
      <c r="AT33" s="115" t="str">
        <f t="shared" si="8"/>
        <v>punainen</v>
      </c>
      <c r="AU33" s="124">
        <f t="shared" si="17"/>
        <v>40</v>
      </c>
      <c r="AV33" s="124">
        <f t="shared" si="18"/>
        <v>10</v>
      </c>
      <c r="AW33" s="124">
        <f t="shared" si="19"/>
        <v>10</v>
      </c>
      <c r="AX33" s="124">
        <f t="shared" si="20"/>
        <v>10</v>
      </c>
      <c r="AY33" s="121">
        <f t="shared" si="21"/>
        <v>10</v>
      </c>
      <c r="BA33" s="47" t="s">
        <v>68</v>
      </c>
      <c r="BB33" s="47">
        <v>3</v>
      </c>
      <c r="BC33" s="47">
        <v>210</v>
      </c>
      <c r="BD33" s="47">
        <v>1573</v>
      </c>
      <c r="BE33" s="4"/>
      <c r="BF33" s="47" t="s">
        <v>69</v>
      </c>
      <c r="BG33" s="47">
        <v>3</v>
      </c>
      <c r="BH33" s="47">
        <v>211</v>
      </c>
      <c r="BI33" s="47">
        <v>886</v>
      </c>
      <c r="BJ33" s="4"/>
      <c r="BK33" s="46" t="str">
        <f t="shared" si="22"/>
        <v>3_211</v>
      </c>
      <c r="BL33" s="69">
        <v>3</v>
      </c>
      <c r="BM33" s="69">
        <v>211</v>
      </c>
      <c r="BN33" s="69">
        <v>68</v>
      </c>
      <c r="BO33" s="4"/>
      <c r="BP33" s="46" t="str">
        <f t="shared" si="23"/>
        <v>3_211</v>
      </c>
      <c r="BQ33" s="69">
        <v>3</v>
      </c>
      <c r="BR33" s="69">
        <v>211</v>
      </c>
      <c r="BS33" s="69">
        <v>62</v>
      </c>
      <c r="BT33" s="4"/>
      <c r="BU33" s="71" t="s">
        <v>86</v>
      </c>
      <c r="BV33" s="71">
        <v>3142</v>
      </c>
      <c r="BW33" s="71">
        <v>68</v>
      </c>
      <c r="BX33" s="4"/>
      <c r="BY33" s="69" t="s">
        <v>89</v>
      </c>
      <c r="BZ33" s="69">
        <v>915</v>
      </c>
      <c r="CA33" s="69">
        <v>9.2470944921699996</v>
      </c>
      <c r="CB33" s="4"/>
      <c r="CC33" s="47" t="s">
        <v>391</v>
      </c>
      <c r="CD33" s="47" t="s">
        <v>1022</v>
      </c>
      <c r="CE33" s="47">
        <v>2611</v>
      </c>
      <c r="CF33" s="47">
        <v>1</v>
      </c>
      <c r="CG33" s="47">
        <v>1</v>
      </c>
      <c r="CH33" s="47" t="str">
        <f t="shared" si="24"/>
        <v>Vähä 1</v>
      </c>
      <c r="CJ33" s="69" t="s">
        <v>69</v>
      </c>
      <c r="CK33" s="69" t="s">
        <v>1135</v>
      </c>
      <c r="CL33" s="69" t="s">
        <v>1136</v>
      </c>
      <c r="CM33" s="69" t="s">
        <v>1137</v>
      </c>
    </row>
    <row r="34" spans="1:91" customFormat="1" x14ac:dyDescent="0.25">
      <c r="A34" s="81">
        <v>23</v>
      </c>
      <c r="B34" s="27" t="str">
        <f t="shared" si="33"/>
        <v>3_212</v>
      </c>
      <c r="C34" s="51">
        <v>3</v>
      </c>
      <c r="D34" s="52">
        <v>212</v>
      </c>
      <c r="E34" s="17">
        <v>4277</v>
      </c>
      <c r="F34" s="18">
        <v>4265.2796610799996</v>
      </c>
      <c r="G34" s="57">
        <v>5204</v>
      </c>
      <c r="H34" s="58">
        <v>94</v>
      </c>
      <c r="I34" s="64">
        <f t="shared" si="25"/>
        <v>0.94</v>
      </c>
      <c r="J34" s="18">
        <f t="shared" si="26"/>
        <v>4891.7599999999993</v>
      </c>
      <c r="K34" s="64">
        <f t="shared" si="27"/>
        <v>-0.23780617014646319</v>
      </c>
      <c r="L34" s="18">
        <v>6418</v>
      </c>
      <c r="M34" s="18">
        <v>914</v>
      </c>
      <c r="N34" s="18">
        <v>6014</v>
      </c>
      <c r="O34" s="105" t="str">
        <f t="shared" si="0"/>
        <v>https://www.google.com/maps/@61.8100477482,22.9610546388,3a,75y,90t/data=!3m3!1e1!3m1!2e0</v>
      </c>
      <c r="P34" s="108" t="str">
        <f t="shared" si="1"/>
        <v>Gmaps</v>
      </c>
      <c r="Q34" s="18">
        <v>5204</v>
      </c>
      <c r="R34" s="17">
        <v>94</v>
      </c>
      <c r="S34" s="18">
        <f t="shared" si="2"/>
        <v>927</v>
      </c>
      <c r="T34" s="18">
        <f t="shared" si="3"/>
        <v>867</v>
      </c>
      <c r="U34" s="18">
        <f t="shared" si="4"/>
        <v>65</v>
      </c>
      <c r="V34" s="94" t="str">
        <f t="shared" si="28"/>
        <v>Osa seud. yht.</v>
      </c>
      <c r="W34" s="90">
        <f t="shared" si="5"/>
        <v>62</v>
      </c>
      <c r="X34" s="91" t="str">
        <f t="shared" si="29"/>
        <v>Osa seud. yht.</v>
      </c>
      <c r="Y34" s="74">
        <v>0</v>
      </c>
      <c r="Z34" s="17" t="str">
        <f t="shared" si="9"/>
        <v xml:space="preserve"> --</v>
      </c>
      <c r="AA34" s="74">
        <v>0</v>
      </c>
      <c r="AB34" s="17" t="str">
        <f t="shared" si="30"/>
        <v>--</v>
      </c>
      <c r="AC34" s="39"/>
      <c r="AD34" s="17" t="str">
        <f t="shared" si="6"/>
        <v>Ei määritetty</v>
      </c>
      <c r="AE34" s="17" t="s">
        <v>1056</v>
      </c>
      <c r="AF34" s="39"/>
      <c r="AG34" s="44"/>
      <c r="AH34" s="4"/>
      <c r="AI34" s="113" t="str">
        <f t="shared" si="10"/>
        <v>punainen</v>
      </c>
      <c r="AJ34" s="114" t="str">
        <f t="shared" si="11"/>
        <v>punainen</v>
      </c>
      <c r="AK34" s="115" t="str">
        <f t="shared" si="7"/>
        <v>punainen</v>
      </c>
      <c r="AL34" s="124">
        <f t="shared" si="12"/>
        <v>40</v>
      </c>
      <c r="AM34" s="124">
        <f t="shared" si="13"/>
        <v>10</v>
      </c>
      <c r="AN34" s="124">
        <f t="shared" si="14"/>
        <v>10</v>
      </c>
      <c r="AO34" s="124">
        <f t="shared" si="15"/>
        <v>10</v>
      </c>
      <c r="AP34" s="121">
        <f t="shared" si="16"/>
        <v>10</v>
      </c>
      <c r="AQ34" s="14"/>
      <c r="AR34" s="113" t="str">
        <f t="shared" si="31"/>
        <v>punainen</v>
      </c>
      <c r="AS34" s="114" t="str">
        <f t="shared" si="32"/>
        <v>punainen</v>
      </c>
      <c r="AT34" s="115" t="str">
        <f t="shared" si="8"/>
        <v>punainen</v>
      </c>
      <c r="AU34" s="124">
        <f t="shared" si="17"/>
        <v>40</v>
      </c>
      <c r="AV34" s="124">
        <f t="shared" si="18"/>
        <v>10</v>
      </c>
      <c r="AW34" s="124">
        <f t="shared" si="19"/>
        <v>10</v>
      </c>
      <c r="AX34" s="124">
        <f t="shared" si="20"/>
        <v>10</v>
      </c>
      <c r="AY34" s="121">
        <f t="shared" si="21"/>
        <v>10</v>
      </c>
      <c r="BA34" s="47" t="s">
        <v>69</v>
      </c>
      <c r="BB34" s="47">
        <v>3</v>
      </c>
      <c r="BC34" s="47">
        <v>211</v>
      </c>
      <c r="BD34" s="47">
        <v>1002</v>
      </c>
      <c r="BE34" s="4"/>
      <c r="BF34" s="47" t="s">
        <v>70</v>
      </c>
      <c r="BG34" s="47">
        <v>3</v>
      </c>
      <c r="BH34" s="47">
        <v>212</v>
      </c>
      <c r="BI34" s="47">
        <v>867</v>
      </c>
      <c r="BJ34" s="4"/>
      <c r="BK34" s="46" t="str">
        <f t="shared" si="22"/>
        <v>3_212</v>
      </c>
      <c r="BL34" s="69">
        <v>3</v>
      </c>
      <c r="BM34" s="69">
        <v>212</v>
      </c>
      <c r="BN34" s="69">
        <v>65</v>
      </c>
      <c r="BO34" s="4"/>
      <c r="BP34" s="46" t="str">
        <f t="shared" si="23"/>
        <v>3_212</v>
      </c>
      <c r="BQ34" s="69">
        <v>3</v>
      </c>
      <c r="BR34" s="69">
        <v>212</v>
      </c>
      <c r="BS34" s="69">
        <v>62</v>
      </c>
      <c r="BT34" s="4"/>
      <c r="BU34" s="71" t="s">
        <v>91</v>
      </c>
      <c r="BV34" s="71">
        <v>711</v>
      </c>
      <c r="BW34" s="71">
        <v>8</v>
      </c>
      <c r="BX34" s="4"/>
      <c r="BY34" s="69" t="s">
        <v>91</v>
      </c>
      <c r="BZ34" s="69">
        <v>733</v>
      </c>
      <c r="CA34" s="69">
        <v>8.6133960047000002</v>
      </c>
      <c r="CB34" s="4"/>
      <c r="CC34" s="47" t="s">
        <v>392</v>
      </c>
      <c r="CD34" s="47" t="s">
        <v>1022</v>
      </c>
      <c r="CE34" s="47">
        <v>2611</v>
      </c>
      <c r="CF34" s="47">
        <v>2</v>
      </c>
      <c r="CG34" s="47">
        <v>1</v>
      </c>
      <c r="CH34" s="47" t="str">
        <f t="shared" si="24"/>
        <v>Vähä 1</v>
      </c>
      <c r="CJ34" s="69" t="s">
        <v>70</v>
      </c>
      <c r="CK34" s="69" t="s">
        <v>1138</v>
      </c>
      <c r="CL34" s="69" t="s">
        <v>1139</v>
      </c>
      <c r="CM34" s="69" t="s">
        <v>1140</v>
      </c>
    </row>
    <row r="35" spans="1:91" customFormat="1" x14ac:dyDescent="0.25">
      <c r="A35" s="81">
        <v>24</v>
      </c>
      <c r="B35" s="27" t="str">
        <f t="shared" si="33"/>
        <v>3_213</v>
      </c>
      <c r="C35" s="51">
        <v>3</v>
      </c>
      <c r="D35" s="52">
        <v>213</v>
      </c>
      <c r="E35" s="17">
        <v>6711</v>
      </c>
      <c r="F35" s="18">
        <v>6663.8081609999999</v>
      </c>
      <c r="G35" s="57">
        <v>4305</v>
      </c>
      <c r="H35" s="58">
        <v>97</v>
      </c>
      <c r="I35" s="64">
        <f t="shared" si="25"/>
        <v>0.97</v>
      </c>
      <c r="J35" s="18">
        <f t="shared" si="26"/>
        <v>4175.8499999999995</v>
      </c>
      <c r="K35" s="64">
        <f t="shared" si="27"/>
        <v>-0.34935338111561243</v>
      </c>
      <c r="L35" s="18">
        <v>6418</v>
      </c>
      <c r="M35" s="18">
        <v>914</v>
      </c>
      <c r="N35" s="18">
        <v>6014</v>
      </c>
      <c r="O35" s="105" t="str">
        <f t="shared" si="0"/>
        <v>https://www.google.com/maps/@61.8455161112,22.9310864587,3a,75y,90t/data=!3m3!1e1!3m1!2e0</v>
      </c>
      <c r="P35" s="108" t="str">
        <f t="shared" si="1"/>
        <v>Gmaps</v>
      </c>
      <c r="Q35" s="18">
        <v>4305</v>
      </c>
      <c r="R35" s="17">
        <v>97</v>
      </c>
      <c r="S35" s="18">
        <f t="shared" si="2"/>
        <v>860</v>
      </c>
      <c r="T35" s="18">
        <f t="shared" si="3"/>
        <v>814</v>
      </c>
      <c r="U35" s="18">
        <f t="shared" si="4"/>
        <v>65</v>
      </c>
      <c r="V35" s="94" t="str">
        <f t="shared" si="28"/>
        <v>Osa seud. yht.</v>
      </c>
      <c r="W35" s="90">
        <f t="shared" si="5"/>
        <v>62</v>
      </c>
      <c r="X35" s="91" t="str">
        <f t="shared" si="29"/>
        <v>Osa seud. yht.</v>
      </c>
      <c r="Y35" s="74">
        <v>0</v>
      </c>
      <c r="Z35" s="17" t="str">
        <f t="shared" si="9"/>
        <v xml:space="preserve"> --</v>
      </c>
      <c r="AA35" s="74">
        <v>0</v>
      </c>
      <c r="AB35" s="17" t="str">
        <f t="shared" si="30"/>
        <v>--</v>
      </c>
      <c r="AC35" s="39"/>
      <c r="AD35" s="17" t="str">
        <f t="shared" si="6"/>
        <v>Ei määritetty</v>
      </c>
      <c r="AE35" s="17" t="s">
        <v>1056</v>
      </c>
      <c r="AF35" s="39"/>
      <c r="AG35" s="44"/>
      <c r="AH35" s="4"/>
      <c r="AI35" s="113" t="str">
        <f t="shared" si="10"/>
        <v>punainen</v>
      </c>
      <c r="AJ35" s="114" t="str">
        <f t="shared" si="11"/>
        <v>punainen</v>
      </c>
      <c r="AK35" s="115" t="str">
        <f t="shared" si="7"/>
        <v>punainen</v>
      </c>
      <c r="AL35" s="124">
        <f t="shared" si="12"/>
        <v>40</v>
      </c>
      <c r="AM35" s="124">
        <f t="shared" si="13"/>
        <v>10</v>
      </c>
      <c r="AN35" s="124">
        <f t="shared" si="14"/>
        <v>10</v>
      </c>
      <c r="AO35" s="124">
        <f t="shared" si="15"/>
        <v>10</v>
      </c>
      <c r="AP35" s="121">
        <f t="shared" si="16"/>
        <v>10</v>
      </c>
      <c r="AQ35" s="14"/>
      <c r="AR35" s="113" t="str">
        <f t="shared" si="31"/>
        <v>punainen</v>
      </c>
      <c r="AS35" s="114" t="str">
        <f t="shared" si="32"/>
        <v>punainen</v>
      </c>
      <c r="AT35" s="115" t="str">
        <f t="shared" si="8"/>
        <v>punainen</v>
      </c>
      <c r="AU35" s="124">
        <f t="shared" si="17"/>
        <v>40</v>
      </c>
      <c r="AV35" s="124">
        <f t="shared" si="18"/>
        <v>10</v>
      </c>
      <c r="AW35" s="124">
        <f t="shared" si="19"/>
        <v>10</v>
      </c>
      <c r="AX35" s="124">
        <f t="shared" si="20"/>
        <v>10</v>
      </c>
      <c r="AY35" s="121">
        <f t="shared" si="21"/>
        <v>10</v>
      </c>
      <c r="BA35" s="47" t="s">
        <v>70</v>
      </c>
      <c r="BB35" s="47">
        <v>3</v>
      </c>
      <c r="BC35" s="47">
        <v>212</v>
      </c>
      <c r="BD35" s="47">
        <v>927</v>
      </c>
      <c r="BE35" s="4"/>
      <c r="BF35" s="47" t="s">
        <v>71</v>
      </c>
      <c r="BG35" s="47">
        <v>3</v>
      </c>
      <c r="BH35" s="47">
        <v>213</v>
      </c>
      <c r="BI35" s="47">
        <v>814</v>
      </c>
      <c r="BJ35" s="4"/>
      <c r="BK35" s="46" t="str">
        <f t="shared" si="22"/>
        <v>3_213</v>
      </c>
      <c r="BL35" s="69">
        <v>3</v>
      </c>
      <c r="BM35" s="69">
        <v>213</v>
      </c>
      <c r="BN35" s="69">
        <v>65</v>
      </c>
      <c r="BO35" s="4"/>
      <c r="BP35" s="46" t="str">
        <f t="shared" si="23"/>
        <v>3_213</v>
      </c>
      <c r="BQ35" s="69">
        <v>3</v>
      </c>
      <c r="BR35" s="69">
        <v>213</v>
      </c>
      <c r="BS35" s="69">
        <v>62</v>
      </c>
      <c r="BT35" s="4"/>
      <c r="BU35" s="71" t="s">
        <v>92</v>
      </c>
      <c r="BV35" s="71">
        <v>1076</v>
      </c>
      <c r="BW35" s="71">
        <v>18</v>
      </c>
      <c r="BX35" s="4"/>
      <c r="BY35" s="69" t="s">
        <v>92</v>
      </c>
      <c r="BZ35" s="69">
        <v>799</v>
      </c>
      <c r="CA35" s="69">
        <v>13.681506849300002</v>
      </c>
      <c r="CB35" s="4"/>
      <c r="CC35" s="47" t="s">
        <v>414</v>
      </c>
      <c r="CD35" s="47" t="s">
        <v>1022</v>
      </c>
      <c r="CE35" s="47">
        <v>2771</v>
      </c>
      <c r="CF35" s="47">
        <v>2</v>
      </c>
      <c r="CG35" s="47">
        <v>1</v>
      </c>
      <c r="CH35" s="47" t="str">
        <f t="shared" si="24"/>
        <v>Vähä 1</v>
      </c>
      <c r="CJ35" s="69" t="s">
        <v>71</v>
      </c>
      <c r="CK35" s="69" t="s">
        <v>1141</v>
      </c>
      <c r="CL35" s="69" t="s">
        <v>1142</v>
      </c>
      <c r="CM35" s="69" t="s">
        <v>1143</v>
      </c>
    </row>
    <row r="36" spans="1:91" customFormat="1" x14ac:dyDescent="0.25">
      <c r="A36" s="81">
        <v>25</v>
      </c>
      <c r="B36" s="27" t="str">
        <f t="shared" si="33"/>
        <v>3_214</v>
      </c>
      <c r="C36" s="51">
        <v>3</v>
      </c>
      <c r="D36" s="52">
        <v>214</v>
      </c>
      <c r="E36" s="17">
        <v>2988</v>
      </c>
      <c r="F36" s="18">
        <v>2987.0047846550001</v>
      </c>
      <c r="G36" s="57">
        <v>4465</v>
      </c>
      <c r="H36" s="58">
        <v>96</v>
      </c>
      <c r="I36" s="64">
        <f t="shared" si="25"/>
        <v>0.96</v>
      </c>
      <c r="J36" s="18">
        <f t="shared" si="26"/>
        <v>4286.3999999999996</v>
      </c>
      <c r="K36" s="64">
        <f t="shared" si="27"/>
        <v>-0.25337049294547992</v>
      </c>
      <c r="L36" s="18">
        <v>5741</v>
      </c>
      <c r="M36" s="18">
        <v>817</v>
      </c>
      <c r="N36" s="18">
        <v>5342</v>
      </c>
      <c r="O36" s="105" t="str">
        <f t="shared" si="0"/>
        <v>https://www.google.com/maps/@61.8987747481,22.9798627909,3a,75y,90t/data=!3m3!1e1!3m1!2e0</v>
      </c>
      <c r="P36" s="108" t="str">
        <f t="shared" si="1"/>
        <v>Gmaps</v>
      </c>
      <c r="Q36" s="18">
        <v>4465</v>
      </c>
      <c r="R36" s="17">
        <v>96</v>
      </c>
      <c r="S36" s="18">
        <f t="shared" si="2"/>
        <v>727</v>
      </c>
      <c r="T36" s="18">
        <f t="shared" si="3"/>
        <v>707</v>
      </c>
      <c r="U36" s="18">
        <f t="shared" si="4"/>
        <v>65</v>
      </c>
      <c r="V36" s="94" t="str">
        <f t="shared" si="28"/>
        <v>Osa seud. yht.</v>
      </c>
      <c r="W36" s="90">
        <f t="shared" si="5"/>
        <v>62</v>
      </c>
      <c r="X36" s="91" t="str">
        <f t="shared" si="29"/>
        <v>Osa seud. yht.</v>
      </c>
      <c r="Y36" s="74">
        <v>0</v>
      </c>
      <c r="Z36" s="17" t="str">
        <f t="shared" si="9"/>
        <v xml:space="preserve"> --</v>
      </c>
      <c r="AA36" s="74">
        <v>0</v>
      </c>
      <c r="AB36" s="17" t="str">
        <f t="shared" si="30"/>
        <v>--</v>
      </c>
      <c r="AC36" s="39"/>
      <c r="AD36" s="17" t="str">
        <f t="shared" si="6"/>
        <v>Ei määritetty</v>
      </c>
      <c r="AE36" s="17" t="s">
        <v>1056</v>
      </c>
      <c r="AF36" s="39"/>
      <c r="AG36" s="44"/>
      <c r="AH36" s="4"/>
      <c r="AI36" s="113" t="str">
        <f t="shared" si="10"/>
        <v>punainen</v>
      </c>
      <c r="AJ36" s="114" t="str">
        <f t="shared" si="11"/>
        <v>punainen</v>
      </c>
      <c r="AK36" s="115" t="str">
        <f t="shared" si="7"/>
        <v>punainen</v>
      </c>
      <c r="AL36" s="124">
        <f t="shared" si="12"/>
        <v>40</v>
      </c>
      <c r="AM36" s="124">
        <f t="shared" si="13"/>
        <v>10</v>
      </c>
      <c r="AN36" s="124">
        <f t="shared" si="14"/>
        <v>10</v>
      </c>
      <c r="AO36" s="124">
        <f t="shared" si="15"/>
        <v>10</v>
      </c>
      <c r="AP36" s="121">
        <f t="shared" si="16"/>
        <v>10</v>
      </c>
      <c r="AQ36" s="14"/>
      <c r="AR36" s="113" t="str">
        <f t="shared" si="31"/>
        <v>punainen</v>
      </c>
      <c r="AS36" s="114" t="str">
        <f t="shared" si="32"/>
        <v>punainen</v>
      </c>
      <c r="AT36" s="115" t="str">
        <f t="shared" si="8"/>
        <v>punainen</v>
      </c>
      <c r="AU36" s="124">
        <f t="shared" si="17"/>
        <v>40</v>
      </c>
      <c r="AV36" s="124">
        <f t="shared" si="18"/>
        <v>10</v>
      </c>
      <c r="AW36" s="124">
        <f t="shared" si="19"/>
        <v>10</v>
      </c>
      <c r="AX36" s="124">
        <f t="shared" si="20"/>
        <v>10</v>
      </c>
      <c r="AY36" s="121">
        <f t="shared" si="21"/>
        <v>10</v>
      </c>
      <c r="BA36" s="47" t="s">
        <v>71</v>
      </c>
      <c r="BB36" s="47">
        <v>3</v>
      </c>
      <c r="BC36" s="47">
        <v>213</v>
      </c>
      <c r="BD36" s="47">
        <v>860</v>
      </c>
      <c r="BE36" s="4"/>
      <c r="BF36" s="47" t="s">
        <v>72</v>
      </c>
      <c r="BG36" s="47">
        <v>3</v>
      </c>
      <c r="BH36" s="47">
        <v>214</v>
      </c>
      <c r="BI36" s="47">
        <v>707</v>
      </c>
      <c r="BJ36" s="4"/>
      <c r="BK36" s="46" t="str">
        <f t="shared" si="22"/>
        <v>3_214</v>
      </c>
      <c r="BL36" s="69">
        <v>3</v>
      </c>
      <c r="BM36" s="69">
        <v>214</v>
      </c>
      <c r="BN36" s="69">
        <v>65</v>
      </c>
      <c r="BO36" s="4"/>
      <c r="BP36" s="46" t="str">
        <f t="shared" si="23"/>
        <v>3_214</v>
      </c>
      <c r="BQ36" s="69">
        <v>3</v>
      </c>
      <c r="BR36" s="69">
        <v>214</v>
      </c>
      <c r="BS36" s="69">
        <v>62</v>
      </c>
      <c r="BT36" s="4"/>
      <c r="BU36" s="71" t="s">
        <v>96</v>
      </c>
      <c r="BV36" s="71">
        <v>961</v>
      </c>
      <c r="BW36" s="71">
        <v>14</v>
      </c>
      <c r="BX36" s="4"/>
      <c r="BY36" s="69" t="s">
        <v>96</v>
      </c>
      <c r="BZ36" s="69">
        <v>1337</v>
      </c>
      <c r="CA36" s="69">
        <v>19.572536963800001</v>
      </c>
      <c r="CB36" s="4"/>
      <c r="CC36" s="47" t="s">
        <v>565</v>
      </c>
      <c r="CD36" s="47" t="s">
        <v>1022</v>
      </c>
      <c r="CE36" s="47">
        <v>3481</v>
      </c>
      <c r="CF36" s="47">
        <v>1</v>
      </c>
      <c r="CG36" s="47">
        <v>1</v>
      </c>
      <c r="CH36" s="47" t="str">
        <f t="shared" si="24"/>
        <v>Vähä 1</v>
      </c>
      <c r="CJ36" s="69" t="s">
        <v>72</v>
      </c>
      <c r="CK36" s="69" t="s">
        <v>1144</v>
      </c>
      <c r="CL36" s="69" t="s">
        <v>1145</v>
      </c>
      <c r="CM36" s="69" t="s">
        <v>1146</v>
      </c>
    </row>
    <row r="37" spans="1:91" customFormat="1" x14ac:dyDescent="0.25">
      <c r="A37" s="81">
        <v>26</v>
      </c>
      <c r="B37" s="27" t="str">
        <f t="shared" si="33"/>
        <v>3_215</v>
      </c>
      <c r="C37" s="51">
        <v>3</v>
      </c>
      <c r="D37" s="52">
        <v>215</v>
      </c>
      <c r="E37" s="17">
        <v>13041</v>
      </c>
      <c r="F37" s="18">
        <v>8044.0731920500002</v>
      </c>
      <c r="G37" s="57">
        <v>4327</v>
      </c>
      <c r="H37" s="58">
        <v>91</v>
      </c>
      <c r="I37" s="64">
        <f t="shared" si="25"/>
        <v>0.91</v>
      </c>
      <c r="J37" s="18">
        <f t="shared" si="26"/>
        <v>3937.57</v>
      </c>
      <c r="K37" s="64">
        <f t="shared" si="27"/>
        <v>-0.34613583527067415</v>
      </c>
      <c r="L37" s="18">
        <v>6022</v>
      </c>
      <c r="M37" s="18">
        <v>888</v>
      </c>
      <c r="N37" s="18">
        <v>5563</v>
      </c>
      <c r="O37" s="105" t="str">
        <f t="shared" si="0"/>
        <v>https://www.google.com/maps/@61.9254089639,22.9778131934,3a,75y,90t/data=!3m3!1e1!3m1!2e0</v>
      </c>
      <c r="P37" s="108" t="str">
        <f t="shared" si="1"/>
        <v>Gmaps</v>
      </c>
      <c r="Q37" s="18">
        <v>4327</v>
      </c>
      <c r="R37" s="17">
        <v>91</v>
      </c>
      <c r="S37" s="18">
        <f t="shared" si="2"/>
        <v>904</v>
      </c>
      <c r="T37" s="18">
        <f t="shared" si="3"/>
        <v>1141</v>
      </c>
      <c r="U37" s="18">
        <f t="shared" si="4"/>
        <v>92</v>
      </c>
      <c r="V37" s="94" t="str">
        <f t="shared" si="28"/>
        <v>Osa seud. yht.</v>
      </c>
      <c r="W37" s="90">
        <f t="shared" si="5"/>
        <v>83</v>
      </c>
      <c r="X37" s="91" t="str">
        <f t="shared" si="29"/>
        <v>Osa seud. yht.</v>
      </c>
      <c r="Y37" s="18">
        <v>29</v>
      </c>
      <c r="Z37" s="17" t="str">
        <f t="shared" si="9"/>
        <v xml:space="preserve"> --</v>
      </c>
      <c r="AA37" s="18">
        <v>37.987884364699994</v>
      </c>
      <c r="AB37" s="17" t="str">
        <f t="shared" si="30"/>
        <v>--</v>
      </c>
      <c r="AC37" s="39"/>
      <c r="AD37" s="17" t="str">
        <f t="shared" si="6"/>
        <v>Ei määritetty</v>
      </c>
      <c r="AE37" s="17" t="s">
        <v>1056</v>
      </c>
      <c r="AF37" s="39"/>
      <c r="AG37" s="44"/>
      <c r="AH37" s="4"/>
      <c r="AI37" s="113" t="str">
        <f t="shared" si="10"/>
        <v>punainen</v>
      </c>
      <c r="AJ37" s="114" t="str">
        <f t="shared" si="11"/>
        <v>punainen</v>
      </c>
      <c r="AK37" s="115" t="str">
        <f t="shared" si="7"/>
        <v>punainen</v>
      </c>
      <c r="AL37" s="124">
        <f t="shared" si="12"/>
        <v>40</v>
      </c>
      <c r="AM37" s="124">
        <f t="shared" si="13"/>
        <v>10</v>
      </c>
      <c r="AN37" s="124">
        <f t="shared" si="14"/>
        <v>10</v>
      </c>
      <c r="AO37" s="124">
        <f t="shared" si="15"/>
        <v>10</v>
      </c>
      <c r="AP37" s="121">
        <f t="shared" si="16"/>
        <v>10</v>
      </c>
      <c r="AQ37" s="14"/>
      <c r="AR37" s="113" t="str">
        <f t="shared" si="31"/>
        <v>punainen</v>
      </c>
      <c r="AS37" s="114" t="str">
        <f t="shared" si="32"/>
        <v>punainen</v>
      </c>
      <c r="AT37" s="115" t="str">
        <f t="shared" si="8"/>
        <v>punainen</v>
      </c>
      <c r="AU37" s="124">
        <f t="shared" si="17"/>
        <v>40</v>
      </c>
      <c r="AV37" s="124">
        <f t="shared" si="18"/>
        <v>10</v>
      </c>
      <c r="AW37" s="124">
        <f t="shared" si="19"/>
        <v>10</v>
      </c>
      <c r="AX37" s="124">
        <f t="shared" si="20"/>
        <v>10</v>
      </c>
      <c r="AY37" s="121">
        <f t="shared" si="21"/>
        <v>10</v>
      </c>
      <c r="BA37" s="47" t="s">
        <v>72</v>
      </c>
      <c r="BB37" s="47">
        <v>3</v>
      </c>
      <c r="BC37" s="47">
        <v>214</v>
      </c>
      <c r="BD37" s="47">
        <v>727</v>
      </c>
      <c r="BE37" s="4"/>
      <c r="BF37" s="47" t="s">
        <v>73</v>
      </c>
      <c r="BG37" s="47">
        <v>3</v>
      </c>
      <c r="BH37" s="47">
        <v>215</v>
      </c>
      <c r="BI37" s="47">
        <v>1141</v>
      </c>
      <c r="BJ37" s="4"/>
      <c r="BK37" s="46" t="str">
        <f t="shared" si="22"/>
        <v>3_215</v>
      </c>
      <c r="BL37" s="69">
        <v>3</v>
      </c>
      <c r="BM37" s="69">
        <v>215</v>
      </c>
      <c r="BN37" s="69">
        <v>92</v>
      </c>
      <c r="BO37" s="4"/>
      <c r="BP37" s="46" t="str">
        <f t="shared" si="23"/>
        <v>3_215</v>
      </c>
      <c r="BQ37" s="69">
        <v>3</v>
      </c>
      <c r="BR37" s="69">
        <v>215</v>
      </c>
      <c r="BS37" s="69">
        <v>83</v>
      </c>
      <c r="BT37" s="4"/>
      <c r="BU37" s="71" t="s">
        <v>109</v>
      </c>
      <c r="BV37" s="71">
        <v>234</v>
      </c>
      <c r="BW37" s="71">
        <v>4</v>
      </c>
      <c r="BX37" s="4"/>
      <c r="BY37" s="69" t="s">
        <v>100</v>
      </c>
      <c r="BZ37" s="69">
        <v>996</v>
      </c>
      <c r="CA37" s="69">
        <v>19.9559206572</v>
      </c>
      <c r="CB37" s="4"/>
      <c r="CC37" s="47" t="s">
        <v>784</v>
      </c>
      <c r="CD37" s="47" t="s">
        <v>1022</v>
      </c>
      <c r="CE37" s="47">
        <v>13695</v>
      </c>
      <c r="CF37" s="47">
        <v>1</v>
      </c>
      <c r="CG37" s="47">
        <v>1</v>
      </c>
      <c r="CH37" s="47" t="str">
        <f t="shared" si="24"/>
        <v>Vähä 1</v>
      </c>
      <c r="CJ37" s="69" t="s">
        <v>73</v>
      </c>
      <c r="CK37" s="69" t="s">
        <v>1147</v>
      </c>
      <c r="CL37" s="69" t="s">
        <v>1148</v>
      </c>
      <c r="CM37" s="69" t="s">
        <v>1149</v>
      </c>
    </row>
    <row r="38" spans="1:91" customFormat="1" x14ac:dyDescent="0.25">
      <c r="A38" s="81">
        <v>27</v>
      </c>
      <c r="B38" s="27" t="str">
        <f t="shared" si="33"/>
        <v>3_217</v>
      </c>
      <c r="C38" s="51">
        <v>3</v>
      </c>
      <c r="D38" s="52">
        <v>217</v>
      </c>
      <c r="E38" s="17">
        <v>6290</v>
      </c>
      <c r="F38" s="18">
        <v>6289.1661195500001</v>
      </c>
      <c r="G38" s="57">
        <v>5122</v>
      </c>
      <c r="H38" s="58">
        <v>91</v>
      </c>
      <c r="I38" s="64">
        <f t="shared" si="25"/>
        <v>0.91</v>
      </c>
      <c r="J38" s="18">
        <f t="shared" si="26"/>
        <v>4661.0200000000004</v>
      </c>
      <c r="K38" s="64">
        <f t="shared" si="27"/>
        <v>-0.2711462079749804</v>
      </c>
      <c r="L38" s="18">
        <v>6395</v>
      </c>
      <c r="M38" s="18">
        <v>974</v>
      </c>
      <c r="N38" s="18">
        <v>5794</v>
      </c>
      <c r="O38" s="105" t="str">
        <f t="shared" si="0"/>
        <v>https://www.google.com/maps/@62.0358565165,23.0294164651,3a,75y,90t/data=!3m3!1e1!3m1!2e0</v>
      </c>
      <c r="P38" s="108" t="str">
        <f t="shared" si="1"/>
        <v>Gmaps</v>
      </c>
      <c r="Q38" s="18">
        <v>5122</v>
      </c>
      <c r="R38" s="17">
        <v>91</v>
      </c>
      <c r="S38" s="18">
        <f t="shared" si="2"/>
        <v>664</v>
      </c>
      <c r="T38" s="18">
        <f t="shared" si="3"/>
        <v>586</v>
      </c>
      <c r="U38" s="18">
        <f t="shared" si="4"/>
        <v>75</v>
      </c>
      <c r="V38" s="94" t="str">
        <f t="shared" si="28"/>
        <v>Osa seud. yht.</v>
      </c>
      <c r="W38" s="90">
        <f t="shared" si="5"/>
        <v>48</v>
      </c>
      <c r="X38" s="91" t="str">
        <f t="shared" si="29"/>
        <v>Osa seud. yht.</v>
      </c>
      <c r="Y38" s="74">
        <v>0</v>
      </c>
      <c r="Z38" s="17" t="str">
        <f t="shared" si="9"/>
        <v xml:space="preserve"> --</v>
      </c>
      <c r="AA38" s="74">
        <v>0</v>
      </c>
      <c r="AB38" s="17" t="str">
        <f t="shared" si="30"/>
        <v>--</v>
      </c>
      <c r="AC38" s="39"/>
      <c r="AD38" s="17" t="str">
        <f t="shared" si="6"/>
        <v>Ei määritetty</v>
      </c>
      <c r="AE38" s="17" t="s">
        <v>1056</v>
      </c>
      <c r="AF38" s="39"/>
      <c r="AG38" s="44"/>
      <c r="AH38" s="4"/>
      <c r="AI38" s="113" t="str">
        <f t="shared" si="10"/>
        <v>punainen</v>
      </c>
      <c r="AJ38" s="114" t="str">
        <f t="shared" si="11"/>
        <v>punainen</v>
      </c>
      <c r="AK38" s="115" t="str">
        <f t="shared" si="7"/>
        <v>punainen</v>
      </c>
      <c r="AL38" s="124">
        <f t="shared" si="12"/>
        <v>40</v>
      </c>
      <c r="AM38" s="124">
        <f t="shared" si="13"/>
        <v>10</v>
      </c>
      <c r="AN38" s="124">
        <f t="shared" si="14"/>
        <v>10</v>
      </c>
      <c r="AO38" s="124">
        <f t="shared" si="15"/>
        <v>10</v>
      </c>
      <c r="AP38" s="121">
        <f t="shared" si="16"/>
        <v>10</v>
      </c>
      <c r="AQ38" s="14"/>
      <c r="AR38" s="113" t="str">
        <f t="shared" si="31"/>
        <v>punainen</v>
      </c>
      <c r="AS38" s="114" t="str">
        <f t="shared" si="32"/>
        <v>punainen</v>
      </c>
      <c r="AT38" s="115" t="str">
        <f t="shared" si="8"/>
        <v>punainen</v>
      </c>
      <c r="AU38" s="124">
        <f t="shared" si="17"/>
        <v>40</v>
      </c>
      <c r="AV38" s="124">
        <f t="shared" si="18"/>
        <v>10</v>
      </c>
      <c r="AW38" s="124">
        <f t="shared" si="19"/>
        <v>10</v>
      </c>
      <c r="AX38" s="124">
        <f t="shared" si="20"/>
        <v>10</v>
      </c>
      <c r="AY38" s="121">
        <f t="shared" si="21"/>
        <v>10</v>
      </c>
      <c r="BA38" s="47" t="s">
        <v>73</v>
      </c>
      <c r="BB38" s="47">
        <v>3</v>
      </c>
      <c r="BC38" s="47">
        <v>215</v>
      </c>
      <c r="BD38" s="47">
        <v>904</v>
      </c>
      <c r="BE38" s="4"/>
      <c r="BF38" s="47" t="s">
        <v>75</v>
      </c>
      <c r="BG38" s="47">
        <v>3</v>
      </c>
      <c r="BH38" s="47">
        <v>217</v>
      </c>
      <c r="BI38" s="47">
        <v>586</v>
      </c>
      <c r="BJ38" s="4"/>
      <c r="BK38" s="46" t="str">
        <f t="shared" si="22"/>
        <v>3_217</v>
      </c>
      <c r="BL38" s="69">
        <v>3</v>
      </c>
      <c r="BM38" s="69">
        <v>217</v>
      </c>
      <c r="BN38" s="69">
        <v>75</v>
      </c>
      <c r="BO38" s="4"/>
      <c r="BP38" s="46" t="str">
        <f t="shared" si="23"/>
        <v>3_217</v>
      </c>
      <c r="BQ38" s="69">
        <v>3</v>
      </c>
      <c r="BR38" s="69">
        <v>217</v>
      </c>
      <c r="BS38" s="69">
        <v>48</v>
      </c>
      <c r="BT38" s="4"/>
      <c r="BU38" s="71" t="s">
        <v>110</v>
      </c>
      <c r="BV38" s="71">
        <v>944</v>
      </c>
      <c r="BW38" s="71">
        <v>17</v>
      </c>
      <c r="BX38" s="4"/>
      <c r="BY38" s="69" t="s">
        <v>101</v>
      </c>
      <c r="BZ38" s="69">
        <v>663</v>
      </c>
      <c r="CA38" s="69">
        <v>24.9248120301</v>
      </c>
      <c r="CB38" s="4"/>
      <c r="CC38" s="47" t="s">
        <v>547</v>
      </c>
      <c r="CD38" s="47" t="s">
        <v>1022</v>
      </c>
      <c r="CE38" s="47">
        <v>3382</v>
      </c>
      <c r="CF38" s="47">
        <v>1</v>
      </c>
      <c r="CG38" s="47">
        <v>2</v>
      </c>
      <c r="CH38" s="47" t="str">
        <f t="shared" si="24"/>
        <v>Vähä 2</v>
      </c>
      <c r="CJ38" s="69" t="s">
        <v>75</v>
      </c>
      <c r="CK38" s="69" t="s">
        <v>1150</v>
      </c>
      <c r="CL38" s="69" t="s">
        <v>1151</v>
      </c>
      <c r="CM38" s="69" t="s">
        <v>1152</v>
      </c>
    </row>
    <row r="39" spans="1:91" customFormat="1" x14ac:dyDescent="0.25">
      <c r="A39" s="81">
        <v>28</v>
      </c>
      <c r="B39" s="27" t="str">
        <f t="shared" si="33"/>
        <v>3_218</v>
      </c>
      <c r="C39" s="51">
        <v>3</v>
      </c>
      <c r="D39" s="52">
        <v>218</v>
      </c>
      <c r="E39" s="17">
        <v>6829</v>
      </c>
      <c r="F39" s="18">
        <v>6765.85640745</v>
      </c>
      <c r="G39" s="57">
        <v>3809</v>
      </c>
      <c r="H39" s="58">
        <v>95</v>
      </c>
      <c r="I39" s="64">
        <f t="shared" si="25"/>
        <v>0.95</v>
      </c>
      <c r="J39" s="18">
        <f t="shared" si="26"/>
        <v>3618.5499999999997</v>
      </c>
      <c r="K39" s="64">
        <f t="shared" si="27"/>
        <v>-0.24534932221063613</v>
      </c>
      <c r="L39" s="18">
        <v>4795</v>
      </c>
      <c r="M39" s="18">
        <v>820</v>
      </c>
      <c r="N39" s="18">
        <v>4370</v>
      </c>
      <c r="O39" s="105" t="str">
        <f t="shared" si="0"/>
        <v>https://www.google.com/maps/@62.0908517257,23.0448119679,3a,75y,90t/data=!3m3!1e1!3m1!2e0</v>
      </c>
      <c r="P39" s="108" t="str">
        <f t="shared" si="1"/>
        <v>Gmaps</v>
      </c>
      <c r="Q39" s="18">
        <v>3809</v>
      </c>
      <c r="R39" s="17">
        <v>95</v>
      </c>
      <c r="S39" s="18">
        <f t="shared" si="2"/>
        <v>393</v>
      </c>
      <c r="T39" s="18">
        <f t="shared" si="3"/>
        <v>339</v>
      </c>
      <c r="U39" s="18">
        <f t="shared" si="4"/>
        <v>30</v>
      </c>
      <c r="V39" s="94" t="str">
        <f t="shared" si="28"/>
        <v>Osa seud. yht.</v>
      </c>
      <c r="W39" s="90">
        <f t="shared" si="5"/>
        <v>23</v>
      </c>
      <c r="X39" s="91" t="str">
        <f t="shared" si="29"/>
        <v>Osa seud. yht.</v>
      </c>
      <c r="Y39" s="74">
        <v>0</v>
      </c>
      <c r="Z39" s="17" t="str">
        <f t="shared" si="9"/>
        <v xml:space="preserve"> --</v>
      </c>
      <c r="AA39" s="74">
        <v>0</v>
      </c>
      <c r="AB39" s="17" t="str">
        <f t="shared" si="30"/>
        <v>--</v>
      </c>
      <c r="AC39" s="39"/>
      <c r="AD39" s="17" t="str">
        <f t="shared" si="6"/>
        <v>Ei määritetty</v>
      </c>
      <c r="AE39" s="17" t="s">
        <v>1056</v>
      </c>
      <c r="AF39" s="39"/>
      <c r="AG39" s="44"/>
      <c r="AH39" s="4"/>
      <c r="AI39" s="113" t="str">
        <f t="shared" si="10"/>
        <v>punainen</v>
      </c>
      <c r="AJ39" s="114" t="str">
        <f t="shared" si="11"/>
        <v>punainen</v>
      </c>
      <c r="AK39" s="115" t="str">
        <f t="shared" si="7"/>
        <v>punainen</v>
      </c>
      <c r="AL39" s="124">
        <f t="shared" si="12"/>
        <v>31</v>
      </c>
      <c r="AM39" s="124">
        <f t="shared" si="13"/>
        <v>10</v>
      </c>
      <c r="AN39" s="124">
        <f t="shared" si="14"/>
        <v>10</v>
      </c>
      <c r="AO39" s="124">
        <f t="shared" si="15"/>
        <v>1</v>
      </c>
      <c r="AP39" s="121">
        <f t="shared" si="16"/>
        <v>10</v>
      </c>
      <c r="AQ39" s="14"/>
      <c r="AR39" s="113" t="str">
        <f t="shared" si="31"/>
        <v>punainen</v>
      </c>
      <c r="AS39" s="114" t="str">
        <f t="shared" si="32"/>
        <v>punainen</v>
      </c>
      <c r="AT39" s="115" t="str">
        <f t="shared" si="8"/>
        <v>punainen</v>
      </c>
      <c r="AU39" s="124">
        <f t="shared" si="17"/>
        <v>31</v>
      </c>
      <c r="AV39" s="124">
        <f t="shared" si="18"/>
        <v>10</v>
      </c>
      <c r="AW39" s="124">
        <f t="shared" si="19"/>
        <v>10</v>
      </c>
      <c r="AX39" s="124">
        <f t="shared" si="20"/>
        <v>1</v>
      </c>
      <c r="AY39" s="121">
        <f t="shared" si="21"/>
        <v>10</v>
      </c>
      <c r="BA39" s="47" t="s">
        <v>74</v>
      </c>
      <c r="BB39" s="47">
        <v>3</v>
      </c>
      <c r="BC39" s="47">
        <v>216</v>
      </c>
      <c r="BD39" s="47">
        <v>1535</v>
      </c>
      <c r="BE39" s="4"/>
      <c r="BF39" s="47" t="s">
        <v>76</v>
      </c>
      <c r="BG39" s="47">
        <v>3</v>
      </c>
      <c r="BH39" s="47">
        <v>218</v>
      </c>
      <c r="BI39" s="47">
        <v>339</v>
      </c>
      <c r="BJ39" s="4"/>
      <c r="BK39" s="46" t="str">
        <f t="shared" si="22"/>
        <v>3_218</v>
      </c>
      <c r="BL39" s="69">
        <v>3</v>
      </c>
      <c r="BM39" s="69">
        <v>218</v>
      </c>
      <c r="BN39" s="69">
        <v>30</v>
      </c>
      <c r="BO39" s="4"/>
      <c r="BP39" s="46" t="str">
        <f t="shared" si="23"/>
        <v>3_218</v>
      </c>
      <c r="BQ39" s="69">
        <v>3</v>
      </c>
      <c r="BR39" s="69">
        <v>218</v>
      </c>
      <c r="BS39" s="69">
        <v>23</v>
      </c>
      <c r="BT39" s="4"/>
      <c r="BU39" s="71" t="s">
        <v>114</v>
      </c>
      <c r="BV39" s="71">
        <v>1601</v>
      </c>
      <c r="BW39" s="71">
        <v>16</v>
      </c>
      <c r="BX39" s="4"/>
      <c r="BY39" s="69" t="s">
        <v>102</v>
      </c>
      <c r="BZ39" s="69">
        <v>1096</v>
      </c>
      <c r="CA39" s="69">
        <v>12.913868269100002</v>
      </c>
      <c r="CB39" s="4"/>
      <c r="CC39" s="47" t="s">
        <v>397</v>
      </c>
      <c r="CD39" s="47" t="s">
        <v>1022</v>
      </c>
      <c r="CE39" s="47">
        <v>2622</v>
      </c>
      <c r="CF39" s="47">
        <v>1</v>
      </c>
      <c r="CG39" s="47">
        <v>2</v>
      </c>
      <c r="CH39" s="47" t="str">
        <f t="shared" si="24"/>
        <v>Vähä 2</v>
      </c>
      <c r="CJ39" s="69" t="s">
        <v>76</v>
      </c>
      <c r="CK39" s="69" t="s">
        <v>1153</v>
      </c>
      <c r="CL39" s="69" t="s">
        <v>1154</v>
      </c>
      <c r="CM39" s="69" t="s">
        <v>1155</v>
      </c>
    </row>
    <row r="40" spans="1:91" customFormat="1" x14ac:dyDescent="0.25">
      <c r="A40" s="81">
        <v>29</v>
      </c>
      <c r="B40" s="27" t="str">
        <f t="shared" si="33"/>
        <v>3_219</v>
      </c>
      <c r="C40" s="51">
        <v>3</v>
      </c>
      <c r="D40" s="52">
        <v>219</v>
      </c>
      <c r="E40" s="17">
        <v>7298</v>
      </c>
      <c r="F40" s="18">
        <v>7284.5811077999997</v>
      </c>
      <c r="G40" s="57">
        <v>3601</v>
      </c>
      <c r="H40" s="58">
        <v>98</v>
      </c>
      <c r="I40" s="64">
        <f t="shared" si="25"/>
        <v>0.98</v>
      </c>
      <c r="J40" s="18">
        <f t="shared" si="26"/>
        <v>3528.98</v>
      </c>
      <c r="K40" s="64">
        <f t="shared" si="27"/>
        <v>-0.21734752716788644</v>
      </c>
      <c r="L40" s="18">
        <v>4509</v>
      </c>
      <c r="M40" s="18">
        <v>811</v>
      </c>
      <c r="N40" s="18">
        <v>4068</v>
      </c>
      <c r="O40" s="105" t="str">
        <f t="shared" si="0"/>
        <v>https://www.google.com/maps/@62.1414056233,22.9800858622,3a,75y,90t/data=!3m3!1e1!3m1!2e0</v>
      </c>
      <c r="P40" s="108" t="str">
        <f t="shared" si="1"/>
        <v>Gmaps</v>
      </c>
      <c r="Q40" s="18">
        <v>3601</v>
      </c>
      <c r="R40" s="17">
        <v>98</v>
      </c>
      <c r="S40" s="18">
        <f t="shared" si="2"/>
        <v>298</v>
      </c>
      <c r="T40" s="18">
        <f t="shared" si="3"/>
        <v>289</v>
      </c>
      <c r="U40" s="18">
        <f t="shared" si="4"/>
        <v>29</v>
      </c>
      <c r="V40" s="94" t="str">
        <f t="shared" si="28"/>
        <v>Osa seud. yht.</v>
      </c>
      <c r="W40" s="90">
        <f t="shared" si="5"/>
        <v>22</v>
      </c>
      <c r="X40" s="91" t="str">
        <f t="shared" si="29"/>
        <v>Osa seud. yht.</v>
      </c>
      <c r="Y40" s="74">
        <v>0</v>
      </c>
      <c r="Z40" s="17" t="str">
        <f t="shared" si="9"/>
        <v xml:space="preserve"> --</v>
      </c>
      <c r="AA40" s="74">
        <v>0</v>
      </c>
      <c r="AB40" s="17" t="str">
        <f t="shared" si="30"/>
        <v>--</v>
      </c>
      <c r="AC40" s="39"/>
      <c r="AD40" s="17" t="str">
        <f t="shared" si="6"/>
        <v>Ei määritetty</v>
      </c>
      <c r="AE40" s="17" t="s">
        <v>1056</v>
      </c>
      <c r="AF40" s="39"/>
      <c r="AG40" s="44"/>
      <c r="AH40" s="4"/>
      <c r="AI40" s="113" t="str">
        <f t="shared" si="10"/>
        <v>punainen</v>
      </c>
      <c r="AJ40" s="114" t="str">
        <f t="shared" si="11"/>
        <v>punainen</v>
      </c>
      <c r="AK40" s="115" t="str">
        <f t="shared" si="7"/>
        <v>punainen</v>
      </c>
      <c r="AL40" s="124">
        <f t="shared" si="12"/>
        <v>31</v>
      </c>
      <c r="AM40" s="124">
        <f t="shared" si="13"/>
        <v>10</v>
      </c>
      <c r="AN40" s="124">
        <f t="shared" si="14"/>
        <v>10</v>
      </c>
      <c r="AO40" s="124">
        <f t="shared" si="15"/>
        <v>1</v>
      </c>
      <c r="AP40" s="121">
        <f t="shared" si="16"/>
        <v>10</v>
      </c>
      <c r="AQ40" s="14"/>
      <c r="AR40" s="113" t="str">
        <f t="shared" si="31"/>
        <v>punainen</v>
      </c>
      <c r="AS40" s="114" t="str">
        <f t="shared" si="32"/>
        <v>punainen</v>
      </c>
      <c r="AT40" s="115" t="str">
        <f t="shared" si="8"/>
        <v>punainen</v>
      </c>
      <c r="AU40" s="124">
        <f t="shared" si="17"/>
        <v>31</v>
      </c>
      <c r="AV40" s="124">
        <f t="shared" si="18"/>
        <v>10</v>
      </c>
      <c r="AW40" s="124">
        <f t="shared" si="19"/>
        <v>10</v>
      </c>
      <c r="AX40" s="124">
        <f t="shared" si="20"/>
        <v>1</v>
      </c>
      <c r="AY40" s="121">
        <f t="shared" si="21"/>
        <v>10</v>
      </c>
      <c r="BA40" s="47" t="s">
        <v>75</v>
      </c>
      <c r="BB40" s="47">
        <v>3</v>
      </c>
      <c r="BC40" s="47">
        <v>217</v>
      </c>
      <c r="BD40" s="47">
        <v>664</v>
      </c>
      <c r="BE40" s="4"/>
      <c r="BF40" s="47" t="s">
        <v>77</v>
      </c>
      <c r="BG40" s="47">
        <v>3</v>
      </c>
      <c r="BH40" s="47">
        <v>219</v>
      </c>
      <c r="BI40" s="47">
        <v>289</v>
      </c>
      <c r="BJ40" s="4"/>
      <c r="BK40" s="46" t="str">
        <f t="shared" si="22"/>
        <v>3_219</v>
      </c>
      <c r="BL40" s="69">
        <v>3</v>
      </c>
      <c r="BM40" s="69">
        <v>219</v>
      </c>
      <c r="BN40" s="69">
        <v>29</v>
      </c>
      <c r="BO40" s="4"/>
      <c r="BP40" s="46" t="str">
        <f t="shared" si="23"/>
        <v>3_219</v>
      </c>
      <c r="BQ40" s="69">
        <v>3</v>
      </c>
      <c r="BR40" s="69">
        <v>219</v>
      </c>
      <c r="BS40" s="69">
        <v>22</v>
      </c>
      <c r="BT40" s="4"/>
      <c r="BU40" s="71" t="s">
        <v>115</v>
      </c>
      <c r="BV40" s="71">
        <v>3456</v>
      </c>
      <c r="BW40" s="71">
        <v>67</v>
      </c>
      <c r="BX40" s="4"/>
      <c r="BY40" s="69" t="s">
        <v>105</v>
      </c>
      <c r="BZ40" s="69">
        <v>505</v>
      </c>
      <c r="CA40" s="69">
        <v>6.6125441927499997</v>
      </c>
      <c r="CB40" s="4"/>
      <c r="CC40" s="47" t="s">
        <v>248</v>
      </c>
      <c r="CD40" s="47" t="s">
        <v>1022</v>
      </c>
      <c r="CE40" s="47">
        <v>276</v>
      </c>
      <c r="CF40" s="47">
        <v>5</v>
      </c>
      <c r="CG40" s="47">
        <v>2</v>
      </c>
      <c r="CH40" s="47" t="str">
        <f t="shared" si="24"/>
        <v>Vähä 2</v>
      </c>
      <c r="CJ40" s="69" t="s">
        <v>77</v>
      </c>
      <c r="CK40" s="69" t="s">
        <v>1156</v>
      </c>
      <c r="CL40" s="69" t="s">
        <v>1157</v>
      </c>
      <c r="CM40" s="69" t="s">
        <v>1158</v>
      </c>
    </row>
    <row r="41" spans="1:91" customFormat="1" x14ac:dyDescent="0.25">
      <c r="A41" s="81">
        <v>30</v>
      </c>
      <c r="B41" s="27" t="str">
        <f t="shared" si="33"/>
        <v>3_220</v>
      </c>
      <c r="C41" s="51">
        <v>3</v>
      </c>
      <c r="D41" s="52">
        <v>220</v>
      </c>
      <c r="E41" s="17">
        <v>8098</v>
      </c>
      <c r="F41" s="18">
        <v>8039.9544927999996</v>
      </c>
      <c r="G41" s="57">
        <v>3730</v>
      </c>
      <c r="H41" s="58">
        <v>99</v>
      </c>
      <c r="I41" s="64">
        <f t="shared" si="25"/>
        <v>0.99</v>
      </c>
      <c r="J41" s="18">
        <f t="shared" si="26"/>
        <v>3692.7</v>
      </c>
      <c r="K41" s="64">
        <f t="shared" si="27"/>
        <v>-0.15807113543091658</v>
      </c>
      <c r="L41" s="18">
        <v>4386</v>
      </c>
      <c r="M41" s="18">
        <v>801</v>
      </c>
      <c r="N41" s="18">
        <v>3926</v>
      </c>
      <c r="O41" s="105" t="str">
        <f t="shared" si="0"/>
        <v>https://www.google.com/maps/@62.2046518289,22.957475253,3a,75y,90t/data=!3m3!1e1!3m1!2e0</v>
      </c>
      <c r="P41" s="108" t="str">
        <f t="shared" si="1"/>
        <v>Gmaps</v>
      </c>
      <c r="Q41" s="18">
        <v>3730</v>
      </c>
      <c r="R41" s="17">
        <v>99</v>
      </c>
      <c r="S41" s="18">
        <f t="shared" si="2"/>
        <v>258</v>
      </c>
      <c r="T41" s="18">
        <f t="shared" si="3"/>
        <v>258</v>
      </c>
      <c r="U41" s="18">
        <f t="shared" si="4"/>
        <v>32</v>
      </c>
      <c r="V41" s="94" t="str">
        <f t="shared" si="28"/>
        <v>Osa seud. yht.</v>
      </c>
      <c r="W41" s="90">
        <f t="shared" si="5"/>
        <v>23</v>
      </c>
      <c r="X41" s="91" t="str">
        <f t="shared" si="29"/>
        <v>Osa seud. yht.</v>
      </c>
      <c r="Y41" s="74">
        <v>0</v>
      </c>
      <c r="Z41" s="17" t="str">
        <f t="shared" si="9"/>
        <v xml:space="preserve"> --</v>
      </c>
      <c r="AA41" s="74">
        <v>0</v>
      </c>
      <c r="AB41" s="17" t="str">
        <f t="shared" si="30"/>
        <v>--</v>
      </c>
      <c r="AC41" s="39"/>
      <c r="AD41" s="17" t="str">
        <f t="shared" si="6"/>
        <v>Ei määritetty</v>
      </c>
      <c r="AE41" s="17" t="s">
        <v>1056</v>
      </c>
      <c r="AF41" s="39"/>
      <c r="AG41" s="44"/>
      <c r="AH41" s="4"/>
      <c r="AI41" s="113" t="str">
        <f t="shared" si="10"/>
        <v>punainen</v>
      </c>
      <c r="AJ41" s="114" t="str">
        <f t="shared" si="11"/>
        <v>punainen</v>
      </c>
      <c r="AK41" s="115" t="str">
        <f t="shared" si="7"/>
        <v>punainen</v>
      </c>
      <c r="AL41" s="124">
        <f t="shared" si="12"/>
        <v>31</v>
      </c>
      <c r="AM41" s="124">
        <f t="shared" si="13"/>
        <v>10</v>
      </c>
      <c r="AN41" s="124">
        <f t="shared" si="14"/>
        <v>10</v>
      </c>
      <c r="AO41" s="124">
        <f t="shared" si="15"/>
        <v>1</v>
      </c>
      <c r="AP41" s="121">
        <f t="shared" si="16"/>
        <v>10</v>
      </c>
      <c r="AQ41" s="14"/>
      <c r="AR41" s="113" t="str">
        <f t="shared" si="31"/>
        <v>punainen</v>
      </c>
      <c r="AS41" s="114" t="str">
        <f t="shared" si="32"/>
        <v>punainen</v>
      </c>
      <c r="AT41" s="115" t="str">
        <f t="shared" si="8"/>
        <v>punainen</v>
      </c>
      <c r="AU41" s="124">
        <f t="shared" si="17"/>
        <v>31</v>
      </c>
      <c r="AV41" s="124">
        <f t="shared" si="18"/>
        <v>10</v>
      </c>
      <c r="AW41" s="124">
        <f t="shared" si="19"/>
        <v>10</v>
      </c>
      <c r="AX41" s="124">
        <f t="shared" si="20"/>
        <v>1</v>
      </c>
      <c r="AY41" s="121">
        <f t="shared" si="21"/>
        <v>10</v>
      </c>
      <c r="BA41" s="47" t="s">
        <v>76</v>
      </c>
      <c r="BB41" s="47">
        <v>3</v>
      </c>
      <c r="BC41" s="47">
        <v>218</v>
      </c>
      <c r="BD41" s="47">
        <v>393</v>
      </c>
      <c r="BE41" s="4"/>
      <c r="BF41" s="47" t="s">
        <v>78</v>
      </c>
      <c r="BG41" s="47">
        <v>3</v>
      </c>
      <c r="BH41" s="47">
        <v>220</v>
      </c>
      <c r="BI41" s="47">
        <v>258</v>
      </c>
      <c r="BJ41" s="4"/>
      <c r="BK41" s="46" t="str">
        <f t="shared" si="22"/>
        <v>3_220</v>
      </c>
      <c r="BL41" s="69">
        <v>3</v>
      </c>
      <c r="BM41" s="69">
        <v>220</v>
      </c>
      <c r="BN41" s="69">
        <v>32</v>
      </c>
      <c r="BO41" s="4"/>
      <c r="BP41" s="46" t="str">
        <f t="shared" si="23"/>
        <v>3_220</v>
      </c>
      <c r="BQ41" s="69">
        <v>3</v>
      </c>
      <c r="BR41" s="69">
        <v>220</v>
      </c>
      <c r="BS41" s="69">
        <v>23</v>
      </c>
      <c r="BT41" s="4"/>
      <c r="BU41" s="71" t="s">
        <v>116</v>
      </c>
      <c r="BV41" s="71">
        <v>5792</v>
      </c>
      <c r="BW41" s="71">
        <v>91</v>
      </c>
      <c r="BX41" s="4"/>
      <c r="BY41" s="69" t="s">
        <v>108</v>
      </c>
      <c r="BZ41" s="69">
        <v>1158</v>
      </c>
      <c r="CA41" s="69">
        <v>16.254912970199999</v>
      </c>
      <c r="CB41" s="4"/>
      <c r="CC41" s="47" t="s">
        <v>439</v>
      </c>
      <c r="CD41" s="47" t="s">
        <v>1022</v>
      </c>
      <c r="CE41" s="47">
        <v>2983</v>
      </c>
      <c r="CF41" s="47">
        <v>1</v>
      </c>
      <c r="CG41" s="47">
        <v>2</v>
      </c>
      <c r="CH41" s="47" t="str">
        <f t="shared" si="24"/>
        <v>Vähä 2</v>
      </c>
      <c r="CJ41" s="69" t="s">
        <v>78</v>
      </c>
      <c r="CK41" s="69" t="s">
        <v>1159</v>
      </c>
      <c r="CL41" s="69" t="s">
        <v>1160</v>
      </c>
      <c r="CM41" s="69" t="s">
        <v>1161</v>
      </c>
    </row>
    <row r="42" spans="1:91" customFormat="1" x14ac:dyDescent="0.25">
      <c r="A42" s="81">
        <v>31</v>
      </c>
      <c r="B42" s="27" t="str">
        <f t="shared" si="33"/>
        <v>9_120</v>
      </c>
      <c r="C42" s="51">
        <v>9</v>
      </c>
      <c r="D42" s="52">
        <v>120</v>
      </c>
      <c r="E42" s="17">
        <v>7179</v>
      </c>
      <c r="F42" s="18">
        <v>3985.7211018449998</v>
      </c>
      <c r="G42" s="57">
        <v>3615</v>
      </c>
      <c r="H42" s="58">
        <v>96</v>
      </c>
      <c r="I42" s="64">
        <f t="shared" si="25"/>
        <v>0.96</v>
      </c>
      <c r="J42" s="18">
        <f t="shared" si="26"/>
        <v>3470.4</v>
      </c>
      <c r="K42" s="64">
        <f t="shared" si="27"/>
        <v>-0.34272727272727271</v>
      </c>
      <c r="L42" s="18">
        <v>5280</v>
      </c>
      <c r="M42" s="18">
        <v>664</v>
      </c>
      <c r="N42" s="18">
        <v>4971</v>
      </c>
      <c r="O42" s="105" t="str">
        <f t="shared" si="0"/>
        <v>https://www.google.com/maps/@60.9718216254,23.4056843456,3a,75y,90t/data=!3m3!1e1!3m1!2e0</v>
      </c>
      <c r="P42" s="108" t="str">
        <f t="shared" si="1"/>
        <v>Gmaps</v>
      </c>
      <c r="Q42" s="18">
        <v>3615</v>
      </c>
      <c r="R42" s="17">
        <v>96</v>
      </c>
      <c r="S42" s="18">
        <f t="shared" si="2"/>
        <v>817</v>
      </c>
      <c r="T42" s="18">
        <f t="shared" si="3"/>
        <v>802</v>
      </c>
      <c r="U42" s="18">
        <f t="shared" si="4"/>
        <v>88</v>
      </c>
      <c r="V42" s="94" t="str">
        <f t="shared" si="28"/>
        <v>Osa seud. yht.</v>
      </c>
      <c r="W42" s="90">
        <f t="shared" si="5"/>
        <v>55</v>
      </c>
      <c r="X42" s="91" t="str">
        <f t="shared" si="29"/>
        <v>Osa seud. yht.</v>
      </c>
      <c r="Y42" s="74">
        <v>0</v>
      </c>
      <c r="Z42" s="17" t="str">
        <f t="shared" si="9"/>
        <v xml:space="preserve"> --</v>
      </c>
      <c r="AA42" s="74">
        <v>0</v>
      </c>
      <c r="AB42" s="17" t="str">
        <f t="shared" si="30"/>
        <v>--</v>
      </c>
      <c r="AC42" s="39"/>
      <c r="AD42" s="17" t="str">
        <f t="shared" si="6"/>
        <v>Ei määritetty</v>
      </c>
      <c r="AE42" s="17" t="s">
        <v>1056</v>
      </c>
      <c r="AF42" s="39"/>
      <c r="AG42" s="44"/>
      <c r="AH42" s="4"/>
      <c r="AI42" s="113" t="str">
        <f t="shared" si="10"/>
        <v>punainen</v>
      </c>
      <c r="AJ42" s="114" t="str">
        <f t="shared" si="11"/>
        <v>punainen</v>
      </c>
      <c r="AK42" s="115" t="str">
        <f t="shared" si="7"/>
        <v>punainen</v>
      </c>
      <c r="AL42" s="124">
        <f t="shared" si="12"/>
        <v>40</v>
      </c>
      <c r="AM42" s="124">
        <f t="shared" si="13"/>
        <v>10</v>
      </c>
      <c r="AN42" s="124">
        <f t="shared" si="14"/>
        <v>10</v>
      </c>
      <c r="AO42" s="124">
        <f t="shared" si="15"/>
        <v>10</v>
      </c>
      <c r="AP42" s="121">
        <f t="shared" si="16"/>
        <v>10</v>
      </c>
      <c r="AQ42" s="14"/>
      <c r="AR42" s="113" t="str">
        <f t="shared" si="31"/>
        <v>punainen</v>
      </c>
      <c r="AS42" s="114" t="str">
        <f t="shared" si="32"/>
        <v>punainen</v>
      </c>
      <c r="AT42" s="115" t="str">
        <f t="shared" si="8"/>
        <v>punainen</v>
      </c>
      <c r="AU42" s="124">
        <f t="shared" si="17"/>
        <v>40</v>
      </c>
      <c r="AV42" s="124">
        <f t="shared" si="18"/>
        <v>10</v>
      </c>
      <c r="AW42" s="124">
        <f t="shared" si="19"/>
        <v>10</v>
      </c>
      <c r="AX42" s="124">
        <f t="shared" si="20"/>
        <v>10</v>
      </c>
      <c r="AY42" s="121">
        <f t="shared" si="21"/>
        <v>10</v>
      </c>
      <c r="BA42" s="47" t="s">
        <v>77</v>
      </c>
      <c r="BB42" s="47">
        <v>3</v>
      </c>
      <c r="BC42" s="47">
        <v>219</v>
      </c>
      <c r="BD42" s="47">
        <v>298</v>
      </c>
      <c r="BE42" s="4"/>
      <c r="BF42" s="47" t="s">
        <v>79</v>
      </c>
      <c r="BG42" s="47">
        <v>9</v>
      </c>
      <c r="BH42" s="47">
        <v>120</v>
      </c>
      <c r="BI42" s="47">
        <v>802</v>
      </c>
      <c r="BJ42" s="4"/>
      <c r="BK42" s="46" t="str">
        <f t="shared" si="22"/>
        <v>9_120</v>
      </c>
      <c r="BL42" s="69">
        <v>9</v>
      </c>
      <c r="BM42" s="69">
        <v>120</v>
      </c>
      <c r="BN42" s="69">
        <v>88</v>
      </c>
      <c r="BO42" s="4"/>
      <c r="BP42" s="46" t="str">
        <f t="shared" si="23"/>
        <v>9_120</v>
      </c>
      <c r="BQ42" s="69">
        <v>9</v>
      </c>
      <c r="BR42" s="69">
        <v>120</v>
      </c>
      <c r="BS42" s="69">
        <v>55</v>
      </c>
      <c r="BT42" s="4"/>
      <c r="BU42" s="71" t="s">
        <v>117</v>
      </c>
      <c r="BV42" s="71">
        <v>6816</v>
      </c>
      <c r="BW42" s="71">
        <v>100</v>
      </c>
      <c r="BX42" s="4"/>
      <c r="BY42" s="69" t="s">
        <v>108</v>
      </c>
      <c r="BZ42" s="69">
        <v>58</v>
      </c>
      <c r="CA42" s="69">
        <v>0.81414935429500002</v>
      </c>
      <c r="CB42" s="4"/>
      <c r="CC42" s="47" t="s">
        <v>444</v>
      </c>
      <c r="CD42" s="47" t="s">
        <v>1022</v>
      </c>
      <c r="CE42" s="47">
        <v>2986</v>
      </c>
      <c r="CF42" s="47">
        <v>2</v>
      </c>
      <c r="CG42" s="47">
        <v>2</v>
      </c>
      <c r="CH42" s="47" t="str">
        <f t="shared" si="24"/>
        <v>Vähä 2</v>
      </c>
      <c r="CJ42" s="69" t="s">
        <v>79</v>
      </c>
      <c r="CK42" s="69" t="s">
        <v>1162</v>
      </c>
      <c r="CL42" s="69" t="s">
        <v>1163</v>
      </c>
      <c r="CM42" s="69" t="s">
        <v>1164</v>
      </c>
    </row>
    <row r="43" spans="1:91" customFormat="1" x14ac:dyDescent="0.25">
      <c r="A43" s="81">
        <v>32</v>
      </c>
      <c r="B43" s="27" t="str">
        <f t="shared" si="33"/>
        <v>9_121</v>
      </c>
      <c r="C43" s="51">
        <v>9</v>
      </c>
      <c r="D43" s="52">
        <v>121</v>
      </c>
      <c r="E43" s="17">
        <v>15434</v>
      </c>
      <c r="F43" s="18">
        <v>7571.4845609000004</v>
      </c>
      <c r="G43" s="57">
        <v>3474</v>
      </c>
      <c r="H43" s="58">
        <v>92</v>
      </c>
      <c r="I43" s="64">
        <f t="shared" si="25"/>
        <v>0.92</v>
      </c>
      <c r="J43" s="18">
        <f t="shared" si="26"/>
        <v>3196.08</v>
      </c>
      <c r="K43" s="64">
        <f t="shared" si="27"/>
        <v>-0.48574738535800482</v>
      </c>
      <c r="L43" s="18">
        <v>6215</v>
      </c>
      <c r="M43" s="18">
        <v>680</v>
      </c>
      <c r="N43" s="18">
        <v>5938</v>
      </c>
      <c r="O43" s="105" t="str">
        <f t="shared" si="0"/>
        <v>https://www.google.com/maps/@61.0194572148,23.4856946049,3a,75y,90t/data=!3m3!1e1!3m1!2e0</v>
      </c>
      <c r="P43" s="108" t="str">
        <f t="shared" si="1"/>
        <v>Gmaps</v>
      </c>
      <c r="Q43" s="18">
        <v>3474</v>
      </c>
      <c r="R43" s="17">
        <v>92</v>
      </c>
      <c r="S43" s="18">
        <f t="shared" si="2"/>
        <v>977</v>
      </c>
      <c r="T43" s="18">
        <f t="shared" si="3"/>
        <v>1365</v>
      </c>
      <c r="U43" s="18">
        <f t="shared" si="4"/>
        <v>132</v>
      </c>
      <c r="V43" s="94" t="str">
        <f t="shared" si="28"/>
        <v>Osa seud. yht.</v>
      </c>
      <c r="W43" s="90">
        <f t="shared" si="5"/>
        <v>55</v>
      </c>
      <c r="X43" s="91" t="str">
        <f t="shared" si="29"/>
        <v>Osa seud. yht.</v>
      </c>
      <c r="Y43" s="18">
        <v>13</v>
      </c>
      <c r="Z43" s="17" t="str">
        <f t="shared" si="9"/>
        <v xml:space="preserve"> --</v>
      </c>
      <c r="AA43" s="18">
        <v>20.6362576131</v>
      </c>
      <c r="AB43" s="17" t="str">
        <f t="shared" si="30"/>
        <v>--</v>
      </c>
      <c r="AC43" s="39"/>
      <c r="AD43" s="17" t="str">
        <f t="shared" si="6"/>
        <v>Ei määritetty</v>
      </c>
      <c r="AE43" s="17" t="s">
        <v>1056</v>
      </c>
      <c r="AF43" s="39"/>
      <c r="AG43" s="44"/>
      <c r="AH43" s="4"/>
      <c r="AI43" s="113" t="str">
        <f t="shared" si="10"/>
        <v>punainen</v>
      </c>
      <c r="AJ43" s="114" t="str">
        <f t="shared" si="11"/>
        <v>punainen</v>
      </c>
      <c r="AK43" s="115" t="str">
        <f t="shared" si="7"/>
        <v>punainen</v>
      </c>
      <c r="AL43" s="124">
        <f t="shared" si="12"/>
        <v>40</v>
      </c>
      <c r="AM43" s="124">
        <f t="shared" si="13"/>
        <v>10</v>
      </c>
      <c r="AN43" s="124">
        <f t="shared" si="14"/>
        <v>10</v>
      </c>
      <c r="AO43" s="124">
        <f t="shared" si="15"/>
        <v>10</v>
      </c>
      <c r="AP43" s="121">
        <f t="shared" si="16"/>
        <v>10</v>
      </c>
      <c r="AQ43" s="14"/>
      <c r="AR43" s="113" t="str">
        <f t="shared" si="31"/>
        <v>punainen</v>
      </c>
      <c r="AS43" s="114" t="str">
        <f t="shared" si="32"/>
        <v>punainen</v>
      </c>
      <c r="AT43" s="115" t="str">
        <f t="shared" si="8"/>
        <v>punainen</v>
      </c>
      <c r="AU43" s="124">
        <f t="shared" si="17"/>
        <v>40</v>
      </c>
      <c r="AV43" s="124">
        <f t="shared" si="18"/>
        <v>10</v>
      </c>
      <c r="AW43" s="124">
        <f t="shared" si="19"/>
        <v>10</v>
      </c>
      <c r="AX43" s="124">
        <f t="shared" si="20"/>
        <v>10</v>
      </c>
      <c r="AY43" s="121">
        <f t="shared" si="21"/>
        <v>10</v>
      </c>
      <c r="BA43" s="47" t="s">
        <v>78</v>
      </c>
      <c r="BB43" s="47">
        <v>3</v>
      </c>
      <c r="BC43" s="47">
        <v>220</v>
      </c>
      <c r="BD43" s="47">
        <v>258</v>
      </c>
      <c r="BE43" s="4"/>
      <c r="BF43" s="47" t="s">
        <v>80</v>
      </c>
      <c r="BG43" s="47">
        <v>9</v>
      </c>
      <c r="BH43" s="47">
        <v>121</v>
      </c>
      <c r="BI43" s="47">
        <v>1365</v>
      </c>
      <c r="BJ43" s="4"/>
      <c r="BK43" s="46" t="str">
        <f t="shared" si="22"/>
        <v>9_121</v>
      </c>
      <c r="BL43" s="69">
        <v>9</v>
      </c>
      <c r="BM43" s="69">
        <v>121</v>
      </c>
      <c r="BN43" s="69">
        <v>132</v>
      </c>
      <c r="BO43" s="4"/>
      <c r="BP43" s="46" t="str">
        <f t="shared" si="23"/>
        <v>9_121</v>
      </c>
      <c r="BQ43" s="69">
        <v>9</v>
      </c>
      <c r="BR43" s="69">
        <v>121</v>
      </c>
      <c r="BS43" s="69">
        <v>55</v>
      </c>
      <c r="BT43" s="4"/>
      <c r="BU43" s="71" t="s">
        <v>118</v>
      </c>
      <c r="BV43" s="71">
        <v>3980</v>
      </c>
      <c r="BW43" s="71">
        <v>99</v>
      </c>
      <c r="BX43" s="4"/>
      <c r="BY43" s="69" t="s">
        <v>109</v>
      </c>
      <c r="BZ43" s="69">
        <v>1699</v>
      </c>
      <c r="CA43" s="69">
        <v>27.953274103300004</v>
      </c>
      <c r="CB43" s="4"/>
      <c r="CC43" s="47" t="s">
        <v>698</v>
      </c>
      <c r="CD43" s="47" t="s">
        <v>1022</v>
      </c>
      <c r="CE43" s="47">
        <v>13137</v>
      </c>
      <c r="CF43" s="47">
        <v>1</v>
      </c>
      <c r="CG43" s="47">
        <v>2</v>
      </c>
      <c r="CH43" s="47" t="str">
        <f t="shared" si="24"/>
        <v>Vähä 2</v>
      </c>
      <c r="CJ43" s="69" t="s">
        <v>80</v>
      </c>
      <c r="CK43" s="69" t="s">
        <v>1165</v>
      </c>
      <c r="CL43" s="69" t="s">
        <v>1166</v>
      </c>
      <c r="CM43" s="69" t="s">
        <v>1167</v>
      </c>
    </row>
    <row r="44" spans="1:91" customFormat="1" x14ac:dyDescent="0.25">
      <c r="A44" s="81">
        <v>33</v>
      </c>
      <c r="B44" s="27" t="str">
        <f t="shared" si="33"/>
        <v>9_123</v>
      </c>
      <c r="C44" s="51">
        <v>9</v>
      </c>
      <c r="D44" s="52">
        <v>123</v>
      </c>
      <c r="E44" s="17">
        <v>4031</v>
      </c>
      <c r="F44" s="18">
        <v>4040.322818095</v>
      </c>
      <c r="G44" s="57">
        <v>4605</v>
      </c>
      <c r="H44" s="58">
        <v>88</v>
      </c>
      <c r="I44" s="64">
        <f t="shared" si="25"/>
        <v>0.88</v>
      </c>
      <c r="J44" s="18">
        <f t="shared" si="26"/>
        <v>4052.4</v>
      </c>
      <c r="K44" s="64">
        <f t="shared" si="27"/>
        <v>-0.470066692820714</v>
      </c>
      <c r="L44" s="18">
        <v>7647</v>
      </c>
      <c r="M44" s="18">
        <v>755</v>
      </c>
      <c r="N44" s="18">
        <v>7423</v>
      </c>
      <c r="O44" s="105" t="str">
        <f t="shared" si="0"/>
        <v>https://www.google.com/maps/@61.1195082675,23.6549462793,3a,75y,90t/data=!3m3!1e1!3m1!2e0</v>
      </c>
      <c r="P44" s="108" t="str">
        <f t="shared" si="1"/>
        <v>Gmaps</v>
      </c>
      <c r="Q44" s="18">
        <v>4605</v>
      </c>
      <c r="R44" s="17">
        <v>88</v>
      </c>
      <c r="S44" s="18">
        <f t="shared" si="2"/>
        <v>1628</v>
      </c>
      <c r="T44" s="18">
        <f t="shared" si="3"/>
        <v>1460</v>
      </c>
      <c r="U44" s="18">
        <f t="shared" si="4"/>
        <v>123</v>
      </c>
      <c r="V44" s="94" t="str">
        <f t="shared" si="28"/>
        <v>Osa seud. yht.</v>
      </c>
      <c r="W44" s="90">
        <f t="shared" si="5"/>
        <v>55</v>
      </c>
      <c r="X44" s="91" t="str">
        <f t="shared" si="29"/>
        <v>Osa seud. yht.</v>
      </c>
      <c r="Y44" s="74">
        <v>0</v>
      </c>
      <c r="Z44" s="17" t="str">
        <f t="shared" si="9"/>
        <v xml:space="preserve"> --</v>
      </c>
      <c r="AA44" s="74">
        <v>0</v>
      </c>
      <c r="AB44" s="17" t="str">
        <f t="shared" si="30"/>
        <v>--</v>
      </c>
      <c r="AC44" s="39"/>
      <c r="AD44" s="17" t="str">
        <f t="shared" si="6"/>
        <v>Ei määritetty</v>
      </c>
      <c r="AE44" s="17" t="s">
        <v>1056</v>
      </c>
      <c r="AF44" s="39"/>
      <c r="AG44" s="44"/>
      <c r="AH44" s="4"/>
      <c r="AI44" s="113" t="str">
        <f t="shared" si="10"/>
        <v>punainen</v>
      </c>
      <c r="AJ44" s="114" t="str">
        <f t="shared" si="11"/>
        <v>punainen</v>
      </c>
      <c r="AK44" s="115" t="str">
        <f t="shared" si="7"/>
        <v>punainen</v>
      </c>
      <c r="AL44" s="124">
        <f t="shared" si="12"/>
        <v>40</v>
      </c>
      <c r="AM44" s="124">
        <f t="shared" si="13"/>
        <v>10</v>
      </c>
      <c r="AN44" s="124">
        <f t="shared" si="14"/>
        <v>10</v>
      </c>
      <c r="AO44" s="124">
        <f t="shared" si="15"/>
        <v>10</v>
      </c>
      <c r="AP44" s="121">
        <f t="shared" si="16"/>
        <v>10</v>
      </c>
      <c r="AQ44" s="14"/>
      <c r="AR44" s="113" t="str">
        <f t="shared" si="31"/>
        <v>punainen</v>
      </c>
      <c r="AS44" s="114" t="str">
        <f t="shared" si="32"/>
        <v>punainen</v>
      </c>
      <c r="AT44" s="115" t="str">
        <f t="shared" si="8"/>
        <v>punainen</v>
      </c>
      <c r="AU44" s="124">
        <f t="shared" si="17"/>
        <v>40</v>
      </c>
      <c r="AV44" s="124">
        <f t="shared" si="18"/>
        <v>10</v>
      </c>
      <c r="AW44" s="124">
        <f t="shared" si="19"/>
        <v>10</v>
      </c>
      <c r="AX44" s="124">
        <f t="shared" si="20"/>
        <v>10</v>
      </c>
      <c r="AY44" s="121">
        <f t="shared" si="21"/>
        <v>10</v>
      </c>
      <c r="BA44" s="47" t="s">
        <v>79</v>
      </c>
      <c r="BB44" s="47">
        <v>9</v>
      </c>
      <c r="BC44" s="47">
        <v>120</v>
      </c>
      <c r="BD44" s="47">
        <v>817</v>
      </c>
      <c r="BE44" s="4"/>
      <c r="BF44" s="47" t="s">
        <v>82</v>
      </c>
      <c r="BG44" s="47">
        <v>9</v>
      </c>
      <c r="BH44" s="47">
        <v>123</v>
      </c>
      <c r="BI44" s="47">
        <v>1460</v>
      </c>
      <c r="BJ44" s="4"/>
      <c r="BK44" s="46" t="str">
        <f t="shared" si="22"/>
        <v>9_123</v>
      </c>
      <c r="BL44" s="69">
        <v>9</v>
      </c>
      <c r="BM44" s="69">
        <v>123</v>
      </c>
      <c r="BN44" s="69">
        <v>123</v>
      </c>
      <c r="BO44" s="4"/>
      <c r="BP44" s="46" t="str">
        <f t="shared" si="23"/>
        <v>9_123</v>
      </c>
      <c r="BQ44" s="69">
        <v>9</v>
      </c>
      <c r="BR44" s="69">
        <v>123</v>
      </c>
      <c r="BS44" s="69">
        <v>55</v>
      </c>
      <c r="BT44" s="4"/>
      <c r="BU44" s="71" t="s">
        <v>119</v>
      </c>
      <c r="BV44" s="71">
        <v>1562</v>
      </c>
      <c r="BW44" s="71">
        <v>23</v>
      </c>
      <c r="BX44" s="4"/>
      <c r="BY44" s="69" t="s">
        <v>110</v>
      </c>
      <c r="BZ44" s="69">
        <v>1849</v>
      </c>
      <c r="CA44" s="69">
        <v>33.219547251199998</v>
      </c>
      <c r="CB44" s="4"/>
      <c r="CC44" s="47" t="s">
        <v>496</v>
      </c>
      <c r="CD44" s="47" t="s">
        <v>1022</v>
      </c>
      <c r="CE44" s="47">
        <v>3230</v>
      </c>
      <c r="CF44" s="47">
        <v>3</v>
      </c>
      <c r="CG44" s="47">
        <v>2</v>
      </c>
      <c r="CH44" s="47" t="str">
        <f t="shared" si="24"/>
        <v>Vähä 2</v>
      </c>
      <c r="CJ44" s="69" t="s">
        <v>82</v>
      </c>
      <c r="CK44" s="69" t="s">
        <v>1168</v>
      </c>
      <c r="CL44" s="69" t="s">
        <v>1169</v>
      </c>
      <c r="CM44" s="69" t="s">
        <v>1170</v>
      </c>
    </row>
    <row r="45" spans="1:91" customFormat="1" x14ac:dyDescent="0.25">
      <c r="A45" s="81">
        <v>34</v>
      </c>
      <c r="B45" s="27" t="str">
        <f t="shared" si="33"/>
        <v>9_124</v>
      </c>
      <c r="C45" s="51">
        <v>9</v>
      </c>
      <c r="D45" s="52">
        <v>124</v>
      </c>
      <c r="E45" s="17">
        <v>11553</v>
      </c>
      <c r="F45" s="18">
        <v>4087.0483519750001</v>
      </c>
      <c r="G45" s="57">
        <v>4566</v>
      </c>
      <c r="H45" s="58">
        <v>90</v>
      </c>
      <c r="I45" s="64">
        <f t="shared" si="25"/>
        <v>0.9</v>
      </c>
      <c r="J45" s="18">
        <f t="shared" si="26"/>
        <v>4109.4000000000005</v>
      </c>
      <c r="K45" s="64">
        <f t="shared" si="27"/>
        <v>-0.38260216346153836</v>
      </c>
      <c r="L45" s="18">
        <v>6656</v>
      </c>
      <c r="M45" s="18">
        <v>646</v>
      </c>
      <c r="N45" s="18">
        <v>6409</v>
      </c>
      <c r="O45" s="105" t="str">
        <f t="shared" si="0"/>
        <v>https://www.google.com/maps/@61.1499025927,23.6937593975,3a,75y,90t/data=!3m3!1e1!3m1!2e0</v>
      </c>
      <c r="P45" s="108" t="str">
        <f t="shared" si="1"/>
        <v>Gmaps</v>
      </c>
      <c r="Q45" s="18">
        <v>4566</v>
      </c>
      <c r="R45" s="17">
        <v>90</v>
      </c>
      <c r="S45" s="18">
        <f t="shared" si="2"/>
        <v>2025</v>
      </c>
      <c r="T45" s="18">
        <f t="shared" si="3"/>
        <v>2570</v>
      </c>
      <c r="U45" s="18">
        <f t="shared" si="4"/>
        <v>116</v>
      </c>
      <c r="V45" s="94" t="str">
        <f t="shared" si="28"/>
        <v>Osa seud. yht.</v>
      </c>
      <c r="W45" s="90">
        <f t="shared" si="5"/>
        <v>55</v>
      </c>
      <c r="X45" s="91" t="str">
        <f t="shared" si="29"/>
        <v>Osa seud. yht.</v>
      </c>
      <c r="Y45" s="74">
        <v>0</v>
      </c>
      <c r="Z45" s="17" t="str">
        <f t="shared" si="9"/>
        <v xml:space="preserve"> --</v>
      </c>
      <c r="AA45" s="18">
        <v>9.2097290747000002</v>
      </c>
      <c r="AB45" s="17" t="str">
        <f t="shared" si="30"/>
        <v>--</v>
      </c>
      <c r="AC45" s="39"/>
      <c r="AD45" s="17" t="str">
        <f t="shared" si="6"/>
        <v>Ei määritetty</v>
      </c>
      <c r="AE45" s="17" t="s">
        <v>1056</v>
      </c>
      <c r="AF45" s="39"/>
      <c r="AG45" s="44"/>
      <c r="AH45" s="4"/>
      <c r="AI45" s="113" t="str">
        <f t="shared" si="10"/>
        <v>punainen</v>
      </c>
      <c r="AJ45" s="114" t="str">
        <f t="shared" si="11"/>
        <v>punainen</v>
      </c>
      <c r="AK45" s="115" t="str">
        <f t="shared" si="7"/>
        <v>punainen</v>
      </c>
      <c r="AL45" s="124">
        <f t="shared" si="12"/>
        <v>40</v>
      </c>
      <c r="AM45" s="124">
        <f t="shared" si="13"/>
        <v>10</v>
      </c>
      <c r="AN45" s="124">
        <f t="shared" si="14"/>
        <v>10</v>
      </c>
      <c r="AO45" s="124">
        <f t="shared" si="15"/>
        <v>10</v>
      </c>
      <c r="AP45" s="121">
        <f t="shared" si="16"/>
        <v>10</v>
      </c>
      <c r="AQ45" s="14"/>
      <c r="AR45" s="113" t="str">
        <f t="shared" si="31"/>
        <v>punainen</v>
      </c>
      <c r="AS45" s="114" t="str">
        <f t="shared" si="32"/>
        <v>punainen</v>
      </c>
      <c r="AT45" s="115" t="str">
        <f t="shared" si="8"/>
        <v>punainen</v>
      </c>
      <c r="AU45" s="124">
        <f t="shared" si="17"/>
        <v>40</v>
      </c>
      <c r="AV45" s="124">
        <f t="shared" si="18"/>
        <v>10</v>
      </c>
      <c r="AW45" s="124">
        <f t="shared" si="19"/>
        <v>10</v>
      </c>
      <c r="AX45" s="124">
        <f t="shared" si="20"/>
        <v>10</v>
      </c>
      <c r="AY45" s="121">
        <f t="shared" si="21"/>
        <v>10</v>
      </c>
      <c r="BA45" s="47" t="s">
        <v>80</v>
      </c>
      <c r="BB45" s="47">
        <v>9</v>
      </c>
      <c r="BC45" s="47">
        <v>121</v>
      </c>
      <c r="BD45" s="47">
        <v>977</v>
      </c>
      <c r="BE45" s="4"/>
      <c r="BF45" s="47" t="s">
        <v>83</v>
      </c>
      <c r="BG45" s="47">
        <v>9</v>
      </c>
      <c r="BH45" s="47">
        <v>124</v>
      </c>
      <c r="BI45" s="47">
        <v>2570</v>
      </c>
      <c r="BJ45" s="4"/>
      <c r="BK45" s="46" t="str">
        <f t="shared" si="22"/>
        <v>9_124</v>
      </c>
      <c r="BL45" s="69">
        <v>9</v>
      </c>
      <c r="BM45" s="69">
        <v>124</v>
      </c>
      <c r="BN45" s="69">
        <v>116</v>
      </c>
      <c r="BO45" s="4"/>
      <c r="BP45" s="46" t="str">
        <f t="shared" si="23"/>
        <v>9_124</v>
      </c>
      <c r="BQ45" s="69">
        <v>9</v>
      </c>
      <c r="BR45" s="69">
        <v>124</v>
      </c>
      <c r="BS45" s="69">
        <v>55</v>
      </c>
      <c r="BT45" s="4"/>
      <c r="BU45" s="71" t="s">
        <v>119</v>
      </c>
      <c r="BV45" s="71">
        <v>2132</v>
      </c>
      <c r="BW45" s="71">
        <v>31</v>
      </c>
      <c r="BX45" s="4"/>
      <c r="BY45" s="69" t="s">
        <v>110</v>
      </c>
      <c r="BZ45" s="69">
        <v>138</v>
      </c>
      <c r="CA45" s="69">
        <v>2.4793388429799998</v>
      </c>
      <c r="CB45" s="4"/>
      <c r="CC45" s="47" t="s">
        <v>568</v>
      </c>
      <c r="CD45" s="47" t="s">
        <v>1022</v>
      </c>
      <c r="CE45" s="47">
        <v>3482</v>
      </c>
      <c r="CF45" s="47">
        <v>1</v>
      </c>
      <c r="CG45" s="47">
        <v>2</v>
      </c>
      <c r="CH45" s="47" t="str">
        <f t="shared" si="24"/>
        <v>Vähä 2</v>
      </c>
      <c r="CJ45" s="69" t="s">
        <v>83</v>
      </c>
      <c r="CK45" s="69" t="s">
        <v>1171</v>
      </c>
      <c r="CL45" s="69" t="s">
        <v>1172</v>
      </c>
      <c r="CM45" s="69" t="s">
        <v>1173</v>
      </c>
    </row>
    <row r="46" spans="1:91" customFormat="1" x14ac:dyDescent="0.25">
      <c r="A46" s="81">
        <v>35</v>
      </c>
      <c r="B46" s="27" t="str">
        <f t="shared" si="33"/>
        <v>9_204</v>
      </c>
      <c r="C46" s="51">
        <v>9</v>
      </c>
      <c r="D46" s="52">
        <v>204</v>
      </c>
      <c r="E46" s="17">
        <v>4105</v>
      </c>
      <c r="F46" s="18">
        <v>4058.57244614</v>
      </c>
      <c r="G46" s="57">
        <v>9995</v>
      </c>
      <c r="H46" s="58">
        <v>54</v>
      </c>
      <c r="I46" s="64">
        <f t="shared" si="25"/>
        <v>0.54</v>
      </c>
      <c r="J46" s="18">
        <f t="shared" si="26"/>
        <v>5397.3</v>
      </c>
      <c r="K46" s="64">
        <f t="shared" si="27"/>
        <v>-0.87904939046253128</v>
      </c>
      <c r="L46" s="18">
        <v>44624</v>
      </c>
      <c r="M46" s="18">
        <v>2806</v>
      </c>
      <c r="N46" s="18">
        <v>49462</v>
      </c>
      <c r="O46" s="105" t="str">
        <f t="shared" si="0"/>
        <v>https://www.google.com/maps/@61.4626190403,23.7690695453,3a,75y,90t/data=!3m3!1e1!3m1!2e0</v>
      </c>
      <c r="P46" s="108" t="str">
        <f t="shared" si="1"/>
        <v>Gmaps</v>
      </c>
      <c r="Q46" s="18">
        <v>9995</v>
      </c>
      <c r="R46" s="17">
        <v>54</v>
      </c>
      <c r="S46" s="18">
        <f t="shared" si="2"/>
        <v>14224</v>
      </c>
      <c r="T46" s="18">
        <f t="shared" si="3"/>
        <v>7347</v>
      </c>
      <c r="U46" s="18">
        <f t="shared" si="4"/>
        <v>145</v>
      </c>
      <c r="V46" s="94" t="str">
        <f t="shared" si="28"/>
        <v>Osa seud. yht.</v>
      </c>
      <c r="W46" s="90">
        <f t="shared" si="5"/>
        <v>121</v>
      </c>
      <c r="X46" s="91" t="str">
        <f t="shared" si="29"/>
        <v>Osa seud. yht.</v>
      </c>
      <c r="Y46" s="18">
        <v>71</v>
      </c>
      <c r="Z46" s="17" t="str">
        <f t="shared" si="9"/>
        <v>Kyllä</v>
      </c>
      <c r="AA46" s="18">
        <v>69.403166869700001</v>
      </c>
      <c r="AB46" s="17" t="str">
        <f t="shared" si="30"/>
        <v>Kyllä</v>
      </c>
      <c r="AC46" s="39"/>
      <c r="AD46" s="17" t="str">
        <f t="shared" si="6"/>
        <v>Ei määritetty</v>
      </c>
      <c r="AE46" s="17" t="s">
        <v>1056</v>
      </c>
      <c r="AF46" s="39"/>
      <c r="AG46" s="44"/>
      <c r="AH46" s="4"/>
      <c r="AI46" s="113" t="str">
        <f t="shared" si="10"/>
        <v>musta</v>
      </c>
      <c r="AJ46" s="114" t="str">
        <f t="shared" si="11"/>
        <v>punainen</v>
      </c>
      <c r="AK46" s="115" t="str">
        <f t="shared" si="7"/>
        <v>punainen</v>
      </c>
      <c r="AL46" s="124">
        <f t="shared" si="12"/>
        <v>31</v>
      </c>
      <c r="AM46" s="124">
        <f t="shared" si="13"/>
        <v>1</v>
      </c>
      <c r="AN46" s="124">
        <f t="shared" si="14"/>
        <v>10</v>
      </c>
      <c r="AO46" s="124">
        <f t="shared" si="15"/>
        <v>10</v>
      </c>
      <c r="AP46" s="121">
        <f t="shared" si="16"/>
        <v>10</v>
      </c>
      <c r="AQ46" s="14"/>
      <c r="AR46" s="113" t="str">
        <f t="shared" si="31"/>
        <v>punainen</v>
      </c>
      <c r="AS46" s="114" t="str">
        <f t="shared" si="32"/>
        <v>punainen</v>
      </c>
      <c r="AT46" s="115" t="str">
        <f t="shared" si="8"/>
        <v>punainen</v>
      </c>
      <c r="AU46" s="124">
        <f t="shared" si="17"/>
        <v>40</v>
      </c>
      <c r="AV46" s="124">
        <f t="shared" si="18"/>
        <v>10</v>
      </c>
      <c r="AW46" s="124">
        <f t="shared" si="19"/>
        <v>10</v>
      </c>
      <c r="AX46" s="124">
        <f t="shared" si="20"/>
        <v>10</v>
      </c>
      <c r="AY46" s="121">
        <f t="shared" si="21"/>
        <v>10</v>
      </c>
      <c r="BA46" s="47" t="s">
        <v>81</v>
      </c>
      <c r="BB46" s="47">
        <v>9</v>
      </c>
      <c r="BC46" s="47">
        <v>122</v>
      </c>
      <c r="BD46" s="47">
        <v>1429</v>
      </c>
      <c r="BE46" s="4"/>
      <c r="BF46" s="47" t="s">
        <v>85</v>
      </c>
      <c r="BG46" s="47">
        <v>9</v>
      </c>
      <c r="BH46" s="47">
        <v>204</v>
      </c>
      <c r="BI46" s="47">
        <v>7347</v>
      </c>
      <c r="BJ46" s="4"/>
      <c r="BK46" s="46" t="str">
        <f t="shared" si="22"/>
        <v>9_204</v>
      </c>
      <c r="BL46" s="69">
        <v>9</v>
      </c>
      <c r="BM46" s="69">
        <v>204</v>
      </c>
      <c r="BN46" s="69">
        <v>145</v>
      </c>
      <c r="BO46" s="4"/>
      <c r="BP46" s="46" t="str">
        <f t="shared" si="23"/>
        <v>9_204</v>
      </c>
      <c r="BQ46" s="69">
        <v>9</v>
      </c>
      <c r="BR46" s="69">
        <v>204</v>
      </c>
      <c r="BS46" s="69">
        <v>121</v>
      </c>
      <c r="BT46" s="4"/>
      <c r="BU46" s="71" t="s">
        <v>120</v>
      </c>
      <c r="BV46" s="71">
        <v>3037</v>
      </c>
      <c r="BW46" s="71">
        <v>42</v>
      </c>
      <c r="BX46" s="4"/>
      <c r="BY46" s="69" t="s">
        <v>111</v>
      </c>
      <c r="BZ46" s="69">
        <v>1011</v>
      </c>
      <c r="CA46" s="69">
        <v>14.459382151</v>
      </c>
      <c r="CB46" s="4"/>
      <c r="CC46" s="47" t="s">
        <v>393</v>
      </c>
      <c r="CD46" s="47" t="s">
        <v>1022</v>
      </c>
      <c r="CE46" s="47">
        <v>2611</v>
      </c>
      <c r="CF46" s="47">
        <v>3</v>
      </c>
      <c r="CG46" s="47">
        <v>2</v>
      </c>
      <c r="CH46" s="47" t="str">
        <f t="shared" si="24"/>
        <v>Vähä 2</v>
      </c>
      <c r="CJ46" s="69" t="s">
        <v>85</v>
      </c>
      <c r="CK46" s="69" t="s">
        <v>1174</v>
      </c>
      <c r="CL46" s="69" t="s">
        <v>1175</v>
      </c>
      <c r="CM46" s="69" t="s">
        <v>1176</v>
      </c>
    </row>
    <row r="47" spans="1:91" customFormat="1" x14ac:dyDescent="0.25">
      <c r="A47" s="81">
        <v>36</v>
      </c>
      <c r="B47" s="27" t="str">
        <f t="shared" si="33"/>
        <v>9_205</v>
      </c>
      <c r="C47" s="51">
        <v>9</v>
      </c>
      <c r="D47" s="52">
        <v>205</v>
      </c>
      <c r="E47" s="17">
        <v>4590</v>
      </c>
      <c r="F47" s="18">
        <v>4487.2331843000002</v>
      </c>
      <c r="G47" s="57">
        <v>8593</v>
      </c>
      <c r="H47" s="58">
        <v>53</v>
      </c>
      <c r="I47" s="64">
        <f t="shared" si="25"/>
        <v>0.53</v>
      </c>
      <c r="J47" s="18">
        <f t="shared" si="26"/>
        <v>4554.29</v>
      </c>
      <c r="K47" s="64">
        <f t="shared" si="27"/>
        <v>-0.85239223439424383</v>
      </c>
      <c r="L47" s="18">
        <v>30854</v>
      </c>
      <c r="M47" s="18">
        <v>2358</v>
      </c>
      <c r="N47" s="18">
        <v>33473</v>
      </c>
      <c r="O47" s="105" t="str">
        <f t="shared" si="0"/>
        <v>https://www.google.com/maps/@61.4703093355,23.8404085144,3a,75y,90t/data=!3m3!1e1!3m1!2e0</v>
      </c>
      <c r="P47" s="108" t="str">
        <f t="shared" si="1"/>
        <v>Gmaps</v>
      </c>
      <c r="Q47" s="18">
        <v>8593</v>
      </c>
      <c r="R47" s="17">
        <v>53</v>
      </c>
      <c r="S47" s="18">
        <f t="shared" si="2"/>
        <v>13941</v>
      </c>
      <c r="T47" s="18">
        <f t="shared" si="3"/>
        <v>6481</v>
      </c>
      <c r="U47" s="18">
        <f t="shared" si="4"/>
        <v>145</v>
      </c>
      <c r="V47" s="94" t="str">
        <f t="shared" si="28"/>
        <v>Osa seud. yht.</v>
      </c>
      <c r="W47" s="90">
        <f t="shared" si="5"/>
        <v>121</v>
      </c>
      <c r="X47" s="91" t="str">
        <f t="shared" si="29"/>
        <v>Osa seud. yht.</v>
      </c>
      <c r="Y47" s="18">
        <v>68</v>
      </c>
      <c r="Z47" s="17" t="str">
        <f t="shared" si="9"/>
        <v>Kyllä</v>
      </c>
      <c r="AA47" s="18">
        <v>98.779956427000002</v>
      </c>
      <c r="AB47" s="17" t="str">
        <f t="shared" si="30"/>
        <v>Kyllä</v>
      </c>
      <c r="AC47" s="39"/>
      <c r="AD47" s="17" t="str">
        <f t="shared" si="6"/>
        <v>Ei määritetty</v>
      </c>
      <c r="AE47" s="17" t="s">
        <v>1056</v>
      </c>
      <c r="AF47" s="39"/>
      <c r="AG47" s="44"/>
      <c r="AH47" s="4"/>
      <c r="AI47" s="113" t="str">
        <f t="shared" si="10"/>
        <v>musta</v>
      </c>
      <c r="AJ47" s="114" t="str">
        <f t="shared" si="11"/>
        <v>punainen</v>
      </c>
      <c r="AK47" s="115" t="str">
        <f t="shared" si="7"/>
        <v>punainen</v>
      </c>
      <c r="AL47" s="124">
        <f t="shared" si="12"/>
        <v>31</v>
      </c>
      <c r="AM47" s="124">
        <f t="shared" si="13"/>
        <v>1</v>
      </c>
      <c r="AN47" s="124">
        <f t="shared" si="14"/>
        <v>10</v>
      </c>
      <c r="AO47" s="124">
        <f t="shared" si="15"/>
        <v>10</v>
      </c>
      <c r="AP47" s="121">
        <f t="shared" si="16"/>
        <v>10</v>
      </c>
      <c r="AQ47" s="14"/>
      <c r="AR47" s="113" t="str">
        <f t="shared" si="31"/>
        <v>punainen</v>
      </c>
      <c r="AS47" s="114" t="str">
        <f t="shared" si="32"/>
        <v>punainen</v>
      </c>
      <c r="AT47" s="115" t="str">
        <f t="shared" si="8"/>
        <v>punainen</v>
      </c>
      <c r="AU47" s="124">
        <f t="shared" si="17"/>
        <v>40</v>
      </c>
      <c r="AV47" s="124">
        <f t="shared" si="18"/>
        <v>10</v>
      </c>
      <c r="AW47" s="124">
        <f t="shared" si="19"/>
        <v>10</v>
      </c>
      <c r="AX47" s="124">
        <f t="shared" si="20"/>
        <v>10</v>
      </c>
      <c r="AY47" s="121">
        <f t="shared" si="21"/>
        <v>10</v>
      </c>
      <c r="BA47" s="47" t="s">
        <v>82</v>
      </c>
      <c r="BB47" s="47">
        <v>9</v>
      </c>
      <c r="BC47" s="47">
        <v>123</v>
      </c>
      <c r="BD47" s="47">
        <v>1628</v>
      </c>
      <c r="BE47" s="4"/>
      <c r="BF47" s="47" t="s">
        <v>86</v>
      </c>
      <c r="BG47" s="47">
        <v>9</v>
      </c>
      <c r="BH47" s="47">
        <v>205</v>
      </c>
      <c r="BI47" s="47">
        <v>6481</v>
      </c>
      <c r="BJ47" s="4"/>
      <c r="BK47" s="46" t="str">
        <f t="shared" si="22"/>
        <v>9_205</v>
      </c>
      <c r="BL47" s="69">
        <v>9</v>
      </c>
      <c r="BM47" s="69">
        <v>205</v>
      </c>
      <c r="BN47" s="69">
        <v>145</v>
      </c>
      <c r="BO47" s="4"/>
      <c r="BP47" s="46" t="str">
        <f t="shared" si="23"/>
        <v>9_205</v>
      </c>
      <c r="BQ47" s="69">
        <v>9</v>
      </c>
      <c r="BR47" s="69">
        <v>205</v>
      </c>
      <c r="BS47" s="69">
        <v>121</v>
      </c>
      <c r="BT47" s="4"/>
      <c r="BU47" s="71" t="s">
        <v>123</v>
      </c>
      <c r="BV47" s="71">
        <v>1188</v>
      </c>
      <c r="BW47" s="71">
        <v>21</v>
      </c>
      <c r="BX47" s="4"/>
      <c r="BY47" s="69" t="s">
        <v>114</v>
      </c>
      <c r="BZ47" s="69">
        <v>2225</v>
      </c>
      <c r="CA47" s="69">
        <v>22.143710191099998</v>
      </c>
      <c r="CB47" s="4"/>
      <c r="CC47" s="47" t="s">
        <v>494</v>
      </c>
      <c r="CD47" s="47" t="s">
        <v>1022</v>
      </c>
      <c r="CE47" s="47">
        <v>3230</v>
      </c>
      <c r="CF47" s="47">
        <v>1</v>
      </c>
      <c r="CG47" s="47">
        <v>2</v>
      </c>
      <c r="CH47" s="47" t="str">
        <f t="shared" si="24"/>
        <v>Vähä 2</v>
      </c>
      <c r="CJ47" s="69" t="s">
        <v>86</v>
      </c>
      <c r="CK47" s="69" t="s">
        <v>1177</v>
      </c>
      <c r="CL47" s="69" t="s">
        <v>1178</v>
      </c>
      <c r="CM47" s="69" t="s">
        <v>1179</v>
      </c>
    </row>
    <row r="48" spans="1:91" customFormat="1" x14ac:dyDescent="0.25">
      <c r="A48" s="81">
        <v>37</v>
      </c>
      <c r="B48" s="27" t="str">
        <f t="shared" si="33"/>
        <v>9_206</v>
      </c>
      <c r="C48" s="51">
        <v>9</v>
      </c>
      <c r="D48" s="52">
        <v>206</v>
      </c>
      <c r="E48" s="17">
        <v>10609</v>
      </c>
      <c r="F48" s="18">
        <v>5238.7219538500003</v>
      </c>
      <c r="G48" s="57">
        <v>11181</v>
      </c>
      <c r="H48" s="58">
        <v>65</v>
      </c>
      <c r="I48" s="64">
        <f t="shared" si="25"/>
        <v>0.65</v>
      </c>
      <c r="J48" s="18">
        <f t="shared" si="26"/>
        <v>7267.6500000000005</v>
      </c>
      <c r="K48" s="64">
        <f t="shared" si="27"/>
        <v>-0.57997746055597288</v>
      </c>
      <c r="L48" s="18">
        <v>17303</v>
      </c>
      <c r="M48" s="18">
        <v>1486</v>
      </c>
      <c r="N48" s="18">
        <v>17456</v>
      </c>
      <c r="O48" s="105" t="str">
        <f t="shared" si="0"/>
        <v>https://www.google.com/maps/@61.4984374669,23.8849793908,3a,75y,90t/data=!3m3!1e1!3m1!2e0</v>
      </c>
      <c r="P48" s="108" t="str">
        <f t="shared" si="1"/>
        <v>Gmaps</v>
      </c>
      <c r="Q48" s="18">
        <v>11181</v>
      </c>
      <c r="R48" s="17">
        <v>65</v>
      </c>
      <c r="S48" s="18">
        <f t="shared" si="2"/>
        <v>6858</v>
      </c>
      <c r="T48" s="18">
        <f t="shared" si="3"/>
        <v>4769</v>
      </c>
      <c r="U48" s="18">
        <f t="shared" si="4"/>
        <v>152</v>
      </c>
      <c r="V48" s="94" t="str">
        <f t="shared" si="28"/>
        <v>Osa seud. yht.</v>
      </c>
      <c r="W48" s="90">
        <f t="shared" si="5"/>
        <v>123</v>
      </c>
      <c r="X48" s="91" t="str">
        <f t="shared" si="29"/>
        <v>Osa seud. yht.</v>
      </c>
      <c r="Y48" s="74">
        <v>0</v>
      </c>
      <c r="Z48" s="17" t="str">
        <f t="shared" si="9"/>
        <v xml:space="preserve"> --</v>
      </c>
      <c r="AA48" s="18">
        <v>37.911207465399997</v>
      </c>
      <c r="AB48" s="17" t="str">
        <f t="shared" si="30"/>
        <v>--</v>
      </c>
      <c r="AC48" s="39"/>
      <c r="AD48" s="17" t="str">
        <f t="shared" si="6"/>
        <v>Ei määritetty</v>
      </c>
      <c r="AE48" s="17" t="s">
        <v>1056</v>
      </c>
      <c r="AF48" s="39"/>
      <c r="AG48" s="44"/>
      <c r="AH48" s="4"/>
      <c r="AI48" s="113" t="str">
        <f t="shared" si="10"/>
        <v>punainen</v>
      </c>
      <c r="AJ48" s="114" t="str">
        <f t="shared" si="11"/>
        <v>punainen</v>
      </c>
      <c r="AK48" s="115" t="str">
        <f t="shared" si="7"/>
        <v>punainen</v>
      </c>
      <c r="AL48" s="124">
        <f t="shared" si="12"/>
        <v>40</v>
      </c>
      <c r="AM48" s="124">
        <f t="shared" si="13"/>
        <v>10</v>
      </c>
      <c r="AN48" s="124">
        <f t="shared" si="14"/>
        <v>10</v>
      </c>
      <c r="AO48" s="124">
        <f t="shared" si="15"/>
        <v>10</v>
      </c>
      <c r="AP48" s="121">
        <f t="shared" si="16"/>
        <v>10</v>
      </c>
      <c r="AQ48" s="14"/>
      <c r="AR48" s="113" t="str">
        <f t="shared" si="31"/>
        <v>punainen</v>
      </c>
      <c r="AS48" s="114" t="str">
        <f t="shared" si="32"/>
        <v>punainen</v>
      </c>
      <c r="AT48" s="115" t="str">
        <f t="shared" si="8"/>
        <v>punainen</v>
      </c>
      <c r="AU48" s="124">
        <f t="shared" si="17"/>
        <v>40</v>
      </c>
      <c r="AV48" s="124">
        <f t="shared" si="18"/>
        <v>10</v>
      </c>
      <c r="AW48" s="124">
        <f t="shared" si="19"/>
        <v>10</v>
      </c>
      <c r="AX48" s="124">
        <f t="shared" si="20"/>
        <v>10</v>
      </c>
      <c r="AY48" s="121">
        <f t="shared" si="21"/>
        <v>10</v>
      </c>
      <c r="BA48" s="47" t="s">
        <v>83</v>
      </c>
      <c r="BB48" s="47">
        <v>9</v>
      </c>
      <c r="BC48" s="47">
        <v>124</v>
      </c>
      <c r="BD48" s="47">
        <v>2025</v>
      </c>
      <c r="BE48" s="4"/>
      <c r="BF48" s="47" t="s">
        <v>87</v>
      </c>
      <c r="BG48" s="47">
        <v>9</v>
      </c>
      <c r="BH48" s="47">
        <v>206</v>
      </c>
      <c r="BI48" s="47">
        <v>4769</v>
      </c>
      <c r="BJ48" s="4"/>
      <c r="BK48" s="46" t="str">
        <f t="shared" si="22"/>
        <v>9_206</v>
      </c>
      <c r="BL48" s="69">
        <v>9</v>
      </c>
      <c r="BM48" s="69">
        <v>206</v>
      </c>
      <c r="BN48" s="69">
        <v>152</v>
      </c>
      <c r="BO48" s="4"/>
      <c r="BP48" s="46" t="str">
        <f t="shared" si="23"/>
        <v>9_206</v>
      </c>
      <c r="BQ48" s="69">
        <v>9</v>
      </c>
      <c r="BR48" s="69">
        <v>206</v>
      </c>
      <c r="BS48" s="69">
        <v>123</v>
      </c>
      <c r="BT48" s="4"/>
      <c r="BU48" s="71" t="s">
        <v>124</v>
      </c>
      <c r="BV48" s="71">
        <v>2227</v>
      </c>
      <c r="BW48" s="71">
        <v>47</v>
      </c>
      <c r="BX48" s="4"/>
      <c r="BY48" s="69" t="s">
        <v>115</v>
      </c>
      <c r="BZ48" s="69">
        <v>2530</v>
      </c>
      <c r="CA48" s="69">
        <v>48.870001931600001</v>
      </c>
      <c r="CB48" s="4"/>
      <c r="CC48" s="47" t="s">
        <v>719</v>
      </c>
      <c r="CD48" s="47" t="s">
        <v>1022</v>
      </c>
      <c r="CE48" s="47">
        <v>13269</v>
      </c>
      <c r="CF48" s="47">
        <v>1</v>
      </c>
      <c r="CG48" s="47">
        <v>2</v>
      </c>
      <c r="CH48" s="47" t="str">
        <f t="shared" si="24"/>
        <v>Vähä 2</v>
      </c>
      <c r="CJ48" s="69" t="s">
        <v>87</v>
      </c>
      <c r="CK48" s="69" t="s">
        <v>1180</v>
      </c>
      <c r="CL48" s="69" t="s">
        <v>1181</v>
      </c>
      <c r="CM48" s="69" t="s">
        <v>1182</v>
      </c>
    </row>
    <row r="49" spans="1:91" customFormat="1" x14ac:dyDescent="0.25">
      <c r="A49" s="81">
        <v>38</v>
      </c>
      <c r="B49" s="27" t="str">
        <f t="shared" si="33"/>
        <v>9_208</v>
      </c>
      <c r="C49" s="51">
        <v>9</v>
      </c>
      <c r="D49" s="52">
        <v>208</v>
      </c>
      <c r="E49" s="17">
        <v>9895</v>
      </c>
      <c r="F49" s="18">
        <v>10613.62165555</v>
      </c>
      <c r="G49" s="57">
        <v>9166</v>
      </c>
      <c r="H49" s="58">
        <v>99</v>
      </c>
      <c r="I49" s="64">
        <f t="shared" si="25"/>
        <v>0.99</v>
      </c>
      <c r="J49" s="18">
        <f t="shared" si="26"/>
        <v>9074.34</v>
      </c>
      <c r="K49" s="64">
        <f t="shared" si="27"/>
        <v>-0.21085833550743541</v>
      </c>
      <c r="L49" s="18">
        <v>11499</v>
      </c>
      <c r="M49" s="18">
        <v>1060</v>
      </c>
      <c r="N49" s="18">
        <v>10980</v>
      </c>
      <c r="O49" s="105" t="str">
        <f t="shared" si="0"/>
        <v>https://www.google.com/maps/@61.5440982546,24.0457511477,3a,75y,90t/data=!3m3!1e1!3m1!2e0</v>
      </c>
      <c r="P49" s="108" t="str">
        <f t="shared" si="1"/>
        <v>Gmaps</v>
      </c>
      <c r="Q49" s="18">
        <v>9166</v>
      </c>
      <c r="R49" s="17">
        <v>99</v>
      </c>
      <c r="S49" s="18">
        <f t="shared" si="2"/>
        <v>2967</v>
      </c>
      <c r="T49" s="18">
        <f t="shared" si="3"/>
        <v>2864</v>
      </c>
      <c r="U49" s="18">
        <f t="shared" si="4"/>
        <v>164</v>
      </c>
      <c r="V49" s="94" t="str">
        <f t="shared" si="28"/>
        <v>Osa seud. yht.</v>
      </c>
      <c r="W49" s="90">
        <f t="shared" si="5"/>
        <v>136</v>
      </c>
      <c r="X49" s="91" t="str">
        <f t="shared" si="29"/>
        <v>Osa seud. yht.</v>
      </c>
      <c r="Y49" s="74">
        <v>0</v>
      </c>
      <c r="Z49" s="17" t="str">
        <f t="shared" si="9"/>
        <v xml:space="preserve"> --</v>
      </c>
      <c r="AA49" s="18">
        <v>9.2470944921699996</v>
      </c>
      <c r="AB49" s="17" t="str">
        <f t="shared" si="30"/>
        <v>--</v>
      </c>
      <c r="AC49" s="39"/>
      <c r="AD49" s="17" t="str">
        <f t="shared" si="6"/>
        <v>Ei määritetty</v>
      </c>
      <c r="AE49" s="17" t="s">
        <v>1056</v>
      </c>
      <c r="AF49" s="39"/>
      <c r="AG49" s="44"/>
      <c r="AH49" s="4"/>
      <c r="AI49" s="113" t="str">
        <f t="shared" si="10"/>
        <v>punainen</v>
      </c>
      <c r="AJ49" s="114" t="str">
        <f t="shared" si="11"/>
        <v>punainen</v>
      </c>
      <c r="AK49" s="115" t="str">
        <f t="shared" si="7"/>
        <v>punainen</v>
      </c>
      <c r="AL49" s="124">
        <f t="shared" si="12"/>
        <v>40</v>
      </c>
      <c r="AM49" s="124">
        <f t="shared" si="13"/>
        <v>10</v>
      </c>
      <c r="AN49" s="124">
        <f t="shared" si="14"/>
        <v>10</v>
      </c>
      <c r="AO49" s="124">
        <f t="shared" si="15"/>
        <v>10</v>
      </c>
      <c r="AP49" s="121">
        <f t="shared" si="16"/>
        <v>10</v>
      </c>
      <c r="AQ49" s="14"/>
      <c r="AR49" s="113" t="str">
        <f t="shared" si="31"/>
        <v>punainen</v>
      </c>
      <c r="AS49" s="114" t="str">
        <f t="shared" si="32"/>
        <v>punainen</v>
      </c>
      <c r="AT49" s="115" t="str">
        <f t="shared" si="8"/>
        <v>punainen</v>
      </c>
      <c r="AU49" s="124">
        <f t="shared" si="17"/>
        <v>40</v>
      </c>
      <c r="AV49" s="124">
        <f t="shared" si="18"/>
        <v>10</v>
      </c>
      <c r="AW49" s="124">
        <f t="shared" si="19"/>
        <v>10</v>
      </c>
      <c r="AX49" s="124">
        <f t="shared" si="20"/>
        <v>10</v>
      </c>
      <c r="AY49" s="121">
        <f t="shared" si="21"/>
        <v>10</v>
      </c>
      <c r="BA49" s="47" t="s">
        <v>84</v>
      </c>
      <c r="BB49" s="47">
        <v>9</v>
      </c>
      <c r="BC49" s="47">
        <v>125</v>
      </c>
      <c r="BD49" s="47">
        <v>2608</v>
      </c>
      <c r="BE49" s="4"/>
      <c r="BF49" s="47" t="s">
        <v>89</v>
      </c>
      <c r="BG49" s="47">
        <v>9</v>
      </c>
      <c r="BH49" s="47">
        <v>208</v>
      </c>
      <c r="BI49" s="47">
        <v>2864</v>
      </c>
      <c r="BJ49" s="4"/>
      <c r="BK49" s="46" t="str">
        <f t="shared" si="22"/>
        <v>9_208</v>
      </c>
      <c r="BL49" s="69">
        <v>9</v>
      </c>
      <c r="BM49" s="69">
        <v>208</v>
      </c>
      <c r="BN49" s="69">
        <v>164</v>
      </c>
      <c r="BO49" s="4"/>
      <c r="BP49" s="46" t="str">
        <f t="shared" si="23"/>
        <v>9_208</v>
      </c>
      <c r="BQ49" s="69">
        <v>9</v>
      </c>
      <c r="BR49" s="69">
        <v>208</v>
      </c>
      <c r="BS49" s="69">
        <v>136</v>
      </c>
      <c r="BT49" s="4"/>
      <c r="BU49" s="71" t="s">
        <v>129</v>
      </c>
      <c r="BV49" s="71">
        <v>1245</v>
      </c>
      <c r="BW49" s="71">
        <v>28</v>
      </c>
      <c r="BX49" s="4"/>
      <c r="BY49" s="69" t="s">
        <v>116</v>
      </c>
      <c r="BZ49" s="69">
        <v>5475</v>
      </c>
      <c r="CA49" s="69">
        <v>86.017282010999992</v>
      </c>
      <c r="CB49" s="4"/>
      <c r="CC49" s="47" t="s">
        <v>808</v>
      </c>
      <c r="CD49" s="47" t="s">
        <v>1022</v>
      </c>
      <c r="CE49" s="47">
        <v>13738</v>
      </c>
      <c r="CF49" s="47">
        <v>1</v>
      </c>
      <c r="CG49" s="47">
        <v>2</v>
      </c>
      <c r="CH49" s="47" t="str">
        <f t="shared" si="24"/>
        <v>Vähä 2</v>
      </c>
      <c r="CJ49" s="69" t="s">
        <v>89</v>
      </c>
      <c r="CK49" s="69" t="s">
        <v>1183</v>
      </c>
      <c r="CL49" s="69" t="s">
        <v>1184</v>
      </c>
      <c r="CM49" s="69" t="s">
        <v>1185</v>
      </c>
    </row>
    <row r="50" spans="1:91" customFormat="1" x14ac:dyDescent="0.25">
      <c r="A50" s="81">
        <v>39</v>
      </c>
      <c r="B50" s="27" t="str">
        <f t="shared" si="33"/>
        <v>9_209</v>
      </c>
      <c r="C50" s="51">
        <v>9</v>
      </c>
      <c r="D50" s="52">
        <v>209</v>
      </c>
      <c r="E50" s="17">
        <v>5514</v>
      </c>
      <c r="F50" s="18">
        <v>4733.9715936399998</v>
      </c>
      <c r="G50" s="57">
        <v>8753</v>
      </c>
      <c r="H50" s="58">
        <v>99</v>
      </c>
      <c r="I50" s="64">
        <f t="shared" si="25"/>
        <v>0.99</v>
      </c>
      <c r="J50" s="18">
        <f t="shared" si="26"/>
        <v>8665.4699999999993</v>
      </c>
      <c r="K50" s="64">
        <f t="shared" si="27"/>
        <v>-0.24641534046438826</v>
      </c>
      <c r="L50" s="18">
        <v>11499</v>
      </c>
      <c r="M50" s="18">
        <v>1060</v>
      </c>
      <c r="N50" s="18">
        <v>10980</v>
      </c>
      <c r="O50" s="105" t="str">
        <f t="shared" si="0"/>
        <v>https://www.google.com/maps/@61.6124901277,24.1481890833,3a,75y,90t/data=!3m3!1e1!3m1!2e0</v>
      </c>
      <c r="P50" s="108" t="str">
        <f t="shared" si="1"/>
        <v>Gmaps</v>
      </c>
      <c r="Q50" s="18">
        <v>8753</v>
      </c>
      <c r="R50" s="17">
        <v>99</v>
      </c>
      <c r="S50" s="18">
        <f t="shared" si="2"/>
        <v>2781</v>
      </c>
      <c r="T50" s="18">
        <f t="shared" si="3"/>
        <v>2772</v>
      </c>
      <c r="U50" s="18">
        <f t="shared" si="4"/>
        <v>164</v>
      </c>
      <c r="V50" s="94" t="str">
        <f t="shared" si="28"/>
        <v>Osa seud. yht.</v>
      </c>
      <c r="W50" s="90">
        <f t="shared" si="5"/>
        <v>136</v>
      </c>
      <c r="X50" s="91" t="str">
        <f t="shared" si="29"/>
        <v>Osa seud. yht.</v>
      </c>
      <c r="Y50" s="74">
        <v>0</v>
      </c>
      <c r="Z50" s="17" t="str">
        <f t="shared" si="9"/>
        <v xml:space="preserve"> --</v>
      </c>
      <c r="AA50" s="74">
        <v>0</v>
      </c>
      <c r="AB50" s="17" t="str">
        <f t="shared" si="30"/>
        <v>--</v>
      </c>
      <c r="AC50" s="39"/>
      <c r="AD50" s="17" t="str">
        <f t="shared" si="6"/>
        <v>Ei määritetty</v>
      </c>
      <c r="AE50" s="17" t="s">
        <v>1056</v>
      </c>
      <c r="AF50" s="39"/>
      <c r="AG50" s="44"/>
      <c r="AH50" s="4"/>
      <c r="AI50" s="113" t="str">
        <f t="shared" si="10"/>
        <v>punainen</v>
      </c>
      <c r="AJ50" s="114" t="str">
        <f t="shared" si="11"/>
        <v>punainen</v>
      </c>
      <c r="AK50" s="115" t="str">
        <f t="shared" si="7"/>
        <v>punainen</v>
      </c>
      <c r="AL50" s="124">
        <f t="shared" si="12"/>
        <v>40</v>
      </c>
      <c r="AM50" s="124">
        <f t="shared" si="13"/>
        <v>10</v>
      </c>
      <c r="AN50" s="124">
        <f t="shared" si="14"/>
        <v>10</v>
      </c>
      <c r="AO50" s="124">
        <f t="shared" si="15"/>
        <v>10</v>
      </c>
      <c r="AP50" s="121">
        <f t="shared" si="16"/>
        <v>10</v>
      </c>
      <c r="AQ50" s="14"/>
      <c r="AR50" s="113" t="str">
        <f t="shared" si="31"/>
        <v>punainen</v>
      </c>
      <c r="AS50" s="114" t="str">
        <f t="shared" si="32"/>
        <v>punainen</v>
      </c>
      <c r="AT50" s="115" t="str">
        <f t="shared" si="8"/>
        <v>punainen</v>
      </c>
      <c r="AU50" s="124">
        <f t="shared" si="17"/>
        <v>40</v>
      </c>
      <c r="AV50" s="124">
        <f t="shared" si="18"/>
        <v>10</v>
      </c>
      <c r="AW50" s="124">
        <f t="shared" si="19"/>
        <v>10</v>
      </c>
      <c r="AX50" s="124">
        <f t="shared" si="20"/>
        <v>10</v>
      </c>
      <c r="AY50" s="121">
        <f t="shared" si="21"/>
        <v>10</v>
      </c>
      <c r="BA50" s="47" t="s">
        <v>85</v>
      </c>
      <c r="BB50" s="47">
        <v>9</v>
      </c>
      <c r="BC50" s="47">
        <v>204</v>
      </c>
      <c r="BD50" s="47">
        <v>14224</v>
      </c>
      <c r="BE50" s="4"/>
      <c r="BF50" s="47" t="s">
        <v>90</v>
      </c>
      <c r="BG50" s="47">
        <v>9</v>
      </c>
      <c r="BH50" s="47">
        <v>209</v>
      </c>
      <c r="BI50" s="47">
        <v>2772</v>
      </c>
      <c r="BJ50" s="4"/>
      <c r="BK50" s="46" t="str">
        <f t="shared" si="22"/>
        <v>9_209</v>
      </c>
      <c r="BL50" s="69">
        <v>9</v>
      </c>
      <c r="BM50" s="69">
        <v>209</v>
      </c>
      <c r="BN50" s="69">
        <v>164</v>
      </c>
      <c r="BO50" s="4"/>
      <c r="BP50" s="46" t="str">
        <f t="shared" si="23"/>
        <v>9_209</v>
      </c>
      <c r="BQ50" s="69">
        <v>9</v>
      </c>
      <c r="BR50" s="69">
        <v>209</v>
      </c>
      <c r="BS50" s="69">
        <v>136</v>
      </c>
      <c r="BT50" s="4"/>
      <c r="BU50" s="71" t="s">
        <v>131</v>
      </c>
      <c r="BV50" s="71">
        <v>322</v>
      </c>
      <c r="BW50" s="71">
        <v>5</v>
      </c>
      <c r="BX50" s="4"/>
      <c r="BY50" s="69" t="s">
        <v>117</v>
      </c>
      <c r="BZ50" s="69">
        <v>6438</v>
      </c>
      <c r="CA50" s="69">
        <v>94.64863275510001</v>
      </c>
      <c r="CB50" s="4"/>
      <c r="CC50" s="47" t="s">
        <v>556</v>
      </c>
      <c r="CD50" s="47" t="s">
        <v>1022</v>
      </c>
      <c r="CE50" s="47">
        <v>3413</v>
      </c>
      <c r="CF50" s="47">
        <v>1</v>
      </c>
      <c r="CG50" s="47">
        <v>2</v>
      </c>
      <c r="CH50" s="47" t="str">
        <f t="shared" si="24"/>
        <v>Vähä 2</v>
      </c>
      <c r="CJ50" s="69" t="s">
        <v>90</v>
      </c>
      <c r="CK50" s="69" t="s">
        <v>1186</v>
      </c>
      <c r="CL50" s="69" t="s">
        <v>1187</v>
      </c>
      <c r="CM50" s="69" t="s">
        <v>1188</v>
      </c>
    </row>
    <row r="51" spans="1:91" customFormat="1" x14ac:dyDescent="0.25">
      <c r="A51" s="81">
        <v>40</v>
      </c>
      <c r="B51" s="27" t="str">
        <f t="shared" si="33"/>
        <v>9_210</v>
      </c>
      <c r="C51" s="51">
        <v>9</v>
      </c>
      <c r="D51" s="52">
        <v>210</v>
      </c>
      <c r="E51" s="17">
        <v>8510</v>
      </c>
      <c r="F51" s="18">
        <v>8477.1932895999998</v>
      </c>
      <c r="G51" s="57">
        <v>7164</v>
      </c>
      <c r="H51" s="58">
        <v>98</v>
      </c>
      <c r="I51" s="64">
        <f t="shared" si="25"/>
        <v>0.98</v>
      </c>
      <c r="J51" s="18">
        <f t="shared" si="26"/>
        <v>7020.72</v>
      </c>
      <c r="K51" s="64">
        <f t="shared" si="27"/>
        <v>-0.33666666666666667</v>
      </c>
      <c r="L51" s="18">
        <v>10584</v>
      </c>
      <c r="M51" s="18">
        <v>1315</v>
      </c>
      <c r="N51" s="18">
        <v>9925</v>
      </c>
      <c r="O51" s="105" t="str">
        <f t="shared" si="0"/>
        <v>https://www.google.com/maps/@61.64623309,24.2228489833,3a,75y,90t/data=!3m3!1e1!3m1!2e0</v>
      </c>
      <c r="P51" s="108" t="str">
        <f t="shared" si="1"/>
        <v>Gmaps</v>
      </c>
      <c r="Q51" s="18">
        <v>7164</v>
      </c>
      <c r="R51" s="17">
        <v>98</v>
      </c>
      <c r="S51" s="18">
        <f t="shared" si="2"/>
        <v>2419</v>
      </c>
      <c r="T51" s="18">
        <f t="shared" si="3"/>
        <v>2375</v>
      </c>
      <c r="U51" s="18">
        <f t="shared" si="4"/>
        <v>164</v>
      </c>
      <c r="V51" s="94" t="str">
        <f t="shared" si="28"/>
        <v>Osa seud. yht.</v>
      </c>
      <c r="W51" s="90">
        <f t="shared" si="5"/>
        <v>136</v>
      </c>
      <c r="X51" s="91" t="str">
        <f t="shared" si="29"/>
        <v>Osa seud. yht.</v>
      </c>
      <c r="Y51" s="18">
        <v>8</v>
      </c>
      <c r="Z51" s="17" t="str">
        <f t="shared" si="9"/>
        <v xml:space="preserve"> --</v>
      </c>
      <c r="AA51" s="18">
        <v>8.6133960047000002</v>
      </c>
      <c r="AB51" s="17" t="str">
        <f t="shared" si="30"/>
        <v>--</v>
      </c>
      <c r="AC51" s="39"/>
      <c r="AD51" s="17" t="str">
        <f t="shared" si="6"/>
        <v>Ei määritetty</v>
      </c>
      <c r="AE51" s="17" t="s">
        <v>1056</v>
      </c>
      <c r="AF51" s="39"/>
      <c r="AG51" s="44"/>
      <c r="AH51" s="4"/>
      <c r="AI51" s="113" t="str">
        <f t="shared" si="10"/>
        <v>punainen</v>
      </c>
      <c r="AJ51" s="114" t="str">
        <f t="shared" si="11"/>
        <v>punainen</v>
      </c>
      <c r="AK51" s="115" t="str">
        <f t="shared" si="7"/>
        <v>punainen</v>
      </c>
      <c r="AL51" s="124">
        <f t="shared" si="12"/>
        <v>40</v>
      </c>
      <c r="AM51" s="124">
        <f t="shared" si="13"/>
        <v>10</v>
      </c>
      <c r="AN51" s="124">
        <f t="shared" si="14"/>
        <v>10</v>
      </c>
      <c r="AO51" s="124">
        <f t="shared" si="15"/>
        <v>10</v>
      </c>
      <c r="AP51" s="121">
        <f t="shared" si="16"/>
        <v>10</v>
      </c>
      <c r="AQ51" s="14"/>
      <c r="AR51" s="113" t="str">
        <f t="shared" si="31"/>
        <v>punainen</v>
      </c>
      <c r="AS51" s="114" t="str">
        <f t="shared" si="32"/>
        <v>punainen</v>
      </c>
      <c r="AT51" s="115" t="str">
        <f t="shared" si="8"/>
        <v>punainen</v>
      </c>
      <c r="AU51" s="124">
        <f t="shared" si="17"/>
        <v>40</v>
      </c>
      <c r="AV51" s="124">
        <f t="shared" si="18"/>
        <v>10</v>
      </c>
      <c r="AW51" s="124">
        <f t="shared" si="19"/>
        <v>10</v>
      </c>
      <c r="AX51" s="124">
        <f t="shared" si="20"/>
        <v>10</v>
      </c>
      <c r="AY51" s="121">
        <f t="shared" si="21"/>
        <v>10</v>
      </c>
      <c r="BA51" s="47" t="s">
        <v>86</v>
      </c>
      <c r="BB51" s="47">
        <v>9</v>
      </c>
      <c r="BC51" s="47">
        <v>205</v>
      </c>
      <c r="BD51" s="47">
        <v>13941</v>
      </c>
      <c r="BE51" s="4"/>
      <c r="BF51" s="47" t="s">
        <v>91</v>
      </c>
      <c r="BG51" s="47">
        <v>9</v>
      </c>
      <c r="BH51" s="47">
        <v>210</v>
      </c>
      <c r="BI51" s="47">
        <v>2375</v>
      </c>
      <c r="BJ51" s="4"/>
      <c r="BK51" s="46" t="str">
        <f t="shared" si="22"/>
        <v>9_210</v>
      </c>
      <c r="BL51" s="69">
        <v>9</v>
      </c>
      <c r="BM51" s="69">
        <v>210</v>
      </c>
      <c r="BN51" s="69">
        <v>164</v>
      </c>
      <c r="BO51" s="4"/>
      <c r="BP51" s="46" t="str">
        <f t="shared" si="23"/>
        <v>9_210</v>
      </c>
      <c r="BQ51" s="69">
        <v>9</v>
      </c>
      <c r="BR51" s="69">
        <v>210</v>
      </c>
      <c r="BS51" s="69">
        <v>136</v>
      </c>
      <c r="BT51" s="4"/>
      <c r="BU51" s="71" t="s">
        <v>137</v>
      </c>
      <c r="BV51" s="71">
        <v>1618</v>
      </c>
      <c r="BW51" s="71">
        <v>38</v>
      </c>
      <c r="BX51" s="4"/>
      <c r="BY51" s="69" t="s">
        <v>118</v>
      </c>
      <c r="BZ51" s="69">
        <v>3467</v>
      </c>
      <c r="CA51" s="69">
        <v>86.610042468100005</v>
      </c>
      <c r="CB51" s="4"/>
      <c r="CC51" s="47" t="s">
        <v>557</v>
      </c>
      <c r="CD51" s="47" t="s">
        <v>1022</v>
      </c>
      <c r="CE51" s="47">
        <v>3413</v>
      </c>
      <c r="CF51" s="47">
        <v>2</v>
      </c>
      <c r="CG51" s="47">
        <v>2</v>
      </c>
      <c r="CH51" s="47" t="str">
        <f t="shared" si="24"/>
        <v>Vähä 2</v>
      </c>
      <c r="CJ51" s="69" t="s">
        <v>91</v>
      </c>
      <c r="CK51" s="69" t="s">
        <v>1189</v>
      </c>
      <c r="CL51" s="69" t="s">
        <v>1190</v>
      </c>
      <c r="CM51" s="69" t="s">
        <v>1191</v>
      </c>
    </row>
    <row r="52" spans="1:91" customFormat="1" x14ac:dyDescent="0.25">
      <c r="A52" s="81">
        <v>41</v>
      </c>
      <c r="B52" s="27" t="str">
        <f t="shared" si="33"/>
        <v>9_211</v>
      </c>
      <c r="C52" s="51">
        <v>9</v>
      </c>
      <c r="D52" s="52">
        <v>211</v>
      </c>
      <c r="E52" s="17">
        <v>5840</v>
      </c>
      <c r="F52" s="18">
        <v>5815.4780924500001</v>
      </c>
      <c r="G52" s="57">
        <v>5794</v>
      </c>
      <c r="H52" s="58">
        <v>91</v>
      </c>
      <c r="I52" s="64">
        <f t="shared" si="25"/>
        <v>0.91</v>
      </c>
      <c r="J52" s="18">
        <f t="shared" si="26"/>
        <v>5272.54</v>
      </c>
      <c r="K52" s="64">
        <f t="shared" si="27"/>
        <v>-0.22994888272236017</v>
      </c>
      <c r="L52" s="18">
        <v>6847</v>
      </c>
      <c r="M52" s="18">
        <v>847</v>
      </c>
      <c r="N52" s="18">
        <v>6044</v>
      </c>
      <c r="O52" s="105" t="str">
        <f t="shared" si="0"/>
        <v>https://www.google.com/maps/@61.6848806116,24.3580366252,3a,75y,90t/data=!3m3!1e1!3m1!2e0</v>
      </c>
      <c r="P52" s="108" t="str">
        <f t="shared" si="1"/>
        <v>Gmaps</v>
      </c>
      <c r="Q52" s="18">
        <v>5794</v>
      </c>
      <c r="R52" s="17">
        <v>91</v>
      </c>
      <c r="S52" s="18">
        <f t="shared" si="2"/>
        <v>1036</v>
      </c>
      <c r="T52" s="18">
        <f t="shared" si="3"/>
        <v>891</v>
      </c>
      <c r="U52" s="18">
        <f t="shared" si="4"/>
        <v>75</v>
      </c>
      <c r="V52" s="94" t="str">
        <f t="shared" si="28"/>
        <v>Osa seud. yht.</v>
      </c>
      <c r="W52" s="90">
        <f t="shared" si="5"/>
        <v>46</v>
      </c>
      <c r="X52" s="91" t="str">
        <f t="shared" si="29"/>
        <v>Osa seud. yht.</v>
      </c>
      <c r="Y52" s="18">
        <v>18</v>
      </c>
      <c r="Z52" s="17" t="str">
        <f t="shared" si="9"/>
        <v xml:space="preserve"> --</v>
      </c>
      <c r="AA52" s="18">
        <v>13.681506849300002</v>
      </c>
      <c r="AB52" s="17" t="str">
        <f t="shared" si="30"/>
        <v>--</v>
      </c>
      <c r="AC52" s="39"/>
      <c r="AD52" s="17" t="str">
        <f t="shared" si="6"/>
        <v>Ei määritetty</v>
      </c>
      <c r="AE52" s="17" t="s">
        <v>1056</v>
      </c>
      <c r="AF52" s="39"/>
      <c r="AG52" s="44"/>
      <c r="AH52" s="4"/>
      <c r="AI52" s="113" t="str">
        <f t="shared" si="10"/>
        <v>punainen</v>
      </c>
      <c r="AJ52" s="114" t="str">
        <f t="shared" si="11"/>
        <v>punainen</v>
      </c>
      <c r="AK52" s="115" t="str">
        <f t="shared" si="7"/>
        <v>punainen</v>
      </c>
      <c r="AL52" s="124">
        <f t="shared" si="12"/>
        <v>40</v>
      </c>
      <c r="AM52" s="124">
        <f t="shared" si="13"/>
        <v>10</v>
      </c>
      <c r="AN52" s="124">
        <f t="shared" si="14"/>
        <v>10</v>
      </c>
      <c r="AO52" s="124">
        <f t="shared" si="15"/>
        <v>10</v>
      </c>
      <c r="AP52" s="121">
        <f t="shared" si="16"/>
        <v>10</v>
      </c>
      <c r="AQ52" s="14"/>
      <c r="AR52" s="113" t="str">
        <f t="shared" si="31"/>
        <v>punainen</v>
      </c>
      <c r="AS52" s="114" t="str">
        <f t="shared" si="32"/>
        <v>punainen</v>
      </c>
      <c r="AT52" s="115" t="str">
        <f t="shared" si="8"/>
        <v>punainen</v>
      </c>
      <c r="AU52" s="124">
        <f t="shared" si="17"/>
        <v>40</v>
      </c>
      <c r="AV52" s="124">
        <f t="shared" si="18"/>
        <v>10</v>
      </c>
      <c r="AW52" s="124">
        <f t="shared" si="19"/>
        <v>10</v>
      </c>
      <c r="AX52" s="124">
        <f t="shared" si="20"/>
        <v>10</v>
      </c>
      <c r="AY52" s="121">
        <f t="shared" si="21"/>
        <v>10</v>
      </c>
      <c r="BA52" s="47" t="s">
        <v>87</v>
      </c>
      <c r="BB52" s="47">
        <v>9</v>
      </c>
      <c r="BC52" s="47">
        <v>206</v>
      </c>
      <c r="BD52" s="47">
        <v>6858</v>
      </c>
      <c r="BE52" s="4"/>
      <c r="BF52" s="47" t="s">
        <v>92</v>
      </c>
      <c r="BG52" s="47">
        <v>9</v>
      </c>
      <c r="BH52" s="47">
        <v>211</v>
      </c>
      <c r="BI52" s="47">
        <v>891</v>
      </c>
      <c r="BJ52" s="4"/>
      <c r="BK52" s="46" t="str">
        <f t="shared" si="22"/>
        <v>9_211</v>
      </c>
      <c r="BL52" s="69">
        <v>9</v>
      </c>
      <c r="BM52" s="69">
        <v>211</v>
      </c>
      <c r="BN52" s="69">
        <v>75</v>
      </c>
      <c r="BO52" s="4"/>
      <c r="BP52" s="46" t="str">
        <f t="shared" si="23"/>
        <v>9_211</v>
      </c>
      <c r="BQ52" s="69">
        <v>9</v>
      </c>
      <c r="BR52" s="69">
        <v>211</v>
      </c>
      <c r="BS52" s="69">
        <v>46</v>
      </c>
      <c r="BT52" s="4"/>
      <c r="BU52" s="71" t="s">
        <v>138</v>
      </c>
      <c r="BV52" s="71">
        <v>67</v>
      </c>
      <c r="BW52" s="71">
        <v>1</v>
      </c>
      <c r="BX52" s="4"/>
      <c r="BY52" s="69" t="s">
        <v>119</v>
      </c>
      <c r="BZ52" s="69">
        <v>4645</v>
      </c>
      <c r="CA52" s="69">
        <v>68.2787005733</v>
      </c>
      <c r="CB52" s="4"/>
      <c r="CC52" s="47" t="s">
        <v>434</v>
      </c>
      <c r="CD52" s="47" t="s">
        <v>1022</v>
      </c>
      <c r="CE52" s="47">
        <v>2852</v>
      </c>
      <c r="CF52" s="47">
        <v>1</v>
      </c>
      <c r="CG52" s="47">
        <v>2</v>
      </c>
      <c r="CH52" s="47" t="str">
        <f t="shared" si="24"/>
        <v>Vähä 2</v>
      </c>
      <c r="CJ52" s="69" t="s">
        <v>92</v>
      </c>
      <c r="CK52" s="69" t="s">
        <v>1192</v>
      </c>
      <c r="CL52" s="69" t="s">
        <v>1193</v>
      </c>
      <c r="CM52" s="69" t="s">
        <v>1194</v>
      </c>
    </row>
    <row r="53" spans="1:91" customFormat="1" x14ac:dyDescent="0.25">
      <c r="A53" s="81">
        <v>42</v>
      </c>
      <c r="B53" s="27" t="str">
        <f t="shared" si="33"/>
        <v>9_212</v>
      </c>
      <c r="C53" s="51">
        <v>9</v>
      </c>
      <c r="D53" s="52">
        <v>212</v>
      </c>
      <c r="E53" s="17">
        <v>6178</v>
      </c>
      <c r="F53" s="18">
        <v>6119.6606567500003</v>
      </c>
      <c r="G53" s="57">
        <v>5828</v>
      </c>
      <c r="H53" s="58">
        <v>96</v>
      </c>
      <c r="I53" s="64">
        <f t="shared" si="25"/>
        <v>0.96</v>
      </c>
      <c r="J53" s="18">
        <f t="shared" si="26"/>
        <v>5594.88</v>
      </c>
      <c r="K53" s="64">
        <f t="shared" si="27"/>
        <v>-0.10151276698249556</v>
      </c>
      <c r="L53" s="18">
        <v>6227</v>
      </c>
      <c r="M53" s="18">
        <v>646</v>
      </c>
      <c r="N53" s="18">
        <v>5571</v>
      </c>
      <c r="O53" s="105" t="str">
        <f t="shared" si="0"/>
        <v>https://www.google.com/maps/@61.7070733093,24.455695441,3a,75y,90t/data=!3m3!1e1!3m1!2e0</v>
      </c>
      <c r="P53" s="108" t="str">
        <f t="shared" si="1"/>
        <v>Gmaps</v>
      </c>
      <c r="Q53" s="18">
        <v>5828</v>
      </c>
      <c r="R53" s="17">
        <v>96</v>
      </c>
      <c r="S53" s="18">
        <f t="shared" si="2"/>
        <v>850</v>
      </c>
      <c r="T53" s="18">
        <f t="shared" si="3"/>
        <v>810</v>
      </c>
      <c r="U53" s="18">
        <f t="shared" si="4"/>
        <v>69</v>
      </c>
      <c r="V53" s="94" t="str">
        <f t="shared" si="28"/>
        <v>Osa seud. yht.</v>
      </c>
      <c r="W53" s="90">
        <f t="shared" si="5"/>
        <v>46</v>
      </c>
      <c r="X53" s="91" t="str">
        <f t="shared" si="29"/>
        <v>Osa seud. yht.</v>
      </c>
      <c r="Y53" s="74">
        <v>0</v>
      </c>
      <c r="Z53" s="17" t="str">
        <f t="shared" si="9"/>
        <v xml:space="preserve"> --</v>
      </c>
      <c r="AA53" s="74">
        <v>0</v>
      </c>
      <c r="AB53" s="17" t="str">
        <f t="shared" si="30"/>
        <v>--</v>
      </c>
      <c r="AC53" s="39"/>
      <c r="AD53" s="17" t="str">
        <f t="shared" si="6"/>
        <v>Ei määritetty</v>
      </c>
      <c r="AE53" s="17" t="s">
        <v>1056</v>
      </c>
      <c r="AF53" s="39"/>
      <c r="AG53" s="44"/>
      <c r="AH53" s="4"/>
      <c r="AI53" s="113" t="str">
        <f t="shared" si="10"/>
        <v>punainen</v>
      </c>
      <c r="AJ53" s="114" t="str">
        <f t="shared" si="11"/>
        <v>punainen</v>
      </c>
      <c r="AK53" s="115" t="str">
        <f t="shared" si="7"/>
        <v>punainen</v>
      </c>
      <c r="AL53" s="124">
        <f t="shared" si="12"/>
        <v>40</v>
      </c>
      <c r="AM53" s="124">
        <f t="shared" si="13"/>
        <v>10</v>
      </c>
      <c r="AN53" s="124">
        <f t="shared" si="14"/>
        <v>10</v>
      </c>
      <c r="AO53" s="124">
        <f t="shared" si="15"/>
        <v>10</v>
      </c>
      <c r="AP53" s="121">
        <f t="shared" si="16"/>
        <v>10</v>
      </c>
      <c r="AQ53" s="14"/>
      <c r="AR53" s="113" t="str">
        <f t="shared" si="31"/>
        <v>punainen</v>
      </c>
      <c r="AS53" s="114" t="str">
        <f t="shared" si="32"/>
        <v>punainen</v>
      </c>
      <c r="AT53" s="115" t="str">
        <f t="shared" si="8"/>
        <v>punainen</v>
      </c>
      <c r="AU53" s="124">
        <f t="shared" si="17"/>
        <v>40</v>
      </c>
      <c r="AV53" s="124">
        <f t="shared" si="18"/>
        <v>10</v>
      </c>
      <c r="AW53" s="124">
        <f t="shared" si="19"/>
        <v>10</v>
      </c>
      <c r="AX53" s="124">
        <f t="shared" si="20"/>
        <v>10</v>
      </c>
      <c r="AY53" s="121">
        <f t="shared" si="21"/>
        <v>10</v>
      </c>
      <c r="BA53" s="47" t="s">
        <v>88</v>
      </c>
      <c r="BB53" s="47">
        <v>9</v>
      </c>
      <c r="BC53" s="47">
        <v>207</v>
      </c>
      <c r="BD53" s="47">
        <v>4127</v>
      </c>
      <c r="BE53" s="4"/>
      <c r="BF53" s="47" t="s">
        <v>93</v>
      </c>
      <c r="BG53" s="47">
        <v>9</v>
      </c>
      <c r="BH53" s="47">
        <v>212</v>
      </c>
      <c r="BI53" s="47">
        <v>810</v>
      </c>
      <c r="BJ53" s="4"/>
      <c r="BK53" s="46" t="str">
        <f t="shared" si="22"/>
        <v>9_212</v>
      </c>
      <c r="BL53" s="69">
        <v>9</v>
      </c>
      <c r="BM53" s="69">
        <v>212</v>
      </c>
      <c r="BN53" s="69">
        <v>69</v>
      </c>
      <c r="BO53" s="4"/>
      <c r="BP53" s="46" t="str">
        <f t="shared" si="23"/>
        <v>9_212</v>
      </c>
      <c r="BQ53" s="69">
        <v>9</v>
      </c>
      <c r="BR53" s="69">
        <v>212</v>
      </c>
      <c r="BS53" s="69">
        <v>46</v>
      </c>
      <c r="BT53" s="4"/>
      <c r="BU53" s="71" t="s">
        <v>141</v>
      </c>
      <c r="BV53" s="71">
        <v>68</v>
      </c>
      <c r="BW53" s="71">
        <v>3</v>
      </c>
      <c r="BX53" s="4"/>
      <c r="BY53" s="69" t="s">
        <v>120</v>
      </c>
      <c r="BZ53" s="69">
        <v>6042</v>
      </c>
      <c r="CA53" s="69">
        <v>83.040131940600006</v>
      </c>
      <c r="CB53" s="4"/>
      <c r="CC53" s="47" t="s">
        <v>877</v>
      </c>
      <c r="CD53" s="47" t="s">
        <v>1022</v>
      </c>
      <c r="CE53" s="47">
        <v>14010</v>
      </c>
      <c r="CF53" s="47">
        <v>1</v>
      </c>
      <c r="CG53" s="47">
        <v>2</v>
      </c>
      <c r="CH53" s="47" t="str">
        <f t="shared" si="24"/>
        <v>Vähä 2</v>
      </c>
      <c r="CJ53" s="69" t="s">
        <v>93</v>
      </c>
      <c r="CK53" s="69" t="s">
        <v>1195</v>
      </c>
      <c r="CL53" s="69" t="s">
        <v>1196</v>
      </c>
      <c r="CM53" s="69" t="s">
        <v>1197</v>
      </c>
    </row>
    <row r="54" spans="1:91" customFormat="1" x14ac:dyDescent="0.25">
      <c r="A54" s="81">
        <v>43</v>
      </c>
      <c r="B54" s="27" t="str">
        <f t="shared" si="33"/>
        <v>9_213</v>
      </c>
      <c r="C54" s="51">
        <v>9</v>
      </c>
      <c r="D54" s="52">
        <v>213</v>
      </c>
      <c r="E54" s="17">
        <v>5388</v>
      </c>
      <c r="F54" s="18">
        <v>5363.6532152</v>
      </c>
      <c r="G54" s="57">
        <v>5739</v>
      </c>
      <c r="H54" s="58">
        <v>97</v>
      </c>
      <c r="I54" s="64">
        <f t="shared" si="25"/>
        <v>0.97</v>
      </c>
      <c r="J54" s="18">
        <f t="shared" si="26"/>
        <v>5566.83</v>
      </c>
      <c r="K54" s="64">
        <f t="shared" si="27"/>
        <v>-0.10601734382527703</v>
      </c>
      <c r="L54" s="18">
        <v>6227</v>
      </c>
      <c r="M54" s="18">
        <v>646</v>
      </c>
      <c r="N54" s="18">
        <v>5571</v>
      </c>
      <c r="O54" s="105" t="str">
        <f t="shared" si="0"/>
        <v>https://www.google.com/maps/@61.7076043133,24.5686799752,3a,75y,90t/data=!3m3!1e1!3m1!2e0</v>
      </c>
      <c r="P54" s="108" t="str">
        <f t="shared" si="1"/>
        <v>Gmaps</v>
      </c>
      <c r="Q54" s="18">
        <v>5739</v>
      </c>
      <c r="R54" s="17">
        <v>97</v>
      </c>
      <c r="S54" s="18">
        <f t="shared" si="2"/>
        <v>805</v>
      </c>
      <c r="T54" s="18">
        <f t="shared" si="3"/>
        <v>794</v>
      </c>
      <c r="U54" s="18">
        <f t="shared" si="4"/>
        <v>69</v>
      </c>
      <c r="V54" s="94" t="str">
        <f t="shared" si="28"/>
        <v>Osa seud. yht.</v>
      </c>
      <c r="W54" s="90">
        <f t="shared" si="5"/>
        <v>46</v>
      </c>
      <c r="X54" s="91" t="str">
        <f t="shared" si="29"/>
        <v>Osa seud. yht.</v>
      </c>
      <c r="Y54" s="74">
        <v>0</v>
      </c>
      <c r="Z54" s="17" t="str">
        <f t="shared" si="9"/>
        <v xml:space="preserve"> --</v>
      </c>
      <c r="AA54" s="74">
        <v>0</v>
      </c>
      <c r="AB54" s="17" t="str">
        <f t="shared" si="30"/>
        <v>--</v>
      </c>
      <c r="AC54" s="39"/>
      <c r="AD54" s="17" t="str">
        <f t="shared" si="6"/>
        <v>Ei määritetty</v>
      </c>
      <c r="AE54" s="17" t="s">
        <v>1056</v>
      </c>
      <c r="AF54" s="39"/>
      <c r="AG54" s="44"/>
      <c r="AH54" s="4"/>
      <c r="AI54" s="113" t="str">
        <f t="shared" si="10"/>
        <v>punainen</v>
      </c>
      <c r="AJ54" s="114" t="str">
        <f t="shared" si="11"/>
        <v>punainen</v>
      </c>
      <c r="AK54" s="115" t="str">
        <f t="shared" si="7"/>
        <v>punainen</v>
      </c>
      <c r="AL54" s="124">
        <f t="shared" si="12"/>
        <v>40</v>
      </c>
      <c r="AM54" s="124">
        <f t="shared" si="13"/>
        <v>10</v>
      </c>
      <c r="AN54" s="124">
        <f t="shared" si="14"/>
        <v>10</v>
      </c>
      <c r="AO54" s="124">
        <f t="shared" si="15"/>
        <v>10</v>
      </c>
      <c r="AP54" s="121">
        <f t="shared" si="16"/>
        <v>10</v>
      </c>
      <c r="AQ54" s="14"/>
      <c r="AR54" s="113" t="str">
        <f t="shared" si="31"/>
        <v>punainen</v>
      </c>
      <c r="AS54" s="114" t="str">
        <f t="shared" si="32"/>
        <v>punainen</v>
      </c>
      <c r="AT54" s="115" t="str">
        <f t="shared" si="8"/>
        <v>punainen</v>
      </c>
      <c r="AU54" s="124">
        <f t="shared" si="17"/>
        <v>40</v>
      </c>
      <c r="AV54" s="124">
        <f t="shared" si="18"/>
        <v>10</v>
      </c>
      <c r="AW54" s="124">
        <f t="shared" si="19"/>
        <v>10</v>
      </c>
      <c r="AX54" s="124">
        <f t="shared" si="20"/>
        <v>10</v>
      </c>
      <c r="AY54" s="121">
        <f t="shared" si="21"/>
        <v>10</v>
      </c>
      <c r="BA54" s="47" t="s">
        <v>89</v>
      </c>
      <c r="BB54" s="47">
        <v>9</v>
      </c>
      <c r="BC54" s="47">
        <v>208</v>
      </c>
      <c r="BD54" s="47">
        <v>2967</v>
      </c>
      <c r="BE54" s="4"/>
      <c r="BF54" s="47" t="s">
        <v>94</v>
      </c>
      <c r="BG54" s="47">
        <v>9</v>
      </c>
      <c r="BH54" s="47">
        <v>213</v>
      </c>
      <c r="BI54" s="47">
        <v>794</v>
      </c>
      <c r="BJ54" s="4"/>
      <c r="BK54" s="46" t="str">
        <f t="shared" si="22"/>
        <v>9_213</v>
      </c>
      <c r="BL54" s="69">
        <v>9</v>
      </c>
      <c r="BM54" s="69">
        <v>213</v>
      </c>
      <c r="BN54" s="69">
        <v>69</v>
      </c>
      <c r="BO54" s="4"/>
      <c r="BP54" s="46" t="str">
        <f t="shared" si="23"/>
        <v>9_213</v>
      </c>
      <c r="BQ54" s="69">
        <v>9</v>
      </c>
      <c r="BR54" s="69">
        <v>213</v>
      </c>
      <c r="BS54" s="69">
        <v>46</v>
      </c>
      <c r="BT54" s="4"/>
      <c r="BU54" s="71" t="s">
        <v>142</v>
      </c>
      <c r="BV54" s="71">
        <v>249</v>
      </c>
      <c r="BW54" s="71">
        <v>103</v>
      </c>
      <c r="BX54" s="4"/>
      <c r="BY54" s="69" t="s">
        <v>121</v>
      </c>
      <c r="BZ54" s="69">
        <v>1841</v>
      </c>
      <c r="CA54" s="69">
        <v>39.095349331099996</v>
      </c>
      <c r="CB54" s="4"/>
      <c r="CC54" s="47" t="s">
        <v>373</v>
      </c>
      <c r="CD54" s="47" t="s">
        <v>1022</v>
      </c>
      <c r="CE54" s="47">
        <v>2521</v>
      </c>
      <c r="CF54" s="47">
        <v>3</v>
      </c>
      <c r="CG54" s="47">
        <v>2</v>
      </c>
      <c r="CH54" s="47" t="str">
        <f t="shared" si="24"/>
        <v>Vähä 2</v>
      </c>
      <c r="CJ54" s="69" t="s">
        <v>94</v>
      </c>
      <c r="CK54" s="69" t="s">
        <v>1198</v>
      </c>
      <c r="CL54" s="69" t="s">
        <v>1199</v>
      </c>
      <c r="CM54" s="69" t="s">
        <v>1200</v>
      </c>
    </row>
    <row r="55" spans="1:91" customFormat="1" x14ac:dyDescent="0.25">
      <c r="A55" s="81">
        <v>44</v>
      </c>
      <c r="B55" s="27" t="str">
        <f t="shared" si="33"/>
        <v>9_214</v>
      </c>
      <c r="C55" s="51">
        <v>9</v>
      </c>
      <c r="D55" s="52">
        <v>214</v>
      </c>
      <c r="E55" s="17">
        <v>4818</v>
      </c>
      <c r="F55" s="18">
        <v>4813.9522037650004</v>
      </c>
      <c r="G55" s="57">
        <v>5722</v>
      </c>
      <c r="H55" s="58">
        <v>97</v>
      </c>
      <c r="I55" s="64">
        <f t="shared" si="25"/>
        <v>0.97</v>
      </c>
      <c r="J55" s="18">
        <f t="shared" si="26"/>
        <v>5550.34</v>
      </c>
      <c r="K55" s="64">
        <f t="shared" si="27"/>
        <v>-0.10866548899951821</v>
      </c>
      <c r="L55" s="18">
        <v>6227</v>
      </c>
      <c r="M55" s="18">
        <v>646</v>
      </c>
      <c r="N55" s="18">
        <v>5571</v>
      </c>
      <c r="O55" s="105" t="str">
        <f t="shared" si="0"/>
        <v>https://www.google.com/maps/@61.7247683572,24.6565958368,3a,75y,90t/data=!3m3!1e1!3m1!2e0</v>
      </c>
      <c r="P55" s="108" t="str">
        <f t="shared" si="1"/>
        <v>Gmaps</v>
      </c>
      <c r="Q55" s="18">
        <v>5722</v>
      </c>
      <c r="R55" s="17">
        <v>97</v>
      </c>
      <c r="S55" s="18">
        <f t="shared" si="2"/>
        <v>778</v>
      </c>
      <c r="T55" s="18">
        <f t="shared" si="3"/>
        <v>777</v>
      </c>
      <c r="U55" s="18">
        <f t="shared" si="4"/>
        <v>69</v>
      </c>
      <c r="V55" s="94" t="str">
        <f t="shared" si="28"/>
        <v>Osa seud. yht.</v>
      </c>
      <c r="W55" s="90">
        <f t="shared" si="5"/>
        <v>46</v>
      </c>
      <c r="X55" s="91" t="str">
        <f t="shared" si="29"/>
        <v>Osa seud. yht.</v>
      </c>
      <c r="Y55" s="74">
        <v>0</v>
      </c>
      <c r="Z55" s="17" t="str">
        <f t="shared" si="9"/>
        <v xml:space="preserve"> --</v>
      </c>
      <c r="AA55" s="74">
        <v>0</v>
      </c>
      <c r="AB55" s="17" t="str">
        <f t="shared" si="30"/>
        <v>--</v>
      </c>
      <c r="AC55" s="39"/>
      <c r="AD55" s="17" t="str">
        <f t="shared" si="6"/>
        <v>Ei määritetty</v>
      </c>
      <c r="AE55" s="17" t="s">
        <v>1056</v>
      </c>
      <c r="AF55" s="39"/>
      <c r="AG55" s="44"/>
      <c r="AH55" s="4"/>
      <c r="AI55" s="113" t="str">
        <f t="shared" si="10"/>
        <v>punainen</v>
      </c>
      <c r="AJ55" s="114" t="str">
        <f t="shared" si="11"/>
        <v>punainen</v>
      </c>
      <c r="AK55" s="115" t="str">
        <f t="shared" si="7"/>
        <v>punainen</v>
      </c>
      <c r="AL55" s="124">
        <f t="shared" si="12"/>
        <v>40</v>
      </c>
      <c r="AM55" s="124">
        <f t="shared" si="13"/>
        <v>10</v>
      </c>
      <c r="AN55" s="124">
        <f t="shared" si="14"/>
        <v>10</v>
      </c>
      <c r="AO55" s="124">
        <f t="shared" si="15"/>
        <v>10</v>
      </c>
      <c r="AP55" s="121">
        <f t="shared" si="16"/>
        <v>10</v>
      </c>
      <c r="AQ55" s="14"/>
      <c r="AR55" s="113" t="str">
        <f t="shared" si="31"/>
        <v>punainen</v>
      </c>
      <c r="AS55" s="114" t="str">
        <f t="shared" si="32"/>
        <v>punainen</v>
      </c>
      <c r="AT55" s="115" t="str">
        <f t="shared" si="8"/>
        <v>punainen</v>
      </c>
      <c r="AU55" s="124">
        <f t="shared" si="17"/>
        <v>40</v>
      </c>
      <c r="AV55" s="124">
        <f t="shared" si="18"/>
        <v>10</v>
      </c>
      <c r="AW55" s="124">
        <f t="shared" si="19"/>
        <v>10</v>
      </c>
      <c r="AX55" s="124">
        <f t="shared" si="20"/>
        <v>10</v>
      </c>
      <c r="AY55" s="121">
        <f t="shared" si="21"/>
        <v>10</v>
      </c>
      <c r="BA55" s="47" t="s">
        <v>90</v>
      </c>
      <c r="BB55" s="47">
        <v>9</v>
      </c>
      <c r="BC55" s="47">
        <v>209</v>
      </c>
      <c r="BD55" s="47">
        <v>2781</v>
      </c>
      <c r="BE55" s="4"/>
      <c r="BF55" s="47" t="s">
        <v>95</v>
      </c>
      <c r="BG55" s="47">
        <v>9</v>
      </c>
      <c r="BH55" s="47">
        <v>214</v>
      </c>
      <c r="BI55" s="47">
        <v>777</v>
      </c>
      <c r="BJ55" s="4"/>
      <c r="BK55" s="46" t="str">
        <f t="shared" si="22"/>
        <v>9_214</v>
      </c>
      <c r="BL55" s="69">
        <v>9</v>
      </c>
      <c r="BM55" s="69">
        <v>214</v>
      </c>
      <c r="BN55" s="69">
        <v>69</v>
      </c>
      <c r="BO55" s="4"/>
      <c r="BP55" s="46" t="str">
        <f t="shared" si="23"/>
        <v>9_214</v>
      </c>
      <c r="BQ55" s="69">
        <v>9</v>
      </c>
      <c r="BR55" s="69">
        <v>214</v>
      </c>
      <c r="BS55" s="69">
        <v>46</v>
      </c>
      <c r="BT55" s="4"/>
      <c r="BU55" s="71" t="s">
        <v>143</v>
      </c>
      <c r="BV55" s="71">
        <v>1432</v>
      </c>
      <c r="BW55" s="71">
        <v>34</v>
      </c>
      <c r="BX55" s="4"/>
      <c r="BY55" s="69" t="s">
        <v>123</v>
      </c>
      <c r="BZ55" s="69">
        <v>3186</v>
      </c>
      <c r="CA55" s="69">
        <v>56.609808102299993</v>
      </c>
      <c r="CB55" s="4"/>
      <c r="CC55" s="47" t="s">
        <v>415</v>
      </c>
      <c r="CD55" s="47" t="s">
        <v>1022</v>
      </c>
      <c r="CE55" s="47">
        <v>2771</v>
      </c>
      <c r="CF55" s="47">
        <v>3</v>
      </c>
      <c r="CG55" s="47">
        <v>2</v>
      </c>
      <c r="CH55" s="47" t="str">
        <f t="shared" si="24"/>
        <v>Vähä 2</v>
      </c>
      <c r="CJ55" s="69" t="s">
        <v>95</v>
      </c>
      <c r="CK55" s="69" t="s">
        <v>1201</v>
      </c>
      <c r="CL55" s="69" t="s">
        <v>1202</v>
      </c>
      <c r="CM55" s="69" t="s">
        <v>1203</v>
      </c>
    </row>
    <row r="56" spans="1:91" customFormat="1" x14ac:dyDescent="0.25">
      <c r="A56" s="81">
        <v>45</v>
      </c>
      <c r="B56" s="27" t="str">
        <f t="shared" si="33"/>
        <v>11_3</v>
      </c>
      <c r="C56" s="51">
        <v>11</v>
      </c>
      <c r="D56" s="52">
        <v>3</v>
      </c>
      <c r="E56" s="17">
        <v>6831</v>
      </c>
      <c r="F56" s="18">
        <v>6883.8612527499999</v>
      </c>
      <c r="G56" s="57">
        <v>7258</v>
      </c>
      <c r="H56" s="58">
        <v>80</v>
      </c>
      <c r="I56" s="64">
        <f t="shared" si="25"/>
        <v>0.8</v>
      </c>
      <c r="J56" s="18">
        <f t="shared" si="26"/>
        <v>5806.4000000000005</v>
      </c>
      <c r="K56" s="64">
        <f t="shared" si="27"/>
        <v>-0.27510611735330831</v>
      </c>
      <c r="L56" s="18">
        <v>8010</v>
      </c>
      <c r="M56" s="18">
        <v>629</v>
      </c>
      <c r="N56" s="18">
        <v>8298</v>
      </c>
      <c r="O56" s="105" t="str">
        <f t="shared" si="0"/>
        <v>https://www.google.com/maps/@61.503564588,23.5632768272,3a,75y,90t/data=!3m3!1e1!3m1!2e0</v>
      </c>
      <c r="P56" s="108" t="str">
        <f t="shared" si="1"/>
        <v>Gmaps</v>
      </c>
      <c r="Q56" s="18">
        <v>7258</v>
      </c>
      <c r="R56" s="17">
        <v>80</v>
      </c>
      <c r="S56" s="18">
        <f t="shared" si="2"/>
        <v>5126</v>
      </c>
      <c r="T56" s="18">
        <f t="shared" si="3"/>
        <v>3430</v>
      </c>
      <c r="U56" s="18">
        <f t="shared" si="4"/>
        <v>24</v>
      </c>
      <c r="V56" s="94" t="str">
        <f t="shared" si="28"/>
        <v>Osa seud. yht.</v>
      </c>
      <c r="W56" s="90">
        <f t="shared" si="5"/>
        <v>16</v>
      </c>
      <c r="X56" s="91" t="str">
        <f t="shared" si="29"/>
        <v>Osa seud. yht.</v>
      </c>
      <c r="Y56" s="18">
        <v>14</v>
      </c>
      <c r="Z56" s="17" t="str">
        <f t="shared" si="9"/>
        <v xml:space="preserve"> --</v>
      </c>
      <c r="AA56" s="18">
        <v>19.572536963800001</v>
      </c>
      <c r="AB56" s="17" t="str">
        <f t="shared" si="30"/>
        <v>--</v>
      </c>
      <c r="AC56" s="39"/>
      <c r="AD56" s="17" t="str">
        <f t="shared" si="6"/>
        <v>Ei määritetty</v>
      </c>
      <c r="AE56" s="17" t="s">
        <v>1056</v>
      </c>
      <c r="AF56" s="39"/>
      <c r="AG56" s="44"/>
      <c r="AH56" s="4"/>
      <c r="AI56" s="113" t="str">
        <f t="shared" si="10"/>
        <v>punainen</v>
      </c>
      <c r="AJ56" s="114" t="str">
        <f t="shared" si="11"/>
        <v>punainen</v>
      </c>
      <c r="AK56" s="115" t="str">
        <f t="shared" si="7"/>
        <v>punainen</v>
      </c>
      <c r="AL56" s="124">
        <f t="shared" si="12"/>
        <v>40</v>
      </c>
      <c r="AM56" s="124">
        <f t="shared" si="13"/>
        <v>10</v>
      </c>
      <c r="AN56" s="124">
        <f t="shared" si="14"/>
        <v>10</v>
      </c>
      <c r="AO56" s="124">
        <f t="shared" si="15"/>
        <v>10</v>
      </c>
      <c r="AP56" s="121">
        <f t="shared" si="16"/>
        <v>10</v>
      </c>
      <c r="AQ56" s="14"/>
      <c r="AR56" s="113" t="str">
        <f t="shared" si="31"/>
        <v>punainen</v>
      </c>
      <c r="AS56" s="114" t="str">
        <f t="shared" si="32"/>
        <v>punainen</v>
      </c>
      <c r="AT56" s="115" t="str">
        <f t="shared" si="8"/>
        <v>punainen</v>
      </c>
      <c r="AU56" s="124">
        <f t="shared" si="17"/>
        <v>40</v>
      </c>
      <c r="AV56" s="124">
        <f t="shared" si="18"/>
        <v>10</v>
      </c>
      <c r="AW56" s="124">
        <f t="shared" si="19"/>
        <v>10</v>
      </c>
      <c r="AX56" s="124">
        <f t="shared" si="20"/>
        <v>10</v>
      </c>
      <c r="AY56" s="121">
        <f t="shared" si="21"/>
        <v>10</v>
      </c>
      <c r="BA56" s="47" t="s">
        <v>91</v>
      </c>
      <c r="BB56" s="47">
        <v>9</v>
      </c>
      <c r="BC56" s="47">
        <v>210</v>
      </c>
      <c r="BD56" s="47">
        <v>2419</v>
      </c>
      <c r="BE56" s="4"/>
      <c r="BF56" s="47" t="s">
        <v>96</v>
      </c>
      <c r="BG56" s="47">
        <v>11</v>
      </c>
      <c r="BH56" s="47">
        <v>3</v>
      </c>
      <c r="BI56" s="47">
        <v>3430</v>
      </c>
      <c r="BJ56" s="4"/>
      <c r="BK56" s="46" t="str">
        <f t="shared" si="22"/>
        <v>11_3</v>
      </c>
      <c r="BL56" s="69">
        <v>11</v>
      </c>
      <c r="BM56" s="69">
        <v>3</v>
      </c>
      <c r="BN56" s="69">
        <v>24</v>
      </c>
      <c r="BO56" s="4"/>
      <c r="BP56" s="46" t="str">
        <f t="shared" si="23"/>
        <v>11_3</v>
      </c>
      <c r="BQ56" s="69">
        <v>11</v>
      </c>
      <c r="BR56" s="69">
        <v>3</v>
      </c>
      <c r="BS56" s="69">
        <v>16</v>
      </c>
      <c r="BT56" s="4"/>
      <c r="BU56" s="71" t="s">
        <v>148</v>
      </c>
      <c r="BV56" s="71">
        <v>605</v>
      </c>
      <c r="BW56" s="71">
        <v>44</v>
      </c>
      <c r="BX56" s="4"/>
      <c r="BY56" s="69" t="s">
        <v>124</v>
      </c>
      <c r="BZ56" s="69">
        <v>2059</v>
      </c>
      <c r="CA56" s="69">
        <v>43.5859441152</v>
      </c>
      <c r="CB56" s="4"/>
      <c r="CC56" s="47" t="s">
        <v>356</v>
      </c>
      <c r="CD56" s="47" t="s">
        <v>1022</v>
      </c>
      <c r="CE56" s="47">
        <v>2501</v>
      </c>
      <c r="CF56" s="47">
        <v>1</v>
      </c>
      <c r="CG56" s="47">
        <v>2</v>
      </c>
      <c r="CH56" s="47" t="str">
        <f t="shared" si="24"/>
        <v>Vähä 2</v>
      </c>
      <c r="CJ56" s="69" t="s">
        <v>96</v>
      </c>
      <c r="CK56" s="69" t="s">
        <v>1204</v>
      </c>
      <c r="CL56" s="69" t="s">
        <v>1205</v>
      </c>
      <c r="CM56" s="69" t="s">
        <v>1206</v>
      </c>
    </row>
    <row r="57" spans="1:91" customFormat="1" x14ac:dyDescent="0.25">
      <c r="A57" s="81">
        <v>46</v>
      </c>
      <c r="B57" s="27" t="str">
        <f t="shared" si="33"/>
        <v>11_4</v>
      </c>
      <c r="C57" s="51">
        <v>11</v>
      </c>
      <c r="D57" s="52">
        <v>4</v>
      </c>
      <c r="E57" s="17">
        <v>5684</v>
      </c>
      <c r="F57" s="18">
        <v>7279.8327998499999</v>
      </c>
      <c r="G57" s="57">
        <v>6704</v>
      </c>
      <c r="H57" s="58">
        <v>93</v>
      </c>
      <c r="I57" s="64">
        <f t="shared" si="25"/>
        <v>0.93</v>
      </c>
      <c r="J57" s="18">
        <f t="shared" si="26"/>
        <v>6234.72</v>
      </c>
      <c r="K57" s="64">
        <f t="shared" si="27"/>
        <v>-0.25794810759343012</v>
      </c>
      <c r="L57" s="18">
        <v>8402</v>
      </c>
      <c r="M57" s="18">
        <v>502</v>
      </c>
      <c r="N57" s="18">
        <v>8695</v>
      </c>
      <c r="O57" s="105" t="str">
        <f t="shared" si="0"/>
        <v>https://www.google.com/maps/@61.5005856302,23.4360284841,3a,75y,90t/data=!3m3!1e1!3m1!2e0</v>
      </c>
      <c r="P57" s="108" t="str">
        <f t="shared" si="1"/>
        <v>Gmaps</v>
      </c>
      <c r="Q57" s="18">
        <v>6704</v>
      </c>
      <c r="R57" s="17">
        <v>93</v>
      </c>
      <c r="S57" s="18">
        <f t="shared" si="2"/>
        <v>3164</v>
      </c>
      <c r="T57" s="18">
        <f t="shared" si="3"/>
        <v>2596</v>
      </c>
      <c r="U57" s="18">
        <f t="shared" si="4"/>
        <v>22</v>
      </c>
      <c r="V57" s="94" t="str">
        <f t="shared" si="28"/>
        <v>Osa seud. yht.</v>
      </c>
      <c r="W57" s="90">
        <f t="shared" si="5"/>
        <v>18</v>
      </c>
      <c r="X57" s="91" t="str">
        <f t="shared" si="29"/>
        <v>Osa seud. yht.</v>
      </c>
      <c r="Y57" s="74">
        <v>0</v>
      </c>
      <c r="Z57" s="17" t="str">
        <f t="shared" si="9"/>
        <v xml:space="preserve"> --</v>
      </c>
      <c r="AA57" s="74">
        <v>0</v>
      </c>
      <c r="AB57" s="17" t="str">
        <f t="shared" si="30"/>
        <v>--</v>
      </c>
      <c r="AC57" s="39"/>
      <c r="AD57" s="17" t="str">
        <f t="shared" si="6"/>
        <v>Ei määritetty</v>
      </c>
      <c r="AE57" s="17" t="s">
        <v>1056</v>
      </c>
      <c r="AF57" s="39"/>
      <c r="AG57" s="44"/>
      <c r="AH57" s="4"/>
      <c r="AI57" s="113" t="str">
        <f t="shared" si="10"/>
        <v>punainen</v>
      </c>
      <c r="AJ57" s="114" t="str">
        <f t="shared" si="11"/>
        <v>punainen</v>
      </c>
      <c r="AK57" s="115" t="str">
        <f t="shared" si="7"/>
        <v>punainen</v>
      </c>
      <c r="AL57" s="124">
        <f t="shared" si="12"/>
        <v>40</v>
      </c>
      <c r="AM57" s="124">
        <f t="shared" si="13"/>
        <v>10</v>
      </c>
      <c r="AN57" s="124">
        <f t="shared" si="14"/>
        <v>10</v>
      </c>
      <c r="AO57" s="124">
        <f t="shared" si="15"/>
        <v>10</v>
      </c>
      <c r="AP57" s="121">
        <f t="shared" si="16"/>
        <v>10</v>
      </c>
      <c r="AQ57" s="14"/>
      <c r="AR57" s="113" t="str">
        <f t="shared" si="31"/>
        <v>punainen</v>
      </c>
      <c r="AS57" s="114" t="str">
        <f t="shared" si="32"/>
        <v>punainen</v>
      </c>
      <c r="AT57" s="115" t="str">
        <f t="shared" si="8"/>
        <v>punainen</v>
      </c>
      <c r="AU57" s="124">
        <f t="shared" si="17"/>
        <v>40</v>
      </c>
      <c r="AV57" s="124">
        <f t="shared" si="18"/>
        <v>10</v>
      </c>
      <c r="AW57" s="124">
        <f t="shared" si="19"/>
        <v>10</v>
      </c>
      <c r="AX57" s="124">
        <f t="shared" si="20"/>
        <v>10</v>
      </c>
      <c r="AY57" s="121">
        <f t="shared" si="21"/>
        <v>10</v>
      </c>
      <c r="BA57" s="47" t="s">
        <v>92</v>
      </c>
      <c r="BB57" s="47">
        <v>9</v>
      </c>
      <c r="BC57" s="47">
        <v>211</v>
      </c>
      <c r="BD57" s="47">
        <v>1036</v>
      </c>
      <c r="BE57" s="4"/>
      <c r="BF57" s="47" t="s">
        <v>97</v>
      </c>
      <c r="BG57" s="47">
        <v>11</v>
      </c>
      <c r="BH57" s="47">
        <v>4</v>
      </c>
      <c r="BI57" s="47">
        <v>2596</v>
      </c>
      <c r="BJ57" s="4"/>
      <c r="BK57" s="46" t="str">
        <f t="shared" si="22"/>
        <v>11_4</v>
      </c>
      <c r="BL57" s="69">
        <v>11</v>
      </c>
      <c r="BM57" s="69">
        <v>4</v>
      </c>
      <c r="BN57" s="69">
        <v>22</v>
      </c>
      <c r="BO57" s="4"/>
      <c r="BP57" s="46" t="str">
        <f t="shared" si="23"/>
        <v>11_4</v>
      </c>
      <c r="BQ57" s="69">
        <v>11</v>
      </c>
      <c r="BR57" s="69">
        <v>4</v>
      </c>
      <c r="BS57" s="69">
        <v>18</v>
      </c>
      <c r="BT57" s="4"/>
      <c r="BU57" s="71" t="s">
        <v>150</v>
      </c>
      <c r="BV57" s="71">
        <v>854</v>
      </c>
      <c r="BW57" s="71">
        <v>15</v>
      </c>
      <c r="BX57" s="4"/>
      <c r="BY57" s="69" t="s">
        <v>129</v>
      </c>
      <c r="BZ57" s="69">
        <v>1187</v>
      </c>
      <c r="CA57" s="69">
        <v>26.698155645499998</v>
      </c>
      <c r="CB57" s="4"/>
      <c r="CC57" s="47" t="s">
        <v>714</v>
      </c>
      <c r="CD57" s="47" t="s">
        <v>1022</v>
      </c>
      <c r="CE57" s="47">
        <v>13257</v>
      </c>
      <c r="CF57" s="47">
        <v>1</v>
      </c>
      <c r="CG57" s="47">
        <v>2</v>
      </c>
      <c r="CH57" s="47" t="str">
        <f t="shared" si="24"/>
        <v>Vähä 2</v>
      </c>
      <c r="CJ57" s="69" t="s">
        <v>97</v>
      </c>
      <c r="CK57" s="69" t="s">
        <v>1207</v>
      </c>
      <c r="CL57" s="69" t="s">
        <v>1208</v>
      </c>
      <c r="CM57" s="69" t="s">
        <v>1209</v>
      </c>
    </row>
    <row r="58" spans="1:91" customFormat="1" x14ac:dyDescent="0.25">
      <c r="A58" s="81">
        <v>47</v>
      </c>
      <c r="B58" s="27" t="str">
        <f t="shared" si="33"/>
        <v>11_5</v>
      </c>
      <c r="C58" s="51">
        <v>11</v>
      </c>
      <c r="D58" s="52">
        <v>5</v>
      </c>
      <c r="E58" s="17">
        <v>7899</v>
      </c>
      <c r="F58" s="18">
        <v>6273.18182935</v>
      </c>
      <c r="G58" s="57">
        <v>5561</v>
      </c>
      <c r="H58" s="58">
        <v>96</v>
      </c>
      <c r="I58" s="64">
        <f t="shared" si="25"/>
        <v>0.96</v>
      </c>
      <c r="J58" s="18">
        <f t="shared" si="26"/>
        <v>5338.5599999999995</v>
      </c>
      <c r="K58" s="64">
        <f t="shared" si="27"/>
        <v>-0.25387002096436068</v>
      </c>
      <c r="L58" s="18">
        <v>7155</v>
      </c>
      <c r="M58" s="18">
        <v>539</v>
      </c>
      <c r="N58" s="18">
        <v>7075</v>
      </c>
      <c r="O58" s="105" t="str">
        <f t="shared" si="0"/>
        <v>https://www.google.com/maps/@61.5021721938,23.330391472,3a,75y,90t/data=!3m3!1e1!3m1!2e0</v>
      </c>
      <c r="P58" s="108" t="str">
        <f t="shared" si="1"/>
        <v>Gmaps</v>
      </c>
      <c r="Q58" s="18">
        <v>5561</v>
      </c>
      <c r="R58" s="17">
        <v>96</v>
      </c>
      <c r="S58" s="18">
        <f t="shared" si="2"/>
        <v>2186</v>
      </c>
      <c r="T58" s="18">
        <f t="shared" si="3"/>
        <v>1984</v>
      </c>
      <c r="U58" s="18">
        <f t="shared" si="4"/>
        <v>22</v>
      </c>
      <c r="V58" s="94" t="str">
        <f t="shared" si="28"/>
        <v>Osa seud. yht.</v>
      </c>
      <c r="W58" s="90">
        <f t="shared" si="5"/>
        <v>18</v>
      </c>
      <c r="X58" s="91" t="str">
        <f t="shared" si="29"/>
        <v>Osa seud. yht.</v>
      </c>
      <c r="Y58" s="74">
        <v>0</v>
      </c>
      <c r="Z58" s="17" t="str">
        <f t="shared" si="9"/>
        <v xml:space="preserve"> --</v>
      </c>
      <c r="AA58" s="74">
        <v>0</v>
      </c>
      <c r="AB58" s="17" t="str">
        <f t="shared" si="30"/>
        <v>--</v>
      </c>
      <c r="AC58" s="39"/>
      <c r="AD58" s="17" t="str">
        <f t="shared" si="6"/>
        <v>Ei määritetty</v>
      </c>
      <c r="AE58" s="17" t="s">
        <v>1056</v>
      </c>
      <c r="AF58" s="39"/>
      <c r="AG58" s="44"/>
      <c r="AH58" s="4"/>
      <c r="AI58" s="113" t="str">
        <f t="shared" si="10"/>
        <v>punainen</v>
      </c>
      <c r="AJ58" s="114" t="str">
        <f t="shared" si="11"/>
        <v>punainen</v>
      </c>
      <c r="AK58" s="115" t="str">
        <f t="shared" si="7"/>
        <v>punainen</v>
      </c>
      <c r="AL58" s="124">
        <f t="shared" si="12"/>
        <v>40</v>
      </c>
      <c r="AM58" s="124">
        <f t="shared" si="13"/>
        <v>10</v>
      </c>
      <c r="AN58" s="124">
        <f t="shared" si="14"/>
        <v>10</v>
      </c>
      <c r="AO58" s="124">
        <f t="shared" si="15"/>
        <v>10</v>
      </c>
      <c r="AP58" s="121">
        <f t="shared" si="16"/>
        <v>10</v>
      </c>
      <c r="AQ58" s="14"/>
      <c r="AR58" s="113" t="str">
        <f t="shared" si="31"/>
        <v>punainen</v>
      </c>
      <c r="AS58" s="114" t="str">
        <f t="shared" si="32"/>
        <v>punainen</v>
      </c>
      <c r="AT58" s="115" t="str">
        <f t="shared" si="8"/>
        <v>punainen</v>
      </c>
      <c r="AU58" s="124">
        <f t="shared" si="17"/>
        <v>40</v>
      </c>
      <c r="AV58" s="124">
        <f t="shared" si="18"/>
        <v>10</v>
      </c>
      <c r="AW58" s="124">
        <f t="shared" si="19"/>
        <v>10</v>
      </c>
      <c r="AX58" s="124">
        <f t="shared" si="20"/>
        <v>10</v>
      </c>
      <c r="AY58" s="121">
        <f t="shared" si="21"/>
        <v>10</v>
      </c>
      <c r="BA58" s="47" t="s">
        <v>93</v>
      </c>
      <c r="BB58" s="47">
        <v>9</v>
      </c>
      <c r="BC58" s="47">
        <v>212</v>
      </c>
      <c r="BD58" s="47">
        <v>850</v>
      </c>
      <c r="BE58" s="4"/>
      <c r="BF58" s="47" t="s">
        <v>98</v>
      </c>
      <c r="BG58" s="47">
        <v>11</v>
      </c>
      <c r="BH58" s="47">
        <v>5</v>
      </c>
      <c r="BI58" s="47">
        <v>1984</v>
      </c>
      <c r="BJ58" s="4"/>
      <c r="BK58" s="46" t="str">
        <f t="shared" si="22"/>
        <v>11_5</v>
      </c>
      <c r="BL58" s="69">
        <v>11</v>
      </c>
      <c r="BM58" s="69">
        <v>5</v>
      </c>
      <c r="BN58" s="69">
        <v>22</v>
      </c>
      <c r="BO58" s="4"/>
      <c r="BP58" s="46" t="str">
        <f t="shared" si="23"/>
        <v>11_5</v>
      </c>
      <c r="BQ58" s="69">
        <v>11</v>
      </c>
      <c r="BR58" s="69">
        <v>5</v>
      </c>
      <c r="BS58" s="69">
        <v>18</v>
      </c>
      <c r="BT58" s="4"/>
      <c r="BU58" s="71" t="s">
        <v>153</v>
      </c>
      <c r="BV58" s="71">
        <v>1920</v>
      </c>
      <c r="BW58" s="71">
        <v>77</v>
      </c>
      <c r="BX58" s="4"/>
      <c r="BY58" s="69" t="s">
        <v>132</v>
      </c>
      <c r="BZ58" s="69">
        <v>851</v>
      </c>
      <c r="CA58" s="69">
        <v>18.978590544199999</v>
      </c>
      <c r="CB58" s="4"/>
      <c r="CC58" s="47" t="s">
        <v>254</v>
      </c>
      <c r="CD58" s="47" t="s">
        <v>1022</v>
      </c>
      <c r="CE58" s="47">
        <v>301</v>
      </c>
      <c r="CF58" s="47">
        <v>2</v>
      </c>
      <c r="CG58" s="47">
        <v>2</v>
      </c>
      <c r="CH58" s="47" t="str">
        <f t="shared" si="24"/>
        <v>Vähä 2</v>
      </c>
      <c r="CJ58" s="69" t="s">
        <v>98</v>
      </c>
      <c r="CK58" s="69" t="s">
        <v>1210</v>
      </c>
      <c r="CL58" s="69" t="s">
        <v>1211</v>
      </c>
      <c r="CM58" s="69" t="s">
        <v>1212</v>
      </c>
    </row>
    <row r="59" spans="1:91" customFormat="1" x14ac:dyDescent="0.25">
      <c r="A59" s="81">
        <v>48</v>
      </c>
      <c r="B59" s="27" t="str">
        <f t="shared" si="33"/>
        <v>11_7</v>
      </c>
      <c r="C59" s="51">
        <v>11</v>
      </c>
      <c r="D59" s="52">
        <v>7</v>
      </c>
      <c r="E59" s="17">
        <v>4991</v>
      </c>
      <c r="F59" s="18">
        <v>5007.6223387500004</v>
      </c>
      <c r="G59" s="57">
        <v>4736</v>
      </c>
      <c r="H59" s="58">
        <v>93</v>
      </c>
      <c r="I59" s="64">
        <f t="shared" si="25"/>
        <v>0.93</v>
      </c>
      <c r="J59" s="18">
        <f t="shared" si="26"/>
        <v>4404.4800000000005</v>
      </c>
      <c r="K59" s="64">
        <f t="shared" si="27"/>
        <v>-0.38441928721173996</v>
      </c>
      <c r="L59" s="18">
        <v>7155</v>
      </c>
      <c r="M59" s="18">
        <v>539</v>
      </c>
      <c r="N59" s="18">
        <v>7075</v>
      </c>
      <c r="O59" s="105" t="str">
        <f t="shared" si="0"/>
        <v>https://www.google.com/maps/@61.4994699409,23.1842186768,3a,75y,90t/data=!3m3!1e1!3m1!2e0</v>
      </c>
      <c r="P59" s="108" t="str">
        <f t="shared" si="1"/>
        <v>Gmaps</v>
      </c>
      <c r="Q59" s="18">
        <v>4736</v>
      </c>
      <c r="R59" s="17">
        <v>93</v>
      </c>
      <c r="S59" s="18">
        <f t="shared" si="2"/>
        <v>1756</v>
      </c>
      <c r="T59" s="18">
        <f t="shared" si="3"/>
        <v>1654</v>
      </c>
      <c r="U59" s="18">
        <f t="shared" si="4"/>
        <v>22</v>
      </c>
      <c r="V59" s="94" t="str">
        <f t="shared" si="28"/>
        <v>Osa seud. yht.</v>
      </c>
      <c r="W59" s="90">
        <f t="shared" si="5"/>
        <v>18</v>
      </c>
      <c r="X59" s="91" t="str">
        <f t="shared" si="29"/>
        <v>Osa seud. yht.</v>
      </c>
      <c r="Y59" s="74">
        <v>0</v>
      </c>
      <c r="Z59" s="17" t="str">
        <f t="shared" si="9"/>
        <v xml:space="preserve"> --</v>
      </c>
      <c r="AA59" s="18">
        <v>19.9559206572</v>
      </c>
      <c r="AB59" s="17" t="str">
        <f t="shared" si="30"/>
        <v>--</v>
      </c>
      <c r="AC59" s="39"/>
      <c r="AD59" s="17" t="str">
        <f t="shared" si="6"/>
        <v>Ei määritetty</v>
      </c>
      <c r="AE59" s="17" t="s">
        <v>1056</v>
      </c>
      <c r="AF59" s="39"/>
      <c r="AG59" s="44"/>
      <c r="AH59" s="4"/>
      <c r="AI59" s="113" t="str">
        <f t="shared" si="10"/>
        <v>punainen</v>
      </c>
      <c r="AJ59" s="114" t="str">
        <f t="shared" si="11"/>
        <v>punainen</v>
      </c>
      <c r="AK59" s="115" t="str">
        <f t="shared" si="7"/>
        <v>punainen</v>
      </c>
      <c r="AL59" s="124">
        <f t="shared" si="12"/>
        <v>40</v>
      </c>
      <c r="AM59" s="124">
        <f t="shared" si="13"/>
        <v>10</v>
      </c>
      <c r="AN59" s="124">
        <f t="shared" si="14"/>
        <v>10</v>
      </c>
      <c r="AO59" s="124">
        <f t="shared" si="15"/>
        <v>10</v>
      </c>
      <c r="AP59" s="121">
        <f t="shared" si="16"/>
        <v>10</v>
      </c>
      <c r="AQ59" s="14"/>
      <c r="AR59" s="113" t="str">
        <f t="shared" si="31"/>
        <v>punainen</v>
      </c>
      <c r="AS59" s="114" t="str">
        <f t="shared" si="32"/>
        <v>punainen</v>
      </c>
      <c r="AT59" s="115" t="str">
        <f t="shared" si="8"/>
        <v>punainen</v>
      </c>
      <c r="AU59" s="124">
        <f t="shared" si="17"/>
        <v>40</v>
      </c>
      <c r="AV59" s="124">
        <f t="shared" si="18"/>
        <v>10</v>
      </c>
      <c r="AW59" s="124">
        <f t="shared" si="19"/>
        <v>10</v>
      </c>
      <c r="AX59" s="124">
        <f t="shared" si="20"/>
        <v>10</v>
      </c>
      <c r="AY59" s="121">
        <f t="shared" si="21"/>
        <v>10</v>
      </c>
      <c r="BA59" s="47" t="s">
        <v>94</v>
      </c>
      <c r="BB59" s="47">
        <v>9</v>
      </c>
      <c r="BC59" s="47">
        <v>213</v>
      </c>
      <c r="BD59" s="47">
        <v>805</v>
      </c>
      <c r="BE59" s="4"/>
      <c r="BF59" s="47" t="s">
        <v>100</v>
      </c>
      <c r="BG59" s="47">
        <v>11</v>
      </c>
      <c r="BH59" s="47">
        <v>7</v>
      </c>
      <c r="BI59" s="47">
        <v>1654</v>
      </c>
      <c r="BJ59" s="4"/>
      <c r="BK59" s="46" t="str">
        <f t="shared" si="22"/>
        <v>11_7</v>
      </c>
      <c r="BL59" s="69">
        <v>11</v>
      </c>
      <c r="BM59" s="69">
        <v>7</v>
      </c>
      <c r="BN59" s="69">
        <v>22</v>
      </c>
      <c r="BO59" s="4"/>
      <c r="BP59" s="46" t="str">
        <f t="shared" si="23"/>
        <v>11_7</v>
      </c>
      <c r="BQ59" s="69">
        <v>11</v>
      </c>
      <c r="BR59" s="69">
        <v>7</v>
      </c>
      <c r="BS59" s="69">
        <v>18</v>
      </c>
      <c r="BT59" s="4"/>
      <c r="BU59" s="71" t="s">
        <v>154</v>
      </c>
      <c r="BV59" s="71">
        <v>2553</v>
      </c>
      <c r="BW59" s="71">
        <v>100</v>
      </c>
      <c r="BX59" s="4"/>
      <c r="BY59" s="69" t="s">
        <v>137</v>
      </c>
      <c r="BZ59" s="69">
        <v>1448</v>
      </c>
      <c r="CA59" s="69">
        <v>34.394299287399996</v>
      </c>
      <c r="CB59" s="4"/>
      <c r="CC59" s="47" t="s">
        <v>548</v>
      </c>
      <c r="CD59" s="47" t="s">
        <v>1022</v>
      </c>
      <c r="CE59" s="47">
        <v>3382</v>
      </c>
      <c r="CF59" s="47">
        <v>2</v>
      </c>
      <c r="CG59" s="47">
        <v>2</v>
      </c>
      <c r="CH59" s="47" t="str">
        <f t="shared" si="24"/>
        <v>Vähä 2</v>
      </c>
      <c r="CJ59" s="69" t="s">
        <v>100</v>
      </c>
      <c r="CK59" s="69" t="s">
        <v>1213</v>
      </c>
      <c r="CL59" s="69" t="s">
        <v>1214</v>
      </c>
      <c r="CM59" s="69" t="s">
        <v>1215</v>
      </c>
    </row>
    <row r="60" spans="1:91" customFormat="1" x14ac:dyDescent="0.25">
      <c r="A60" s="81">
        <v>49</v>
      </c>
      <c r="B60" s="27" t="str">
        <f t="shared" si="33"/>
        <v>11_8</v>
      </c>
      <c r="C60" s="51">
        <v>11</v>
      </c>
      <c r="D60" s="52">
        <v>8</v>
      </c>
      <c r="E60" s="17">
        <v>2660</v>
      </c>
      <c r="F60" s="18">
        <v>2666.6675391849999</v>
      </c>
      <c r="G60" s="57">
        <v>4271</v>
      </c>
      <c r="H60" s="58">
        <v>86</v>
      </c>
      <c r="I60" s="64">
        <f t="shared" si="25"/>
        <v>0.86</v>
      </c>
      <c r="J60" s="18">
        <f t="shared" si="26"/>
        <v>3673.06</v>
      </c>
      <c r="K60" s="64">
        <f t="shared" si="27"/>
        <v>-0.48383080382237215</v>
      </c>
      <c r="L60" s="18">
        <v>7116</v>
      </c>
      <c r="M60" s="18">
        <v>516</v>
      </c>
      <c r="N60" s="18">
        <v>7085</v>
      </c>
      <c r="O60" s="105" t="str">
        <f t="shared" si="0"/>
        <v>https://www.google.com/maps/@61.5025481975,23.0900873951,3a,75y,90t/data=!3m3!1e1!3m1!2e0</v>
      </c>
      <c r="P60" s="108" t="str">
        <f t="shared" si="1"/>
        <v>Gmaps</v>
      </c>
      <c r="Q60" s="18">
        <v>4271</v>
      </c>
      <c r="R60" s="17">
        <v>86</v>
      </c>
      <c r="S60" s="18">
        <f t="shared" si="2"/>
        <v>1481</v>
      </c>
      <c r="T60" s="18">
        <f t="shared" si="3"/>
        <v>1364</v>
      </c>
      <c r="U60" s="18">
        <f t="shared" si="4"/>
        <v>26</v>
      </c>
      <c r="V60" s="94" t="str">
        <f t="shared" si="28"/>
        <v>Osa seud. yht.</v>
      </c>
      <c r="W60" s="90">
        <f t="shared" si="5"/>
        <v>22</v>
      </c>
      <c r="X60" s="91" t="str">
        <f t="shared" si="29"/>
        <v>Osa seud. yht.</v>
      </c>
      <c r="Y60" s="74">
        <v>0</v>
      </c>
      <c r="Z60" s="17" t="str">
        <f t="shared" si="9"/>
        <v xml:space="preserve"> --</v>
      </c>
      <c r="AA60" s="18">
        <v>24.9248120301</v>
      </c>
      <c r="AB60" s="17" t="str">
        <f t="shared" si="30"/>
        <v>--</v>
      </c>
      <c r="AC60" s="39"/>
      <c r="AD60" s="17" t="str">
        <f t="shared" si="6"/>
        <v>Ei määritetty</v>
      </c>
      <c r="AE60" s="17" t="s">
        <v>1056</v>
      </c>
      <c r="AF60" s="39"/>
      <c r="AG60" s="44"/>
      <c r="AH60" s="4"/>
      <c r="AI60" s="113" t="str">
        <f t="shared" si="10"/>
        <v>punainen</v>
      </c>
      <c r="AJ60" s="114" t="str">
        <f t="shared" si="11"/>
        <v>punainen</v>
      </c>
      <c r="AK60" s="115" t="str">
        <f t="shared" si="7"/>
        <v>punainen</v>
      </c>
      <c r="AL60" s="124">
        <f t="shared" si="12"/>
        <v>40</v>
      </c>
      <c r="AM60" s="124">
        <f t="shared" si="13"/>
        <v>10</v>
      </c>
      <c r="AN60" s="124">
        <f t="shared" si="14"/>
        <v>10</v>
      </c>
      <c r="AO60" s="124">
        <f t="shared" si="15"/>
        <v>10</v>
      </c>
      <c r="AP60" s="121">
        <f t="shared" si="16"/>
        <v>10</v>
      </c>
      <c r="AQ60" s="14"/>
      <c r="AR60" s="113" t="str">
        <f t="shared" si="31"/>
        <v>punainen</v>
      </c>
      <c r="AS60" s="114" t="str">
        <f t="shared" si="32"/>
        <v>punainen</v>
      </c>
      <c r="AT60" s="115" t="str">
        <f t="shared" si="8"/>
        <v>punainen</v>
      </c>
      <c r="AU60" s="124">
        <f t="shared" si="17"/>
        <v>40</v>
      </c>
      <c r="AV60" s="124">
        <f t="shared" si="18"/>
        <v>10</v>
      </c>
      <c r="AW60" s="124">
        <f t="shared" si="19"/>
        <v>10</v>
      </c>
      <c r="AX60" s="124">
        <f t="shared" si="20"/>
        <v>10</v>
      </c>
      <c r="AY60" s="121">
        <f t="shared" si="21"/>
        <v>10</v>
      </c>
      <c r="BA60" s="47" t="s">
        <v>95</v>
      </c>
      <c r="BB60" s="47">
        <v>9</v>
      </c>
      <c r="BC60" s="47">
        <v>214</v>
      </c>
      <c r="BD60" s="47">
        <v>778</v>
      </c>
      <c r="BE60" s="4"/>
      <c r="BF60" s="47" t="s">
        <v>101</v>
      </c>
      <c r="BG60" s="47">
        <v>11</v>
      </c>
      <c r="BH60" s="47">
        <v>8</v>
      </c>
      <c r="BI60" s="47">
        <v>1364</v>
      </c>
      <c r="BJ60" s="4"/>
      <c r="BK60" s="46" t="str">
        <f t="shared" si="22"/>
        <v>11_8</v>
      </c>
      <c r="BL60" s="69">
        <v>11</v>
      </c>
      <c r="BM60" s="69">
        <v>8</v>
      </c>
      <c r="BN60" s="69">
        <v>26</v>
      </c>
      <c r="BO60" s="4"/>
      <c r="BP60" s="46" t="str">
        <f t="shared" si="23"/>
        <v>11_8</v>
      </c>
      <c r="BQ60" s="69">
        <v>11</v>
      </c>
      <c r="BR60" s="69">
        <v>8</v>
      </c>
      <c r="BS60" s="69">
        <v>22</v>
      </c>
      <c r="BT60" s="4"/>
      <c r="BU60" s="71" t="s">
        <v>155</v>
      </c>
      <c r="BV60" s="71">
        <v>898</v>
      </c>
      <c r="BW60" s="71">
        <v>102</v>
      </c>
      <c r="BX60" s="4"/>
      <c r="BY60" s="69" t="s">
        <v>138</v>
      </c>
      <c r="BZ60" s="69">
        <v>1325</v>
      </c>
      <c r="CA60" s="69">
        <v>16.271644357100001</v>
      </c>
      <c r="CB60" s="4"/>
      <c r="CC60" s="47" t="s">
        <v>398</v>
      </c>
      <c r="CD60" s="47" t="s">
        <v>1022</v>
      </c>
      <c r="CE60" s="47">
        <v>2622</v>
      </c>
      <c r="CF60" s="47">
        <v>3</v>
      </c>
      <c r="CG60" s="47">
        <v>2</v>
      </c>
      <c r="CH60" s="47" t="str">
        <f t="shared" si="24"/>
        <v>Vähä 2</v>
      </c>
      <c r="CJ60" s="69" t="s">
        <v>101</v>
      </c>
      <c r="CK60" s="69" t="s">
        <v>1216</v>
      </c>
      <c r="CL60" s="69" t="s">
        <v>1217</v>
      </c>
      <c r="CM60" s="69" t="s">
        <v>1218</v>
      </c>
    </row>
    <row r="61" spans="1:91" customFormat="1" x14ac:dyDescent="0.25">
      <c r="A61" s="81">
        <v>50</v>
      </c>
      <c r="B61" s="27" t="str">
        <f t="shared" si="33"/>
        <v>11_9</v>
      </c>
      <c r="C61" s="51">
        <v>11</v>
      </c>
      <c r="D61" s="52">
        <v>9</v>
      </c>
      <c r="E61" s="17">
        <v>8487</v>
      </c>
      <c r="F61" s="18">
        <v>8492.1047292999992</v>
      </c>
      <c r="G61" s="57">
        <v>2516</v>
      </c>
      <c r="H61" s="58">
        <v>96</v>
      </c>
      <c r="I61" s="64">
        <f t="shared" si="25"/>
        <v>0.96</v>
      </c>
      <c r="J61" s="18">
        <f t="shared" si="26"/>
        <v>2415.36</v>
      </c>
      <c r="K61" s="64">
        <f t="shared" si="27"/>
        <v>-0.29806451612903223</v>
      </c>
      <c r="L61" s="18">
        <v>3441</v>
      </c>
      <c r="M61" s="18">
        <v>396</v>
      </c>
      <c r="N61" s="18">
        <v>3173</v>
      </c>
      <c r="O61" s="105" t="str">
        <f t="shared" si="0"/>
        <v>https://www.google.com/maps/@61.504163721,23.0405012959,3a,75y,90t/data=!3m3!1e1!3m1!2e0</v>
      </c>
      <c r="P61" s="108" t="str">
        <f t="shared" si="1"/>
        <v>Gmaps</v>
      </c>
      <c r="Q61" s="18">
        <v>2516</v>
      </c>
      <c r="R61" s="17">
        <v>96</v>
      </c>
      <c r="S61" s="18">
        <f t="shared" si="2"/>
        <v>892</v>
      </c>
      <c r="T61" s="18">
        <f t="shared" si="3"/>
        <v>839</v>
      </c>
      <c r="U61" s="18">
        <f t="shared" si="4"/>
        <v>26</v>
      </c>
      <c r="V61" s="94" t="str">
        <f t="shared" si="28"/>
        <v>Osa seud. yht.</v>
      </c>
      <c r="W61" s="90">
        <f t="shared" si="5"/>
        <v>22</v>
      </c>
      <c r="X61" s="91" t="str">
        <f t="shared" si="29"/>
        <v>Osa seud. yht.</v>
      </c>
      <c r="Y61" s="74">
        <v>0</v>
      </c>
      <c r="Z61" s="17" t="str">
        <f t="shared" si="9"/>
        <v xml:space="preserve"> --</v>
      </c>
      <c r="AA61" s="18">
        <v>12.913868269100002</v>
      </c>
      <c r="AB61" s="17" t="str">
        <f t="shared" si="30"/>
        <v>--</v>
      </c>
      <c r="AC61" s="39"/>
      <c r="AD61" s="17" t="str">
        <f t="shared" si="6"/>
        <v>Ei määritetty</v>
      </c>
      <c r="AE61" s="17" t="s">
        <v>1056</v>
      </c>
      <c r="AF61" s="39"/>
      <c r="AG61" s="44"/>
      <c r="AH61" s="4"/>
      <c r="AI61" s="113" t="str">
        <f t="shared" si="10"/>
        <v>punainen</v>
      </c>
      <c r="AJ61" s="114" t="str">
        <f t="shared" si="11"/>
        <v>punainen</v>
      </c>
      <c r="AK61" s="115" t="str">
        <f t="shared" si="7"/>
        <v>punainen</v>
      </c>
      <c r="AL61" s="124">
        <f t="shared" si="12"/>
        <v>40</v>
      </c>
      <c r="AM61" s="124">
        <f t="shared" si="13"/>
        <v>10</v>
      </c>
      <c r="AN61" s="124">
        <f t="shared" si="14"/>
        <v>10</v>
      </c>
      <c r="AO61" s="124">
        <f t="shared" si="15"/>
        <v>10</v>
      </c>
      <c r="AP61" s="121">
        <f t="shared" si="16"/>
        <v>10</v>
      </c>
      <c r="AQ61" s="14"/>
      <c r="AR61" s="113" t="str">
        <f t="shared" si="31"/>
        <v>punainen</v>
      </c>
      <c r="AS61" s="114" t="str">
        <f t="shared" si="32"/>
        <v>punainen</v>
      </c>
      <c r="AT61" s="115" t="str">
        <f t="shared" si="8"/>
        <v>punainen</v>
      </c>
      <c r="AU61" s="124">
        <f t="shared" si="17"/>
        <v>40</v>
      </c>
      <c r="AV61" s="124">
        <f t="shared" si="18"/>
        <v>10</v>
      </c>
      <c r="AW61" s="124">
        <f t="shared" si="19"/>
        <v>10</v>
      </c>
      <c r="AX61" s="124">
        <f t="shared" si="20"/>
        <v>10</v>
      </c>
      <c r="AY61" s="121">
        <f t="shared" si="21"/>
        <v>10</v>
      </c>
      <c r="BA61" s="47" t="s">
        <v>96</v>
      </c>
      <c r="BB61" s="47">
        <v>11</v>
      </c>
      <c r="BC61" s="47">
        <v>3</v>
      </c>
      <c r="BD61" s="47">
        <v>5126</v>
      </c>
      <c r="BE61" s="4"/>
      <c r="BF61" s="47" t="s">
        <v>102</v>
      </c>
      <c r="BG61" s="47">
        <v>11</v>
      </c>
      <c r="BH61" s="47">
        <v>9</v>
      </c>
      <c r="BI61" s="47">
        <v>839</v>
      </c>
      <c r="BJ61" s="4"/>
      <c r="BK61" s="46" t="str">
        <f t="shared" si="22"/>
        <v>11_9</v>
      </c>
      <c r="BL61" s="69">
        <v>11</v>
      </c>
      <c r="BM61" s="69">
        <v>9</v>
      </c>
      <c r="BN61" s="69">
        <v>26</v>
      </c>
      <c r="BO61" s="4"/>
      <c r="BP61" s="46" t="str">
        <f t="shared" si="23"/>
        <v>11_9</v>
      </c>
      <c r="BQ61" s="69">
        <v>11</v>
      </c>
      <c r="BR61" s="69">
        <v>9</v>
      </c>
      <c r="BS61" s="69">
        <v>22</v>
      </c>
      <c r="BT61" s="4"/>
      <c r="BU61" s="71" t="s">
        <v>156</v>
      </c>
      <c r="BV61" s="71">
        <v>1435</v>
      </c>
      <c r="BW61" s="71">
        <v>23</v>
      </c>
      <c r="BX61" s="4"/>
      <c r="BY61" s="69" t="s">
        <v>141</v>
      </c>
      <c r="BZ61" s="69">
        <v>562</v>
      </c>
      <c r="CA61" s="69">
        <v>27.084337349400002</v>
      </c>
      <c r="CB61" s="4"/>
      <c r="CC61" s="47" t="s">
        <v>988</v>
      </c>
      <c r="CD61" s="47" t="s">
        <v>1022</v>
      </c>
      <c r="CE61" s="47">
        <v>14352</v>
      </c>
      <c r="CF61" s="47">
        <v>1</v>
      </c>
      <c r="CG61" s="47">
        <v>2</v>
      </c>
      <c r="CH61" s="47" t="str">
        <f t="shared" si="24"/>
        <v>Vähä 2</v>
      </c>
      <c r="CJ61" s="69" t="s">
        <v>102</v>
      </c>
      <c r="CK61" s="69" t="s">
        <v>1219</v>
      </c>
      <c r="CL61" s="69" t="s">
        <v>1220</v>
      </c>
      <c r="CM61" s="69" t="s">
        <v>1221</v>
      </c>
    </row>
    <row r="62" spans="1:91" customFormat="1" x14ac:dyDescent="0.25">
      <c r="A62" s="81">
        <v>51</v>
      </c>
      <c r="B62" s="27" t="str">
        <f t="shared" si="33"/>
        <v>11_10</v>
      </c>
      <c r="C62" s="51">
        <v>11</v>
      </c>
      <c r="D62" s="52">
        <v>10</v>
      </c>
      <c r="E62" s="17">
        <v>3245</v>
      </c>
      <c r="F62" s="18">
        <v>3231.4067011500001</v>
      </c>
      <c r="G62" s="57">
        <v>2490</v>
      </c>
      <c r="H62" s="58">
        <v>98</v>
      </c>
      <c r="I62" s="64">
        <f t="shared" si="25"/>
        <v>0.98</v>
      </c>
      <c r="J62" s="18">
        <f t="shared" si="26"/>
        <v>2440.1999999999998</v>
      </c>
      <c r="K62" s="64">
        <f t="shared" si="27"/>
        <v>-0.29084568439407155</v>
      </c>
      <c r="L62" s="18">
        <v>3441</v>
      </c>
      <c r="M62" s="18">
        <v>396</v>
      </c>
      <c r="N62" s="18">
        <v>3173</v>
      </c>
      <c r="O62" s="105" t="str">
        <f t="shared" si="0"/>
        <v>https://www.google.com/maps/@61.5050672239,22.8818330775,3a,75y,90t/data=!3m3!1e1!3m1!2e0</v>
      </c>
      <c r="P62" s="108" t="str">
        <f t="shared" si="1"/>
        <v>Gmaps</v>
      </c>
      <c r="Q62" s="18">
        <v>2490</v>
      </c>
      <c r="R62" s="17">
        <v>98</v>
      </c>
      <c r="S62" s="18">
        <f t="shared" si="2"/>
        <v>668</v>
      </c>
      <c r="T62" s="18">
        <f t="shared" si="3"/>
        <v>658</v>
      </c>
      <c r="U62" s="18">
        <f t="shared" si="4"/>
        <v>26</v>
      </c>
      <c r="V62" s="94" t="str">
        <f t="shared" si="28"/>
        <v>Osa seud. yht.</v>
      </c>
      <c r="W62" s="90">
        <f t="shared" si="5"/>
        <v>22</v>
      </c>
      <c r="X62" s="91" t="str">
        <f t="shared" si="29"/>
        <v>Osa seud. yht.</v>
      </c>
      <c r="Y62" s="74">
        <v>0</v>
      </c>
      <c r="Z62" s="17" t="str">
        <f t="shared" si="9"/>
        <v xml:space="preserve"> --</v>
      </c>
      <c r="AA62" s="74">
        <v>0</v>
      </c>
      <c r="AB62" s="17" t="str">
        <f t="shared" si="30"/>
        <v>--</v>
      </c>
      <c r="AC62" s="39"/>
      <c r="AD62" s="17" t="str">
        <f t="shared" si="6"/>
        <v>Ei määritetty</v>
      </c>
      <c r="AE62" s="17" t="s">
        <v>1056</v>
      </c>
      <c r="AF62" s="39"/>
      <c r="AG62" s="44"/>
      <c r="AH62" s="4"/>
      <c r="AI62" s="113" t="str">
        <f t="shared" si="10"/>
        <v>punainen</v>
      </c>
      <c r="AJ62" s="114" t="str">
        <f t="shared" si="11"/>
        <v>punainen</v>
      </c>
      <c r="AK62" s="115" t="str">
        <f t="shared" si="7"/>
        <v>punainen</v>
      </c>
      <c r="AL62" s="124">
        <f t="shared" si="12"/>
        <v>40</v>
      </c>
      <c r="AM62" s="124">
        <f t="shared" si="13"/>
        <v>10</v>
      </c>
      <c r="AN62" s="124">
        <f t="shared" si="14"/>
        <v>10</v>
      </c>
      <c r="AO62" s="124">
        <f t="shared" si="15"/>
        <v>10</v>
      </c>
      <c r="AP62" s="121">
        <f t="shared" si="16"/>
        <v>10</v>
      </c>
      <c r="AQ62" s="14"/>
      <c r="AR62" s="113" t="str">
        <f t="shared" si="31"/>
        <v>punainen</v>
      </c>
      <c r="AS62" s="114" t="str">
        <f t="shared" si="32"/>
        <v>punainen</v>
      </c>
      <c r="AT62" s="115" t="str">
        <f t="shared" si="8"/>
        <v>punainen</v>
      </c>
      <c r="AU62" s="124">
        <f t="shared" si="17"/>
        <v>40</v>
      </c>
      <c r="AV62" s="124">
        <f t="shared" si="18"/>
        <v>10</v>
      </c>
      <c r="AW62" s="124">
        <f t="shared" si="19"/>
        <v>10</v>
      </c>
      <c r="AX62" s="124">
        <f t="shared" si="20"/>
        <v>10</v>
      </c>
      <c r="AY62" s="121">
        <f t="shared" si="21"/>
        <v>10</v>
      </c>
      <c r="BA62" s="47" t="s">
        <v>97</v>
      </c>
      <c r="BB62" s="47">
        <v>11</v>
      </c>
      <c r="BC62" s="47">
        <v>4</v>
      </c>
      <c r="BD62" s="47">
        <v>3164</v>
      </c>
      <c r="BE62" s="4"/>
      <c r="BF62" s="47" t="s">
        <v>103</v>
      </c>
      <c r="BG62" s="47">
        <v>11</v>
      </c>
      <c r="BH62" s="47">
        <v>10</v>
      </c>
      <c r="BI62" s="47">
        <v>658</v>
      </c>
      <c r="BJ62" s="4"/>
      <c r="BK62" s="46" t="str">
        <f t="shared" si="22"/>
        <v>11_10</v>
      </c>
      <c r="BL62" s="69">
        <v>11</v>
      </c>
      <c r="BM62" s="69">
        <v>10</v>
      </c>
      <c r="BN62" s="69">
        <v>26</v>
      </c>
      <c r="BO62" s="4"/>
      <c r="BP62" s="46" t="str">
        <f t="shared" si="23"/>
        <v>11_10</v>
      </c>
      <c r="BQ62" s="69">
        <v>11</v>
      </c>
      <c r="BR62" s="69">
        <v>10</v>
      </c>
      <c r="BS62" s="69">
        <v>22</v>
      </c>
      <c r="BT62" s="4"/>
      <c r="BU62" s="71" t="s">
        <v>163</v>
      </c>
      <c r="BV62" s="71">
        <v>3353</v>
      </c>
      <c r="BW62" s="71">
        <v>41</v>
      </c>
      <c r="BX62" s="4"/>
      <c r="BY62" s="69" t="s">
        <v>142</v>
      </c>
      <c r="BZ62" s="69">
        <v>249</v>
      </c>
      <c r="CA62" s="69">
        <v>102.89256198300001</v>
      </c>
      <c r="CB62" s="4"/>
      <c r="CC62" s="47" t="s">
        <v>446</v>
      </c>
      <c r="CD62" s="47" t="s">
        <v>1022</v>
      </c>
      <c r="CE62" s="47">
        <v>2986</v>
      </c>
      <c r="CF62" s="47">
        <v>4</v>
      </c>
      <c r="CG62" s="47">
        <v>2</v>
      </c>
      <c r="CH62" s="47" t="str">
        <f t="shared" si="24"/>
        <v>Vähä 2</v>
      </c>
      <c r="CJ62" s="69" t="s">
        <v>103</v>
      </c>
      <c r="CK62" s="69" t="s">
        <v>1222</v>
      </c>
      <c r="CL62" s="69" t="s">
        <v>1223</v>
      </c>
      <c r="CM62" s="69" t="s">
        <v>1224</v>
      </c>
    </row>
    <row r="63" spans="1:91" customFormat="1" x14ac:dyDescent="0.25">
      <c r="A63" s="81">
        <v>52</v>
      </c>
      <c r="B63" s="27" t="str">
        <f t="shared" si="33"/>
        <v>11_11</v>
      </c>
      <c r="C63" s="51">
        <v>11</v>
      </c>
      <c r="D63" s="52">
        <v>11</v>
      </c>
      <c r="E63" s="17">
        <v>6950</v>
      </c>
      <c r="F63" s="18">
        <v>13667.0149368</v>
      </c>
      <c r="G63" s="57">
        <v>2497</v>
      </c>
      <c r="H63" s="58">
        <v>97</v>
      </c>
      <c r="I63" s="64">
        <f t="shared" si="25"/>
        <v>0.97</v>
      </c>
      <c r="J63" s="18">
        <f t="shared" si="26"/>
        <v>2422.09</v>
      </c>
      <c r="K63" s="64">
        <f t="shared" si="27"/>
        <v>-0.29610868933449574</v>
      </c>
      <c r="L63" s="18">
        <v>3441</v>
      </c>
      <c r="M63" s="18">
        <v>396</v>
      </c>
      <c r="N63" s="18">
        <v>3173</v>
      </c>
      <c r="O63" s="105" t="str">
        <f t="shared" si="0"/>
        <v>https://www.google.com/maps/@61.4993236747,22.8223739381,3a,75y,90t/data=!3m3!1e1!3m1!2e0</v>
      </c>
      <c r="P63" s="108" t="str">
        <f t="shared" si="1"/>
        <v>Gmaps</v>
      </c>
      <c r="Q63" s="18">
        <v>2497</v>
      </c>
      <c r="R63" s="17">
        <v>97</v>
      </c>
      <c r="S63" s="18">
        <f t="shared" si="2"/>
        <v>667</v>
      </c>
      <c r="T63" s="18">
        <f t="shared" si="3"/>
        <v>648</v>
      </c>
      <c r="U63" s="18">
        <f t="shared" si="4"/>
        <v>26</v>
      </c>
      <c r="V63" s="94" t="str">
        <f t="shared" si="28"/>
        <v>Osa seud. yht.</v>
      </c>
      <c r="W63" s="90">
        <f t="shared" si="5"/>
        <v>22</v>
      </c>
      <c r="X63" s="91" t="str">
        <f t="shared" si="29"/>
        <v>Osa seud. yht.</v>
      </c>
      <c r="Y63" s="74">
        <v>0</v>
      </c>
      <c r="Z63" s="17" t="str">
        <f t="shared" si="9"/>
        <v xml:space="preserve"> --</v>
      </c>
      <c r="AA63" s="74">
        <v>0</v>
      </c>
      <c r="AB63" s="17" t="str">
        <f t="shared" si="30"/>
        <v>--</v>
      </c>
      <c r="AC63" s="39"/>
      <c r="AD63" s="17" t="str">
        <f t="shared" si="6"/>
        <v>Ei määritetty</v>
      </c>
      <c r="AE63" s="17" t="s">
        <v>1056</v>
      </c>
      <c r="AF63" s="39"/>
      <c r="AG63" s="44"/>
      <c r="AH63" s="4"/>
      <c r="AI63" s="113" t="str">
        <f t="shared" si="10"/>
        <v>punainen</v>
      </c>
      <c r="AJ63" s="114" t="str">
        <f t="shared" si="11"/>
        <v>punainen</v>
      </c>
      <c r="AK63" s="115" t="str">
        <f t="shared" si="7"/>
        <v>punainen</v>
      </c>
      <c r="AL63" s="124">
        <f t="shared" si="12"/>
        <v>40</v>
      </c>
      <c r="AM63" s="124">
        <f t="shared" si="13"/>
        <v>10</v>
      </c>
      <c r="AN63" s="124">
        <f t="shared" si="14"/>
        <v>10</v>
      </c>
      <c r="AO63" s="124">
        <f t="shared" si="15"/>
        <v>10</v>
      </c>
      <c r="AP63" s="121">
        <f t="shared" si="16"/>
        <v>10</v>
      </c>
      <c r="AQ63" s="14"/>
      <c r="AR63" s="113" t="str">
        <f t="shared" si="31"/>
        <v>punainen</v>
      </c>
      <c r="AS63" s="114" t="str">
        <f t="shared" si="32"/>
        <v>punainen</v>
      </c>
      <c r="AT63" s="115" t="str">
        <f t="shared" si="8"/>
        <v>punainen</v>
      </c>
      <c r="AU63" s="124">
        <f t="shared" si="17"/>
        <v>40</v>
      </c>
      <c r="AV63" s="124">
        <f t="shared" si="18"/>
        <v>10</v>
      </c>
      <c r="AW63" s="124">
        <f t="shared" si="19"/>
        <v>10</v>
      </c>
      <c r="AX63" s="124">
        <f t="shared" si="20"/>
        <v>10</v>
      </c>
      <c r="AY63" s="121">
        <f t="shared" si="21"/>
        <v>10</v>
      </c>
      <c r="BA63" s="47" t="s">
        <v>98</v>
      </c>
      <c r="BB63" s="47">
        <v>11</v>
      </c>
      <c r="BC63" s="47">
        <v>5</v>
      </c>
      <c r="BD63" s="47">
        <v>2186</v>
      </c>
      <c r="BE63" s="4"/>
      <c r="BF63" s="47" t="s">
        <v>104</v>
      </c>
      <c r="BG63" s="47">
        <v>11</v>
      </c>
      <c r="BH63" s="47">
        <v>11</v>
      </c>
      <c r="BI63" s="47">
        <v>648</v>
      </c>
      <c r="BJ63" s="4"/>
      <c r="BK63" s="46" t="str">
        <f t="shared" si="22"/>
        <v>11_11</v>
      </c>
      <c r="BL63" s="69">
        <v>11</v>
      </c>
      <c r="BM63" s="69">
        <v>11</v>
      </c>
      <c r="BN63" s="69">
        <v>26</v>
      </c>
      <c r="BO63" s="4"/>
      <c r="BP63" s="46" t="str">
        <f t="shared" si="23"/>
        <v>11_11</v>
      </c>
      <c r="BQ63" s="69">
        <v>11</v>
      </c>
      <c r="BR63" s="69">
        <v>11</v>
      </c>
      <c r="BS63" s="69">
        <v>22</v>
      </c>
      <c r="BT63" s="4"/>
      <c r="BU63" s="71" t="s">
        <v>163</v>
      </c>
      <c r="BV63" s="71">
        <v>2684</v>
      </c>
      <c r="BW63" s="71">
        <v>33</v>
      </c>
      <c r="BX63" s="4"/>
      <c r="BY63" s="69" t="s">
        <v>143</v>
      </c>
      <c r="BZ63" s="69">
        <v>1416</v>
      </c>
      <c r="CA63" s="69">
        <v>33.7383845604</v>
      </c>
      <c r="CB63" s="4"/>
      <c r="CC63" s="47" t="s">
        <v>667</v>
      </c>
      <c r="CD63" s="47" t="s">
        <v>1022</v>
      </c>
      <c r="CE63" s="47">
        <v>13081</v>
      </c>
      <c r="CF63" s="47">
        <v>2</v>
      </c>
      <c r="CG63" s="47">
        <v>2</v>
      </c>
      <c r="CH63" s="47" t="str">
        <f t="shared" si="24"/>
        <v>Vähä 2</v>
      </c>
      <c r="CJ63" s="69" t="s">
        <v>104</v>
      </c>
      <c r="CK63" s="69" t="s">
        <v>1225</v>
      </c>
      <c r="CL63" s="69" t="s">
        <v>1226</v>
      </c>
      <c r="CM63" s="69" t="s">
        <v>1227</v>
      </c>
    </row>
    <row r="64" spans="1:91" customFormat="1" x14ac:dyDescent="0.25">
      <c r="A64" s="81">
        <v>53</v>
      </c>
      <c r="B64" s="27" t="str">
        <f t="shared" si="33"/>
        <v>11_13</v>
      </c>
      <c r="C64" s="51">
        <v>11</v>
      </c>
      <c r="D64" s="52">
        <v>13</v>
      </c>
      <c r="E64" s="17">
        <v>7637</v>
      </c>
      <c r="F64" s="18">
        <v>921.50420509000003</v>
      </c>
      <c r="G64" s="57">
        <v>2530</v>
      </c>
      <c r="H64" s="58">
        <v>95</v>
      </c>
      <c r="I64" s="64">
        <f t="shared" si="25"/>
        <v>0.95</v>
      </c>
      <c r="J64" s="18">
        <f t="shared" si="26"/>
        <v>2403.5</v>
      </c>
      <c r="K64" s="64">
        <f t="shared" si="27"/>
        <v>-0.27887788778877887</v>
      </c>
      <c r="L64" s="18">
        <v>3333</v>
      </c>
      <c r="M64" s="18">
        <v>391</v>
      </c>
      <c r="N64" s="18">
        <v>3144</v>
      </c>
      <c r="O64" s="105" t="str">
        <f t="shared" si="0"/>
        <v>https://www.google.com/maps/@61.4884474766,22.6981061062,3a,75y,90t/data=!3m3!1e1!3m1!2e0</v>
      </c>
      <c r="P64" s="108" t="str">
        <f t="shared" si="1"/>
        <v>Gmaps</v>
      </c>
      <c r="Q64" s="18">
        <v>2530</v>
      </c>
      <c r="R64" s="17">
        <v>95</v>
      </c>
      <c r="S64" s="18">
        <f t="shared" si="2"/>
        <v>572</v>
      </c>
      <c r="T64" s="18">
        <f t="shared" si="3"/>
        <v>549</v>
      </c>
      <c r="U64" s="18">
        <f t="shared" si="4"/>
        <v>17</v>
      </c>
      <c r="V64" s="94" t="str">
        <f t="shared" si="28"/>
        <v>Osa seud. yht.</v>
      </c>
      <c r="W64" s="90">
        <f t="shared" si="5"/>
        <v>14</v>
      </c>
      <c r="X64" s="91" t="str">
        <f t="shared" si="29"/>
        <v>Osa seud. yht.</v>
      </c>
      <c r="Y64" s="74">
        <v>0</v>
      </c>
      <c r="Z64" s="17" t="str">
        <f t="shared" si="9"/>
        <v xml:space="preserve"> --</v>
      </c>
      <c r="AA64" s="18">
        <v>6.6125441927499997</v>
      </c>
      <c r="AB64" s="17" t="str">
        <f t="shared" si="30"/>
        <v>--</v>
      </c>
      <c r="AC64" s="39"/>
      <c r="AD64" s="17" t="str">
        <f t="shared" si="6"/>
        <v>Ei määritetty</v>
      </c>
      <c r="AE64" s="17" t="s">
        <v>1056</v>
      </c>
      <c r="AF64" s="39"/>
      <c r="AG64" s="44"/>
      <c r="AH64" s="4"/>
      <c r="AI64" s="113" t="str">
        <f t="shared" si="10"/>
        <v>punainen</v>
      </c>
      <c r="AJ64" s="114" t="str">
        <f t="shared" si="11"/>
        <v>punainen</v>
      </c>
      <c r="AK64" s="115" t="str">
        <f t="shared" si="7"/>
        <v>punainen</v>
      </c>
      <c r="AL64" s="124">
        <f t="shared" si="12"/>
        <v>40</v>
      </c>
      <c r="AM64" s="124">
        <f t="shared" si="13"/>
        <v>10</v>
      </c>
      <c r="AN64" s="124">
        <f t="shared" si="14"/>
        <v>10</v>
      </c>
      <c r="AO64" s="124">
        <f t="shared" si="15"/>
        <v>10</v>
      </c>
      <c r="AP64" s="121">
        <f t="shared" si="16"/>
        <v>10</v>
      </c>
      <c r="AQ64" s="14"/>
      <c r="AR64" s="113" t="str">
        <f t="shared" si="31"/>
        <v>punainen</v>
      </c>
      <c r="AS64" s="114" t="str">
        <f t="shared" si="32"/>
        <v>punainen</v>
      </c>
      <c r="AT64" s="115" t="str">
        <f t="shared" si="8"/>
        <v>punainen</v>
      </c>
      <c r="AU64" s="124">
        <f t="shared" si="17"/>
        <v>40</v>
      </c>
      <c r="AV64" s="124">
        <f t="shared" si="18"/>
        <v>10</v>
      </c>
      <c r="AW64" s="124">
        <f t="shared" si="19"/>
        <v>10</v>
      </c>
      <c r="AX64" s="124">
        <f t="shared" si="20"/>
        <v>10</v>
      </c>
      <c r="AY64" s="121">
        <f t="shared" si="21"/>
        <v>10</v>
      </c>
      <c r="BA64" s="47" t="s">
        <v>99</v>
      </c>
      <c r="BB64" s="47">
        <v>11</v>
      </c>
      <c r="BC64" s="47">
        <v>6</v>
      </c>
      <c r="BD64" s="47">
        <v>1730</v>
      </c>
      <c r="BE64" s="4"/>
      <c r="BF64" s="47" t="s">
        <v>105</v>
      </c>
      <c r="BG64" s="47">
        <v>11</v>
      </c>
      <c r="BH64" s="47">
        <v>13</v>
      </c>
      <c r="BI64" s="47">
        <v>549</v>
      </c>
      <c r="BJ64" s="4"/>
      <c r="BK64" s="46" t="str">
        <f t="shared" si="22"/>
        <v>11_13</v>
      </c>
      <c r="BL64" s="69">
        <v>11</v>
      </c>
      <c r="BM64" s="69">
        <v>13</v>
      </c>
      <c r="BN64" s="69">
        <v>17</v>
      </c>
      <c r="BO64" s="4"/>
      <c r="BP64" s="46" t="str">
        <f t="shared" si="23"/>
        <v>11_13</v>
      </c>
      <c r="BQ64" s="69">
        <v>11</v>
      </c>
      <c r="BR64" s="69">
        <v>13</v>
      </c>
      <c r="BS64" s="69">
        <v>14</v>
      </c>
      <c r="BT64" s="4"/>
      <c r="BU64" s="71" t="s">
        <v>164</v>
      </c>
      <c r="BV64" s="71">
        <v>612</v>
      </c>
      <c r="BW64" s="71">
        <v>4</v>
      </c>
      <c r="BX64" s="4"/>
      <c r="BY64" s="69" t="s">
        <v>145</v>
      </c>
      <c r="BZ64" s="69">
        <v>914</v>
      </c>
      <c r="CA64" s="69">
        <v>18.787255909600002</v>
      </c>
      <c r="CB64" s="4"/>
      <c r="CC64" s="47" t="s">
        <v>354</v>
      </c>
      <c r="CD64" s="47" t="s">
        <v>1022</v>
      </c>
      <c r="CE64" s="47">
        <v>2495</v>
      </c>
      <c r="CF64" s="47">
        <v>2</v>
      </c>
      <c r="CG64" s="47">
        <v>2</v>
      </c>
      <c r="CH64" s="47" t="str">
        <f t="shared" si="24"/>
        <v>Vähä 2</v>
      </c>
      <c r="CJ64" s="69" t="s">
        <v>105</v>
      </c>
      <c r="CK64" s="69" t="s">
        <v>1228</v>
      </c>
      <c r="CL64" s="69" t="s">
        <v>1229</v>
      </c>
      <c r="CM64" s="69" t="s">
        <v>1230</v>
      </c>
    </row>
    <row r="65" spans="1:91" customFormat="1" x14ac:dyDescent="0.25">
      <c r="A65" s="81">
        <v>54</v>
      </c>
      <c r="B65" s="27" t="str">
        <f t="shared" si="33"/>
        <v>11_14</v>
      </c>
      <c r="C65" s="51">
        <v>11</v>
      </c>
      <c r="D65" s="52">
        <v>14</v>
      </c>
      <c r="E65" s="17">
        <v>5727</v>
      </c>
      <c r="F65" s="18">
        <v>4817.4228406700004</v>
      </c>
      <c r="G65" s="57">
        <v>2688</v>
      </c>
      <c r="H65" s="58">
        <v>97</v>
      </c>
      <c r="I65" s="64">
        <f t="shared" si="25"/>
        <v>0.97</v>
      </c>
      <c r="J65" s="18">
        <f t="shared" si="26"/>
        <v>2607.36</v>
      </c>
      <c r="K65" s="64">
        <f t="shared" si="27"/>
        <v>-0.16830622009569374</v>
      </c>
      <c r="L65" s="18">
        <v>3135</v>
      </c>
      <c r="M65" s="18">
        <v>403</v>
      </c>
      <c r="N65" s="18">
        <v>2977</v>
      </c>
      <c r="O65" s="105" t="str">
        <f t="shared" si="0"/>
        <v>https://www.google.com/maps/@61.4751957868,22.5576486327,3a,75y,90t/data=!3m3!1e1!3m1!2e0</v>
      </c>
      <c r="P65" s="108" t="str">
        <f t="shared" si="1"/>
        <v>Gmaps</v>
      </c>
      <c r="Q65" s="18">
        <v>2688</v>
      </c>
      <c r="R65" s="17">
        <v>97</v>
      </c>
      <c r="S65" s="18">
        <f t="shared" si="2"/>
        <v>513</v>
      </c>
      <c r="T65" s="18">
        <f t="shared" si="3"/>
        <v>505</v>
      </c>
      <c r="U65" s="18">
        <f t="shared" si="4"/>
        <v>19</v>
      </c>
      <c r="V65" s="94" t="str">
        <f t="shared" si="28"/>
        <v>Osa seud. yht.</v>
      </c>
      <c r="W65" s="90">
        <f t="shared" si="5"/>
        <v>15</v>
      </c>
      <c r="X65" s="91" t="str">
        <f t="shared" si="29"/>
        <v>Osa seud. yht.</v>
      </c>
      <c r="Y65" s="74">
        <v>0</v>
      </c>
      <c r="Z65" s="17" t="str">
        <f t="shared" si="9"/>
        <v xml:space="preserve"> --</v>
      </c>
      <c r="AA65" s="74">
        <v>0</v>
      </c>
      <c r="AB65" s="17" t="str">
        <f t="shared" si="30"/>
        <v>--</v>
      </c>
      <c r="AC65" s="39"/>
      <c r="AD65" s="17" t="str">
        <f t="shared" si="6"/>
        <v>Ei määritetty</v>
      </c>
      <c r="AE65" s="17" t="s">
        <v>1056</v>
      </c>
      <c r="AF65" s="39"/>
      <c r="AG65" s="44"/>
      <c r="AH65" s="4"/>
      <c r="AI65" s="113" t="str">
        <f t="shared" si="10"/>
        <v>punainen</v>
      </c>
      <c r="AJ65" s="114" t="str">
        <f t="shared" si="11"/>
        <v>punainen</v>
      </c>
      <c r="AK65" s="115" t="str">
        <f t="shared" si="7"/>
        <v>punainen</v>
      </c>
      <c r="AL65" s="124">
        <f t="shared" si="12"/>
        <v>40</v>
      </c>
      <c r="AM65" s="124">
        <f t="shared" si="13"/>
        <v>10</v>
      </c>
      <c r="AN65" s="124">
        <f t="shared" si="14"/>
        <v>10</v>
      </c>
      <c r="AO65" s="124">
        <f t="shared" si="15"/>
        <v>10</v>
      </c>
      <c r="AP65" s="121">
        <f t="shared" si="16"/>
        <v>10</v>
      </c>
      <c r="AQ65" s="14"/>
      <c r="AR65" s="113" t="str">
        <f t="shared" si="31"/>
        <v>punainen</v>
      </c>
      <c r="AS65" s="114" t="str">
        <f t="shared" si="32"/>
        <v>punainen</v>
      </c>
      <c r="AT65" s="115" t="str">
        <f t="shared" si="8"/>
        <v>punainen</v>
      </c>
      <c r="AU65" s="124">
        <f t="shared" si="17"/>
        <v>40</v>
      </c>
      <c r="AV65" s="124">
        <f t="shared" si="18"/>
        <v>10</v>
      </c>
      <c r="AW65" s="124">
        <f t="shared" si="19"/>
        <v>10</v>
      </c>
      <c r="AX65" s="124">
        <f t="shared" si="20"/>
        <v>10</v>
      </c>
      <c r="AY65" s="121">
        <f t="shared" si="21"/>
        <v>10</v>
      </c>
      <c r="BA65" s="47" t="s">
        <v>100</v>
      </c>
      <c r="BB65" s="47">
        <v>11</v>
      </c>
      <c r="BC65" s="47">
        <v>7</v>
      </c>
      <c r="BD65" s="47">
        <v>1756</v>
      </c>
      <c r="BE65" s="4"/>
      <c r="BF65" s="47" t="s">
        <v>106</v>
      </c>
      <c r="BG65" s="47">
        <v>11</v>
      </c>
      <c r="BH65" s="47">
        <v>14</v>
      </c>
      <c r="BI65" s="47">
        <v>505</v>
      </c>
      <c r="BJ65" s="4"/>
      <c r="BK65" s="46" t="str">
        <f t="shared" si="22"/>
        <v>11_14</v>
      </c>
      <c r="BL65" s="69">
        <v>11</v>
      </c>
      <c r="BM65" s="69">
        <v>14</v>
      </c>
      <c r="BN65" s="69">
        <v>19</v>
      </c>
      <c r="BO65" s="4"/>
      <c r="BP65" s="46" t="str">
        <f t="shared" si="23"/>
        <v>11_14</v>
      </c>
      <c r="BQ65" s="69">
        <v>11</v>
      </c>
      <c r="BR65" s="69">
        <v>14</v>
      </c>
      <c r="BS65" s="69">
        <v>15</v>
      </c>
      <c r="BT65" s="4"/>
      <c r="BU65" s="71" t="s">
        <v>168</v>
      </c>
      <c r="BV65" s="71">
        <v>1057</v>
      </c>
      <c r="BW65" s="71">
        <v>16</v>
      </c>
      <c r="BX65" s="4"/>
      <c r="BY65" s="69" t="s">
        <v>148</v>
      </c>
      <c r="BZ65" s="69">
        <v>1339</v>
      </c>
      <c r="CA65" s="69">
        <v>96.818510484499996</v>
      </c>
      <c r="CB65" s="4"/>
      <c r="CC65" s="47" t="s">
        <v>754</v>
      </c>
      <c r="CD65" s="47" t="s">
        <v>1022</v>
      </c>
      <c r="CE65" s="47">
        <v>13341</v>
      </c>
      <c r="CF65" s="47">
        <v>1</v>
      </c>
      <c r="CG65" s="47">
        <v>2</v>
      </c>
      <c r="CH65" s="47" t="str">
        <f t="shared" si="24"/>
        <v>Vähä 2</v>
      </c>
      <c r="CJ65" s="69" t="s">
        <v>106</v>
      </c>
      <c r="CK65" s="69" t="s">
        <v>1231</v>
      </c>
      <c r="CL65" s="69" t="s">
        <v>1232</v>
      </c>
      <c r="CM65" s="69" t="s">
        <v>1233</v>
      </c>
    </row>
    <row r="66" spans="1:91" customFormat="1" x14ac:dyDescent="0.25">
      <c r="A66" s="81">
        <v>55</v>
      </c>
      <c r="B66" s="27" t="str">
        <f t="shared" si="33"/>
        <v>12_116</v>
      </c>
      <c r="C66" s="51">
        <v>12</v>
      </c>
      <c r="D66" s="52">
        <v>116</v>
      </c>
      <c r="E66" s="17">
        <v>1952</v>
      </c>
      <c r="F66" s="18"/>
      <c r="G66" s="59">
        <v>5500</v>
      </c>
      <c r="H66" s="60">
        <v>90</v>
      </c>
      <c r="I66" s="64">
        <f t="shared" si="25"/>
        <v>0.9</v>
      </c>
      <c r="J66" s="18">
        <f t="shared" si="26"/>
        <v>4950</v>
      </c>
      <c r="K66" s="64">
        <f t="shared" si="27"/>
        <v>-0.26229508196721313</v>
      </c>
      <c r="L66" s="18">
        <v>6710</v>
      </c>
      <c r="M66" s="18">
        <v>821</v>
      </c>
      <c r="N66" s="18">
        <v>6535</v>
      </c>
      <c r="O66" s="105" t="str">
        <f t="shared" si="0"/>
        <v>https://www.google.com/maps/@61.245905334,22.7167188292,3a,75y,90t/data=!3m3!1e1!3m1!2e0</v>
      </c>
      <c r="P66" s="108" t="str">
        <f t="shared" si="1"/>
        <v>Gmaps</v>
      </c>
      <c r="Q66" s="18">
        <v>5500</v>
      </c>
      <c r="R66" s="17">
        <v>90</v>
      </c>
      <c r="S66" s="18">
        <f t="shared" si="2"/>
        <v>840</v>
      </c>
      <c r="T66" s="18">
        <f t="shared" si="3"/>
        <v>771</v>
      </c>
      <c r="U66" s="18">
        <f t="shared" si="4"/>
        <v>52</v>
      </c>
      <c r="V66" s="94" t="str">
        <f t="shared" si="28"/>
        <v>Osa seud. yht.</v>
      </c>
      <c r="W66" s="90">
        <f t="shared" si="5"/>
        <v>44</v>
      </c>
      <c r="X66" s="91" t="str">
        <f t="shared" si="29"/>
        <v>Osa seud. yht.</v>
      </c>
      <c r="Y66" s="74">
        <v>0</v>
      </c>
      <c r="Z66" s="17" t="str">
        <f t="shared" si="9"/>
        <v xml:space="preserve"> --</v>
      </c>
      <c r="AA66" s="74">
        <v>0</v>
      </c>
      <c r="AB66" s="17" t="str">
        <f t="shared" si="30"/>
        <v>--</v>
      </c>
      <c r="AC66" s="39"/>
      <c r="AD66" s="17" t="str">
        <f t="shared" si="6"/>
        <v>Ei määritetty</v>
      </c>
      <c r="AE66" s="17" t="s">
        <v>1056</v>
      </c>
      <c r="AF66" s="39"/>
      <c r="AG66" s="44"/>
      <c r="AH66" s="4"/>
      <c r="AI66" s="113" t="str">
        <f t="shared" si="10"/>
        <v>punainen</v>
      </c>
      <c r="AJ66" s="114" t="str">
        <f t="shared" si="11"/>
        <v>punainen</v>
      </c>
      <c r="AK66" s="115" t="str">
        <f t="shared" si="7"/>
        <v>punainen</v>
      </c>
      <c r="AL66" s="124">
        <f t="shared" si="12"/>
        <v>40</v>
      </c>
      <c r="AM66" s="124">
        <f t="shared" si="13"/>
        <v>10</v>
      </c>
      <c r="AN66" s="124">
        <f t="shared" si="14"/>
        <v>10</v>
      </c>
      <c r="AO66" s="124">
        <f t="shared" si="15"/>
        <v>10</v>
      </c>
      <c r="AP66" s="121">
        <f t="shared" si="16"/>
        <v>10</v>
      </c>
      <c r="AQ66" s="14"/>
      <c r="AR66" s="113" t="str">
        <f t="shared" si="31"/>
        <v>punainen</v>
      </c>
      <c r="AS66" s="114" t="str">
        <f t="shared" si="32"/>
        <v>punainen</v>
      </c>
      <c r="AT66" s="115" t="str">
        <f t="shared" si="8"/>
        <v>punainen</v>
      </c>
      <c r="AU66" s="124">
        <f t="shared" si="17"/>
        <v>40</v>
      </c>
      <c r="AV66" s="124">
        <f t="shared" si="18"/>
        <v>10</v>
      </c>
      <c r="AW66" s="124">
        <f t="shared" si="19"/>
        <v>10</v>
      </c>
      <c r="AX66" s="124">
        <f t="shared" si="20"/>
        <v>10</v>
      </c>
      <c r="AY66" s="121">
        <f t="shared" si="21"/>
        <v>10</v>
      </c>
      <c r="BA66" s="47" t="s">
        <v>101</v>
      </c>
      <c r="BB66" s="47">
        <v>11</v>
      </c>
      <c r="BC66" s="47">
        <v>8</v>
      </c>
      <c r="BD66" s="47">
        <v>1481</v>
      </c>
      <c r="BE66" s="4"/>
      <c r="BF66" s="47" t="s">
        <v>107</v>
      </c>
      <c r="BG66" s="47">
        <v>12</v>
      </c>
      <c r="BH66" s="47">
        <v>116</v>
      </c>
      <c r="BI66" s="47">
        <v>771</v>
      </c>
      <c r="BJ66" s="4"/>
      <c r="BK66" s="46" t="str">
        <f t="shared" si="22"/>
        <v>12_116</v>
      </c>
      <c r="BL66" s="69">
        <v>12</v>
      </c>
      <c r="BM66" s="69">
        <v>116</v>
      </c>
      <c r="BN66" s="69">
        <v>52</v>
      </c>
      <c r="BO66" s="4"/>
      <c r="BP66" s="46" t="str">
        <f t="shared" si="23"/>
        <v>12_116</v>
      </c>
      <c r="BQ66" s="69">
        <v>12</v>
      </c>
      <c r="BR66" s="69">
        <v>116</v>
      </c>
      <c r="BS66" s="69">
        <v>44</v>
      </c>
      <c r="BT66" s="4"/>
      <c r="BU66" s="71" t="s">
        <v>169</v>
      </c>
      <c r="BV66" s="71">
        <v>1096</v>
      </c>
      <c r="BW66" s="71">
        <v>14</v>
      </c>
      <c r="BX66" s="4"/>
      <c r="BY66" s="69" t="s">
        <v>150</v>
      </c>
      <c r="BZ66" s="69">
        <v>1967</v>
      </c>
      <c r="CA66" s="69">
        <v>34.013487809099999</v>
      </c>
      <c r="CB66" s="4"/>
      <c r="CC66" s="47" t="s">
        <v>363</v>
      </c>
      <c r="CD66" s="47" t="s">
        <v>1022</v>
      </c>
      <c r="CE66" s="47">
        <v>2505</v>
      </c>
      <c r="CF66" s="47">
        <v>1</v>
      </c>
      <c r="CG66" s="47">
        <v>2</v>
      </c>
      <c r="CH66" s="47" t="str">
        <f t="shared" si="24"/>
        <v>Vähä 2</v>
      </c>
      <c r="CJ66" s="69" t="s">
        <v>107</v>
      </c>
      <c r="CK66" s="69" t="s">
        <v>1234</v>
      </c>
      <c r="CL66" s="69" t="s">
        <v>1235</v>
      </c>
      <c r="CM66" s="69" t="s">
        <v>1236</v>
      </c>
    </row>
    <row r="67" spans="1:91" customFormat="1" x14ac:dyDescent="0.25">
      <c r="A67" s="81">
        <v>56</v>
      </c>
      <c r="B67" s="27" t="str">
        <f t="shared" si="33"/>
        <v>12_117</v>
      </c>
      <c r="C67" s="51">
        <v>12</v>
      </c>
      <c r="D67" s="52">
        <v>117</v>
      </c>
      <c r="E67" s="17">
        <v>7124</v>
      </c>
      <c r="F67" s="18">
        <v>7098.7460713500004</v>
      </c>
      <c r="G67" s="57">
        <v>4501</v>
      </c>
      <c r="H67" s="58">
        <v>87</v>
      </c>
      <c r="I67" s="64">
        <f t="shared" si="25"/>
        <v>0.87</v>
      </c>
      <c r="J67" s="18">
        <f t="shared" si="26"/>
        <v>3915.87</v>
      </c>
      <c r="K67" s="64">
        <f t="shared" si="27"/>
        <v>-0.37486111111111114</v>
      </c>
      <c r="L67" s="18">
        <v>6264</v>
      </c>
      <c r="M67" s="18">
        <v>583</v>
      </c>
      <c r="N67" s="18">
        <v>6270</v>
      </c>
      <c r="O67" s="105" t="str">
        <f t="shared" si="0"/>
        <v>https://www.google.com/maps/@61.2625105795,22.7287749784,3a,75y,90t/data=!3m3!1e1!3m1!2e0</v>
      </c>
      <c r="P67" s="108" t="str">
        <f t="shared" si="1"/>
        <v>Gmaps</v>
      </c>
      <c r="Q67" s="18">
        <v>4501</v>
      </c>
      <c r="R67" s="17">
        <v>87</v>
      </c>
      <c r="S67" s="18">
        <f t="shared" si="2"/>
        <v>1005</v>
      </c>
      <c r="T67" s="18">
        <f t="shared" si="3"/>
        <v>830</v>
      </c>
      <c r="U67" s="18">
        <f t="shared" si="4"/>
        <v>52</v>
      </c>
      <c r="V67" s="94" t="str">
        <f t="shared" si="28"/>
        <v>Osa seud. yht.</v>
      </c>
      <c r="W67" s="90">
        <f t="shared" si="5"/>
        <v>44</v>
      </c>
      <c r="X67" s="91" t="str">
        <f t="shared" si="29"/>
        <v>Osa seud. yht.</v>
      </c>
      <c r="Y67" s="74">
        <v>0</v>
      </c>
      <c r="Z67" s="17" t="str">
        <f t="shared" si="9"/>
        <v xml:space="preserve"> --</v>
      </c>
      <c r="AA67" s="18">
        <v>16.254912970199999</v>
      </c>
      <c r="AB67" s="17" t="str">
        <f t="shared" si="30"/>
        <v>--</v>
      </c>
      <c r="AC67" s="39"/>
      <c r="AD67" s="17" t="str">
        <f t="shared" si="6"/>
        <v>Ei määritetty</v>
      </c>
      <c r="AE67" s="17" t="s">
        <v>1056</v>
      </c>
      <c r="AF67" s="39"/>
      <c r="AG67" s="44"/>
      <c r="AH67" s="4"/>
      <c r="AI67" s="113" t="str">
        <f t="shared" si="10"/>
        <v>punainen</v>
      </c>
      <c r="AJ67" s="114" t="str">
        <f t="shared" si="11"/>
        <v>punainen</v>
      </c>
      <c r="AK67" s="115" t="str">
        <f t="shared" si="7"/>
        <v>punainen</v>
      </c>
      <c r="AL67" s="124">
        <f t="shared" si="12"/>
        <v>40</v>
      </c>
      <c r="AM67" s="124">
        <f t="shared" si="13"/>
        <v>10</v>
      </c>
      <c r="AN67" s="124">
        <f t="shared" si="14"/>
        <v>10</v>
      </c>
      <c r="AO67" s="124">
        <f t="shared" si="15"/>
        <v>10</v>
      </c>
      <c r="AP67" s="121">
        <f t="shared" si="16"/>
        <v>10</v>
      </c>
      <c r="AQ67" s="14"/>
      <c r="AR67" s="113" t="str">
        <f t="shared" si="31"/>
        <v>punainen</v>
      </c>
      <c r="AS67" s="114" t="str">
        <f t="shared" si="32"/>
        <v>punainen</v>
      </c>
      <c r="AT67" s="115" t="str">
        <f t="shared" si="8"/>
        <v>punainen</v>
      </c>
      <c r="AU67" s="124">
        <f t="shared" si="17"/>
        <v>40</v>
      </c>
      <c r="AV67" s="124">
        <f t="shared" si="18"/>
        <v>10</v>
      </c>
      <c r="AW67" s="124">
        <f t="shared" si="19"/>
        <v>10</v>
      </c>
      <c r="AX67" s="124">
        <f t="shared" si="20"/>
        <v>10</v>
      </c>
      <c r="AY67" s="121">
        <f t="shared" si="21"/>
        <v>10</v>
      </c>
      <c r="BA67" s="47" t="s">
        <v>102</v>
      </c>
      <c r="BB67" s="47">
        <v>11</v>
      </c>
      <c r="BC67" s="47">
        <v>9</v>
      </c>
      <c r="BD67" s="47">
        <v>892</v>
      </c>
      <c r="BE67" s="4"/>
      <c r="BF67" s="47" t="s">
        <v>108</v>
      </c>
      <c r="BG67" s="47">
        <v>12</v>
      </c>
      <c r="BH67" s="47">
        <v>117</v>
      </c>
      <c r="BI67" s="47">
        <v>830</v>
      </c>
      <c r="BJ67" s="4"/>
      <c r="BK67" s="46" t="str">
        <f t="shared" si="22"/>
        <v>12_117</v>
      </c>
      <c r="BL67" s="69">
        <v>12</v>
      </c>
      <c r="BM67" s="69">
        <v>117</v>
      </c>
      <c r="BN67" s="69">
        <v>52</v>
      </c>
      <c r="BO67" s="4"/>
      <c r="BP67" s="46" t="str">
        <f t="shared" si="23"/>
        <v>12_117</v>
      </c>
      <c r="BQ67" s="69">
        <v>12</v>
      </c>
      <c r="BR67" s="69">
        <v>117</v>
      </c>
      <c r="BS67" s="69">
        <v>44</v>
      </c>
      <c r="BT67" s="4"/>
      <c r="BU67" s="71" t="s">
        <v>180</v>
      </c>
      <c r="BV67" s="71">
        <v>513</v>
      </c>
      <c r="BW67" s="71">
        <v>10</v>
      </c>
      <c r="BX67" s="4"/>
      <c r="BY67" s="69" t="s">
        <v>152</v>
      </c>
      <c r="BZ67" s="69">
        <v>1626</v>
      </c>
      <c r="CA67" s="69">
        <v>11.199118396599999</v>
      </c>
      <c r="CB67" s="4"/>
      <c r="CC67" s="47" t="s">
        <v>830</v>
      </c>
      <c r="CD67" s="47" t="s">
        <v>1022</v>
      </c>
      <c r="CE67" s="47">
        <v>13771</v>
      </c>
      <c r="CF67" s="47">
        <v>2</v>
      </c>
      <c r="CG67" s="47">
        <v>2</v>
      </c>
      <c r="CH67" s="47" t="str">
        <f t="shared" si="24"/>
        <v>Vähä 2</v>
      </c>
      <c r="CJ67" s="69" t="s">
        <v>108</v>
      </c>
      <c r="CK67" s="69" t="s">
        <v>1237</v>
      </c>
      <c r="CL67" s="69" t="s">
        <v>1238</v>
      </c>
      <c r="CM67" s="69" t="s">
        <v>1239</v>
      </c>
    </row>
    <row r="68" spans="1:91" customFormat="1" x14ac:dyDescent="0.25">
      <c r="A68" s="81">
        <v>57</v>
      </c>
      <c r="B68" s="27" t="str">
        <f t="shared" si="33"/>
        <v>12_118</v>
      </c>
      <c r="C68" s="51">
        <v>12</v>
      </c>
      <c r="D68" s="52">
        <v>118</v>
      </c>
      <c r="E68" s="17">
        <v>6078</v>
      </c>
      <c r="F68" s="18">
        <v>6064.5216093999998</v>
      </c>
      <c r="G68" s="57">
        <v>4211</v>
      </c>
      <c r="H68" s="58">
        <v>73</v>
      </c>
      <c r="I68" s="64">
        <f t="shared" si="25"/>
        <v>0.73</v>
      </c>
      <c r="J68" s="18">
        <f t="shared" si="26"/>
        <v>3074.0299999999997</v>
      </c>
      <c r="K68" s="64">
        <f t="shared" si="27"/>
        <v>-0.45879753521126765</v>
      </c>
      <c r="L68" s="18">
        <v>5680</v>
      </c>
      <c r="M68" s="18">
        <v>551</v>
      </c>
      <c r="N68" s="18">
        <v>5788</v>
      </c>
      <c r="O68" s="105" t="str">
        <f t="shared" si="0"/>
        <v>https://www.google.com/maps/@61.3068719176,22.8142427179,3a,75y,90t/data=!3m3!1e1!3m1!2e0</v>
      </c>
      <c r="P68" s="108" t="str">
        <f t="shared" si="1"/>
        <v>Gmaps</v>
      </c>
      <c r="Q68" s="18">
        <v>4211</v>
      </c>
      <c r="R68" s="17">
        <v>73</v>
      </c>
      <c r="S68" s="18">
        <f t="shared" si="2"/>
        <v>1649</v>
      </c>
      <c r="T68" s="18">
        <f t="shared" si="3"/>
        <v>1018</v>
      </c>
      <c r="U68" s="18">
        <f t="shared" si="4"/>
        <v>46</v>
      </c>
      <c r="V68" s="94" t="str">
        <f t="shared" si="28"/>
        <v>Osa seud. yht.</v>
      </c>
      <c r="W68" s="90">
        <f t="shared" si="5"/>
        <v>32</v>
      </c>
      <c r="X68" s="91" t="str">
        <f t="shared" si="29"/>
        <v>Osa seud. yht.</v>
      </c>
      <c r="Y68" s="18">
        <v>4</v>
      </c>
      <c r="Z68" s="17" t="str">
        <f t="shared" si="9"/>
        <v xml:space="preserve"> --</v>
      </c>
      <c r="AA68" s="18">
        <v>27.953274103300004</v>
      </c>
      <c r="AB68" s="17" t="str">
        <f t="shared" si="30"/>
        <v>--</v>
      </c>
      <c r="AC68" s="39"/>
      <c r="AD68" s="17" t="str">
        <f t="shared" si="6"/>
        <v>Ei määritetty</v>
      </c>
      <c r="AE68" s="17" t="s">
        <v>1056</v>
      </c>
      <c r="AF68" s="39"/>
      <c r="AG68" s="44"/>
      <c r="AH68" s="4"/>
      <c r="AI68" s="113" t="str">
        <f t="shared" si="10"/>
        <v>punainen</v>
      </c>
      <c r="AJ68" s="114" t="str">
        <f t="shared" si="11"/>
        <v>punainen</v>
      </c>
      <c r="AK68" s="115" t="str">
        <f t="shared" si="7"/>
        <v>punainen</v>
      </c>
      <c r="AL68" s="124">
        <f t="shared" si="12"/>
        <v>40</v>
      </c>
      <c r="AM68" s="124">
        <f t="shared" si="13"/>
        <v>10</v>
      </c>
      <c r="AN68" s="124">
        <f t="shared" si="14"/>
        <v>10</v>
      </c>
      <c r="AO68" s="124">
        <f t="shared" si="15"/>
        <v>10</v>
      </c>
      <c r="AP68" s="121">
        <f t="shared" si="16"/>
        <v>10</v>
      </c>
      <c r="AQ68" s="14"/>
      <c r="AR68" s="113" t="str">
        <f t="shared" si="31"/>
        <v>punainen</v>
      </c>
      <c r="AS68" s="114" t="str">
        <f t="shared" si="32"/>
        <v>punainen</v>
      </c>
      <c r="AT68" s="115" t="str">
        <f t="shared" si="8"/>
        <v>punainen</v>
      </c>
      <c r="AU68" s="124">
        <f t="shared" si="17"/>
        <v>40</v>
      </c>
      <c r="AV68" s="124">
        <f t="shared" si="18"/>
        <v>10</v>
      </c>
      <c r="AW68" s="124">
        <f t="shared" si="19"/>
        <v>10</v>
      </c>
      <c r="AX68" s="124">
        <f t="shared" si="20"/>
        <v>10</v>
      </c>
      <c r="AY68" s="121">
        <f t="shared" si="21"/>
        <v>10</v>
      </c>
      <c r="BA68" s="47" t="s">
        <v>103</v>
      </c>
      <c r="BB68" s="47">
        <v>11</v>
      </c>
      <c r="BC68" s="47">
        <v>10</v>
      </c>
      <c r="BD68" s="47">
        <v>668</v>
      </c>
      <c r="BE68" s="4"/>
      <c r="BF68" s="47" t="s">
        <v>109</v>
      </c>
      <c r="BG68" s="47">
        <v>12</v>
      </c>
      <c r="BH68" s="47">
        <v>118</v>
      </c>
      <c r="BI68" s="47">
        <v>1018</v>
      </c>
      <c r="BJ68" s="4"/>
      <c r="BK68" s="46" t="str">
        <f t="shared" si="22"/>
        <v>12_118</v>
      </c>
      <c r="BL68" s="69">
        <v>12</v>
      </c>
      <c r="BM68" s="69">
        <v>118</v>
      </c>
      <c r="BN68" s="69">
        <v>46</v>
      </c>
      <c r="BO68" s="4"/>
      <c r="BP68" s="46" t="str">
        <f t="shared" si="23"/>
        <v>12_118</v>
      </c>
      <c r="BQ68" s="69">
        <v>12</v>
      </c>
      <c r="BR68" s="69">
        <v>118</v>
      </c>
      <c r="BS68" s="69">
        <v>32</v>
      </c>
      <c r="BT68" s="4"/>
      <c r="BU68" s="71" t="s">
        <v>181</v>
      </c>
      <c r="BV68" s="71">
        <v>414</v>
      </c>
      <c r="BW68" s="71">
        <v>5</v>
      </c>
      <c r="BX68" s="4"/>
      <c r="BY68" s="69" t="s">
        <v>153</v>
      </c>
      <c r="BZ68" s="69">
        <v>2477</v>
      </c>
      <c r="CA68" s="69">
        <v>99.838774687599994</v>
      </c>
      <c r="CB68" s="4"/>
      <c r="CC68" s="47" t="s">
        <v>549</v>
      </c>
      <c r="CD68" s="47" t="s">
        <v>1022</v>
      </c>
      <c r="CE68" s="47">
        <v>3382</v>
      </c>
      <c r="CF68" s="47">
        <v>3</v>
      </c>
      <c r="CG68" s="47">
        <v>2</v>
      </c>
      <c r="CH68" s="47" t="str">
        <f t="shared" si="24"/>
        <v>Vähä 2</v>
      </c>
      <c r="CJ68" s="69" t="s">
        <v>109</v>
      </c>
      <c r="CK68" s="69" t="s">
        <v>1240</v>
      </c>
      <c r="CL68" s="69" t="s">
        <v>1241</v>
      </c>
      <c r="CM68" s="69" t="s">
        <v>1242</v>
      </c>
    </row>
    <row r="69" spans="1:91" customFormat="1" x14ac:dyDescent="0.25">
      <c r="A69" s="81">
        <v>58</v>
      </c>
      <c r="B69" s="27" t="str">
        <f t="shared" si="33"/>
        <v>12_119</v>
      </c>
      <c r="C69" s="51">
        <v>12</v>
      </c>
      <c r="D69" s="52">
        <v>119</v>
      </c>
      <c r="E69" s="17">
        <v>5566</v>
      </c>
      <c r="F69" s="18">
        <v>5547.4921550500003</v>
      </c>
      <c r="G69" s="57">
        <v>4073</v>
      </c>
      <c r="H69" s="58">
        <v>90</v>
      </c>
      <c r="I69" s="64">
        <f t="shared" si="25"/>
        <v>0.9</v>
      </c>
      <c r="J69" s="18">
        <f t="shared" si="26"/>
        <v>3665.7000000000003</v>
      </c>
      <c r="K69" s="64">
        <f t="shared" si="27"/>
        <v>-0.30150533536585361</v>
      </c>
      <c r="L69" s="18">
        <v>5248</v>
      </c>
      <c r="M69" s="18">
        <v>513</v>
      </c>
      <c r="N69" s="18">
        <v>5296</v>
      </c>
      <c r="O69" s="105" t="str">
        <f t="shared" si="0"/>
        <v>https://www.google.com/maps/@61.3211413655,22.9205903857,3a,75y,90t/data=!3m3!1e1!3m1!2e0</v>
      </c>
      <c r="P69" s="108" t="str">
        <f t="shared" si="1"/>
        <v>Gmaps</v>
      </c>
      <c r="Q69" s="18">
        <v>4073</v>
      </c>
      <c r="R69" s="17">
        <v>90</v>
      </c>
      <c r="S69" s="18">
        <f t="shared" si="2"/>
        <v>1896</v>
      </c>
      <c r="T69" s="18">
        <f t="shared" si="3"/>
        <v>1582</v>
      </c>
      <c r="U69" s="18">
        <f t="shared" si="4"/>
        <v>43</v>
      </c>
      <c r="V69" s="94" t="str">
        <f t="shared" si="28"/>
        <v>Osa seud. yht.</v>
      </c>
      <c r="W69" s="90">
        <f t="shared" si="5"/>
        <v>25</v>
      </c>
      <c r="X69" s="91" t="str">
        <f t="shared" si="29"/>
        <v>Osa seud. yht.</v>
      </c>
      <c r="Y69" s="18">
        <v>17</v>
      </c>
      <c r="Z69" s="17" t="str">
        <f t="shared" si="9"/>
        <v xml:space="preserve"> --</v>
      </c>
      <c r="AA69" s="18">
        <v>33.219547251199998</v>
      </c>
      <c r="AB69" s="17" t="str">
        <f t="shared" si="30"/>
        <v>--</v>
      </c>
      <c r="AC69" s="39"/>
      <c r="AD69" s="17" t="str">
        <f t="shared" si="6"/>
        <v>Ei määritetty</v>
      </c>
      <c r="AE69" s="17" t="s">
        <v>1056</v>
      </c>
      <c r="AF69" s="39"/>
      <c r="AG69" s="44"/>
      <c r="AH69" s="4"/>
      <c r="AI69" s="113" t="str">
        <f t="shared" si="10"/>
        <v>punainen</v>
      </c>
      <c r="AJ69" s="114" t="str">
        <f t="shared" si="11"/>
        <v>punainen</v>
      </c>
      <c r="AK69" s="115" t="str">
        <f t="shared" si="7"/>
        <v>punainen</v>
      </c>
      <c r="AL69" s="124">
        <f t="shared" si="12"/>
        <v>40</v>
      </c>
      <c r="AM69" s="124">
        <f t="shared" si="13"/>
        <v>10</v>
      </c>
      <c r="AN69" s="124">
        <f t="shared" si="14"/>
        <v>10</v>
      </c>
      <c r="AO69" s="124">
        <f t="shared" si="15"/>
        <v>10</v>
      </c>
      <c r="AP69" s="121">
        <f t="shared" si="16"/>
        <v>10</v>
      </c>
      <c r="AQ69" s="14"/>
      <c r="AR69" s="113" t="str">
        <f t="shared" si="31"/>
        <v>punainen</v>
      </c>
      <c r="AS69" s="114" t="str">
        <f t="shared" si="32"/>
        <v>punainen</v>
      </c>
      <c r="AT69" s="115" t="str">
        <f t="shared" si="8"/>
        <v>punainen</v>
      </c>
      <c r="AU69" s="124">
        <f t="shared" si="17"/>
        <v>40</v>
      </c>
      <c r="AV69" s="124">
        <f t="shared" si="18"/>
        <v>10</v>
      </c>
      <c r="AW69" s="124">
        <f t="shared" si="19"/>
        <v>10</v>
      </c>
      <c r="AX69" s="124">
        <f t="shared" si="20"/>
        <v>10</v>
      </c>
      <c r="AY69" s="121">
        <f t="shared" si="21"/>
        <v>10</v>
      </c>
      <c r="BA69" s="47" t="s">
        <v>104</v>
      </c>
      <c r="BB69" s="47">
        <v>11</v>
      </c>
      <c r="BC69" s="47">
        <v>11</v>
      </c>
      <c r="BD69" s="47">
        <v>667</v>
      </c>
      <c r="BE69" s="4"/>
      <c r="BF69" s="47" t="s">
        <v>110</v>
      </c>
      <c r="BG69" s="47">
        <v>12</v>
      </c>
      <c r="BH69" s="47">
        <v>119</v>
      </c>
      <c r="BI69" s="47">
        <v>1582</v>
      </c>
      <c r="BJ69" s="4"/>
      <c r="BK69" s="46" t="str">
        <f t="shared" si="22"/>
        <v>12_119</v>
      </c>
      <c r="BL69" s="69">
        <v>12</v>
      </c>
      <c r="BM69" s="69">
        <v>119</v>
      </c>
      <c r="BN69" s="69">
        <v>43</v>
      </c>
      <c r="BO69" s="4"/>
      <c r="BP69" s="46" t="str">
        <f t="shared" si="23"/>
        <v>12_119</v>
      </c>
      <c r="BQ69" s="69">
        <v>12</v>
      </c>
      <c r="BR69" s="69">
        <v>119</v>
      </c>
      <c r="BS69" s="69">
        <v>25</v>
      </c>
      <c r="BT69" s="4"/>
      <c r="BU69" s="71" t="s">
        <v>183</v>
      </c>
      <c r="BV69" s="71">
        <v>2185</v>
      </c>
      <c r="BW69" s="71">
        <v>27</v>
      </c>
      <c r="BX69" s="4"/>
      <c r="BY69" s="69" t="s">
        <v>154</v>
      </c>
      <c r="BZ69" s="69">
        <v>2553</v>
      </c>
      <c r="CA69" s="69">
        <v>100.07840062699999</v>
      </c>
      <c r="CB69" s="4"/>
      <c r="CC69" s="47" t="s">
        <v>831</v>
      </c>
      <c r="CD69" s="47" t="s">
        <v>1022</v>
      </c>
      <c r="CE69" s="47">
        <v>13773</v>
      </c>
      <c r="CF69" s="47">
        <v>1</v>
      </c>
      <c r="CG69" s="47">
        <v>2</v>
      </c>
      <c r="CH69" s="47" t="str">
        <f t="shared" si="24"/>
        <v>Vähä 2</v>
      </c>
      <c r="CJ69" s="69" t="s">
        <v>110</v>
      </c>
      <c r="CK69" s="69" t="s">
        <v>1243</v>
      </c>
      <c r="CL69" s="69" t="s">
        <v>1244</v>
      </c>
      <c r="CM69" s="69" t="s">
        <v>1245</v>
      </c>
    </row>
    <row r="70" spans="1:91" customFormat="1" x14ac:dyDescent="0.25">
      <c r="A70" s="81">
        <v>59</v>
      </c>
      <c r="B70" s="27" t="str">
        <f t="shared" si="33"/>
        <v>12_120</v>
      </c>
      <c r="C70" s="51">
        <v>12</v>
      </c>
      <c r="D70" s="52">
        <v>120</v>
      </c>
      <c r="E70" s="17">
        <v>6992</v>
      </c>
      <c r="F70" s="18">
        <v>6985.7376154000003</v>
      </c>
      <c r="G70" s="57">
        <v>5107</v>
      </c>
      <c r="H70" s="58">
        <v>95</v>
      </c>
      <c r="I70" s="64">
        <f t="shared" si="25"/>
        <v>0.95</v>
      </c>
      <c r="J70" s="18">
        <f t="shared" si="26"/>
        <v>4851.6499999999996</v>
      </c>
      <c r="K70" s="64">
        <f t="shared" si="27"/>
        <v>-0.23269808635141553</v>
      </c>
      <c r="L70" s="18">
        <v>6323</v>
      </c>
      <c r="M70" s="18">
        <v>631</v>
      </c>
      <c r="N70" s="18">
        <v>6459</v>
      </c>
      <c r="O70" s="105" t="str">
        <f t="shared" si="0"/>
        <v>https://www.google.com/maps/@61.3345501377,23.0157367817,3a,75y,90t/data=!3m3!1e1!3m1!2e0</v>
      </c>
      <c r="P70" s="108" t="str">
        <f t="shared" si="1"/>
        <v>Gmaps</v>
      </c>
      <c r="Q70" s="18">
        <v>5107</v>
      </c>
      <c r="R70" s="17">
        <v>95</v>
      </c>
      <c r="S70" s="18">
        <f t="shared" si="2"/>
        <v>2070</v>
      </c>
      <c r="T70" s="18">
        <f t="shared" si="3"/>
        <v>1810</v>
      </c>
      <c r="U70" s="18">
        <f t="shared" si="4"/>
        <v>60</v>
      </c>
      <c r="V70" s="94" t="str">
        <f t="shared" si="28"/>
        <v>Osa seud. yht.</v>
      </c>
      <c r="W70" s="90">
        <f t="shared" si="5"/>
        <v>57</v>
      </c>
      <c r="X70" s="91" t="str">
        <f t="shared" si="29"/>
        <v>Osa seud. yht.</v>
      </c>
      <c r="Y70" s="74">
        <v>0</v>
      </c>
      <c r="Z70" s="17" t="str">
        <f t="shared" si="9"/>
        <v xml:space="preserve"> --</v>
      </c>
      <c r="AA70" s="18">
        <v>14.459382151</v>
      </c>
      <c r="AB70" s="17" t="str">
        <f t="shared" si="30"/>
        <v>--</v>
      </c>
      <c r="AC70" s="39"/>
      <c r="AD70" s="17" t="str">
        <f t="shared" si="6"/>
        <v>Ei määritetty</v>
      </c>
      <c r="AE70" s="17" t="s">
        <v>1056</v>
      </c>
      <c r="AF70" s="39"/>
      <c r="AG70" s="44"/>
      <c r="AH70" s="4"/>
      <c r="AI70" s="113" t="str">
        <f t="shared" si="10"/>
        <v>punainen</v>
      </c>
      <c r="AJ70" s="114" t="str">
        <f t="shared" si="11"/>
        <v>punainen</v>
      </c>
      <c r="AK70" s="115" t="str">
        <f t="shared" si="7"/>
        <v>punainen</v>
      </c>
      <c r="AL70" s="124">
        <f t="shared" si="12"/>
        <v>40</v>
      </c>
      <c r="AM70" s="124">
        <f t="shared" si="13"/>
        <v>10</v>
      </c>
      <c r="AN70" s="124">
        <f t="shared" si="14"/>
        <v>10</v>
      </c>
      <c r="AO70" s="124">
        <f t="shared" si="15"/>
        <v>10</v>
      </c>
      <c r="AP70" s="121">
        <f t="shared" si="16"/>
        <v>10</v>
      </c>
      <c r="AQ70" s="14"/>
      <c r="AR70" s="113" t="str">
        <f t="shared" si="31"/>
        <v>punainen</v>
      </c>
      <c r="AS70" s="114" t="str">
        <f t="shared" si="32"/>
        <v>punainen</v>
      </c>
      <c r="AT70" s="115" t="str">
        <f t="shared" si="8"/>
        <v>punainen</v>
      </c>
      <c r="AU70" s="124">
        <f t="shared" si="17"/>
        <v>40</v>
      </c>
      <c r="AV70" s="124">
        <f t="shared" si="18"/>
        <v>10</v>
      </c>
      <c r="AW70" s="124">
        <f t="shared" si="19"/>
        <v>10</v>
      </c>
      <c r="AX70" s="124">
        <f t="shared" si="20"/>
        <v>10</v>
      </c>
      <c r="AY70" s="121">
        <f t="shared" si="21"/>
        <v>10</v>
      </c>
      <c r="BA70" s="47" t="s">
        <v>105</v>
      </c>
      <c r="BB70" s="47">
        <v>11</v>
      </c>
      <c r="BC70" s="47">
        <v>13</v>
      </c>
      <c r="BD70" s="47">
        <v>572</v>
      </c>
      <c r="BE70" s="4"/>
      <c r="BF70" s="47" t="s">
        <v>111</v>
      </c>
      <c r="BG70" s="47">
        <v>12</v>
      </c>
      <c r="BH70" s="47">
        <v>120</v>
      </c>
      <c r="BI70" s="47">
        <v>1810</v>
      </c>
      <c r="BJ70" s="4"/>
      <c r="BK70" s="46" t="str">
        <f t="shared" si="22"/>
        <v>12_120</v>
      </c>
      <c r="BL70" s="69">
        <v>12</v>
      </c>
      <c r="BM70" s="69">
        <v>120</v>
      </c>
      <c r="BN70" s="69">
        <v>60</v>
      </c>
      <c r="BO70" s="4"/>
      <c r="BP70" s="46" t="str">
        <f t="shared" si="23"/>
        <v>12_120</v>
      </c>
      <c r="BQ70" s="69">
        <v>12</v>
      </c>
      <c r="BR70" s="69">
        <v>120</v>
      </c>
      <c r="BS70" s="69">
        <v>57</v>
      </c>
      <c r="BT70" s="4"/>
      <c r="BU70" s="71" t="s">
        <v>184</v>
      </c>
      <c r="BV70" s="71">
        <v>1095</v>
      </c>
      <c r="BW70" s="71">
        <v>23</v>
      </c>
      <c r="BX70" s="4"/>
      <c r="BY70" s="69" t="s">
        <v>155</v>
      </c>
      <c r="BZ70" s="69">
        <v>898</v>
      </c>
      <c r="CA70" s="69">
        <v>101.58371040700001</v>
      </c>
      <c r="CB70" s="4"/>
      <c r="CC70" s="47" t="s">
        <v>867</v>
      </c>
      <c r="CD70" s="47" t="s">
        <v>1022</v>
      </c>
      <c r="CE70" s="47">
        <v>13988</v>
      </c>
      <c r="CF70" s="47">
        <v>1</v>
      </c>
      <c r="CG70" s="47">
        <v>2</v>
      </c>
      <c r="CH70" s="47" t="str">
        <f t="shared" si="24"/>
        <v>Vähä 2</v>
      </c>
      <c r="CJ70" s="69" t="s">
        <v>111</v>
      </c>
      <c r="CK70" s="69" t="s">
        <v>1246</v>
      </c>
      <c r="CL70" s="69" t="s">
        <v>1247</v>
      </c>
      <c r="CM70" s="69" t="s">
        <v>1248</v>
      </c>
    </row>
    <row r="71" spans="1:91" customFormat="1" x14ac:dyDescent="0.25">
      <c r="A71" s="81">
        <v>60</v>
      </c>
      <c r="B71" s="27" t="str">
        <f t="shared" si="33"/>
        <v>12_121</v>
      </c>
      <c r="C71" s="51">
        <v>12</v>
      </c>
      <c r="D71" s="52">
        <v>121</v>
      </c>
      <c r="E71" s="17">
        <v>5150</v>
      </c>
      <c r="F71" s="18">
        <v>5125.8594019499997</v>
      </c>
      <c r="G71" s="57">
        <v>5111</v>
      </c>
      <c r="H71" s="58">
        <v>98</v>
      </c>
      <c r="I71" s="64">
        <f t="shared" si="25"/>
        <v>0.98</v>
      </c>
      <c r="J71" s="18">
        <f t="shared" si="26"/>
        <v>5008.78</v>
      </c>
      <c r="K71" s="64">
        <f t="shared" si="27"/>
        <v>-0.12754224002786976</v>
      </c>
      <c r="L71" s="18">
        <v>5741</v>
      </c>
      <c r="M71" s="18">
        <v>551</v>
      </c>
      <c r="N71" s="18">
        <v>5848</v>
      </c>
      <c r="O71" s="105" t="str">
        <f t="shared" si="0"/>
        <v>https://www.google.com/maps/@61.3686980242,23.1248405372,3a,75y,90t/data=!3m3!1e1!3m1!2e0</v>
      </c>
      <c r="P71" s="108" t="str">
        <f t="shared" si="1"/>
        <v>Gmaps</v>
      </c>
      <c r="Q71" s="18">
        <v>5111</v>
      </c>
      <c r="R71" s="17">
        <v>98</v>
      </c>
      <c r="S71" s="18">
        <f t="shared" si="2"/>
        <v>1711</v>
      </c>
      <c r="T71" s="18">
        <f t="shared" si="3"/>
        <v>1704</v>
      </c>
      <c r="U71" s="18">
        <f t="shared" si="4"/>
        <v>53</v>
      </c>
      <c r="V71" s="94" t="str">
        <f t="shared" si="28"/>
        <v>Osa seud. yht.</v>
      </c>
      <c r="W71" s="90">
        <f t="shared" si="5"/>
        <v>52</v>
      </c>
      <c r="X71" s="91" t="str">
        <f t="shared" si="29"/>
        <v>Osa seud. yht.</v>
      </c>
      <c r="Y71" s="74">
        <v>0</v>
      </c>
      <c r="Z71" s="17" t="str">
        <f t="shared" si="9"/>
        <v xml:space="preserve"> --</v>
      </c>
      <c r="AA71" s="74">
        <v>0</v>
      </c>
      <c r="AB71" s="17" t="str">
        <f t="shared" si="30"/>
        <v>--</v>
      </c>
      <c r="AC71" s="39"/>
      <c r="AD71" s="17" t="str">
        <f t="shared" si="6"/>
        <v>Ei määritetty</v>
      </c>
      <c r="AE71" s="17" t="s">
        <v>1056</v>
      </c>
      <c r="AF71" s="39"/>
      <c r="AG71" s="44"/>
      <c r="AH71" s="4"/>
      <c r="AI71" s="113" t="str">
        <f t="shared" si="10"/>
        <v>punainen</v>
      </c>
      <c r="AJ71" s="114" t="str">
        <f t="shared" si="11"/>
        <v>punainen</v>
      </c>
      <c r="AK71" s="115" t="str">
        <f t="shared" si="7"/>
        <v>punainen</v>
      </c>
      <c r="AL71" s="124">
        <f t="shared" si="12"/>
        <v>40</v>
      </c>
      <c r="AM71" s="124">
        <f t="shared" si="13"/>
        <v>10</v>
      </c>
      <c r="AN71" s="124">
        <f t="shared" si="14"/>
        <v>10</v>
      </c>
      <c r="AO71" s="124">
        <f t="shared" si="15"/>
        <v>10</v>
      </c>
      <c r="AP71" s="121">
        <f t="shared" si="16"/>
        <v>10</v>
      </c>
      <c r="AQ71" s="14"/>
      <c r="AR71" s="113" t="str">
        <f t="shared" si="31"/>
        <v>punainen</v>
      </c>
      <c r="AS71" s="114" t="str">
        <f t="shared" si="32"/>
        <v>punainen</v>
      </c>
      <c r="AT71" s="115" t="str">
        <f t="shared" si="8"/>
        <v>punainen</v>
      </c>
      <c r="AU71" s="124">
        <f t="shared" si="17"/>
        <v>40</v>
      </c>
      <c r="AV71" s="124">
        <f t="shared" si="18"/>
        <v>10</v>
      </c>
      <c r="AW71" s="124">
        <f t="shared" si="19"/>
        <v>10</v>
      </c>
      <c r="AX71" s="124">
        <f t="shared" si="20"/>
        <v>10</v>
      </c>
      <c r="AY71" s="121">
        <f t="shared" si="21"/>
        <v>10</v>
      </c>
      <c r="BA71" s="47" t="s">
        <v>106</v>
      </c>
      <c r="BB71" s="47">
        <v>11</v>
      </c>
      <c r="BC71" s="47">
        <v>14</v>
      </c>
      <c r="BD71" s="47">
        <v>513</v>
      </c>
      <c r="BE71" s="4"/>
      <c r="BF71" s="47" t="s">
        <v>112</v>
      </c>
      <c r="BG71" s="47">
        <v>12</v>
      </c>
      <c r="BH71" s="47">
        <v>121</v>
      </c>
      <c r="BI71" s="47">
        <v>1704</v>
      </c>
      <c r="BJ71" s="4"/>
      <c r="BK71" s="46" t="str">
        <f t="shared" si="22"/>
        <v>12_121</v>
      </c>
      <c r="BL71" s="69">
        <v>12</v>
      </c>
      <c r="BM71" s="69">
        <v>121</v>
      </c>
      <c r="BN71" s="69">
        <v>53</v>
      </c>
      <c r="BO71" s="4"/>
      <c r="BP71" s="46" t="str">
        <f t="shared" si="23"/>
        <v>12_121</v>
      </c>
      <c r="BQ71" s="69">
        <v>12</v>
      </c>
      <c r="BR71" s="69">
        <v>121</v>
      </c>
      <c r="BS71" s="69">
        <v>52</v>
      </c>
      <c r="BT71" s="4"/>
      <c r="BU71" s="71" t="s">
        <v>185</v>
      </c>
      <c r="BV71" s="71">
        <v>1205</v>
      </c>
      <c r="BW71" s="71">
        <v>20</v>
      </c>
      <c r="BX71" s="4"/>
      <c r="BY71" s="69" t="s">
        <v>156</v>
      </c>
      <c r="BZ71" s="69">
        <v>1451</v>
      </c>
      <c r="CA71" s="69">
        <v>23.4979757085</v>
      </c>
      <c r="CB71" s="4"/>
      <c r="CC71" s="47" t="s">
        <v>855</v>
      </c>
      <c r="CD71" s="47" t="s">
        <v>1022</v>
      </c>
      <c r="CE71" s="47">
        <v>13972</v>
      </c>
      <c r="CF71" s="47">
        <v>1</v>
      </c>
      <c r="CG71" s="47">
        <v>2</v>
      </c>
      <c r="CH71" s="47" t="str">
        <f t="shared" si="24"/>
        <v>Vähä 2</v>
      </c>
      <c r="CJ71" s="69" t="s">
        <v>112</v>
      </c>
      <c r="CK71" s="69" t="s">
        <v>1249</v>
      </c>
      <c r="CL71" s="69" t="s">
        <v>1250</v>
      </c>
      <c r="CM71" s="69" t="s">
        <v>1251</v>
      </c>
    </row>
    <row r="72" spans="1:91" customFormat="1" x14ac:dyDescent="0.25">
      <c r="A72" s="81">
        <v>61</v>
      </c>
      <c r="B72" s="27" t="str">
        <f t="shared" si="33"/>
        <v>12_122</v>
      </c>
      <c r="C72" s="51">
        <v>12</v>
      </c>
      <c r="D72" s="52">
        <v>122</v>
      </c>
      <c r="E72" s="17">
        <v>8061</v>
      </c>
      <c r="F72" s="18">
        <v>8043.0222400000002</v>
      </c>
      <c r="G72" s="57">
        <v>5336</v>
      </c>
      <c r="H72" s="58">
        <v>98</v>
      </c>
      <c r="I72" s="64">
        <f t="shared" si="25"/>
        <v>0.98</v>
      </c>
      <c r="J72" s="18">
        <f t="shared" si="26"/>
        <v>5229.28</v>
      </c>
      <c r="K72" s="64">
        <f t="shared" si="27"/>
        <v>-8.9134297160773424E-2</v>
      </c>
      <c r="L72" s="18">
        <v>5741</v>
      </c>
      <c r="M72" s="18">
        <v>551</v>
      </c>
      <c r="N72" s="18">
        <v>5848</v>
      </c>
      <c r="O72" s="105" t="str">
        <f t="shared" si="0"/>
        <v>https://www.google.com/maps/@61.3881772631,23.2105381671,3a,75y,90t/data=!3m3!1e1!3m1!2e0</v>
      </c>
      <c r="P72" s="108" t="str">
        <f t="shared" si="1"/>
        <v>Gmaps</v>
      </c>
      <c r="Q72" s="18">
        <v>5336</v>
      </c>
      <c r="R72" s="17">
        <v>98</v>
      </c>
      <c r="S72" s="18">
        <f t="shared" si="2"/>
        <v>1912</v>
      </c>
      <c r="T72" s="18">
        <f t="shared" si="3"/>
        <v>1865</v>
      </c>
      <c r="U72" s="18">
        <f t="shared" si="4"/>
        <v>53</v>
      </c>
      <c r="V72" s="94" t="str">
        <f t="shared" si="28"/>
        <v>Osa seud. yht.</v>
      </c>
      <c r="W72" s="90">
        <f t="shared" si="5"/>
        <v>52</v>
      </c>
      <c r="X72" s="91" t="str">
        <f t="shared" si="29"/>
        <v>Osa seud. yht.</v>
      </c>
      <c r="Y72" s="74">
        <v>0</v>
      </c>
      <c r="Z72" s="17" t="str">
        <f t="shared" si="9"/>
        <v xml:space="preserve"> --</v>
      </c>
      <c r="AA72" s="74">
        <v>0</v>
      </c>
      <c r="AB72" s="17" t="str">
        <f t="shared" si="30"/>
        <v>--</v>
      </c>
      <c r="AC72" s="39"/>
      <c r="AD72" s="17" t="str">
        <f t="shared" si="6"/>
        <v>Ei määritetty</v>
      </c>
      <c r="AE72" s="17" t="s">
        <v>1056</v>
      </c>
      <c r="AF72" s="39"/>
      <c r="AG72" s="44"/>
      <c r="AH72" s="4"/>
      <c r="AI72" s="113" t="str">
        <f t="shared" si="10"/>
        <v>punainen</v>
      </c>
      <c r="AJ72" s="114" t="str">
        <f t="shared" si="11"/>
        <v>punainen</v>
      </c>
      <c r="AK72" s="115" t="str">
        <f t="shared" si="7"/>
        <v>punainen</v>
      </c>
      <c r="AL72" s="124">
        <f t="shared" si="12"/>
        <v>40</v>
      </c>
      <c r="AM72" s="124">
        <f t="shared" si="13"/>
        <v>10</v>
      </c>
      <c r="AN72" s="124">
        <f t="shared" si="14"/>
        <v>10</v>
      </c>
      <c r="AO72" s="124">
        <f t="shared" si="15"/>
        <v>10</v>
      </c>
      <c r="AP72" s="121">
        <f t="shared" si="16"/>
        <v>10</v>
      </c>
      <c r="AQ72" s="14"/>
      <c r="AR72" s="113" t="str">
        <f t="shared" si="31"/>
        <v>punainen</v>
      </c>
      <c r="AS72" s="114" t="str">
        <f t="shared" si="32"/>
        <v>punainen</v>
      </c>
      <c r="AT72" s="115" t="str">
        <f t="shared" si="8"/>
        <v>punainen</v>
      </c>
      <c r="AU72" s="124">
        <f t="shared" si="17"/>
        <v>40</v>
      </c>
      <c r="AV72" s="124">
        <f t="shared" si="18"/>
        <v>10</v>
      </c>
      <c r="AW72" s="124">
        <f t="shared" si="19"/>
        <v>10</v>
      </c>
      <c r="AX72" s="124">
        <f t="shared" si="20"/>
        <v>10</v>
      </c>
      <c r="AY72" s="121">
        <f t="shared" si="21"/>
        <v>10</v>
      </c>
      <c r="BA72" s="47" t="s">
        <v>107</v>
      </c>
      <c r="BB72" s="47">
        <v>12</v>
      </c>
      <c r="BC72" s="47">
        <v>116</v>
      </c>
      <c r="BD72" s="47">
        <v>840</v>
      </c>
      <c r="BE72" s="4"/>
      <c r="BF72" s="47" t="s">
        <v>113</v>
      </c>
      <c r="BG72" s="47">
        <v>12</v>
      </c>
      <c r="BH72" s="47">
        <v>122</v>
      </c>
      <c r="BI72" s="47">
        <v>1865</v>
      </c>
      <c r="BJ72" s="4"/>
      <c r="BK72" s="46" t="str">
        <f t="shared" si="22"/>
        <v>12_122</v>
      </c>
      <c r="BL72" s="69">
        <v>12</v>
      </c>
      <c r="BM72" s="69">
        <v>122</v>
      </c>
      <c r="BN72" s="69">
        <v>53</v>
      </c>
      <c r="BO72" s="4"/>
      <c r="BP72" s="46" t="str">
        <f t="shared" si="23"/>
        <v>12_122</v>
      </c>
      <c r="BQ72" s="69">
        <v>12</v>
      </c>
      <c r="BR72" s="69">
        <v>122</v>
      </c>
      <c r="BS72" s="69">
        <v>52</v>
      </c>
      <c r="BT72" s="4"/>
      <c r="BU72" s="71" t="s">
        <v>186</v>
      </c>
      <c r="BV72" s="71">
        <v>1071</v>
      </c>
      <c r="BW72" s="71">
        <v>100</v>
      </c>
      <c r="BX72" s="4"/>
      <c r="BY72" s="69" t="s">
        <v>156</v>
      </c>
      <c r="BZ72" s="69">
        <v>1836</v>
      </c>
      <c r="CA72" s="69">
        <v>29.7327935223</v>
      </c>
      <c r="CB72" s="4"/>
      <c r="CC72" s="47" t="s">
        <v>347</v>
      </c>
      <c r="CD72" s="47" t="s">
        <v>1022</v>
      </c>
      <c r="CE72" s="47">
        <v>2470</v>
      </c>
      <c r="CF72" s="47">
        <v>6</v>
      </c>
      <c r="CG72" s="47">
        <v>2</v>
      </c>
      <c r="CH72" s="47" t="str">
        <f t="shared" si="24"/>
        <v>Vähä 2</v>
      </c>
      <c r="CJ72" s="69" t="s">
        <v>113</v>
      </c>
      <c r="CK72" s="69" t="s">
        <v>1252</v>
      </c>
      <c r="CL72" s="69" t="s">
        <v>1253</v>
      </c>
      <c r="CM72" s="69" t="s">
        <v>1254</v>
      </c>
    </row>
    <row r="73" spans="1:91" customFormat="1" x14ac:dyDescent="0.25">
      <c r="A73" s="81">
        <v>62</v>
      </c>
      <c r="B73" s="27" t="str">
        <f t="shared" si="33"/>
        <v>12_124</v>
      </c>
      <c r="C73" s="51">
        <v>12</v>
      </c>
      <c r="D73" s="52">
        <v>124</v>
      </c>
      <c r="E73" s="17">
        <v>10048</v>
      </c>
      <c r="F73" s="18">
        <v>10008.100888299999</v>
      </c>
      <c r="G73" s="57">
        <v>6170</v>
      </c>
      <c r="H73" s="58">
        <v>90</v>
      </c>
      <c r="I73" s="64">
        <f t="shared" si="25"/>
        <v>0.9</v>
      </c>
      <c r="J73" s="18">
        <f t="shared" si="26"/>
        <v>5553</v>
      </c>
      <c r="K73" s="64">
        <f t="shared" si="27"/>
        <v>-0.32288745274966468</v>
      </c>
      <c r="L73" s="18">
        <v>8201</v>
      </c>
      <c r="M73" s="18">
        <v>704</v>
      </c>
      <c r="N73" s="18">
        <v>8394</v>
      </c>
      <c r="O73" s="105" t="str">
        <f t="shared" si="0"/>
        <v>https://www.google.com/maps/@61.423962118,23.3406615649,3a,75y,90t/data=!3m3!1e1!3m1!2e0</v>
      </c>
      <c r="P73" s="108" t="str">
        <f t="shared" si="1"/>
        <v>Gmaps</v>
      </c>
      <c r="Q73" s="18">
        <v>6170</v>
      </c>
      <c r="R73" s="17">
        <v>90</v>
      </c>
      <c r="S73" s="18">
        <f t="shared" si="2"/>
        <v>4010</v>
      </c>
      <c r="T73" s="18">
        <f t="shared" si="3"/>
        <v>2770</v>
      </c>
      <c r="U73" s="18">
        <f t="shared" si="4"/>
        <v>54</v>
      </c>
      <c r="V73" s="94" t="str">
        <f t="shared" si="28"/>
        <v>Osa seud. yht.</v>
      </c>
      <c r="W73" s="90">
        <f t="shared" si="5"/>
        <v>52</v>
      </c>
      <c r="X73" s="91" t="str">
        <f t="shared" si="29"/>
        <v>Osa seud. yht.</v>
      </c>
      <c r="Y73" s="18">
        <v>16</v>
      </c>
      <c r="Z73" s="17" t="str">
        <f t="shared" si="9"/>
        <v xml:space="preserve"> --</v>
      </c>
      <c r="AA73" s="18">
        <v>22.143710191099998</v>
      </c>
      <c r="AB73" s="17" t="str">
        <f t="shared" si="30"/>
        <v>--</v>
      </c>
      <c r="AC73" s="39"/>
      <c r="AD73" s="17" t="str">
        <f t="shared" si="6"/>
        <v>Ei määritetty</v>
      </c>
      <c r="AE73" s="17" t="s">
        <v>1056</v>
      </c>
      <c r="AF73" s="39"/>
      <c r="AG73" s="44"/>
      <c r="AH73" s="4"/>
      <c r="AI73" s="113" t="str">
        <f t="shared" si="10"/>
        <v>punainen</v>
      </c>
      <c r="AJ73" s="114" t="str">
        <f t="shared" si="11"/>
        <v>punainen</v>
      </c>
      <c r="AK73" s="115" t="str">
        <f t="shared" si="7"/>
        <v>punainen</v>
      </c>
      <c r="AL73" s="124">
        <f t="shared" si="12"/>
        <v>40</v>
      </c>
      <c r="AM73" s="124">
        <f t="shared" si="13"/>
        <v>10</v>
      </c>
      <c r="AN73" s="124">
        <f t="shared" si="14"/>
        <v>10</v>
      </c>
      <c r="AO73" s="124">
        <f t="shared" si="15"/>
        <v>10</v>
      </c>
      <c r="AP73" s="121">
        <f t="shared" si="16"/>
        <v>10</v>
      </c>
      <c r="AQ73" s="14"/>
      <c r="AR73" s="113" t="str">
        <f t="shared" si="31"/>
        <v>punainen</v>
      </c>
      <c r="AS73" s="114" t="str">
        <f t="shared" si="32"/>
        <v>punainen</v>
      </c>
      <c r="AT73" s="115" t="str">
        <f t="shared" si="8"/>
        <v>punainen</v>
      </c>
      <c r="AU73" s="124">
        <f t="shared" si="17"/>
        <v>40</v>
      </c>
      <c r="AV73" s="124">
        <f t="shared" si="18"/>
        <v>10</v>
      </c>
      <c r="AW73" s="124">
        <f t="shared" si="19"/>
        <v>10</v>
      </c>
      <c r="AX73" s="124">
        <f t="shared" si="20"/>
        <v>10</v>
      </c>
      <c r="AY73" s="121">
        <f t="shared" si="21"/>
        <v>10</v>
      </c>
      <c r="BA73" s="47" t="s">
        <v>108</v>
      </c>
      <c r="BB73" s="47">
        <v>12</v>
      </c>
      <c r="BC73" s="47">
        <v>117</v>
      </c>
      <c r="BD73" s="47">
        <v>1005</v>
      </c>
      <c r="BE73" s="4"/>
      <c r="BF73" s="47" t="s">
        <v>114</v>
      </c>
      <c r="BG73" s="47">
        <v>12</v>
      </c>
      <c r="BH73" s="47">
        <v>124</v>
      </c>
      <c r="BI73" s="47">
        <v>2770</v>
      </c>
      <c r="BJ73" s="4"/>
      <c r="BK73" s="46" t="str">
        <f t="shared" si="22"/>
        <v>12_124</v>
      </c>
      <c r="BL73" s="69">
        <v>12</v>
      </c>
      <c r="BM73" s="69">
        <v>124</v>
      </c>
      <c r="BN73" s="69">
        <v>54</v>
      </c>
      <c r="BO73" s="4"/>
      <c r="BP73" s="46" t="str">
        <f t="shared" si="23"/>
        <v>12_124</v>
      </c>
      <c r="BQ73" s="69">
        <v>12</v>
      </c>
      <c r="BR73" s="69">
        <v>124</v>
      </c>
      <c r="BS73" s="69">
        <v>52</v>
      </c>
      <c r="BT73" s="4"/>
      <c r="BU73" s="71" t="s">
        <v>191</v>
      </c>
      <c r="BV73" s="71">
        <v>73</v>
      </c>
      <c r="BW73" s="71">
        <v>2</v>
      </c>
      <c r="BX73" s="4"/>
      <c r="BY73" s="69" t="s">
        <v>157</v>
      </c>
      <c r="BZ73" s="69">
        <v>919</v>
      </c>
      <c r="CA73" s="69">
        <v>9.5878977569099995</v>
      </c>
      <c r="CB73" s="4"/>
      <c r="CC73" s="47" t="s">
        <v>469</v>
      </c>
      <c r="CD73" s="47" t="s">
        <v>1022</v>
      </c>
      <c r="CE73" s="47">
        <v>3022</v>
      </c>
      <c r="CF73" s="47">
        <v>5</v>
      </c>
      <c r="CG73" s="47">
        <v>2</v>
      </c>
      <c r="CH73" s="47" t="str">
        <f t="shared" si="24"/>
        <v>Vähä 2</v>
      </c>
      <c r="CJ73" s="69" t="s">
        <v>114</v>
      </c>
      <c r="CK73" s="69" t="s">
        <v>1255</v>
      </c>
      <c r="CL73" s="69" t="s">
        <v>1256</v>
      </c>
      <c r="CM73" s="69" t="s">
        <v>1257</v>
      </c>
    </row>
    <row r="74" spans="1:91" customFormat="1" x14ac:dyDescent="0.25">
      <c r="A74" s="81">
        <v>63</v>
      </c>
      <c r="B74" s="27" t="str">
        <f t="shared" si="33"/>
        <v>12_125</v>
      </c>
      <c r="C74" s="51">
        <v>12</v>
      </c>
      <c r="D74" s="52">
        <v>125</v>
      </c>
      <c r="E74" s="17">
        <v>5177</v>
      </c>
      <c r="F74" s="18">
        <v>5050.5812438499997</v>
      </c>
      <c r="G74" s="57">
        <v>7682</v>
      </c>
      <c r="H74" s="58">
        <v>48</v>
      </c>
      <c r="I74" s="64">
        <f t="shared" si="25"/>
        <v>0.48</v>
      </c>
      <c r="J74" s="18">
        <f t="shared" si="26"/>
        <v>3687.3599999999997</v>
      </c>
      <c r="K74" s="64">
        <f t="shared" si="27"/>
        <v>-0.75901182929220312</v>
      </c>
      <c r="L74" s="18">
        <v>15301</v>
      </c>
      <c r="M74" s="18">
        <v>1005</v>
      </c>
      <c r="N74" s="18">
        <v>16393</v>
      </c>
      <c r="O74" s="105" t="str">
        <f t="shared" si="0"/>
        <v>https://www.google.com/maps/@61.4636178164,23.5044061816,3a,75y,90t/data=!3m3!1e1!3m1!2e0</v>
      </c>
      <c r="P74" s="108" t="str">
        <f t="shared" si="1"/>
        <v>Gmaps</v>
      </c>
      <c r="Q74" s="18">
        <v>7682</v>
      </c>
      <c r="R74" s="17">
        <v>48</v>
      </c>
      <c r="S74" s="18">
        <f t="shared" si="2"/>
        <v>7012</v>
      </c>
      <c r="T74" s="18">
        <f t="shared" si="3"/>
        <v>3414</v>
      </c>
      <c r="U74" s="18">
        <f t="shared" si="4"/>
        <v>66</v>
      </c>
      <c r="V74" s="94" t="str">
        <f t="shared" si="28"/>
        <v>Osa seud. yht.</v>
      </c>
      <c r="W74" s="90">
        <f t="shared" si="5"/>
        <v>86</v>
      </c>
      <c r="X74" s="91" t="str">
        <f t="shared" si="29"/>
        <v>Osa seud. yht.</v>
      </c>
      <c r="Y74" s="18">
        <v>67</v>
      </c>
      <c r="Z74" s="17" t="str">
        <f t="shared" si="9"/>
        <v>Kyllä</v>
      </c>
      <c r="AA74" s="18">
        <v>48.870001931600001</v>
      </c>
      <c r="AB74" s="17" t="str">
        <f t="shared" si="30"/>
        <v>--</v>
      </c>
      <c r="AC74" s="39"/>
      <c r="AD74" s="17" t="str">
        <f t="shared" si="6"/>
        <v>Ei määritetty</v>
      </c>
      <c r="AE74" s="17" t="s">
        <v>1056</v>
      </c>
      <c r="AF74" s="39"/>
      <c r="AG74" s="44"/>
      <c r="AH74" s="4"/>
      <c r="AI74" s="113" t="str">
        <f t="shared" si="10"/>
        <v>musta</v>
      </c>
      <c r="AJ74" s="114" t="str">
        <f t="shared" si="11"/>
        <v>punainen</v>
      </c>
      <c r="AK74" s="115" t="str">
        <f t="shared" si="7"/>
        <v>punainen</v>
      </c>
      <c r="AL74" s="124">
        <f t="shared" si="12"/>
        <v>31</v>
      </c>
      <c r="AM74" s="124">
        <f t="shared" si="13"/>
        <v>1</v>
      </c>
      <c r="AN74" s="124">
        <f t="shared" si="14"/>
        <v>10</v>
      </c>
      <c r="AO74" s="124">
        <f t="shared" si="15"/>
        <v>10</v>
      </c>
      <c r="AP74" s="121">
        <f t="shared" si="16"/>
        <v>10</v>
      </c>
      <c r="AQ74" s="14"/>
      <c r="AR74" s="113" t="str">
        <f t="shared" si="31"/>
        <v>musta</v>
      </c>
      <c r="AS74" s="114" t="str">
        <f t="shared" si="32"/>
        <v>punainen</v>
      </c>
      <c r="AT74" s="115" t="str">
        <f t="shared" si="8"/>
        <v>punainen</v>
      </c>
      <c r="AU74" s="124">
        <f t="shared" si="17"/>
        <v>31</v>
      </c>
      <c r="AV74" s="124">
        <f t="shared" si="18"/>
        <v>1</v>
      </c>
      <c r="AW74" s="124">
        <f t="shared" si="19"/>
        <v>10</v>
      </c>
      <c r="AX74" s="124">
        <f t="shared" si="20"/>
        <v>10</v>
      </c>
      <c r="AY74" s="121">
        <f t="shared" si="21"/>
        <v>10</v>
      </c>
      <c r="BA74" s="47" t="s">
        <v>109</v>
      </c>
      <c r="BB74" s="47">
        <v>12</v>
      </c>
      <c r="BC74" s="47">
        <v>118</v>
      </c>
      <c r="BD74" s="47">
        <v>1649</v>
      </c>
      <c r="BE74" s="4"/>
      <c r="BF74" s="47" t="s">
        <v>115</v>
      </c>
      <c r="BG74" s="47">
        <v>12</v>
      </c>
      <c r="BH74" s="47">
        <v>125</v>
      </c>
      <c r="BI74" s="47">
        <v>3414</v>
      </c>
      <c r="BJ74" s="4"/>
      <c r="BK74" s="46" t="str">
        <f t="shared" si="22"/>
        <v>12_125</v>
      </c>
      <c r="BL74" s="69">
        <v>12</v>
      </c>
      <c r="BM74" s="69">
        <v>125</v>
      </c>
      <c r="BN74" s="69">
        <v>66</v>
      </c>
      <c r="BO74" s="4"/>
      <c r="BP74" s="46" t="str">
        <f t="shared" si="23"/>
        <v>12_125</v>
      </c>
      <c r="BQ74" s="69">
        <v>12</v>
      </c>
      <c r="BR74" s="69">
        <v>125</v>
      </c>
      <c r="BS74" s="69">
        <v>86</v>
      </c>
      <c r="BT74" s="4"/>
      <c r="BU74" s="71" t="s">
        <v>198</v>
      </c>
      <c r="BV74" s="71">
        <v>194</v>
      </c>
      <c r="BW74" s="71">
        <v>7</v>
      </c>
      <c r="BX74" s="4"/>
      <c r="BY74" s="69" t="s">
        <v>162</v>
      </c>
      <c r="BZ74" s="69">
        <v>945</v>
      </c>
      <c r="CA74" s="69">
        <v>15.120000000000001</v>
      </c>
      <c r="CB74" s="4"/>
      <c r="CC74" s="47" t="s">
        <v>413</v>
      </c>
      <c r="CD74" s="47" t="s">
        <v>1022</v>
      </c>
      <c r="CE74" s="47">
        <v>2771</v>
      </c>
      <c r="CF74" s="47">
        <v>1</v>
      </c>
      <c r="CG74" s="47">
        <v>2</v>
      </c>
      <c r="CH74" s="47" t="str">
        <f t="shared" si="24"/>
        <v>Vähä 2</v>
      </c>
      <c r="CJ74" s="69" t="s">
        <v>115</v>
      </c>
      <c r="CK74" s="69" t="s">
        <v>1258</v>
      </c>
      <c r="CL74" s="69" t="s">
        <v>1259</v>
      </c>
      <c r="CM74" s="69" t="s">
        <v>1260</v>
      </c>
    </row>
    <row r="75" spans="1:91" customFormat="1" x14ac:dyDescent="0.25">
      <c r="A75" s="81">
        <v>64</v>
      </c>
      <c r="B75" s="27" t="str">
        <f t="shared" si="33"/>
        <v>12_126</v>
      </c>
      <c r="C75" s="51">
        <v>12</v>
      </c>
      <c r="D75" s="52">
        <v>126</v>
      </c>
      <c r="E75" s="17">
        <v>6365</v>
      </c>
      <c r="F75" s="18">
        <v>6360.3230621499997</v>
      </c>
      <c r="G75" s="57">
        <v>7649</v>
      </c>
      <c r="H75" s="58">
        <v>33</v>
      </c>
      <c r="I75" s="64">
        <f t="shared" si="25"/>
        <v>0.33</v>
      </c>
      <c r="J75" s="18">
        <f t="shared" si="26"/>
        <v>2524.17</v>
      </c>
      <c r="K75" s="64">
        <f t="shared" si="27"/>
        <v>-0.87418780840352894</v>
      </c>
      <c r="L75" s="18">
        <v>20063</v>
      </c>
      <c r="M75" s="18">
        <v>495</v>
      </c>
      <c r="N75" s="18">
        <v>21694</v>
      </c>
      <c r="O75" s="105" t="str">
        <f t="shared" si="0"/>
        <v>https://www.google.com/maps/@61.4874826616,23.5847896884,3a,75y,90t/data=!3m3!1e1!3m1!2e0</v>
      </c>
      <c r="P75" s="108" t="str">
        <f t="shared" si="1"/>
        <v>Gmaps</v>
      </c>
      <c r="Q75" s="18">
        <v>7649</v>
      </c>
      <c r="R75" s="17">
        <v>33</v>
      </c>
      <c r="S75" s="18">
        <f t="shared" si="2"/>
        <v>12702</v>
      </c>
      <c r="T75" s="18">
        <f t="shared" si="3"/>
        <v>3039</v>
      </c>
      <c r="U75" s="18">
        <f t="shared" si="4"/>
        <v>10</v>
      </c>
      <c r="V75" s="94" t="str">
        <f t="shared" si="28"/>
        <v>Osa seud. yht.</v>
      </c>
      <c r="W75" s="90">
        <f t="shared" si="5"/>
        <v>12</v>
      </c>
      <c r="X75" s="91" t="str">
        <f t="shared" si="29"/>
        <v>Osa seud. yht.</v>
      </c>
      <c r="Y75" s="18">
        <v>91</v>
      </c>
      <c r="Z75" s="17" t="str">
        <f t="shared" si="9"/>
        <v>Kyllä</v>
      </c>
      <c r="AA75" s="18">
        <v>86.017282010999992</v>
      </c>
      <c r="AB75" s="17" t="str">
        <f t="shared" si="30"/>
        <v>Kyllä</v>
      </c>
      <c r="AC75" s="39"/>
      <c r="AD75" s="17" t="str">
        <f t="shared" si="6"/>
        <v>Ei määritetty</v>
      </c>
      <c r="AE75" s="17" t="s">
        <v>1056</v>
      </c>
      <c r="AF75" s="39"/>
      <c r="AG75" s="44"/>
      <c r="AH75" s="4"/>
      <c r="AI75" s="113" t="str">
        <f t="shared" si="10"/>
        <v>musta</v>
      </c>
      <c r="AJ75" s="114" t="str">
        <f t="shared" si="11"/>
        <v>musta</v>
      </c>
      <c r="AK75" s="115" t="str">
        <f t="shared" si="7"/>
        <v>punainen</v>
      </c>
      <c r="AL75" s="124">
        <f t="shared" si="12"/>
        <v>30</v>
      </c>
      <c r="AM75" s="124">
        <f t="shared" si="13"/>
        <v>0</v>
      </c>
      <c r="AN75" s="124">
        <f t="shared" si="14"/>
        <v>10</v>
      </c>
      <c r="AO75" s="124">
        <f t="shared" si="15"/>
        <v>10</v>
      </c>
      <c r="AP75" s="121">
        <f t="shared" si="16"/>
        <v>10</v>
      </c>
      <c r="AQ75" s="14"/>
      <c r="AR75" s="113" t="str">
        <f t="shared" si="31"/>
        <v>musta</v>
      </c>
      <c r="AS75" s="114" t="str">
        <f t="shared" si="32"/>
        <v>musta</v>
      </c>
      <c r="AT75" s="115" t="str">
        <f t="shared" si="8"/>
        <v>punainen</v>
      </c>
      <c r="AU75" s="124">
        <f t="shared" si="17"/>
        <v>31</v>
      </c>
      <c r="AV75" s="124">
        <f t="shared" si="18"/>
        <v>1</v>
      </c>
      <c r="AW75" s="124">
        <f t="shared" si="19"/>
        <v>10</v>
      </c>
      <c r="AX75" s="124">
        <f t="shared" si="20"/>
        <v>10</v>
      </c>
      <c r="AY75" s="121">
        <f t="shared" si="21"/>
        <v>10</v>
      </c>
      <c r="BA75" s="47" t="s">
        <v>110</v>
      </c>
      <c r="BB75" s="47">
        <v>12</v>
      </c>
      <c r="BC75" s="47">
        <v>119</v>
      </c>
      <c r="BD75" s="47">
        <v>1896</v>
      </c>
      <c r="BE75" s="4"/>
      <c r="BF75" s="47" t="s">
        <v>116</v>
      </c>
      <c r="BG75" s="47">
        <v>12</v>
      </c>
      <c r="BH75" s="47">
        <v>126</v>
      </c>
      <c r="BI75" s="47">
        <v>3039</v>
      </c>
      <c r="BJ75" s="4"/>
      <c r="BK75" s="46" t="str">
        <f t="shared" si="22"/>
        <v>12_126</v>
      </c>
      <c r="BL75" s="69">
        <v>12</v>
      </c>
      <c r="BM75" s="69">
        <v>126</v>
      </c>
      <c r="BN75" s="69">
        <v>10</v>
      </c>
      <c r="BO75" s="4"/>
      <c r="BP75" s="46" t="str">
        <f t="shared" si="23"/>
        <v>12_126</v>
      </c>
      <c r="BQ75" s="69">
        <v>12</v>
      </c>
      <c r="BR75" s="69">
        <v>126</v>
      </c>
      <c r="BS75" s="69">
        <v>12</v>
      </c>
      <c r="BT75" s="4"/>
      <c r="BU75" s="71" t="s">
        <v>199</v>
      </c>
      <c r="BV75" s="71">
        <v>404</v>
      </c>
      <c r="BW75" s="71">
        <v>5</v>
      </c>
      <c r="BX75" s="4"/>
      <c r="BY75" s="69" t="s">
        <v>163</v>
      </c>
      <c r="BZ75" s="69">
        <v>7690</v>
      </c>
      <c r="CA75" s="69">
        <v>93.246028858999992</v>
      </c>
      <c r="CB75" s="4"/>
      <c r="CC75" s="47" t="s">
        <v>739</v>
      </c>
      <c r="CD75" s="47" t="s">
        <v>1022</v>
      </c>
      <c r="CE75" s="47">
        <v>13311</v>
      </c>
      <c r="CF75" s="47">
        <v>1</v>
      </c>
      <c r="CG75" s="47">
        <v>2</v>
      </c>
      <c r="CH75" s="47" t="str">
        <f t="shared" si="24"/>
        <v>Vähä 2</v>
      </c>
      <c r="CJ75" s="69" t="s">
        <v>116</v>
      </c>
      <c r="CK75" s="69" t="s">
        <v>1261</v>
      </c>
      <c r="CL75" s="69" t="s">
        <v>1262</v>
      </c>
      <c r="CM75" s="69" t="s">
        <v>1263</v>
      </c>
    </row>
    <row r="76" spans="1:91" customFormat="1" x14ac:dyDescent="0.25">
      <c r="A76" s="81">
        <v>65</v>
      </c>
      <c r="B76" s="27" t="str">
        <f t="shared" ref="B76:B139" si="34">CONCATENATE(C76,"_",D76)</f>
        <v>12_127</v>
      </c>
      <c r="C76" s="51">
        <v>12</v>
      </c>
      <c r="D76" s="52">
        <v>127</v>
      </c>
      <c r="E76" s="17">
        <v>6802</v>
      </c>
      <c r="F76" s="18">
        <v>6812.4976817999996</v>
      </c>
      <c r="G76" s="57">
        <v>11677</v>
      </c>
      <c r="H76" s="58">
        <v>32</v>
      </c>
      <c r="I76" s="64">
        <f t="shared" si="25"/>
        <v>0.32</v>
      </c>
      <c r="J76" s="18">
        <f t="shared" si="26"/>
        <v>3736.64</v>
      </c>
      <c r="K76" s="64">
        <f t="shared" si="27"/>
        <v>-0.89909699719161806</v>
      </c>
      <c r="L76" s="18">
        <v>37032</v>
      </c>
      <c r="M76" s="18">
        <v>919</v>
      </c>
      <c r="N76" s="18">
        <v>40047</v>
      </c>
      <c r="O76" s="105" t="str">
        <f t="shared" ref="O76:O139" si="35">IFERROR(VLOOKUP(B76,$CJ$12:$CM$1803,4,FALSE),"--")</f>
        <v>https://www.google.com/maps/@61.5099582992,23.6890202694,3a,75y,90t/data=!3m3!1e1!3m1!2e0</v>
      </c>
      <c r="P76" s="108" t="str">
        <f t="shared" ref="P76:P139" si="36">HYPERLINK(O76,"Gmaps")</f>
        <v>Gmaps</v>
      </c>
      <c r="Q76" s="18">
        <v>11677</v>
      </c>
      <c r="R76" s="17">
        <v>32</v>
      </c>
      <c r="S76" s="18">
        <f t="shared" ref="S76:S139" si="37">IFERROR(VLOOKUP(B76,$BA$12:$BD$999,4,FALSE),"TIEOSA PUUTTUU")</f>
        <v>28286</v>
      </c>
      <c r="T76" s="18">
        <f t="shared" ref="T76:T139" si="38">IFERROR(VLOOKUP(B76,$BF$12:$BI$984,4,FALSE),"TIEOSA PUUTTUU")</f>
        <v>5782</v>
      </c>
      <c r="U76" s="18">
        <f t="shared" ref="U76:U139" si="39">IFERROR(VLOOKUP(B76,$BK$12:$BN$1803,4,FALSE),"--")</f>
        <v>45</v>
      </c>
      <c r="V76" s="94" t="str">
        <f t="shared" si="28"/>
        <v>Osa seud. yht.</v>
      </c>
      <c r="W76" s="90">
        <f t="shared" ref="W76:W139" si="40">IFERROR(VLOOKUP(B76,$BP$12:$BS$1803,4,FALSE),"--")</f>
        <v>66</v>
      </c>
      <c r="X76" s="91" t="str">
        <f t="shared" si="29"/>
        <v>Osa seud. yht.</v>
      </c>
      <c r="Y76" s="18">
        <v>100</v>
      </c>
      <c r="Z76" s="17" t="str">
        <f t="shared" si="9"/>
        <v>Kyllä</v>
      </c>
      <c r="AA76" s="18">
        <v>94.64863275510001</v>
      </c>
      <c r="AB76" s="17" t="str">
        <f t="shared" si="30"/>
        <v>Kyllä</v>
      </c>
      <c r="AC76" s="39"/>
      <c r="AD76" s="17" t="str">
        <f t="shared" ref="AD76:AD139" si="41">IFERROR(VLOOKUP(B76,$CC$12:$CH$834,6,FALSE),"Ei määritetty")</f>
        <v>Ei määritetty</v>
      </c>
      <c r="AE76" s="17" t="s">
        <v>1056</v>
      </c>
      <c r="AF76" s="39"/>
      <c r="AG76" s="44"/>
      <c r="AH76" s="4"/>
      <c r="AI76" s="113" t="str">
        <f t="shared" si="10"/>
        <v>musta</v>
      </c>
      <c r="AJ76" s="114" t="str">
        <f t="shared" si="11"/>
        <v>musta</v>
      </c>
      <c r="AK76" s="115" t="str">
        <f t="shared" ref="AK76:AK139" si="42">IF(I76="ei mallia","ei mallia",IF(AL76&gt;20,"punainen","musta"))</f>
        <v>punainen</v>
      </c>
      <c r="AL76" s="124">
        <f t="shared" si="12"/>
        <v>30</v>
      </c>
      <c r="AM76" s="124">
        <f t="shared" si="13"/>
        <v>0</v>
      </c>
      <c r="AN76" s="124">
        <f t="shared" si="14"/>
        <v>10</v>
      </c>
      <c r="AO76" s="124">
        <f t="shared" si="15"/>
        <v>10</v>
      </c>
      <c r="AP76" s="121">
        <f t="shared" si="16"/>
        <v>10</v>
      </c>
      <c r="AQ76" s="14"/>
      <c r="AR76" s="113" t="str">
        <f t="shared" si="31"/>
        <v>musta</v>
      </c>
      <c r="AS76" s="114" t="str">
        <f t="shared" si="32"/>
        <v>musta</v>
      </c>
      <c r="AT76" s="115" t="str">
        <f t="shared" ref="AT76:AT139" si="43">IF(R76="ei mallia","ei mallia",IF(AU76&gt;20,"punainen","musta"))</f>
        <v>punainen</v>
      </c>
      <c r="AU76" s="124">
        <f t="shared" si="17"/>
        <v>31</v>
      </c>
      <c r="AV76" s="124">
        <f t="shared" si="18"/>
        <v>1</v>
      </c>
      <c r="AW76" s="124">
        <f t="shared" si="19"/>
        <v>10</v>
      </c>
      <c r="AX76" s="124">
        <f t="shared" si="20"/>
        <v>10</v>
      </c>
      <c r="AY76" s="121">
        <f t="shared" si="21"/>
        <v>10</v>
      </c>
      <c r="BA76" s="47" t="s">
        <v>111</v>
      </c>
      <c r="BB76" s="47">
        <v>12</v>
      </c>
      <c r="BC76" s="47">
        <v>120</v>
      </c>
      <c r="BD76" s="47">
        <v>2070</v>
      </c>
      <c r="BE76" s="4"/>
      <c r="BF76" s="47" t="s">
        <v>117</v>
      </c>
      <c r="BG76" s="47">
        <v>12</v>
      </c>
      <c r="BH76" s="47">
        <v>127</v>
      </c>
      <c r="BI76" s="47">
        <v>5782</v>
      </c>
      <c r="BJ76" s="4"/>
      <c r="BK76" s="46" t="str">
        <f t="shared" si="22"/>
        <v>12_127</v>
      </c>
      <c r="BL76" s="69">
        <v>12</v>
      </c>
      <c r="BM76" s="69">
        <v>127</v>
      </c>
      <c r="BN76" s="69">
        <v>45</v>
      </c>
      <c r="BO76" s="4"/>
      <c r="BP76" s="46" t="str">
        <f t="shared" si="23"/>
        <v>12_127</v>
      </c>
      <c r="BQ76" s="69">
        <v>12</v>
      </c>
      <c r="BR76" s="69">
        <v>127</v>
      </c>
      <c r="BS76" s="69">
        <v>66</v>
      </c>
      <c r="BT76" s="4"/>
      <c r="BU76" s="71" t="s">
        <v>200</v>
      </c>
      <c r="BV76" s="71">
        <v>412</v>
      </c>
      <c r="BW76" s="71">
        <v>7</v>
      </c>
      <c r="BX76" s="4"/>
      <c r="BY76" s="69" t="s">
        <v>164</v>
      </c>
      <c r="BZ76" s="69">
        <v>1762</v>
      </c>
      <c r="CA76" s="69">
        <v>12.2838817624</v>
      </c>
      <c r="CB76" s="4"/>
      <c r="CC76" s="47" t="s">
        <v>447</v>
      </c>
      <c r="CD76" s="47" t="s">
        <v>1022</v>
      </c>
      <c r="CE76" s="47">
        <v>2986</v>
      </c>
      <c r="CF76" s="47">
        <v>5</v>
      </c>
      <c r="CG76" s="47">
        <v>2</v>
      </c>
      <c r="CH76" s="47" t="str">
        <f t="shared" si="24"/>
        <v>Vähä 2</v>
      </c>
      <c r="CJ76" s="69" t="s">
        <v>117</v>
      </c>
      <c r="CK76" s="69" t="s">
        <v>1264</v>
      </c>
      <c r="CL76" s="69" t="s">
        <v>1265</v>
      </c>
      <c r="CM76" s="69" t="s">
        <v>1266</v>
      </c>
    </row>
    <row r="77" spans="1:91" customFormat="1" x14ac:dyDescent="0.25">
      <c r="A77" s="81">
        <v>66</v>
      </c>
      <c r="B77" s="27" t="str">
        <f t="shared" si="34"/>
        <v>12_201</v>
      </c>
      <c r="C77" s="51">
        <v>12</v>
      </c>
      <c r="D77" s="52">
        <v>201</v>
      </c>
      <c r="E77" s="17">
        <v>4003</v>
      </c>
      <c r="F77" s="18">
        <v>4124.6841938799998</v>
      </c>
      <c r="G77" s="57">
        <v>9005</v>
      </c>
      <c r="H77" s="58">
        <v>34</v>
      </c>
      <c r="I77" s="64">
        <f t="shared" si="25"/>
        <v>0.34</v>
      </c>
      <c r="J77" s="18">
        <f t="shared" si="26"/>
        <v>3061.7000000000003</v>
      </c>
      <c r="K77" s="64">
        <f t="shared" si="27"/>
        <v>-0.865543893548812</v>
      </c>
      <c r="L77" s="18">
        <v>22771</v>
      </c>
      <c r="M77" s="18">
        <v>836</v>
      </c>
      <c r="N77" s="18">
        <v>24501</v>
      </c>
      <c r="O77" s="105" t="str">
        <f t="shared" si="35"/>
        <v>https://www.google.com/maps/@61.5022364811,23.8052671086,3a,75y,90t/data=!3m3!1e1!3m1!2e0</v>
      </c>
      <c r="P77" s="108" t="str">
        <f t="shared" si="36"/>
        <v>Gmaps</v>
      </c>
      <c r="Q77" s="18">
        <v>9005</v>
      </c>
      <c r="R77" s="17">
        <v>34</v>
      </c>
      <c r="S77" s="18">
        <f t="shared" si="37"/>
        <v>17735</v>
      </c>
      <c r="T77" s="18">
        <f t="shared" si="38"/>
        <v>4642</v>
      </c>
      <c r="U77" s="18">
        <f t="shared" si="39"/>
        <v>45</v>
      </c>
      <c r="V77" s="94" t="str">
        <f t="shared" si="28"/>
        <v>Osa seud. yht.</v>
      </c>
      <c r="W77" s="90">
        <f t="shared" si="40"/>
        <v>48</v>
      </c>
      <c r="X77" s="91" t="str">
        <f t="shared" si="29"/>
        <v>Osa seud. yht.</v>
      </c>
      <c r="Y77" s="18">
        <v>99</v>
      </c>
      <c r="Z77" s="17" t="str">
        <f t="shared" ref="Z77:Z140" si="44">IF(Y77&gt;50,"Kyllä"," --")</f>
        <v>Kyllä</v>
      </c>
      <c r="AA77" s="18">
        <v>86.610042468100005</v>
      </c>
      <c r="AB77" s="17" t="str">
        <f t="shared" si="30"/>
        <v>Kyllä</v>
      </c>
      <c r="AC77" s="39"/>
      <c r="AD77" s="17" t="str">
        <f t="shared" si="41"/>
        <v>Ei määritetty</v>
      </c>
      <c r="AE77" s="17" t="s">
        <v>1056</v>
      </c>
      <c r="AF77" s="39"/>
      <c r="AG77" s="44"/>
      <c r="AH77" s="4"/>
      <c r="AI77" s="113" t="str">
        <f t="shared" ref="AI77:AI140" si="45">IF(R77="ei mallia","ei mallia",IF(R77&gt;59,IF(Q77&gt;999,"punainen",IF(T77&gt;99,"punainen",IF(V77="Osa seud. yht.","punainen","musta"))),"musta"))</f>
        <v>musta</v>
      </c>
      <c r="AJ77" s="114" t="str">
        <f t="shared" ref="AJ77:AJ140" si="46">IF(R77="ei mallia","ei mallia",IF(R77&gt;39,IF(Q77&gt;1999,"punainen",IF(T77&gt;499,"punainen",IF(X77="Osa seud. yht.","punainen","musta"))),"musta"))</f>
        <v>musta</v>
      </c>
      <c r="AK77" s="115" t="str">
        <f t="shared" si="42"/>
        <v>punainen</v>
      </c>
      <c r="AL77" s="124">
        <f t="shared" ref="AL77:AL140" si="47">SUM(AM77:AP77)</f>
        <v>30</v>
      </c>
      <c r="AM77" s="124">
        <f t="shared" ref="AM77:AM140" si="48">IF(R77&gt;59,10,IF(R77&gt;39,1,0))</f>
        <v>0</v>
      </c>
      <c r="AN77" s="124">
        <f t="shared" ref="AN77:AN140" si="49">IF(Q77&gt;1999,10,IF(Q77&gt;999,1,0))</f>
        <v>10</v>
      </c>
      <c r="AO77" s="124">
        <f t="shared" ref="AO77:AO140" si="50">IF(T77&gt;499,10,IF(T77&gt;99,1,0))</f>
        <v>10</v>
      </c>
      <c r="AP77" s="121">
        <f t="shared" ref="AP77:AP140" si="51">IF(X77="Osa seud. yht.",10,IF(V77="Osa seud. yht.",1,0))</f>
        <v>10</v>
      </c>
      <c r="AQ77" s="14"/>
      <c r="AR77" s="113" t="str">
        <f t="shared" si="31"/>
        <v>musta</v>
      </c>
      <c r="AS77" s="114" t="str">
        <f t="shared" si="32"/>
        <v>musta</v>
      </c>
      <c r="AT77" s="115" t="str">
        <f t="shared" si="43"/>
        <v>punainen</v>
      </c>
      <c r="AU77" s="124">
        <f t="shared" ref="AU77:AU140" si="52">SUM(AV77:AY77)</f>
        <v>31</v>
      </c>
      <c r="AV77" s="124">
        <f t="shared" ref="AV77:AV140" si="53">IF(R77&gt;49,10,IF(R77&lt;50,1,0))</f>
        <v>1</v>
      </c>
      <c r="AW77" s="124">
        <f t="shared" ref="AW77:AW140" si="54">IF(Q77&gt;1999,10,IF(Q77&gt;999,1,0))</f>
        <v>10</v>
      </c>
      <c r="AX77" s="124">
        <f t="shared" ref="AX77:AX140" si="55">IF(T77&gt;499,10,IF(T77&gt;99,1,0))</f>
        <v>10</v>
      </c>
      <c r="AY77" s="121">
        <f t="shared" ref="AY77:AY140" si="56">IF(X77="Osa seud. yht.",10,IF(V77="Osa seud. yht.",1,0))</f>
        <v>10</v>
      </c>
      <c r="BA77" s="47" t="s">
        <v>112</v>
      </c>
      <c r="BB77" s="47">
        <v>12</v>
      </c>
      <c r="BC77" s="47">
        <v>121</v>
      </c>
      <c r="BD77" s="47">
        <v>1711</v>
      </c>
      <c r="BE77" s="4"/>
      <c r="BF77" s="47" t="s">
        <v>118</v>
      </c>
      <c r="BG77" s="47">
        <v>12</v>
      </c>
      <c r="BH77" s="47">
        <v>201</v>
      </c>
      <c r="BI77" s="47">
        <v>4642</v>
      </c>
      <c r="BJ77" s="4"/>
      <c r="BK77" s="46" t="str">
        <f t="shared" ref="BK77:BK140" si="57">CONCATENATE(BL77,"_",BM77)</f>
        <v>12_201</v>
      </c>
      <c r="BL77" s="69">
        <v>12</v>
      </c>
      <c r="BM77" s="69">
        <v>201</v>
      </c>
      <c r="BN77" s="69">
        <v>45</v>
      </c>
      <c r="BO77" s="4"/>
      <c r="BP77" s="46" t="str">
        <f t="shared" ref="BP77:BP140" si="58">CONCATENATE(BQ77,"_",BR77)</f>
        <v>12_201</v>
      </c>
      <c r="BQ77" s="69">
        <v>12</v>
      </c>
      <c r="BR77" s="69">
        <v>201</v>
      </c>
      <c r="BS77" s="69">
        <v>48</v>
      </c>
      <c r="BT77" s="4"/>
      <c r="BU77" s="71" t="s">
        <v>201</v>
      </c>
      <c r="BV77" s="71">
        <v>1721</v>
      </c>
      <c r="BW77" s="71">
        <v>89</v>
      </c>
      <c r="BX77" s="4"/>
      <c r="BY77" s="69" t="s">
        <v>164</v>
      </c>
      <c r="BZ77" s="69">
        <v>206</v>
      </c>
      <c r="CA77" s="69">
        <v>1.4361405465699999</v>
      </c>
      <c r="CB77" s="4"/>
      <c r="CC77" s="47" t="s">
        <v>520</v>
      </c>
      <c r="CD77" s="47" t="s">
        <v>1022</v>
      </c>
      <c r="CE77" s="47">
        <v>3312</v>
      </c>
      <c r="CF77" s="47">
        <v>1</v>
      </c>
      <c r="CG77" s="47">
        <v>2</v>
      </c>
      <c r="CH77" s="47" t="str">
        <f t="shared" ref="CH77:CH140" si="59">CONCATENATE(CD77," ",CG77)</f>
        <v>Vähä 2</v>
      </c>
      <c r="CJ77" s="69" t="s">
        <v>118</v>
      </c>
      <c r="CK77" s="69" t="s">
        <v>1267</v>
      </c>
      <c r="CL77" s="69" t="s">
        <v>1268</v>
      </c>
      <c r="CM77" s="69" t="s">
        <v>1269</v>
      </c>
    </row>
    <row r="78" spans="1:91" customFormat="1" x14ac:dyDescent="0.25">
      <c r="A78" s="81">
        <v>67</v>
      </c>
      <c r="B78" s="27" t="str">
        <f t="shared" si="34"/>
        <v>12_202</v>
      </c>
      <c r="C78" s="51">
        <v>12</v>
      </c>
      <c r="D78" s="52">
        <v>202</v>
      </c>
      <c r="E78" s="17">
        <v>6803</v>
      </c>
      <c r="F78" s="18">
        <v>6728.2285684999997</v>
      </c>
      <c r="G78" s="57">
        <v>8115</v>
      </c>
      <c r="H78" s="58">
        <v>46</v>
      </c>
      <c r="I78" s="64">
        <f t="shared" ref="I78:I141" si="60">+H78/100</f>
        <v>0.46</v>
      </c>
      <c r="J78" s="18">
        <f t="shared" ref="J78:J141" si="61">+I78*G78</f>
        <v>3732.9</v>
      </c>
      <c r="K78" s="64">
        <f t="shared" ref="K78:K141" si="62">+(J78-L78)/L78</f>
        <v>-0.78454923236754015</v>
      </c>
      <c r="L78" s="18">
        <v>17326</v>
      </c>
      <c r="M78" s="18">
        <v>969</v>
      </c>
      <c r="N78" s="18">
        <v>18682</v>
      </c>
      <c r="O78" s="105" t="str">
        <f t="shared" si="35"/>
        <v>https://www.google.com/maps/@61.4999641346,23.8767395534,3a,75y,90t/data=!3m3!1e1!3m1!2e0</v>
      </c>
      <c r="P78" s="108" t="str">
        <f t="shared" si="36"/>
        <v>Gmaps</v>
      </c>
      <c r="Q78" s="18">
        <v>8115</v>
      </c>
      <c r="R78" s="17">
        <v>46</v>
      </c>
      <c r="S78" s="18">
        <f t="shared" si="37"/>
        <v>9001</v>
      </c>
      <c r="T78" s="18">
        <f t="shared" si="38"/>
        <v>3661</v>
      </c>
      <c r="U78" s="18">
        <f t="shared" si="39"/>
        <v>75</v>
      </c>
      <c r="V78" s="94" t="str">
        <f t="shared" ref="V78:V141" si="63">IF(U78&gt;0,"Osa seud. yht."," --")</f>
        <v>Osa seud. yht.</v>
      </c>
      <c r="W78" s="90">
        <f t="shared" si="40"/>
        <v>70</v>
      </c>
      <c r="X78" s="91" t="str">
        <f t="shared" ref="X78:X141" si="64">IF(W78&gt;0,"Osa seud. yht."," --")</f>
        <v>Osa seud. yht.</v>
      </c>
      <c r="Y78" s="18">
        <v>23</v>
      </c>
      <c r="Z78" s="17" t="str">
        <f t="shared" si="44"/>
        <v xml:space="preserve"> --</v>
      </c>
      <c r="AA78" s="18">
        <v>68.2787005733</v>
      </c>
      <c r="AB78" s="17" t="str">
        <f t="shared" ref="AB78:AB141" si="65">+IF(AA78&gt;50,"Kyllä","--")</f>
        <v>Kyllä</v>
      </c>
      <c r="AC78" s="39"/>
      <c r="AD78" s="17" t="str">
        <f t="shared" si="41"/>
        <v>Ei määritetty</v>
      </c>
      <c r="AE78" s="17" t="s">
        <v>1056</v>
      </c>
      <c r="AF78" s="39"/>
      <c r="AG78" s="44"/>
      <c r="AH78" s="4"/>
      <c r="AI78" s="113" t="str">
        <f t="shared" si="45"/>
        <v>musta</v>
      </c>
      <c r="AJ78" s="114" t="str">
        <f t="shared" si="46"/>
        <v>punainen</v>
      </c>
      <c r="AK78" s="115" t="str">
        <f t="shared" si="42"/>
        <v>punainen</v>
      </c>
      <c r="AL78" s="124">
        <f t="shared" si="47"/>
        <v>31</v>
      </c>
      <c r="AM78" s="124">
        <f t="shared" si="48"/>
        <v>1</v>
      </c>
      <c r="AN78" s="124">
        <f t="shared" si="49"/>
        <v>10</v>
      </c>
      <c r="AO78" s="124">
        <f t="shared" si="50"/>
        <v>10</v>
      </c>
      <c r="AP78" s="121">
        <f t="shared" si="51"/>
        <v>10</v>
      </c>
      <c r="AQ78" s="14"/>
      <c r="AR78" s="113" t="str">
        <f t="shared" ref="AR78:AR141" si="66">IF(R78="ei mallia","ei mallia",IF(R78&gt;49,IF(Q78&gt;999,"punainen",IF(T78&gt;99,"punainen",IF(V78="Osa seud. yht.","punainen","musta"))),"musta"))</f>
        <v>musta</v>
      </c>
      <c r="AS78" s="114" t="str">
        <f t="shared" ref="AS78:AS141" si="67">IF(R78="ei mallia","ei mallia",IF(R78&gt;39,IF(Q78&gt;1999,"punainen",IF(T78&gt;499,"punainen",IF(X78="Osa seud. yht.","punainen","musta"))),"musta"))</f>
        <v>punainen</v>
      </c>
      <c r="AT78" s="115" t="str">
        <f t="shared" si="43"/>
        <v>punainen</v>
      </c>
      <c r="AU78" s="124">
        <f t="shared" si="52"/>
        <v>31</v>
      </c>
      <c r="AV78" s="124">
        <f t="shared" si="53"/>
        <v>1</v>
      </c>
      <c r="AW78" s="124">
        <f t="shared" si="54"/>
        <v>10</v>
      </c>
      <c r="AX78" s="124">
        <f t="shared" si="55"/>
        <v>10</v>
      </c>
      <c r="AY78" s="121">
        <f t="shared" si="56"/>
        <v>10</v>
      </c>
      <c r="BA78" s="47" t="s">
        <v>113</v>
      </c>
      <c r="BB78" s="47">
        <v>12</v>
      </c>
      <c r="BC78" s="47">
        <v>122</v>
      </c>
      <c r="BD78" s="47">
        <v>1912</v>
      </c>
      <c r="BE78" s="4"/>
      <c r="BF78" s="47" t="s">
        <v>119</v>
      </c>
      <c r="BG78" s="47">
        <v>12</v>
      </c>
      <c r="BH78" s="47">
        <v>202</v>
      </c>
      <c r="BI78" s="47">
        <v>3661</v>
      </c>
      <c r="BJ78" s="4"/>
      <c r="BK78" s="46" t="str">
        <f t="shared" si="57"/>
        <v>12_202</v>
      </c>
      <c r="BL78" s="69">
        <v>12</v>
      </c>
      <c r="BM78" s="69">
        <v>202</v>
      </c>
      <c r="BN78" s="69">
        <v>75</v>
      </c>
      <c r="BO78" s="4"/>
      <c r="BP78" s="46" t="str">
        <f t="shared" si="58"/>
        <v>12_202</v>
      </c>
      <c r="BQ78" s="69">
        <v>12</v>
      </c>
      <c r="BR78" s="69">
        <v>202</v>
      </c>
      <c r="BS78" s="69">
        <v>70</v>
      </c>
      <c r="BT78" s="4"/>
      <c r="BU78" s="71" t="s">
        <v>202</v>
      </c>
      <c r="BV78" s="71">
        <v>1092</v>
      </c>
      <c r="BW78" s="71">
        <v>61</v>
      </c>
      <c r="BX78" s="4"/>
      <c r="BY78" s="69" t="s">
        <v>168</v>
      </c>
      <c r="BZ78" s="69">
        <v>1580</v>
      </c>
      <c r="CA78" s="69">
        <v>23.463023462999999</v>
      </c>
      <c r="CB78" s="4"/>
      <c r="CC78" s="47" t="s">
        <v>482</v>
      </c>
      <c r="CD78" s="47" t="s">
        <v>1022</v>
      </c>
      <c r="CE78" s="47">
        <v>3073</v>
      </c>
      <c r="CF78" s="47">
        <v>1</v>
      </c>
      <c r="CG78" s="47">
        <v>2</v>
      </c>
      <c r="CH78" s="47" t="str">
        <f t="shared" si="59"/>
        <v>Vähä 2</v>
      </c>
      <c r="CJ78" s="69" t="s">
        <v>119</v>
      </c>
      <c r="CK78" s="69" t="s">
        <v>1270</v>
      </c>
      <c r="CL78" s="69" t="s">
        <v>1271</v>
      </c>
      <c r="CM78" s="69" t="s">
        <v>1272</v>
      </c>
    </row>
    <row r="79" spans="1:91" customFormat="1" x14ac:dyDescent="0.25">
      <c r="A79" s="81">
        <v>68</v>
      </c>
      <c r="B79" s="27" t="str">
        <f t="shared" si="34"/>
        <v>12_203</v>
      </c>
      <c r="C79" s="51">
        <v>12</v>
      </c>
      <c r="D79" s="52">
        <v>203</v>
      </c>
      <c r="E79" s="17">
        <v>7276</v>
      </c>
      <c r="F79" s="18">
        <v>7228.2998810500003</v>
      </c>
      <c r="G79" s="57">
        <v>8230</v>
      </c>
      <c r="H79" s="58">
        <v>67</v>
      </c>
      <c r="I79" s="64">
        <f t="shared" si="60"/>
        <v>0.67</v>
      </c>
      <c r="J79" s="18">
        <f t="shared" si="61"/>
        <v>5514.1</v>
      </c>
      <c r="K79" s="64">
        <f t="shared" si="62"/>
        <v>-0.63516607119227209</v>
      </c>
      <c r="L79" s="18">
        <v>15114</v>
      </c>
      <c r="M79" s="18">
        <v>880</v>
      </c>
      <c r="N79" s="18">
        <v>15802</v>
      </c>
      <c r="O79" s="105" t="str">
        <f t="shared" si="35"/>
        <v>https://www.google.com/maps/@61.4727808805,23.9822976199,3a,75y,90t/data=!3m3!1e1!3m1!2e0</v>
      </c>
      <c r="P79" s="108" t="str">
        <f t="shared" si="36"/>
        <v>Gmaps</v>
      </c>
      <c r="Q79" s="18">
        <v>8230</v>
      </c>
      <c r="R79" s="17">
        <v>67</v>
      </c>
      <c r="S79" s="18">
        <f t="shared" si="37"/>
        <v>6301</v>
      </c>
      <c r="T79" s="18">
        <f t="shared" si="38"/>
        <v>3883</v>
      </c>
      <c r="U79" s="18">
        <f t="shared" si="39"/>
        <v>66</v>
      </c>
      <c r="V79" s="94" t="str">
        <f t="shared" si="63"/>
        <v>Osa seud. yht.</v>
      </c>
      <c r="W79" s="90">
        <f t="shared" si="40"/>
        <v>55</v>
      </c>
      <c r="X79" s="91" t="str">
        <f t="shared" si="64"/>
        <v>Osa seud. yht.</v>
      </c>
      <c r="Y79" s="18">
        <v>42</v>
      </c>
      <c r="Z79" s="17" t="str">
        <f t="shared" si="44"/>
        <v xml:space="preserve"> --</v>
      </c>
      <c r="AA79" s="18">
        <v>83.040131940600006</v>
      </c>
      <c r="AB79" s="17" t="str">
        <f t="shared" si="65"/>
        <v>Kyllä</v>
      </c>
      <c r="AC79" s="39"/>
      <c r="AD79" s="17" t="str">
        <f t="shared" si="41"/>
        <v>Ei määritetty</v>
      </c>
      <c r="AE79" s="17" t="s">
        <v>1056</v>
      </c>
      <c r="AF79" s="39"/>
      <c r="AG79" s="44"/>
      <c r="AH79" s="4"/>
      <c r="AI79" s="113" t="str">
        <f t="shared" si="45"/>
        <v>punainen</v>
      </c>
      <c r="AJ79" s="114" t="str">
        <f t="shared" si="46"/>
        <v>punainen</v>
      </c>
      <c r="AK79" s="115" t="str">
        <f t="shared" si="42"/>
        <v>punainen</v>
      </c>
      <c r="AL79" s="124">
        <f t="shared" si="47"/>
        <v>40</v>
      </c>
      <c r="AM79" s="124">
        <f t="shared" si="48"/>
        <v>10</v>
      </c>
      <c r="AN79" s="124">
        <f t="shared" si="49"/>
        <v>10</v>
      </c>
      <c r="AO79" s="124">
        <f t="shared" si="50"/>
        <v>10</v>
      </c>
      <c r="AP79" s="121">
        <f t="shared" si="51"/>
        <v>10</v>
      </c>
      <c r="AQ79" s="14"/>
      <c r="AR79" s="113" t="str">
        <f t="shared" si="66"/>
        <v>punainen</v>
      </c>
      <c r="AS79" s="114" t="str">
        <f t="shared" si="67"/>
        <v>punainen</v>
      </c>
      <c r="AT79" s="115" t="str">
        <f t="shared" si="43"/>
        <v>punainen</v>
      </c>
      <c r="AU79" s="124">
        <f t="shared" si="52"/>
        <v>40</v>
      </c>
      <c r="AV79" s="124">
        <f t="shared" si="53"/>
        <v>10</v>
      </c>
      <c r="AW79" s="124">
        <f t="shared" si="54"/>
        <v>10</v>
      </c>
      <c r="AX79" s="124">
        <f t="shared" si="55"/>
        <v>10</v>
      </c>
      <c r="AY79" s="121">
        <f t="shared" si="56"/>
        <v>10</v>
      </c>
      <c r="BA79" s="47" t="s">
        <v>114</v>
      </c>
      <c r="BB79" s="47">
        <v>12</v>
      </c>
      <c r="BC79" s="47">
        <v>124</v>
      </c>
      <c r="BD79" s="47">
        <v>4010</v>
      </c>
      <c r="BE79" s="4"/>
      <c r="BF79" s="47" t="s">
        <v>120</v>
      </c>
      <c r="BG79" s="47">
        <v>12</v>
      </c>
      <c r="BH79" s="47">
        <v>203</v>
      </c>
      <c r="BI79" s="47">
        <v>3883</v>
      </c>
      <c r="BJ79" s="4"/>
      <c r="BK79" s="46" t="str">
        <f t="shared" si="57"/>
        <v>12_203</v>
      </c>
      <c r="BL79" s="69">
        <v>12</v>
      </c>
      <c r="BM79" s="69">
        <v>203</v>
      </c>
      <c r="BN79" s="69">
        <v>66</v>
      </c>
      <c r="BO79" s="4"/>
      <c r="BP79" s="46" t="str">
        <f t="shared" si="58"/>
        <v>12_203</v>
      </c>
      <c r="BQ79" s="69">
        <v>12</v>
      </c>
      <c r="BR79" s="69">
        <v>203</v>
      </c>
      <c r="BS79" s="69">
        <v>55</v>
      </c>
      <c r="BT79" s="4"/>
      <c r="BU79" s="71" t="s">
        <v>203</v>
      </c>
      <c r="BV79" s="71">
        <v>867</v>
      </c>
      <c r="BW79" s="71">
        <v>51</v>
      </c>
      <c r="BX79" s="4"/>
      <c r="BY79" s="69" t="s">
        <v>169</v>
      </c>
      <c r="BZ79" s="69">
        <v>1233</v>
      </c>
      <c r="CA79" s="69">
        <v>16.040067646699999</v>
      </c>
      <c r="CB79" s="4"/>
      <c r="CC79" s="47" t="s">
        <v>693</v>
      </c>
      <c r="CD79" s="47" t="s">
        <v>1022</v>
      </c>
      <c r="CE79" s="47">
        <v>13127</v>
      </c>
      <c r="CF79" s="47">
        <v>1</v>
      </c>
      <c r="CG79" s="47">
        <v>2</v>
      </c>
      <c r="CH79" s="47" t="str">
        <f t="shared" si="59"/>
        <v>Vähä 2</v>
      </c>
      <c r="CJ79" s="69" t="s">
        <v>120</v>
      </c>
      <c r="CK79" s="69" t="s">
        <v>1273</v>
      </c>
      <c r="CL79" s="69" t="s">
        <v>1274</v>
      </c>
      <c r="CM79" s="69" t="s">
        <v>1275</v>
      </c>
    </row>
    <row r="80" spans="1:91" customFormat="1" x14ac:dyDescent="0.25">
      <c r="A80" s="81">
        <v>69</v>
      </c>
      <c r="B80" s="27" t="str">
        <f t="shared" si="34"/>
        <v>12_204</v>
      </c>
      <c r="C80" s="51">
        <v>12</v>
      </c>
      <c r="D80" s="52">
        <v>204</v>
      </c>
      <c r="E80" s="17">
        <v>4709</v>
      </c>
      <c r="F80" s="18">
        <v>4645.2791306899999</v>
      </c>
      <c r="G80" s="57">
        <v>7481</v>
      </c>
      <c r="H80" s="58">
        <v>89</v>
      </c>
      <c r="I80" s="64">
        <f t="shared" si="60"/>
        <v>0.89</v>
      </c>
      <c r="J80" s="18">
        <f t="shared" si="61"/>
        <v>6658.09</v>
      </c>
      <c r="K80" s="64">
        <f t="shared" si="62"/>
        <v>-0.29071162245658888</v>
      </c>
      <c r="L80" s="18">
        <v>9387</v>
      </c>
      <c r="M80" s="18">
        <v>855</v>
      </c>
      <c r="N80" s="18">
        <v>9332</v>
      </c>
      <c r="O80" s="105" t="str">
        <f t="shared" si="35"/>
        <v>https://www.google.com/maps/@61.4481136128,24.1025642012,3a,75y,90t/data=!3m3!1e1!3m1!2e0</v>
      </c>
      <c r="P80" s="108" t="str">
        <f t="shared" si="36"/>
        <v>Gmaps</v>
      </c>
      <c r="Q80" s="18">
        <v>7481</v>
      </c>
      <c r="R80" s="17">
        <v>89</v>
      </c>
      <c r="S80" s="18">
        <f t="shared" si="37"/>
        <v>1871</v>
      </c>
      <c r="T80" s="18">
        <f t="shared" si="38"/>
        <v>1593</v>
      </c>
      <c r="U80" s="18">
        <f t="shared" si="39"/>
        <v>52</v>
      </c>
      <c r="V80" s="94" t="str">
        <f t="shared" si="63"/>
        <v>Osa seud. yht.</v>
      </c>
      <c r="W80" s="90">
        <f t="shared" si="40"/>
        <v>22</v>
      </c>
      <c r="X80" s="91" t="str">
        <f t="shared" si="64"/>
        <v>Osa seud. yht.</v>
      </c>
      <c r="Y80" s="74">
        <v>0</v>
      </c>
      <c r="Z80" s="17" t="str">
        <f t="shared" si="44"/>
        <v xml:space="preserve"> --</v>
      </c>
      <c r="AA80" s="18">
        <v>39.095349331099996</v>
      </c>
      <c r="AB80" s="17" t="str">
        <f t="shared" si="65"/>
        <v>--</v>
      </c>
      <c r="AC80" s="39"/>
      <c r="AD80" s="17" t="str">
        <f t="shared" si="41"/>
        <v>Ei määritetty</v>
      </c>
      <c r="AE80" s="17" t="s">
        <v>1056</v>
      </c>
      <c r="AF80" s="39"/>
      <c r="AG80" s="44"/>
      <c r="AH80" s="4"/>
      <c r="AI80" s="113" t="str">
        <f t="shared" si="45"/>
        <v>punainen</v>
      </c>
      <c r="AJ80" s="114" t="str">
        <f t="shared" si="46"/>
        <v>punainen</v>
      </c>
      <c r="AK80" s="115" t="str">
        <f t="shared" si="42"/>
        <v>punainen</v>
      </c>
      <c r="AL80" s="124">
        <f t="shared" si="47"/>
        <v>40</v>
      </c>
      <c r="AM80" s="124">
        <f t="shared" si="48"/>
        <v>10</v>
      </c>
      <c r="AN80" s="124">
        <f t="shared" si="49"/>
        <v>10</v>
      </c>
      <c r="AO80" s="124">
        <f t="shared" si="50"/>
        <v>10</v>
      </c>
      <c r="AP80" s="121">
        <f t="shared" si="51"/>
        <v>10</v>
      </c>
      <c r="AQ80" s="14"/>
      <c r="AR80" s="113" t="str">
        <f t="shared" si="66"/>
        <v>punainen</v>
      </c>
      <c r="AS80" s="114" t="str">
        <f t="shared" si="67"/>
        <v>punainen</v>
      </c>
      <c r="AT80" s="115" t="str">
        <f t="shared" si="43"/>
        <v>punainen</v>
      </c>
      <c r="AU80" s="124">
        <f t="shared" si="52"/>
        <v>40</v>
      </c>
      <c r="AV80" s="124">
        <f t="shared" si="53"/>
        <v>10</v>
      </c>
      <c r="AW80" s="124">
        <f t="shared" si="54"/>
        <v>10</v>
      </c>
      <c r="AX80" s="124">
        <f t="shared" si="55"/>
        <v>10</v>
      </c>
      <c r="AY80" s="121">
        <f t="shared" si="56"/>
        <v>10</v>
      </c>
      <c r="BA80" s="47" t="s">
        <v>115</v>
      </c>
      <c r="BB80" s="47">
        <v>12</v>
      </c>
      <c r="BC80" s="47">
        <v>125</v>
      </c>
      <c r="BD80" s="47">
        <v>7012</v>
      </c>
      <c r="BE80" s="4"/>
      <c r="BF80" s="47" t="s">
        <v>121</v>
      </c>
      <c r="BG80" s="47">
        <v>12</v>
      </c>
      <c r="BH80" s="47">
        <v>204</v>
      </c>
      <c r="BI80" s="47">
        <v>1593</v>
      </c>
      <c r="BJ80" s="4"/>
      <c r="BK80" s="46" t="str">
        <f t="shared" si="57"/>
        <v>12_204</v>
      </c>
      <c r="BL80" s="69">
        <v>12</v>
      </c>
      <c r="BM80" s="69">
        <v>204</v>
      </c>
      <c r="BN80" s="69">
        <v>52</v>
      </c>
      <c r="BO80" s="4"/>
      <c r="BP80" s="46" t="str">
        <f t="shared" si="58"/>
        <v>12_204</v>
      </c>
      <c r="BQ80" s="69">
        <v>12</v>
      </c>
      <c r="BR80" s="69">
        <v>204</v>
      </c>
      <c r="BS80" s="69">
        <v>22</v>
      </c>
      <c r="BT80" s="4"/>
      <c r="BU80" s="71" t="s">
        <v>204</v>
      </c>
      <c r="BV80" s="71">
        <v>2133</v>
      </c>
      <c r="BW80" s="71">
        <v>77</v>
      </c>
      <c r="BX80" s="4"/>
      <c r="BY80" s="69" t="s">
        <v>176</v>
      </c>
      <c r="BZ80" s="69">
        <v>733</v>
      </c>
      <c r="CA80" s="69">
        <v>7.9777971266900005</v>
      </c>
      <c r="CB80" s="4"/>
      <c r="CC80" s="47" t="s">
        <v>495</v>
      </c>
      <c r="CD80" s="47" t="s">
        <v>1022</v>
      </c>
      <c r="CE80" s="47">
        <v>3230</v>
      </c>
      <c r="CF80" s="47">
        <v>2</v>
      </c>
      <c r="CG80" s="47">
        <v>2</v>
      </c>
      <c r="CH80" s="47" t="str">
        <f t="shared" si="59"/>
        <v>Vähä 2</v>
      </c>
      <c r="CJ80" s="69" t="s">
        <v>121</v>
      </c>
      <c r="CK80" s="69" t="s">
        <v>1276</v>
      </c>
      <c r="CL80" s="69" t="s">
        <v>1277</v>
      </c>
      <c r="CM80" s="69" t="s">
        <v>1278</v>
      </c>
    </row>
    <row r="81" spans="1:91" customFormat="1" x14ac:dyDescent="0.25">
      <c r="A81" s="81">
        <v>70</v>
      </c>
      <c r="B81" s="27" t="str">
        <f t="shared" si="34"/>
        <v>12_205</v>
      </c>
      <c r="C81" s="51">
        <v>12</v>
      </c>
      <c r="D81" s="52">
        <v>205</v>
      </c>
      <c r="E81" s="17">
        <v>6393</v>
      </c>
      <c r="F81" s="18">
        <v>6294.0664150000002</v>
      </c>
      <c r="G81" s="57">
        <v>6805</v>
      </c>
      <c r="H81" s="58">
        <v>93</v>
      </c>
      <c r="I81" s="64">
        <f t="shared" si="60"/>
        <v>0.93</v>
      </c>
      <c r="J81" s="18">
        <f t="shared" si="61"/>
        <v>6328.6500000000005</v>
      </c>
      <c r="K81" s="64">
        <f t="shared" si="62"/>
        <v>-0.17066570567422348</v>
      </c>
      <c r="L81" s="18">
        <v>7631</v>
      </c>
      <c r="M81" s="18">
        <v>732</v>
      </c>
      <c r="N81" s="18">
        <v>7524</v>
      </c>
      <c r="O81" s="105" t="str">
        <f t="shared" si="35"/>
        <v>https://www.google.com/maps/@61.4135723186,24.1492207633,3a,75y,90t/data=!3m3!1e1!3m1!2e0</v>
      </c>
      <c r="P81" s="108" t="str">
        <f t="shared" si="36"/>
        <v>Gmaps</v>
      </c>
      <c r="Q81" s="18">
        <v>6805</v>
      </c>
      <c r="R81" s="17">
        <v>93</v>
      </c>
      <c r="S81" s="18">
        <f t="shared" si="37"/>
        <v>1646</v>
      </c>
      <c r="T81" s="18">
        <f t="shared" si="38"/>
        <v>1498</v>
      </c>
      <c r="U81" s="18">
        <f t="shared" si="39"/>
        <v>52</v>
      </c>
      <c r="V81" s="94" t="str">
        <f t="shared" si="63"/>
        <v>Osa seud. yht.</v>
      </c>
      <c r="W81" s="90">
        <f t="shared" si="40"/>
        <v>22</v>
      </c>
      <c r="X81" s="91" t="str">
        <f t="shared" si="64"/>
        <v>Osa seud. yht.</v>
      </c>
      <c r="Y81" s="74">
        <v>0</v>
      </c>
      <c r="Z81" s="17" t="str">
        <f t="shared" si="44"/>
        <v xml:space="preserve"> --</v>
      </c>
      <c r="AA81" s="74">
        <v>0</v>
      </c>
      <c r="AB81" s="17" t="str">
        <f t="shared" si="65"/>
        <v>--</v>
      </c>
      <c r="AC81" s="39"/>
      <c r="AD81" s="17" t="str">
        <f t="shared" si="41"/>
        <v>Ei määritetty</v>
      </c>
      <c r="AE81" s="17" t="s">
        <v>1056</v>
      </c>
      <c r="AF81" s="39"/>
      <c r="AG81" s="44"/>
      <c r="AH81" s="4"/>
      <c r="AI81" s="113" t="str">
        <f t="shared" si="45"/>
        <v>punainen</v>
      </c>
      <c r="AJ81" s="114" t="str">
        <f t="shared" si="46"/>
        <v>punainen</v>
      </c>
      <c r="AK81" s="115" t="str">
        <f t="shared" si="42"/>
        <v>punainen</v>
      </c>
      <c r="AL81" s="124">
        <f t="shared" si="47"/>
        <v>40</v>
      </c>
      <c r="AM81" s="124">
        <f t="shared" si="48"/>
        <v>10</v>
      </c>
      <c r="AN81" s="124">
        <f t="shared" si="49"/>
        <v>10</v>
      </c>
      <c r="AO81" s="124">
        <f t="shared" si="50"/>
        <v>10</v>
      </c>
      <c r="AP81" s="121">
        <f t="shared" si="51"/>
        <v>10</v>
      </c>
      <c r="AQ81" s="14"/>
      <c r="AR81" s="113" t="str">
        <f t="shared" si="66"/>
        <v>punainen</v>
      </c>
      <c r="AS81" s="114" t="str">
        <f t="shared" si="67"/>
        <v>punainen</v>
      </c>
      <c r="AT81" s="115" t="str">
        <f t="shared" si="43"/>
        <v>punainen</v>
      </c>
      <c r="AU81" s="124">
        <f t="shared" si="52"/>
        <v>40</v>
      </c>
      <c r="AV81" s="124">
        <f t="shared" si="53"/>
        <v>10</v>
      </c>
      <c r="AW81" s="124">
        <f t="shared" si="54"/>
        <v>10</v>
      </c>
      <c r="AX81" s="124">
        <f t="shared" si="55"/>
        <v>10</v>
      </c>
      <c r="AY81" s="121">
        <f t="shared" si="56"/>
        <v>10</v>
      </c>
      <c r="BA81" s="47" t="s">
        <v>116</v>
      </c>
      <c r="BB81" s="47">
        <v>12</v>
      </c>
      <c r="BC81" s="47">
        <v>126</v>
      </c>
      <c r="BD81" s="47">
        <v>12702</v>
      </c>
      <c r="BE81" s="4"/>
      <c r="BF81" s="47" t="s">
        <v>122</v>
      </c>
      <c r="BG81" s="47">
        <v>12</v>
      </c>
      <c r="BH81" s="47">
        <v>205</v>
      </c>
      <c r="BI81" s="47">
        <v>1498</v>
      </c>
      <c r="BJ81" s="4"/>
      <c r="BK81" s="46" t="str">
        <f t="shared" si="57"/>
        <v>12_205</v>
      </c>
      <c r="BL81" s="69">
        <v>12</v>
      </c>
      <c r="BM81" s="69">
        <v>205</v>
      </c>
      <c r="BN81" s="69">
        <v>52</v>
      </c>
      <c r="BO81" s="4"/>
      <c r="BP81" s="46" t="str">
        <f t="shared" si="58"/>
        <v>12_205</v>
      </c>
      <c r="BQ81" s="69">
        <v>12</v>
      </c>
      <c r="BR81" s="69">
        <v>205</v>
      </c>
      <c r="BS81" s="69">
        <v>22</v>
      </c>
      <c r="BT81" s="4"/>
      <c r="BU81" s="71" t="s">
        <v>205</v>
      </c>
      <c r="BV81" s="71">
        <v>1913</v>
      </c>
      <c r="BW81" s="71">
        <v>86</v>
      </c>
      <c r="BX81" s="4"/>
      <c r="BY81" s="69" t="s">
        <v>180</v>
      </c>
      <c r="BZ81" s="69">
        <v>1327</v>
      </c>
      <c r="CA81" s="69">
        <v>26.272025341500001</v>
      </c>
      <c r="CB81" s="4"/>
      <c r="CC81" s="47" t="s">
        <v>870</v>
      </c>
      <c r="CD81" s="47" t="s">
        <v>1022</v>
      </c>
      <c r="CE81" s="47">
        <v>13993</v>
      </c>
      <c r="CF81" s="47">
        <v>1</v>
      </c>
      <c r="CG81" s="47">
        <v>2</v>
      </c>
      <c r="CH81" s="47" t="str">
        <f t="shared" si="59"/>
        <v>Vähä 2</v>
      </c>
      <c r="CJ81" s="69" t="s">
        <v>122</v>
      </c>
      <c r="CK81" s="69" t="s">
        <v>1279</v>
      </c>
      <c r="CL81" s="69" t="s">
        <v>1280</v>
      </c>
      <c r="CM81" s="69" t="s">
        <v>1281</v>
      </c>
    </row>
    <row r="82" spans="1:91" customFormat="1" x14ac:dyDescent="0.25">
      <c r="A82" s="81">
        <v>71</v>
      </c>
      <c r="B82" s="27" t="str">
        <f t="shared" si="34"/>
        <v>12_206</v>
      </c>
      <c r="C82" s="51">
        <v>12</v>
      </c>
      <c r="D82" s="52">
        <v>206</v>
      </c>
      <c r="E82" s="17">
        <v>5628</v>
      </c>
      <c r="F82" s="18">
        <v>7970.7206192000003</v>
      </c>
      <c r="G82" s="57">
        <v>6768</v>
      </c>
      <c r="H82" s="58">
        <v>91</v>
      </c>
      <c r="I82" s="64">
        <f t="shared" si="60"/>
        <v>0.91</v>
      </c>
      <c r="J82" s="18">
        <f t="shared" si="61"/>
        <v>6158.88</v>
      </c>
      <c r="K82" s="64">
        <f t="shared" si="62"/>
        <v>-0.1392201257861635</v>
      </c>
      <c r="L82" s="18">
        <v>7155</v>
      </c>
      <c r="M82" s="18">
        <v>672</v>
      </c>
      <c r="N82" s="18">
        <v>6903</v>
      </c>
      <c r="O82" s="105" t="str">
        <f t="shared" si="35"/>
        <v>https://www.google.com/maps/@61.3811613277,24.2429507593,3a,75y,90t/data=!3m3!1e1!3m1!2e0</v>
      </c>
      <c r="P82" s="108" t="str">
        <f t="shared" si="36"/>
        <v>Gmaps</v>
      </c>
      <c r="Q82" s="18">
        <v>6768</v>
      </c>
      <c r="R82" s="17">
        <v>91</v>
      </c>
      <c r="S82" s="18">
        <f t="shared" si="37"/>
        <v>1827</v>
      </c>
      <c r="T82" s="18">
        <f t="shared" si="38"/>
        <v>1498</v>
      </c>
      <c r="U82" s="18">
        <f t="shared" si="39"/>
        <v>64</v>
      </c>
      <c r="V82" s="94" t="str">
        <f t="shared" si="63"/>
        <v>Osa seud. yht.</v>
      </c>
      <c r="W82" s="90">
        <f t="shared" si="40"/>
        <v>22</v>
      </c>
      <c r="X82" s="91" t="str">
        <f t="shared" si="64"/>
        <v>Osa seud. yht.</v>
      </c>
      <c r="Y82" s="18">
        <v>21</v>
      </c>
      <c r="Z82" s="17" t="str">
        <f t="shared" si="44"/>
        <v xml:space="preserve"> --</v>
      </c>
      <c r="AA82" s="18">
        <v>56.609808102299993</v>
      </c>
      <c r="AB82" s="17" t="str">
        <f t="shared" si="65"/>
        <v>Kyllä</v>
      </c>
      <c r="AC82" s="39"/>
      <c r="AD82" s="17" t="str">
        <f t="shared" si="41"/>
        <v>Ei määritetty</v>
      </c>
      <c r="AE82" s="17" t="s">
        <v>1056</v>
      </c>
      <c r="AF82" s="39"/>
      <c r="AG82" s="44"/>
      <c r="AH82" s="4"/>
      <c r="AI82" s="113" t="str">
        <f t="shared" si="45"/>
        <v>punainen</v>
      </c>
      <c r="AJ82" s="114" t="str">
        <f t="shared" si="46"/>
        <v>punainen</v>
      </c>
      <c r="AK82" s="115" t="str">
        <f t="shared" si="42"/>
        <v>punainen</v>
      </c>
      <c r="AL82" s="124">
        <f t="shared" si="47"/>
        <v>40</v>
      </c>
      <c r="AM82" s="124">
        <f t="shared" si="48"/>
        <v>10</v>
      </c>
      <c r="AN82" s="124">
        <f t="shared" si="49"/>
        <v>10</v>
      </c>
      <c r="AO82" s="124">
        <f t="shared" si="50"/>
        <v>10</v>
      </c>
      <c r="AP82" s="121">
        <f t="shared" si="51"/>
        <v>10</v>
      </c>
      <c r="AQ82" s="14"/>
      <c r="AR82" s="113" t="str">
        <f t="shared" si="66"/>
        <v>punainen</v>
      </c>
      <c r="AS82" s="114" t="str">
        <f t="shared" si="67"/>
        <v>punainen</v>
      </c>
      <c r="AT82" s="115" t="str">
        <f t="shared" si="43"/>
        <v>punainen</v>
      </c>
      <c r="AU82" s="124">
        <f t="shared" si="52"/>
        <v>40</v>
      </c>
      <c r="AV82" s="124">
        <f t="shared" si="53"/>
        <v>10</v>
      </c>
      <c r="AW82" s="124">
        <f t="shared" si="54"/>
        <v>10</v>
      </c>
      <c r="AX82" s="124">
        <f t="shared" si="55"/>
        <v>10</v>
      </c>
      <c r="AY82" s="121">
        <f t="shared" si="56"/>
        <v>10</v>
      </c>
      <c r="BA82" s="47" t="s">
        <v>117</v>
      </c>
      <c r="BB82" s="47">
        <v>12</v>
      </c>
      <c r="BC82" s="47">
        <v>127</v>
      </c>
      <c r="BD82" s="47">
        <v>28286</v>
      </c>
      <c r="BE82" s="4"/>
      <c r="BF82" s="47" t="s">
        <v>123</v>
      </c>
      <c r="BG82" s="47">
        <v>12</v>
      </c>
      <c r="BH82" s="47">
        <v>206</v>
      </c>
      <c r="BI82" s="47">
        <v>1498</v>
      </c>
      <c r="BJ82" s="4"/>
      <c r="BK82" s="46" t="str">
        <f t="shared" si="57"/>
        <v>12_206</v>
      </c>
      <c r="BL82" s="69">
        <v>12</v>
      </c>
      <c r="BM82" s="69">
        <v>206</v>
      </c>
      <c r="BN82" s="69">
        <v>64</v>
      </c>
      <c r="BO82" s="4"/>
      <c r="BP82" s="46" t="str">
        <f t="shared" si="58"/>
        <v>12_206</v>
      </c>
      <c r="BQ82" s="69">
        <v>12</v>
      </c>
      <c r="BR82" s="69">
        <v>206</v>
      </c>
      <c r="BS82" s="69">
        <v>22</v>
      </c>
      <c r="BT82" s="4"/>
      <c r="BU82" s="71" t="s">
        <v>205</v>
      </c>
      <c r="BV82" s="71">
        <v>296</v>
      </c>
      <c r="BW82" s="71">
        <v>13</v>
      </c>
      <c r="BX82" s="4"/>
      <c r="BY82" s="69" t="s">
        <v>181</v>
      </c>
      <c r="BZ82" s="69">
        <v>3740</v>
      </c>
      <c r="CA82" s="69">
        <v>45.515394913000002</v>
      </c>
      <c r="CB82" s="4"/>
      <c r="CC82" s="47" t="s">
        <v>984</v>
      </c>
      <c r="CD82" s="47" t="s">
        <v>1022</v>
      </c>
      <c r="CE82" s="47">
        <v>14349</v>
      </c>
      <c r="CF82" s="47">
        <v>1</v>
      </c>
      <c r="CG82" s="47">
        <v>2</v>
      </c>
      <c r="CH82" s="47" t="str">
        <f t="shared" si="59"/>
        <v>Vähä 2</v>
      </c>
      <c r="CJ82" s="69" t="s">
        <v>123</v>
      </c>
      <c r="CK82" s="69" t="s">
        <v>1282</v>
      </c>
      <c r="CL82" s="69" t="s">
        <v>1283</v>
      </c>
      <c r="CM82" s="69" t="s">
        <v>1284</v>
      </c>
    </row>
    <row r="83" spans="1:91" customFormat="1" x14ac:dyDescent="0.25">
      <c r="A83" s="81">
        <v>72</v>
      </c>
      <c r="B83" s="27" t="str">
        <f t="shared" si="34"/>
        <v>12_207</v>
      </c>
      <c r="C83" s="51">
        <v>12</v>
      </c>
      <c r="D83" s="52">
        <v>207</v>
      </c>
      <c r="E83" s="17">
        <v>4724</v>
      </c>
      <c r="F83" s="18">
        <v>2285.0694687250002</v>
      </c>
      <c r="G83" s="57">
        <v>6618</v>
      </c>
      <c r="H83" s="58">
        <v>92</v>
      </c>
      <c r="I83" s="64">
        <f t="shared" si="60"/>
        <v>0.92</v>
      </c>
      <c r="J83" s="18">
        <f t="shared" si="61"/>
        <v>6088.56</v>
      </c>
      <c r="K83" s="64">
        <f t="shared" si="62"/>
        <v>-0.13453304904051167</v>
      </c>
      <c r="L83" s="18">
        <v>7035</v>
      </c>
      <c r="M83" s="18">
        <v>649</v>
      </c>
      <c r="N83" s="18">
        <v>6595</v>
      </c>
      <c r="O83" s="105" t="str">
        <f t="shared" si="35"/>
        <v>https://www.google.com/maps/@61.3369034816,24.2796674689,3a,75y,90t/data=!3m3!1e1!3m1!2e0</v>
      </c>
      <c r="P83" s="108" t="str">
        <f t="shared" si="36"/>
        <v>Gmaps</v>
      </c>
      <c r="Q83" s="18">
        <v>6618</v>
      </c>
      <c r="R83" s="17">
        <v>92</v>
      </c>
      <c r="S83" s="18">
        <f t="shared" si="37"/>
        <v>1597</v>
      </c>
      <c r="T83" s="18">
        <f t="shared" si="38"/>
        <v>1343</v>
      </c>
      <c r="U83" s="18">
        <f t="shared" si="39"/>
        <v>38</v>
      </c>
      <c r="V83" s="94" t="str">
        <f t="shared" si="63"/>
        <v>Osa seud. yht.</v>
      </c>
      <c r="W83" s="90">
        <f t="shared" si="40"/>
        <v>22</v>
      </c>
      <c r="X83" s="91" t="str">
        <f t="shared" si="64"/>
        <v>Osa seud. yht.</v>
      </c>
      <c r="Y83" s="18">
        <v>47</v>
      </c>
      <c r="Z83" s="17" t="str">
        <f t="shared" si="44"/>
        <v xml:space="preserve"> --</v>
      </c>
      <c r="AA83" s="18">
        <v>43.5859441152</v>
      </c>
      <c r="AB83" s="17" t="str">
        <f t="shared" si="65"/>
        <v>--</v>
      </c>
      <c r="AC83" s="39"/>
      <c r="AD83" s="17" t="str">
        <f t="shared" si="41"/>
        <v>Ei määritetty</v>
      </c>
      <c r="AE83" s="17" t="s">
        <v>1056</v>
      </c>
      <c r="AF83" s="39"/>
      <c r="AG83" s="44"/>
      <c r="AH83" s="4"/>
      <c r="AI83" s="113" t="str">
        <f t="shared" si="45"/>
        <v>punainen</v>
      </c>
      <c r="AJ83" s="114" t="str">
        <f t="shared" si="46"/>
        <v>punainen</v>
      </c>
      <c r="AK83" s="115" t="str">
        <f t="shared" si="42"/>
        <v>punainen</v>
      </c>
      <c r="AL83" s="124">
        <f t="shared" si="47"/>
        <v>40</v>
      </c>
      <c r="AM83" s="124">
        <f t="shared" si="48"/>
        <v>10</v>
      </c>
      <c r="AN83" s="124">
        <f t="shared" si="49"/>
        <v>10</v>
      </c>
      <c r="AO83" s="124">
        <f t="shared" si="50"/>
        <v>10</v>
      </c>
      <c r="AP83" s="121">
        <f t="shared" si="51"/>
        <v>10</v>
      </c>
      <c r="AQ83" s="14"/>
      <c r="AR83" s="113" t="str">
        <f t="shared" si="66"/>
        <v>punainen</v>
      </c>
      <c r="AS83" s="114" t="str">
        <f t="shared" si="67"/>
        <v>punainen</v>
      </c>
      <c r="AT83" s="115" t="str">
        <f t="shared" si="43"/>
        <v>punainen</v>
      </c>
      <c r="AU83" s="124">
        <f t="shared" si="52"/>
        <v>40</v>
      </c>
      <c r="AV83" s="124">
        <f t="shared" si="53"/>
        <v>10</v>
      </c>
      <c r="AW83" s="124">
        <f t="shared" si="54"/>
        <v>10</v>
      </c>
      <c r="AX83" s="124">
        <f t="shared" si="55"/>
        <v>10</v>
      </c>
      <c r="AY83" s="121">
        <f t="shared" si="56"/>
        <v>10</v>
      </c>
      <c r="BA83" s="47" t="s">
        <v>118</v>
      </c>
      <c r="BB83" s="47">
        <v>12</v>
      </c>
      <c r="BC83" s="47">
        <v>201</v>
      </c>
      <c r="BD83" s="47">
        <v>17735</v>
      </c>
      <c r="BE83" s="4"/>
      <c r="BF83" s="47" t="s">
        <v>124</v>
      </c>
      <c r="BG83" s="47">
        <v>12</v>
      </c>
      <c r="BH83" s="47">
        <v>207</v>
      </c>
      <c r="BI83" s="47">
        <v>1343</v>
      </c>
      <c r="BJ83" s="4"/>
      <c r="BK83" s="46" t="str">
        <f t="shared" si="57"/>
        <v>12_207</v>
      </c>
      <c r="BL83" s="69">
        <v>12</v>
      </c>
      <c r="BM83" s="69">
        <v>207</v>
      </c>
      <c r="BN83" s="69">
        <v>38</v>
      </c>
      <c r="BO83" s="4"/>
      <c r="BP83" s="46" t="str">
        <f t="shared" si="58"/>
        <v>12_207</v>
      </c>
      <c r="BQ83" s="69">
        <v>12</v>
      </c>
      <c r="BR83" s="69">
        <v>207</v>
      </c>
      <c r="BS83" s="69">
        <v>22</v>
      </c>
      <c r="BT83" s="4"/>
      <c r="BU83" s="71" t="s">
        <v>208</v>
      </c>
      <c r="BV83" s="71">
        <v>1526</v>
      </c>
      <c r="BW83" s="71">
        <v>27</v>
      </c>
      <c r="BX83" s="4"/>
      <c r="BY83" s="69" t="s">
        <v>183</v>
      </c>
      <c r="BZ83" s="69">
        <v>3287</v>
      </c>
      <c r="CA83" s="69">
        <v>40.655534941200003</v>
      </c>
      <c r="CB83" s="4"/>
      <c r="CC83" s="47" t="s">
        <v>991</v>
      </c>
      <c r="CD83" s="47" t="s">
        <v>1022</v>
      </c>
      <c r="CE83" s="47">
        <v>14354</v>
      </c>
      <c r="CF83" s="47">
        <v>1</v>
      </c>
      <c r="CG83" s="47">
        <v>2</v>
      </c>
      <c r="CH83" s="47" t="str">
        <f t="shared" si="59"/>
        <v>Vähä 2</v>
      </c>
      <c r="CJ83" s="69" t="s">
        <v>124</v>
      </c>
      <c r="CK83" s="69" t="s">
        <v>1285</v>
      </c>
      <c r="CL83" s="69" t="s">
        <v>1286</v>
      </c>
      <c r="CM83" s="69" t="s">
        <v>1287</v>
      </c>
    </row>
    <row r="84" spans="1:91" customFormat="1" x14ac:dyDescent="0.25">
      <c r="A84" s="81">
        <v>73</v>
      </c>
      <c r="B84" s="27" t="str">
        <f t="shared" si="34"/>
        <v>12_208</v>
      </c>
      <c r="C84" s="51">
        <v>12</v>
      </c>
      <c r="D84" s="52">
        <v>208</v>
      </c>
      <c r="E84" s="17">
        <v>3802</v>
      </c>
      <c r="F84" s="18">
        <v>3787.19953541</v>
      </c>
      <c r="G84" s="57">
        <v>6192</v>
      </c>
      <c r="H84" s="58">
        <v>96</v>
      </c>
      <c r="I84" s="64">
        <f t="shared" si="60"/>
        <v>0.96</v>
      </c>
      <c r="J84" s="18">
        <f t="shared" si="61"/>
        <v>5944.32</v>
      </c>
      <c r="K84" s="64">
        <f t="shared" si="62"/>
        <v>-8.4537114261885385E-3</v>
      </c>
      <c r="L84" s="18">
        <v>5995</v>
      </c>
      <c r="M84" s="18">
        <v>663</v>
      </c>
      <c r="N84" s="18">
        <v>5351</v>
      </c>
      <c r="O84" s="105" t="str">
        <f t="shared" si="35"/>
        <v>https://www.google.com/maps/@61.2989049252,24.3060354251,3a,75y,90t/data=!3m3!1e1!3m1!2e0</v>
      </c>
      <c r="P84" s="108" t="str">
        <f t="shared" si="36"/>
        <v>Gmaps</v>
      </c>
      <c r="Q84" s="18">
        <v>6192</v>
      </c>
      <c r="R84" s="17">
        <v>96</v>
      </c>
      <c r="S84" s="18">
        <f t="shared" si="37"/>
        <v>604</v>
      </c>
      <c r="T84" s="18">
        <f t="shared" si="38"/>
        <v>570</v>
      </c>
      <c r="U84" s="18">
        <f t="shared" si="39"/>
        <v>36</v>
      </c>
      <c r="V84" s="94" t="str">
        <f t="shared" si="63"/>
        <v>Osa seud. yht.</v>
      </c>
      <c r="W84" s="90">
        <f t="shared" si="40"/>
        <v>25</v>
      </c>
      <c r="X84" s="91" t="str">
        <f t="shared" si="64"/>
        <v>Osa seud. yht.</v>
      </c>
      <c r="Y84" s="74">
        <v>0</v>
      </c>
      <c r="Z84" s="17" t="str">
        <f t="shared" si="44"/>
        <v xml:space="preserve"> --</v>
      </c>
      <c r="AA84" s="74">
        <v>0</v>
      </c>
      <c r="AB84" s="17" t="str">
        <f t="shared" si="65"/>
        <v>--</v>
      </c>
      <c r="AC84" s="39"/>
      <c r="AD84" s="17" t="str">
        <f t="shared" si="41"/>
        <v>Ei määritetty</v>
      </c>
      <c r="AE84" s="17" t="s">
        <v>1056</v>
      </c>
      <c r="AF84" s="39"/>
      <c r="AG84" s="44"/>
      <c r="AH84" s="4"/>
      <c r="AI84" s="113" t="str">
        <f t="shared" si="45"/>
        <v>punainen</v>
      </c>
      <c r="AJ84" s="114" t="str">
        <f t="shared" si="46"/>
        <v>punainen</v>
      </c>
      <c r="AK84" s="115" t="str">
        <f t="shared" si="42"/>
        <v>punainen</v>
      </c>
      <c r="AL84" s="124">
        <f t="shared" si="47"/>
        <v>40</v>
      </c>
      <c r="AM84" s="124">
        <f t="shared" si="48"/>
        <v>10</v>
      </c>
      <c r="AN84" s="124">
        <f t="shared" si="49"/>
        <v>10</v>
      </c>
      <c r="AO84" s="124">
        <f t="shared" si="50"/>
        <v>10</v>
      </c>
      <c r="AP84" s="121">
        <f t="shared" si="51"/>
        <v>10</v>
      </c>
      <c r="AQ84" s="14"/>
      <c r="AR84" s="113" t="str">
        <f t="shared" si="66"/>
        <v>punainen</v>
      </c>
      <c r="AS84" s="114" t="str">
        <f t="shared" si="67"/>
        <v>punainen</v>
      </c>
      <c r="AT84" s="115" t="str">
        <f t="shared" si="43"/>
        <v>punainen</v>
      </c>
      <c r="AU84" s="124">
        <f t="shared" si="52"/>
        <v>40</v>
      </c>
      <c r="AV84" s="124">
        <f t="shared" si="53"/>
        <v>10</v>
      </c>
      <c r="AW84" s="124">
        <f t="shared" si="54"/>
        <v>10</v>
      </c>
      <c r="AX84" s="124">
        <f t="shared" si="55"/>
        <v>10</v>
      </c>
      <c r="AY84" s="121">
        <f t="shared" si="56"/>
        <v>10</v>
      </c>
      <c r="BA84" s="47" t="s">
        <v>119</v>
      </c>
      <c r="BB84" s="47">
        <v>12</v>
      </c>
      <c r="BC84" s="47">
        <v>202</v>
      </c>
      <c r="BD84" s="47">
        <v>9001</v>
      </c>
      <c r="BE84" s="4"/>
      <c r="BF84" s="47" t="s">
        <v>125</v>
      </c>
      <c r="BG84" s="47">
        <v>12</v>
      </c>
      <c r="BH84" s="47">
        <v>208</v>
      </c>
      <c r="BI84" s="47">
        <v>570</v>
      </c>
      <c r="BJ84" s="4"/>
      <c r="BK84" s="46" t="str">
        <f t="shared" si="57"/>
        <v>12_208</v>
      </c>
      <c r="BL84" s="69">
        <v>12</v>
      </c>
      <c r="BM84" s="69">
        <v>208</v>
      </c>
      <c r="BN84" s="69">
        <v>36</v>
      </c>
      <c r="BO84" s="4"/>
      <c r="BP84" s="46" t="str">
        <f t="shared" si="58"/>
        <v>12_208</v>
      </c>
      <c r="BQ84" s="69">
        <v>12</v>
      </c>
      <c r="BR84" s="69">
        <v>208</v>
      </c>
      <c r="BS84" s="69">
        <v>25</v>
      </c>
      <c r="BT84" s="4"/>
      <c r="BU84" s="71" t="s">
        <v>209</v>
      </c>
      <c r="BV84" s="71">
        <v>84</v>
      </c>
      <c r="BW84" s="71">
        <v>1</v>
      </c>
      <c r="BX84" s="4"/>
      <c r="BY84" s="69" t="s">
        <v>185</v>
      </c>
      <c r="BZ84" s="69">
        <v>2423</v>
      </c>
      <c r="CA84" s="69">
        <v>40.4710205445</v>
      </c>
      <c r="CB84" s="4"/>
      <c r="CC84" s="47" t="s">
        <v>426</v>
      </c>
      <c r="CD84" s="47" t="s">
        <v>1022</v>
      </c>
      <c r="CE84" s="47">
        <v>2790</v>
      </c>
      <c r="CF84" s="47">
        <v>5</v>
      </c>
      <c r="CG84" s="47">
        <v>2</v>
      </c>
      <c r="CH84" s="47" t="str">
        <f t="shared" si="59"/>
        <v>Vähä 2</v>
      </c>
      <c r="CJ84" s="69" t="s">
        <v>125</v>
      </c>
      <c r="CK84" s="69" t="s">
        <v>1288</v>
      </c>
      <c r="CL84" s="69" t="s">
        <v>1289</v>
      </c>
      <c r="CM84" s="69" t="s">
        <v>1290</v>
      </c>
    </row>
    <row r="85" spans="1:91" customFormat="1" x14ac:dyDescent="0.25">
      <c r="A85" s="81">
        <v>74</v>
      </c>
      <c r="B85" s="27" t="str">
        <f t="shared" si="34"/>
        <v>12_209</v>
      </c>
      <c r="C85" s="51">
        <v>12</v>
      </c>
      <c r="D85" s="52">
        <v>209</v>
      </c>
      <c r="E85" s="17">
        <v>3794</v>
      </c>
      <c r="F85" s="18">
        <v>3765.7750480350001</v>
      </c>
      <c r="G85" s="57">
        <v>3071</v>
      </c>
      <c r="H85" s="58">
        <v>98</v>
      </c>
      <c r="I85" s="64">
        <f t="shared" si="60"/>
        <v>0.98</v>
      </c>
      <c r="J85" s="18">
        <f t="shared" si="61"/>
        <v>3009.58</v>
      </c>
      <c r="K85" s="64">
        <f t="shared" si="62"/>
        <v>-0.16214365256124724</v>
      </c>
      <c r="L85" s="18">
        <v>3592</v>
      </c>
      <c r="M85" s="18">
        <v>465</v>
      </c>
      <c r="N85" s="18">
        <v>3253</v>
      </c>
      <c r="O85" s="105" t="str">
        <f t="shared" si="35"/>
        <v>https://www.google.com/maps/@61.2730858937,24.3510221411,3a,75y,90t/data=!3m3!1e1!3m1!2e0</v>
      </c>
      <c r="P85" s="108" t="str">
        <f t="shared" si="36"/>
        <v>Gmaps</v>
      </c>
      <c r="Q85" s="18">
        <v>3071</v>
      </c>
      <c r="R85" s="17">
        <v>98</v>
      </c>
      <c r="S85" s="18">
        <f t="shared" si="37"/>
        <v>426</v>
      </c>
      <c r="T85" s="18">
        <f t="shared" si="38"/>
        <v>412</v>
      </c>
      <c r="U85" s="18">
        <f t="shared" si="39"/>
        <v>30</v>
      </c>
      <c r="V85" s="94" t="str">
        <f t="shared" si="63"/>
        <v>Osa seud. yht.</v>
      </c>
      <c r="W85" s="90">
        <f t="shared" si="40"/>
        <v>23</v>
      </c>
      <c r="X85" s="91" t="str">
        <f t="shared" si="64"/>
        <v>Osa seud. yht.</v>
      </c>
      <c r="Y85" s="74">
        <v>0</v>
      </c>
      <c r="Z85" s="17" t="str">
        <f t="shared" si="44"/>
        <v xml:space="preserve"> --</v>
      </c>
      <c r="AA85" s="74">
        <v>0</v>
      </c>
      <c r="AB85" s="17" t="str">
        <f t="shared" si="65"/>
        <v>--</v>
      </c>
      <c r="AC85" s="39"/>
      <c r="AD85" s="17" t="str">
        <f t="shared" si="41"/>
        <v>Ei määritetty</v>
      </c>
      <c r="AE85" s="17" t="s">
        <v>1056</v>
      </c>
      <c r="AF85" s="39"/>
      <c r="AG85" s="44"/>
      <c r="AH85" s="4"/>
      <c r="AI85" s="113" t="str">
        <f t="shared" si="45"/>
        <v>punainen</v>
      </c>
      <c r="AJ85" s="114" t="str">
        <f t="shared" si="46"/>
        <v>punainen</v>
      </c>
      <c r="AK85" s="115" t="str">
        <f t="shared" si="42"/>
        <v>punainen</v>
      </c>
      <c r="AL85" s="124">
        <f t="shared" si="47"/>
        <v>31</v>
      </c>
      <c r="AM85" s="124">
        <f t="shared" si="48"/>
        <v>10</v>
      </c>
      <c r="AN85" s="124">
        <f t="shared" si="49"/>
        <v>10</v>
      </c>
      <c r="AO85" s="124">
        <f t="shared" si="50"/>
        <v>1</v>
      </c>
      <c r="AP85" s="121">
        <f t="shared" si="51"/>
        <v>10</v>
      </c>
      <c r="AQ85" s="14"/>
      <c r="AR85" s="113" t="str">
        <f t="shared" si="66"/>
        <v>punainen</v>
      </c>
      <c r="AS85" s="114" t="str">
        <f t="shared" si="67"/>
        <v>punainen</v>
      </c>
      <c r="AT85" s="115" t="str">
        <f t="shared" si="43"/>
        <v>punainen</v>
      </c>
      <c r="AU85" s="124">
        <f t="shared" si="52"/>
        <v>31</v>
      </c>
      <c r="AV85" s="124">
        <f t="shared" si="53"/>
        <v>10</v>
      </c>
      <c r="AW85" s="124">
        <f t="shared" si="54"/>
        <v>10</v>
      </c>
      <c r="AX85" s="124">
        <f t="shared" si="55"/>
        <v>1</v>
      </c>
      <c r="AY85" s="121">
        <f t="shared" si="56"/>
        <v>10</v>
      </c>
      <c r="BA85" s="47" t="s">
        <v>120</v>
      </c>
      <c r="BB85" s="47">
        <v>12</v>
      </c>
      <c r="BC85" s="47">
        <v>203</v>
      </c>
      <c r="BD85" s="47">
        <v>6301</v>
      </c>
      <c r="BE85" s="4"/>
      <c r="BF85" s="47" t="s">
        <v>126</v>
      </c>
      <c r="BG85" s="47">
        <v>12</v>
      </c>
      <c r="BH85" s="47">
        <v>209</v>
      </c>
      <c r="BI85" s="47">
        <v>412</v>
      </c>
      <c r="BJ85" s="4"/>
      <c r="BK85" s="46" t="str">
        <f t="shared" si="57"/>
        <v>12_209</v>
      </c>
      <c r="BL85" s="69">
        <v>12</v>
      </c>
      <c r="BM85" s="69">
        <v>209</v>
      </c>
      <c r="BN85" s="69">
        <v>30</v>
      </c>
      <c r="BO85" s="4"/>
      <c r="BP85" s="46" t="str">
        <f t="shared" si="58"/>
        <v>12_209</v>
      </c>
      <c r="BQ85" s="69">
        <v>12</v>
      </c>
      <c r="BR85" s="69">
        <v>209</v>
      </c>
      <c r="BS85" s="69">
        <v>23</v>
      </c>
      <c r="BT85" s="4"/>
      <c r="BU85" s="71" t="s">
        <v>211</v>
      </c>
      <c r="BV85" s="71">
        <v>2181</v>
      </c>
      <c r="BW85" s="71">
        <v>49</v>
      </c>
      <c r="BX85" s="4"/>
      <c r="BY85" s="69" t="s">
        <v>186</v>
      </c>
      <c r="BZ85" s="69">
        <v>1071</v>
      </c>
      <c r="CA85" s="69">
        <v>99.9067164179</v>
      </c>
      <c r="CB85" s="4"/>
      <c r="CC85" s="47" t="s">
        <v>703</v>
      </c>
      <c r="CD85" s="47" t="s">
        <v>1022</v>
      </c>
      <c r="CE85" s="47">
        <v>13149</v>
      </c>
      <c r="CF85" s="47">
        <v>1</v>
      </c>
      <c r="CG85" s="47">
        <v>2</v>
      </c>
      <c r="CH85" s="47" t="str">
        <f t="shared" si="59"/>
        <v>Vähä 2</v>
      </c>
      <c r="CJ85" s="69" t="s">
        <v>126</v>
      </c>
      <c r="CK85" s="69" t="s">
        <v>1291</v>
      </c>
      <c r="CL85" s="69" t="s">
        <v>1292</v>
      </c>
      <c r="CM85" s="69" t="s">
        <v>1293</v>
      </c>
    </row>
    <row r="86" spans="1:91" customFormat="1" x14ac:dyDescent="0.25">
      <c r="A86" s="81">
        <v>75</v>
      </c>
      <c r="B86" s="27" t="str">
        <f t="shared" si="34"/>
        <v>23_112</v>
      </c>
      <c r="C86" s="51">
        <v>23</v>
      </c>
      <c r="D86" s="52">
        <v>112</v>
      </c>
      <c r="E86" s="17">
        <v>4721</v>
      </c>
      <c r="F86" s="18">
        <v>4601.2388413999997</v>
      </c>
      <c r="G86" s="57">
        <v>975</v>
      </c>
      <c r="H86" s="58">
        <v>99</v>
      </c>
      <c r="I86" s="64">
        <f t="shared" si="60"/>
        <v>0.99</v>
      </c>
      <c r="J86" s="18">
        <f t="shared" si="61"/>
        <v>965.25</v>
      </c>
      <c r="K86" s="64">
        <f t="shared" si="62"/>
        <v>-0.42918391484328799</v>
      </c>
      <c r="L86" s="18">
        <v>1691</v>
      </c>
      <c r="M86" s="18">
        <v>304</v>
      </c>
      <c r="N86" s="18">
        <v>1673</v>
      </c>
      <c r="O86" s="105" t="str">
        <f t="shared" si="35"/>
        <v>https://www.google.com/maps/@61.9194664597,22.7000638238,3a,75y,90t/data=!3m3!1e1!3m1!2e0</v>
      </c>
      <c r="P86" s="108" t="str">
        <f t="shared" si="36"/>
        <v>Gmaps</v>
      </c>
      <c r="Q86" s="18">
        <v>975</v>
      </c>
      <c r="R86" s="17">
        <v>99</v>
      </c>
      <c r="S86" s="18">
        <f t="shared" si="37"/>
        <v>139</v>
      </c>
      <c r="T86" s="18">
        <f t="shared" si="38"/>
        <v>138</v>
      </c>
      <c r="U86" s="18">
        <f t="shared" si="39"/>
        <v>19</v>
      </c>
      <c r="V86" s="94" t="str">
        <f t="shared" si="63"/>
        <v>Osa seud. yht.</v>
      </c>
      <c r="W86" s="90">
        <f t="shared" si="40"/>
        <v>11</v>
      </c>
      <c r="X86" s="91" t="str">
        <f t="shared" si="64"/>
        <v>Osa seud. yht.</v>
      </c>
      <c r="Y86" s="74">
        <v>0</v>
      </c>
      <c r="Z86" s="17" t="str">
        <f t="shared" si="44"/>
        <v xml:space="preserve"> --</v>
      </c>
      <c r="AA86" s="74">
        <v>0</v>
      </c>
      <c r="AB86" s="17" t="str">
        <f t="shared" si="65"/>
        <v>--</v>
      </c>
      <c r="AC86" s="39"/>
      <c r="AD86" s="17" t="str">
        <f t="shared" si="41"/>
        <v>Ei määritetty</v>
      </c>
      <c r="AE86" s="17" t="s">
        <v>1056</v>
      </c>
      <c r="AF86" s="39"/>
      <c r="AG86" s="44"/>
      <c r="AH86" s="4"/>
      <c r="AI86" s="113" t="str">
        <f t="shared" si="45"/>
        <v>punainen</v>
      </c>
      <c r="AJ86" s="114" t="str">
        <f t="shared" si="46"/>
        <v>punainen</v>
      </c>
      <c r="AK86" s="115" t="str">
        <f t="shared" si="42"/>
        <v>punainen</v>
      </c>
      <c r="AL86" s="124">
        <f t="shared" si="47"/>
        <v>21</v>
      </c>
      <c r="AM86" s="124">
        <f t="shared" si="48"/>
        <v>10</v>
      </c>
      <c r="AN86" s="124">
        <f t="shared" si="49"/>
        <v>0</v>
      </c>
      <c r="AO86" s="124">
        <f t="shared" si="50"/>
        <v>1</v>
      </c>
      <c r="AP86" s="121">
        <f t="shared" si="51"/>
        <v>10</v>
      </c>
      <c r="AQ86" s="14"/>
      <c r="AR86" s="113" t="str">
        <f t="shared" si="66"/>
        <v>punainen</v>
      </c>
      <c r="AS86" s="114" t="str">
        <f t="shared" si="67"/>
        <v>punainen</v>
      </c>
      <c r="AT86" s="115" t="str">
        <f t="shared" si="43"/>
        <v>punainen</v>
      </c>
      <c r="AU86" s="124">
        <f t="shared" si="52"/>
        <v>21</v>
      </c>
      <c r="AV86" s="124">
        <f t="shared" si="53"/>
        <v>10</v>
      </c>
      <c r="AW86" s="124">
        <f t="shared" si="54"/>
        <v>0</v>
      </c>
      <c r="AX86" s="124">
        <f t="shared" si="55"/>
        <v>1</v>
      </c>
      <c r="AY86" s="121">
        <f t="shared" si="56"/>
        <v>10</v>
      </c>
      <c r="BA86" s="47" t="s">
        <v>121</v>
      </c>
      <c r="BB86" s="47">
        <v>12</v>
      </c>
      <c r="BC86" s="47">
        <v>204</v>
      </c>
      <c r="BD86" s="47">
        <v>1871</v>
      </c>
      <c r="BE86" s="4"/>
      <c r="BF86" s="47" t="s">
        <v>30</v>
      </c>
      <c r="BG86" s="47">
        <v>12</v>
      </c>
      <c r="BH86" s="47">
        <v>210</v>
      </c>
      <c r="BI86" s="47">
        <v>0</v>
      </c>
      <c r="BJ86" s="4"/>
      <c r="BK86" s="46" t="str">
        <f t="shared" si="57"/>
        <v>12_210</v>
      </c>
      <c r="BL86" s="69">
        <v>12</v>
      </c>
      <c r="BM86" s="69">
        <v>210</v>
      </c>
      <c r="BN86" s="69">
        <v>30</v>
      </c>
      <c r="BO86" s="4"/>
      <c r="BP86" s="46" t="str">
        <f t="shared" si="58"/>
        <v>12_210</v>
      </c>
      <c r="BQ86" s="69">
        <v>12</v>
      </c>
      <c r="BR86" s="69">
        <v>210</v>
      </c>
      <c r="BS86" s="69">
        <v>23</v>
      </c>
      <c r="BT86" s="4"/>
      <c r="BU86" s="71" t="s">
        <v>212</v>
      </c>
      <c r="BV86" s="71">
        <v>1685</v>
      </c>
      <c r="BW86" s="71">
        <v>13</v>
      </c>
      <c r="BX86" s="4"/>
      <c r="BY86" s="69" t="s">
        <v>191</v>
      </c>
      <c r="BZ86" s="69">
        <v>248</v>
      </c>
      <c r="CA86" s="69">
        <v>5.4077627562100004</v>
      </c>
      <c r="CB86" s="4"/>
      <c r="CC86" s="47" t="s">
        <v>892</v>
      </c>
      <c r="CD86" s="47" t="s">
        <v>1022</v>
      </c>
      <c r="CE86" s="47">
        <v>14195</v>
      </c>
      <c r="CF86" s="47">
        <v>1</v>
      </c>
      <c r="CG86" s="47">
        <v>2</v>
      </c>
      <c r="CH86" s="47" t="str">
        <f t="shared" si="59"/>
        <v>Vähä 2</v>
      </c>
      <c r="CJ86" s="69" t="s">
        <v>127</v>
      </c>
      <c r="CK86" s="69" t="s">
        <v>1294</v>
      </c>
      <c r="CL86" s="69" t="s">
        <v>1295</v>
      </c>
      <c r="CM86" s="69" t="s">
        <v>1296</v>
      </c>
    </row>
    <row r="87" spans="1:91" customFormat="1" x14ac:dyDescent="0.25">
      <c r="A87" s="81">
        <v>76</v>
      </c>
      <c r="B87" s="27" t="str">
        <f t="shared" si="34"/>
        <v>23_113</v>
      </c>
      <c r="C87" s="51">
        <v>23</v>
      </c>
      <c r="D87" s="52">
        <v>113</v>
      </c>
      <c r="E87" s="17">
        <v>9565</v>
      </c>
      <c r="F87" s="18">
        <v>9565.0754099500009</v>
      </c>
      <c r="G87" s="57">
        <v>1008</v>
      </c>
      <c r="H87" s="58">
        <v>89</v>
      </c>
      <c r="I87" s="64">
        <f t="shared" si="60"/>
        <v>0.89</v>
      </c>
      <c r="J87" s="18">
        <f t="shared" si="61"/>
        <v>897.12</v>
      </c>
      <c r="K87" s="64">
        <f t="shared" si="62"/>
        <v>-0.46947368421052632</v>
      </c>
      <c r="L87" s="18">
        <v>1691</v>
      </c>
      <c r="M87" s="18">
        <v>304</v>
      </c>
      <c r="N87" s="18">
        <v>1673</v>
      </c>
      <c r="O87" s="105" t="str">
        <f t="shared" si="35"/>
        <v>https://www.google.com/maps/@61.9387350337,22.7795010836,3a,75y,90t/data=!3m3!1e1!3m1!2e0</v>
      </c>
      <c r="P87" s="108" t="str">
        <f t="shared" si="36"/>
        <v>Gmaps</v>
      </c>
      <c r="Q87" s="18">
        <v>1008</v>
      </c>
      <c r="R87" s="17">
        <v>89</v>
      </c>
      <c r="S87" s="18">
        <f t="shared" si="37"/>
        <v>207</v>
      </c>
      <c r="T87" s="18">
        <f t="shared" si="38"/>
        <v>160</v>
      </c>
      <c r="U87" s="18">
        <f t="shared" si="39"/>
        <v>19</v>
      </c>
      <c r="V87" s="94" t="str">
        <f t="shared" si="63"/>
        <v>Osa seud. yht.</v>
      </c>
      <c r="W87" s="90">
        <f t="shared" si="40"/>
        <v>11</v>
      </c>
      <c r="X87" s="91" t="str">
        <f t="shared" si="64"/>
        <v>Osa seud. yht.</v>
      </c>
      <c r="Y87" s="74">
        <v>0</v>
      </c>
      <c r="Z87" s="17" t="str">
        <f t="shared" si="44"/>
        <v xml:space="preserve"> --</v>
      </c>
      <c r="AA87" s="74">
        <v>0</v>
      </c>
      <c r="AB87" s="17" t="str">
        <f t="shared" si="65"/>
        <v>--</v>
      </c>
      <c r="AC87" s="39"/>
      <c r="AD87" s="17" t="str">
        <f t="shared" si="41"/>
        <v>Ei määritetty</v>
      </c>
      <c r="AE87" s="17" t="s">
        <v>1056</v>
      </c>
      <c r="AF87" s="39"/>
      <c r="AG87" s="44"/>
      <c r="AH87" s="4"/>
      <c r="AI87" s="113" t="str">
        <f t="shared" si="45"/>
        <v>punainen</v>
      </c>
      <c r="AJ87" s="114" t="str">
        <f t="shared" si="46"/>
        <v>punainen</v>
      </c>
      <c r="AK87" s="115" t="str">
        <f t="shared" si="42"/>
        <v>punainen</v>
      </c>
      <c r="AL87" s="124">
        <f t="shared" si="47"/>
        <v>22</v>
      </c>
      <c r="AM87" s="124">
        <f t="shared" si="48"/>
        <v>10</v>
      </c>
      <c r="AN87" s="124">
        <f t="shared" si="49"/>
        <v>1</v>
      </c>
      <c r="AO87" s="124">
        <f t="shared" si="50"/>
        <v>1</v>
      </c>
      <c r="AP87" s="121">
        <f t="shared" si="51"/>
        <v>10</v>
      </c>
      <c r="AQ87" s="14"/>
      <c r="AR87" s="113" t="str">
        <f t="shared" si="66"/>
        <v>punainen</v>
      </c>
      <c r="AS87" s="114" t="str">
        <f t="shared" si="67"/>
        <v>punainen</v>
      </c>
      <c r="AT87" s="115" t="str">
        <f t="shared" si="43"/>
        <v>punainen</v>
      </c>
      <c r="AU87" s="124">
        <f t="shared" si="52"/>
        <v>22</v>
      </c>
      <c r="AV87" s="124">
        <f t="shared" si="53"/>
        <v>10</v>
      </c>
      <c r="AW87" s="124">
        <f t="shared" si="54"/>
        <v>1</v>
      </c>
      <c r="AX87" s="124">
        <f t="shared" si="55"/>
        <v>1</v>
      </c>
      <c r="AY87" s="121">
        <f t="shared" si="56"/>
        <v>10</v>
      </c>
      <c r="BA87" s="47" t="s">
        <v>122</v>
      </c>
      <c r="BB87" s="47">
        <v>12</v>
      </c>
      <c r="BC87" s="47">
        <v>205</v>
      </c>
      <c r="BD87" s="47">
        <v>1646</v>
      </c>
      <c r="BE87" s="4"/>
      <c r="BF87" s="47" t="s">
        <v>127</v>
      </c>
      <c r="BG87" s="47">
        <v>23</v>
      </c>
      <c r="BH87" s="47">
        <v>112</v>
      </c>
      <c r="BI87" s="47">
        <v>138</v>
      </c>
      <c r="BJ87" s="4"/>
      <c r="BK87" s="46" t="str">
        <f t="shared" si="57"/>
        <v>23_112</v>
      </c>
      <c r="BL87" s="69">
        <v>23</v>
      </c>
      <c r="BM87" s="69">
        <v>112</v>
      </c>
      <c r="BN87" s="69">
        <v>19</v>
      </c>
      <c r="BO87" s="4"/>
      <c r="BP87" s="46" t="str">
        <f t="shared" si="58"/>
        <v>23_112</v>
      </c>
      <c r="BQ87" s="69">
        <v>23</v>
      </c>
      <c r="BR87" s="69">
        <v>112</v>
      </c>
      <c r="BS87" s="69">
        <v>11</v>
      </c>
      <c r="BT87" s="4"/>
      <c r="BU87" s="71" t="s">
        <v>214</v>
      </c>
      <c r="BV87" s="71">
        <v>632</v>
      </c>
      <c r="BW87" s="71">
        <v>13</v>
      </c>
      <c r="BX87" s="4"/>
      <c r="BY87" s="69" t="s">
        <v>196</v>
      </c>
      <c r="BZ87" s="69">
        <v>211</v>
      </c>
      <c r="CA87" s="69">
        <v>5.9369724254399996</v>
      </c>
      <c r="CB87" s="4"/>
      <c r="CC87" s="47" t="s">
        <v>395</v>
      </c>
      <c r="CD87" s="47" t="s">
        <v>1022</v>
      </c>
      <c r="CE87" s="47">
        <v>2621</v>
      </c>
      <c r="CF87" s="47">
        <v>1</v>
      </c>
      <c r="CG87" s="47">
        <v>2</v>
      </c>
      <c r="CH87" s="47" t="str">
        <f t="shared" si="59"/>
        <v>Vähä 2</v>
      </c>
      <c r="CJ87" s="69" t="s">
        <v>128</v>
      </c>
      <c r="CK87" s="69" t="s">
        <v>1297</v>
      </c>
      <c r="CL87" s="69" t="s">
        <v>1298</v>
      </c>
      <c r="CM87" s="69" t="s">
        <v>1299</v>
      </c>
    </row>
    <row r="88" spans="1:91" customFormat="1" x14ac:dyDescent="0.25">
      <c r="A88" s="81">
        <v>77</v>
      </c>
      <c r="B88" s="27" t="str">
        <f t="shared" si="34"/>
        <v>23_115</v>
      </c>
      <c r="C88" s="51">
        <v>23</v>
      </c>
      <c r="D88" s="52">
        <v>115</v>
      </c>
      <c r="E88" s="17">
        <v>4446</v>
      </c>
      <c r="F88" s="18">
        <v>4447.0037593850002</v>
      </c>
      <c r="G88" s="57">
        <v>923</v>
      </c>
      <c r="H88" s="58">
        <v>79</v>
      </c>
      <c r="I88" s="64">
        <f t="shared" si="60"/>
        <v>0.79</v>
      </c>
      <c r="J88" s="18">
        <f t="shared" si="61"/>
        <v>729.17000000000007</v>
      </c>
      <c r="K88" s="64">
        <f t="shared" si="62"/>
        <v>-0.56879361324659961</v>
      </c>
      <c r="L88" s="18">
        <v>1691</v>
      </c>
      <c r="M88" s="18">
        <v>304</v>
      </c>
      <c r="N88" s="18">
        <v>1673</v>
      </c>
      <c r="O88" s="105" t="str">
        <f t="shared" si="35"/>
        <v>https://www.google.com/maps/@61.9771658443,22.9424392756,3a,75y,90t/data=!3m3!1e1!3m1!2e0</v>
      </c>
      <c r="P88" s="108" t="str">
        <f t="shared" si="36"/>
        <v>Gmaps</v>
      </c>
      <c r="Q88" s="18">
        <v>923</v>
      </c>
      <c r="R88" s="17">
        <v>79</v>
      </c>
      <c r="S88" s="18">
        <f t="shared" si="37"/>
        <v>344</v>
      </c>
      <c r="T88" s="18">
        <f t="shared" si="38"/>
        <v>183</v>
      </c>
      <c r="U88" s="18">
        <f t="shared" si="39"/>
        <v>19</v>
      </c>
      <c r="V88" s="94" t="str">
        <f t="shared" si="63"/>
        <v>Osa seud. yht.</v>
      </c>
      <c r="W88" s="90">
        <f t="shared" si="40"/>
        <v>11</v>
      </c>
      <c r="X88" s="91" t="str">
        <f t="shared" si="64"/>
        <v>Osa seud. yht.</v>
      </c>
      <c r="Y88" s="18">
        <v>28</v>
      </c>
      <c r="Z88" s="17" t="str">
        <f t="shared" si="44"/>
        <v xml:space="preserve"> --</v>
      </c>
      <c r="AA88" s="18">
        <v>26.698155645499998</v>
      </c>
      <c r="AB88" s="17" t="str">
        <f t="shared" si="65"/>
        <v>--</v>
      </c>
      <c r="AC88" s="39"/>
      <c r="AD88" s="17" t="str">
        <f t="shared" si="41"/>
        <v>Ei määritetty</v>
      </c>
      <c r="AE88" s="17" t="s">
        <v>1056</v>
      </c>
      <c r="AF88" s="39"/>
      <c r="AG88" s="44"/>
      <c r="AH88" s="4"/>
      <c r="AI88" s="113" t="str">
        <f t="shared" si="45"/>
        <v>punainen</v>
      </c>
      <c r="AJ88" s="114" t="str">
        <f t="shared" si="46"/>
        <v>punainen</v>
      </c>
      <c r="AK88" s="115" t="str">
        <f t="shared" si="42"/>
        <v>punainen</v>
      </c>
      <c r="AL88" s="124">
        <f t="shared" si="47"/>
        <v>21</v>
      </c>
      <c r="AM88" s="124">
        <f t="shared" si="48"/>
        <v>10</v>
      </c>
      <c r="AN88" s="124">
        <f t="shared" si="49"/>
        <v>0</v>
      </c>
      <c r="AO88" s="124">
        <f t="shared" si="50"/>
        <v>1</v>
      </c>
      <c r="AP88" s="121">
        <f t="shared" si="51"/>
        <v>10</v>
      </c>
      <c r="AQ88" s="14"/>
      <c r="AR88" s="113" t="str">
        <f t="shared" si="66"/>
        <v>punainen</v>
      </c>
      <c r="AS88" s="114" t="str">
        <f t="shared" si="67"/>
        <v>punainen</v>
      </c>
      <c r="AT88" s="115" t="str">
        <f t="shared" si="43"/>
        <v>punainen</v>
      </c>
      <c r="AU88" s="124">
        <f t="shared" si="52"/>
        <v>21</v>
      </c>
      <c r="AV88" s="124">
        <f t="shared" si="53"/>
        <v>10</v>
      </c>
      <c r="AW88" s="124">
        <f t="shared" si="54"/>
        <v>0</v>
      </c>
      <c r="AX88" s="124">
        <f t="shared" si="55"/>
        <v>1</v>
      </c>
      <c r="AY88" s="121">
        <f t="shared" si="56"/>
        <v>10</v>
      </c>
      <c r="BA88" s="47" t="s">
        <v>123</v>
      </c>
      <c r="BB88" s="47">
        <v>12</v>
      </c>
      <c r="BC88" s="47">
        <v>206</v>
      </c>
      <c r="BD88" s="47">
        <v>1827</v>
      </c>
      <c r="BE88" s="4"/>
      <c r="BF88" s="47" t="s">
        <v>128</v>
      </c>
      <c r="BG88" s="47">
        <v>23</v>
      </c>
      <c r="BH88" s="47">
        <v>113</v>
      </c>
      <c r="BI88" s="47">
        <v>160</v>
      </c>
      <c r="BJ88" s="4"/>
      <c r="BK88" s="46" t="str">
        <f t="shared" si="57"/>
        <v>23_113</v>
      </c>
      <c r="BL88" s="69">
        <v>23</v>
      </c>
      <c r="BM88" s="69">
        <v>113</v>
      </c>
      <c r="BN88" s="69">
        <v>19</v>
      </c>
      <c r="BO88" s="4"/>
      <c r="BP88" s="46" t="str">
        <f t="shared" si="58"/>
        <v>23_113</v>
      </c>
      <c r="BQ88" s="69">
        <v>23</v>
      </c>
      <c r="BR88" s="69">
        <v>113</v>
      </c>
      <c r="BS88" s="69">
        <v>11</v>
      </c>
      <c r="BT88" s="4"/>
      <c r="BU88" s="71" t="s">
        <v>218</v>
      </c>
      <c r="BV88" s="71">
        <v>166</v>
      </c>
      <c r="BW88" s="71">
        <v>2</v>
      </c>
      <c r="BX88" s="4"/>
      <c r="BY88" s="69" t="s">
        <v>197</v>
      </c>
      <c r="BZ88" s="69">
        <v>40</v>
      </c>
      <c r="CA88" s="69">
        <v>0.71800394902200004</v>
      </c>
      <c r="CB88" s="4"/>
      <c r="CC88" s="47" t="s">
        <v>896</v>
      </c>
      <c r="CD88" s="47" t="s">
        <v>1022</v>
      </c>
      <c r="CE88" s="47">
        <v>14199</v>
      </c>
      <c r="CF88" s="47">
        <v>2</v>
      </c>
      <c r="CG88" s="47">
        <v>2</v>
      </c>
      <c r="CH88" s="47" t="str">
        <f t="shared" si="59"/>
        <v>Vähä 2</v>
      </c>
      <c r="CJ88" s="69" t="s">
        <v>129</v>
      </c>
      <c r="CK88" s="69" t="s">
        <v>1300</v>
      </c>
      <c r="CL88" s="69" t="s">
        <v>1301</v>
      </c>
      <c r="CM88" s="69" t="s">
        <v>1302</v>
      </c>
    </row>
    <row r="89" spans="1:91" customFormat="1" x14ac:dyDescent="0.25">
      <c r="A89" s="81">
        <v>78</v>
      </c>
      <c r="B89" s="27" t="str">
        <f t="shared" si="34"/>
        <v>23_201</v>
      </c>
      <c r="C89" s="51">
        <v>23</v>
      </c>
      <c r="D89" s="52">
        <v>201</v>
      </c>
      <c r="E89" s="17">
        <v>6040</v>
      </c>
      <c r="F89" s="18">
        <v>5947.5088563999998</v>
      </c>
      <c r="G89" s="57">
        <v>1390</v>
      </c>
      <c r="H89" s="58">
        <v>88</v>
      </c>
      <c r="I89" s="64">
        <f t="shared" si="60"/>
        <v>0.88</v>
      </c>
      <c r="J89" s="18">
        <f t="shared" si="61"/>
        <v>1223.2</v>
      </c>
      <c r="K89" s="64">
        <f t="shared" si="62"/>
        <v>-0.35211864406779658</v>
      </c>
      <c r="L89" s="18">
        <v>1888</v>
      </c>
      <c r="M89" s="18">
        <v>197</v>
      </c>
      <c r="N89" s="18">
        <v>1862</v>
      </c>
      <c r="O89" s="105" t="str">
        <f t="shared" si="35"/>
        <v>https://www.google.com/maps/@62.0908517257,23.0448119679,3a,75y,90t/data=!3m3!1e1!3m1!2e0</v>
      </c>
      <c r="P89" s="108" t="str">
        <f t="shared" si="36"/>
        <v>Gmaps</v>
      </c>
      <c r="Q89" s="18">
        <v>1390</v>
      </c>
      <c r="R89" s="17">
        <v>88</v>
      </c>
      <c r="S89" s="18">
        <f t="shared" si="37"/>
        <v>297</v>
      </c>
      <c r="T89" s="18">
        <f t="shared" si="38"/>
        <v>255</v>
      </c>
      <c r="U89" s="18">
        <f t="shared" si="39"/>
        <v>45</v>
      </c>
      <c r="V89" s="94" t="str">
        <f t="shared" si="63"/>
        <v>Osa seud. yht.</v>
      </c>
      <c r="W89" s="90">
        <f t="shared" si="40"/>
        <v>25</v>
      </c>
      <c r="X89" s="91" t="str">
        <f t="shared" si="64"/>
        <v>Osa seud. yht.</v>
      </c>
      <c r="Y89" s="74">
        <v>0</v>
      </c>
      <c r="Z89" s="17" t="str">
        <f t="shared" si="44"/>
        <v xml:space="preserve"> --</v>
      </c>
      <c r="AA89" s="74">
        <v>0</v>
      </c>
      <c r="AB89" s="17" t="str">
        <f t="shared" si="65"/>
        <v>--</v>
      </c>
      <c r="AC89" s="39"/>
      <c r="AD89" s="17" t="str">
        <f t="shared" si="41"/>
        <v>Ei määritetty</v>
      </c>
      <c r="AE89" s="17" t="s">
        <v>1056</v>
      </c>
      <c r="AF89" s="39"/>
      <c r="AG89" s="44"/>
      <c r="AH89" s="4"/>
      <c r="AI89" s="113" t="str">
        <f t="shared" si="45"/>
        <v>punainen</v>
      </c>
      <c r="AJ89" s="114" t="str">
        <f t="shared" si="46"/>
        <v>punainen</v>
      </c>
      <c r="AK89" s="115" t="str">
        <f t="shared" si="42"/>
        <v>punainen</v>
      </c>
      <c r="AL89" s="124">
        <f t="shared" si="47"/>
        <v>22</v>
      </c>
      <c r="AM89" s="124">
        <f t="shared" si="48"/>
        <v>10</v>
      </c>
      <c r="AN89" s="124">
        <f t="shared" si="49"/>
        <v>1</v>
      </c>
      <c r="AO89" s="124">
        <f t="shared" si="50"/>
        <v>1</v>
      </c>
      <c r="AP89" s="121">
        <f t="shared" si="51"/>
        <v>10</v>
      </c>
      <c r="AQ89" s="14"/>
      <c r="AR89" s="113" t="str">
        <f t="shared" si="66"/>
        <v>punainen</v>
      </c>
      <c r="AS89" s="114" t="str">
        <f t="shared" si="67"/>
        <v>punainen</v>
      </c>
      <c r="AT89" s="115" t="str">
        <f t="shared" si="43"/>
        <v>punainen</v>
      </c>
      <c r="AU89" s="124">
        <f t="shared" si="52"/>
        <v>22</v>
      </c>
      <c r="AV89" s="124">
        <f t="shared" si="53"/>
        <v>10</v>
      </c>
      <c r="AW89" s="124">
        <f t="shared" si="54"/>
        <v>1</v>
      </c>
      <c r="AX89" s="124">
        <f t="shared" si="55"/>
        <v>1</v>
      </c>
      <c r="AY89" s="121">
        <f t="shared" si="56"/>
        <v>10</v>
      </c>
      <c r="BA89" s="47" t="s">
        <v>124</v>
      </c>
      <c r="BB89" s="47">
        <v>12</v>
      </c>
      <c r="BC89" s="47">
        <v>207</v>
      </c>
      <c r="BD89" s="47">
        <v>1597</v>
      </c>
      <c r="BE89" s="4"/>
      <c r="BF89" s="47" t="s">
        <v>129</v>
      </c>
      <c r="BG89" s="47">
        <v>23</v>
      </c>
      <c r="BH89" s="47">
        <v>115</v>
      </c>
      <c r="BI89" s="47">
        <v>183</v>
      </c>
      <c r="BJ89" s="4"/>
      <c r="BK89" s="46" t="str">
        <f t="shared" si="57"/>
        <v>23_115</v>
      </c>
      <c r="BL89" s="69">
        <v>23</v>
      </c>
      <c r="BM89" s="69">
        <v>115</v>
      </c>
      <c r="BN89" s="69">
        <v>19</v>
      </c>
      <c r="BO89" s="4"/>
      <c r="BP89" s="46" t="str">
        <f t="shared" si="58"/>
        <v>23_115</v>
      </c>
      <c r="BQ89" s="69">
        <v>23</v>
      </c>
      <c r="BR89" s="69">
        <v>115</v>
      </c>
      <c r="BS89" s="69">
        <v>11</v>
      </c>
      <c r="BT89" s="4"/>
      <c r="BU89" s="71" t="s">
        <v>219</v>
      </c>
      <c r="BV89" s="71">
        <v>2920</v>
      </c>
      <c r="BW89" s="71">
        <v>54</v>
      </c>
      <c r="BX89" s="4"/>
      <c r="BY89" s="69" t="s">
        <v>199</v>
      </c>
      <c r="BZ89" s="69">
        <v>694</v>
      </c>
      <c r="CA89" s="69">
        <v>8.895155088440001</v>
      </c>
      <c r="CB89" s="4"/>
      <c r="CC89" s="47" t="s">
        <v>408</v>
      </c>
      <c r="CD89" s="47" t="s">
        <v>1022</v>
      </c>
      <c r="CE89" s="47">
        <v>2764</v>
      </c>
      <c r="CF89" s="47">
        <v>1</v>
      </c>
      <c r="CG89" s="47">
        <v>2</v>
      </c>
      <c r="CH89" s="47" t="str">
        <f t="shared" si="59"/>
        <v>Vähä 2</v>
      </c>
      <c r="CJ89" s="69" t="s">
        <v>130</v>
      </c>
      <c r="CK89" s="69" t="s">
        <v>1153</v>
      </c>
      <c r="CL89" s="69" t="s">
        <v>1154</v>
      </c>
      <c r="CM89" s="69" t="s">
        <v>1155</v>
      </c>
    </row>
    <row r="90" spans="1:91" customFormat="1" x14ac:dyDescent="0.25">
      <c r="A90" s="81">
        <v>79</v>
      </c>
      <c r="B90" s="27" t="str">
        <f t="shared" si="34"/>
        <v>23_202</v>
      </c>
      <c r="C90" s="51">
        <v>23</v>
      </c>
      <c r="D90" s="52">
        <v>202</v>
      </c>
      <c r="E90" s="17">
        <v>5949</v>
      </c>
      <c r="F90" s="18">
        <v>5882.1103636999997</v>
      </c>
      <c r="G90" s="57">
        <v>1146</v>
      </c>
      <c r="H90" s="58">
        <v>89</v>
      </c>
      <c r="I90" s="64">
        <f t="shared" si="60"/>
        <v>0.89</v>
      </c>
      <c r="J90" s="18">
        <f t="shared" si="61"/>
        <v>1019.94</v>
      </c>
      <c r="K90" s="64">
        <f t="shared" si="62"/>
        <v>-0.45977754237288132</v>
      </c>
      <c r="L90" s="18">
        <v>1888</v>
      </c>
      <c r="M90" s="18">
        <v>197</v>
      </c>
      <c r="N90" s="18">
        <v>1862</v>
      </c>
      <c r="O90" s="105" t="str">
        <f t="shared" si="35"/>
        <v>https://www.google.com/maps/@62.1227794217,23.1095538605,3a,75y,90t/data=!3m3!1e1!3m1!2e0</v>
      </c>
      <c r="P90" s="108" t="str">
        <f t="shared" si="36"/>
        <v>Gmaps</v>
      </c>
      <c r="Q90" s="18">
        <v>1146</v>
      </c>
      <c r="R90" s="17">
        <v>89</v>
      </c>
      <c r="S90" s="18">
        <f t="shared" si="37"/>
        <v>338</v>
      </c>
      <c r="T90" s="18">
        <f t="shared" si="38"/>
        <v>258</v>
      </c>
      <c r="U90" s="18">
        <f t="shared" si="39"/>
        <v>45</v>
      </c>
      <c r="V90" s="94" t="str">
        <f t="shared" si="63"/>
        <v>Osa seud. yht.</v>
      </c>
      <c r="W90" s="90">
        <f t="shared" si="40"/>
        <v>25</v>
      </c>
      <c r="X90" s="91" t="str">
        <f t="shared" si="64"/>
        <v>Osa seud. yht.</v>
      </c>
      <c r="Y90" s="18">
        <v>5</v>
      </c>
      <c r="Z90" s="17" t="str">
        <f t="shared" si="44"/>
        <v xml:space="preserve"> --</v>
      </c>
      <c r="AA90" s="74">
        <v>0</v>
      </c>
      <c r="AB90" s="17" t="str">
        <f t="shared" si="65"/>
        <v>--</v>
      </c>
      <c r="AC90" s="39"/>
      <c r="AD90" s="17" t="str">
        <f t="shared" si="41"/>
        <v>Ei määritetty</v>
      </c>
      <c r="AE90" s="17" t="s">
        <v>1056</v>
      </c>
      <c r="AF90" s="39"/>
      <c r="AG90" s="44"/>
      <c r="AH90" s="4"/>
      <c r="AI90" s="113" t="str">
        <f t="shared" si="45"/>
        <v>punainen</v>
      </c>
      <c r="AJ90" s="114" t="str">
        <f t="shared" si="46"/>
        <v>punainen</v>
      </c>
      <c r="AK90" s="115" t="str">
        <f t="shared" si="42"/>
        <v>punainen</v>
      </c>
      <c r="AL90" s="124">
        <f t="shared" si="47"/>
        <v>22</v>
      </c>
      <c r="AM90" s="124">
        <f t="shared" si="48"/>
        <v>10</v>
      </c>
      <c r="AN90" s="124">
        <f t="shared" si="49"/>
        <v>1</v>
      </c>
      <c r="AO90" s="124">
        <f t="shared" si="50"/>
        <v>1</v>
      </c>
      <c r="AP90" s="121">
        <f t="shared" si="51"/>
        <v>10</v>
      </c>
      <c r="AQ90" s="14"/>
      <c r="AR90" s="113" t="str">
        <f t="shared" si="66"/>
        <v>punainen</v>
      </c>
      <c r="AS90" s="114" t="str">
        <f t="shared" si="67"/>
        <v>punainen</v>
      </c>
      <c r="AT90" s="115" t="str">
        <f t="shared" si="43"/>
        <v>punainen</v>
      </c>
      <c r="AU90" s="124">
        <f t="shared" si="52"/>
        <v>22</v>
      </c>
      <c r="AV90" s="124">
        <f t="shared" si="53"/>
        <v>10</v>
      </c>
      <c r="AW90" s="124">
        <f t="shared" si="54"/>
        <v>1</v>
      </c>
      <c r="AX90" s="124">
        <f t="shared" si="55"/>
        <v>1</v>
      </c>
      <c r="AY90" s="121">
        <f t="shared" si="56"/>
        <v>10</v>
      </c>
      <c r="BA90" s="47" t="s">
        <v>125</v>
      </c>
      <c r="BB90" s="47">
        <v>12</v>
      </c>
      <c r="BC90" s="47">
        <v>208</v>
      </c>
      <c r="BD90" s="47">
        <v>604</v>
      </c>
      <c r="BE90" s="4"/>
      <c r="BF90" s="47" t="s">
        <v>130</v>
      </c>
      <c r="BG90" s="47">
        <v>23</v>
      </c>
      <c r="BH90" s="47">
        <v>201</v>
      </c>
      <c r="BI90" s="47">
        <v>255</v>
      </c>
      <c r="BJ90" s="4"/>
      <c r="BK90" s="46" t="str">
        <f t="shared" si="57"/>
        <v>23_201</v>
      </c>
      <c r="BL90" s="69">
        <v>23</v>
      </c>
      <c r="BM90" s="69">
        <v>201</v>
      </c>
      <c r="BN90" s="69">
        <v>45</v>
      </c>
      <c r="BO90" s="4"/>
      <c r="BP90" s="46" t="str">
        <f t="shared" si="58"/>
        <v>23_201</v>
      </c>
      <c r="BQ90" s="69">
        <v>23</v>
      </c>
      <c r="BR90" s="69">
        <v>201</v>
      </c>
      <c r="BS90" s="69">
        <v>25</v>
      </c>
      <c r="BT90" s="4"/>
      <c r="BU90" s="71" t="s">
        <v>220</v>
      </c>
      <c r="BV90" s="71">
        <v>2449</v>
      </c>
      <c r="BW90" s="71">
        <v>49</v>
      </c>
      <c r="BX90" s="4"/>
      <c r="BY90" s="69" t="s">
        <v>200</v>
      </c>
      <c r="BZ90" s="69">
        <v>509</v>
      </c>
      <c r="CA90" s="69">
        <v>8.3483680498599995</v>
      </c>
      <c r="CB90" s="4"/>
      <c r="CC90" s="47" t="s">
        <v>546</v>
      </c>
      <c r="CD90" s="47" t="s">
        <v>1022</v>
      </c>
      <c r="CE90" s="47">
        <v>3381</v>
      </c>
      <c r="CF90" s="47">
        <v>5</v>
      </c>
      <c r="CG90" s="47">
        <v>2</v>
      </c>
      <c r="CH90" s="47" t="str">
        <f t="shared" si="59"/>
        <v>Vähä 2</v>
      </c>
      <c r="CJ90" s="69" t="s">
        <v>131</v>
      </c>
      <c r="CK90" s="69" t="s">
        <v>1303</v>
      </c>
      <c r="CL90" s="69" t="s">
        <v>1304</v>
      </c>
      <c r="CM90" s="69" t="s">
        <v>1305</v>
      </c>
    </row>
    <row r="91" spans="1:91" customFormat="1" x14ac:dyDescent="0.25">
      <c r="A91" s="81">
        <v>80</v>
      </c>
      <c r="B91" s="27" t="str">
        <f t="shared" si="34"/>
        <v>23_203</v>
      </c>
      <c r="C91" s="51">
        <v>23</v>
      </c>
      <c r="D91" s="52">
        <v>203</v>
      </c>
      <c r="E91" s="17">
        <v>4484</v>
      </c>
      <c r="F91" s="18">
        <v>4404.8278227350002</v>
      </c>
      <c r="G91" s="57">
        <v>1045</v>
      </c>
      <c r="H91" s="58">
        <v>82</v>
      </c>
      <c r="I91" s="64">
        <f t="shared" si="60"/>
        <v>0.82</v>
      </c>
      <c r="J91" s="18">
        <f t="shared" si="61"/>
        <v>856.9</v>
      </c>
      <c r="K91" s="64">
        <f t="shared" si="62"/>
        <v>-0.50809414466130887</v>
      </c>
      <c r="L91" s="18">
        <v>1742</v>
      </c>
      <c r="M91" s="18">
        <v>192</v>
      </c>
      <c r="N91" s="18">
        <v>1714</v>
      </c>
      <c r="O91" s="105" t="str">
        <f t="shared" si="35"/>
        <v>https://www.google.com/maps/@62.1660641662,23.1615733866,3a,75y,90t/data=!3m3!1e1!3m1!2e0</v>
      </c>
      <c r="P91" s="108" t="str">
        <f t="shared" si="36"/>
        <v>Gmaps</v>
      </c>
      <c r="Q91" s="18">
        <v>1045</v>
      </c>
      <c r="R91" s="17">
        <v>82</v>
      </c>
      <c r="S91" s="18">
        <f t="shared" si="37"/>
        <v>377</v>
      </c>
      <c r="T91" s="18">
        <f t="shared" si="38"/>
        <v>224</v>
      </c>
      <c r="U91" s="18">
        <f t="shared" si="39"/>
        <v>59</v>
      </c>
      <c r="V91" s="94" t="str">
        <f t="shared" si="63"/>
        <v>Osa seud. yht.</v>
      </c>
      <c r="W91" s="90">
        <f t="shared" si="40"/>
        <v>26</v>
      </c>
      <c r="X91" s="91" t="str">
        <f t="shared" si="64"/>
        <v>Osa seud. yht.</v>
      </c>
      <c r="Y91" s="74">
        <v>0</v>
      </c>
      <c r="Z91" s="17" t="str">
        <f t="shared" si="44"/>
        <v xml:space="preserve"> --</v>
      </c>
      <c r="AA91" s="18">
        <v>18.978590544199999</v>
      </c>
      <c r="AB91" s="17" t="str">
        <f t="shared" si="65"/>
        <v>--</v>
      </c>
      <c r="AC91" s="39"/>
      <c r="AD91" s="17" t="str">
        <f t="shared" si="41"/>
        <v>Ei määritetty</v>
      </c>
      <c r="AE91" s="17" t="s">
        <v>1056</v>
      </c>
      <c r="AF91" s="39"/>
      <c r="AG91" s="44"/>
      <c r="AH91" s="4"/>
      <c r="AI91" s="113" t="str">
        <f t="shared" si="45"/>
        <v>punainen</v>
      </c>
      <c r="AJ91" s="114" t="str">
        <f t="shared" si="46"/>
        <v>punainen</v>
      </c>
      <c r="AK91" s="115" t="str">
        <f t="shared" si="42"/>
        <v>punainen</v>
      </c>
      <c r="AL91" s="124">
        <f t="shared" si="47"/>
        <v>22</v>
      </c>
      <c r="AM91" s="124">
        <f t="shared" si="48"/>
        <v>10</v>
      </c>
      <c r="AN91" s="124">
        <f t="shared" si="49"/>
        <v>1</v>
      </c>
      <c r="AO91" s="124">
        <f t="shared" si="50"/>
        <v>1</v>
      </c>
      <c r="AP91" s="121">
        <f t="shared" si="51"/>
        <v>10</v>
      </c>
      <c r="AQ91" s="14"/>
      <c r="AR91" s="113" t="str">
        <f t="shared" si="66"/>
        <v>punainen</v>
      </c>
      <c r="AS91" s="114" t="str">
        <f t="shared" si="67"/>
        <v>punainen</v>
      </c>
      <c r="AT91" s="115" t="str">
        <f t="shared" si="43"/>
        <v>punainen</v>
      </c>
      <c r="AU91" s="124">
        <f t="shared" si="52"/>
        <v>22</v>
      </c>
      <c r="AV91" s="124">
        <f t="shared" si="53"/>
        <v>10</v>
      </c>
      <c r="AW91" s="124">
        <f t="shared" si="54"/>
        <v>1</v>
      </c>
      <c r="AX91" s="124">
        <f t="shared" si="55"/>
        <v>1</v>
      </c>
      <c r="AY91" s="121">
        <f t="shared" si="56"/>
        <v>10</v>
      </c>
      <c r="BA91" s="47" t="s">
        <v>126</v>
      </c>
      <c r="BB91" s="47">
        <v>12</v>
      </c>
      <c r="BC91" s="47">
        <v>209</v>
      </c>
      <c r="BD91" s="47">
        <v>426</v>
      </c>
      <c r="BE91" s="4"/>
      <c r="BF91" s="47" t="s">
        <v>131</v>
      </c>
      <c r="BG91" s="47">
        <v>23</v>
      </c>
      <c r="BH91" s="47">
        <v>202</v>
      </c>
      <c r="BI91" s="47">
        <v>258</v>
      </c>
      <c r="BJ91" s="4"/>
      <c r="BK91" s="46" t="str">
        <f t="shared" si="57"/>
        <v>23_202</v>
      </c>
      <c r="BL91" s="69">
        <v>23</v>
      </c>
      <c r="BM91" s="69">
        <v>202</v>
      </c>
      <c r="BN91" s="69">
        <v>45</v>
      </c>
      <c r="BO91" s="4"/>
      <c r="BP91" s="46" t="str">
        <f t="shared" si="58"/>
        <v>23_202</v>
      </c>
      <c r="BQ91" s="69">
        <v>23</v>
      </c>
      <c r="BR91" s="69">
        <v>202</v>
      </c>
      <c r="BS91" s="69">
        <v>25</v>
      </c>
      <c r="BT91" s="4"/>
      <c r="BU91" s="71" t="s">
        <v>221</v>
      </c>
      <c r="BV91" s="71">
        <v>1448</v>
      </c>
      <c r="BW91" s="71">
        <v>21</v>
      </c>
      <c r="BX91" s="4"/>
      <c r="BY91" s="69" t="s">
        <v>201</v>
      </c>
      <c r="BZ91" s="69">
        <v>1338</v>
      </c>
      <c r="CA91" s="69">
        <v>69.147286821700007</v>
      </c>
      <c r="CB91" s="4"/>
      <c r="CC91" s="47" t="s">
        <v>351</v>
      </c>
      <c r="CD91" s="47" t="s">
        <v>1022</v>
      </c>
      <c r="CE91" s="47">
        <v>2492</v>
      </c>
      <c r="CF91" s="47">
        <v>4</v>
      </c>
      <c r="CG91" s="47">
        <v>2</v>
      </c>
      <c r="CH91" s="47" t="str">
        <f t="shared" si="59"/>
        <v>Vähä 2</v>
      </c>
      <c r="CJ91" s="69" t="s">
        <v>132</v>
      </c>
      <c r="CK91" s="69" t="s">
        <v>1306</v>
      </c>
      <c r="CL91" s="69" t="s">
        <v>1307</v>
      </c>
      <c r="CM91" s="69" t="s">
        <v>1308</v>
      </c>
    </row>
    <row r="92" spans="1:91" customFormat="1" x14ac:dyDescent="0.25">
      <c r="A92" s="81">
        <v>81</v>
      </c>
      <c r="B92" s="27" t="str">
        <f t="shared" si="34"/>
        <v>23_204</v>
      </c>
      <c r="C92" s="51">
        <v>23</v>
      </c>
      <c r="D92" s="52">
        <v>204</v>
      </c>
      <c r="E92" s="17">
        <v>16800</v>
      </c>
      <c r="F92" s="18">
        <v>13678.916626050001</v>
      </c>
      <c r="G92" s="57">
        <v>1017</v>
      </c>
      <c r="H92" s="58">
        <v>92</v>
      </c>
      <c r="I92" s="64">
        <f t="shared" si="60"/>
        <v>0.92</v>
      </c>
      <c r="J92" s="18">
        <f t="shared" si="61"/>
        <v>935.64</v>
      </c>
      <c r="K92" s="64">
        <f t="shared" si="62"/>
        <v>-0.14161467889908258</v>
      </c>
      <c r="L92" s="18">
        <v>1090</v>
      </c>
      <c r="M92" s="18">
        <v>184</v>
      </c>
      <c r="N92" s="18">
        <v>1037</v>
      </c>
      <c r="O92" s="105" t="str">
        <f t="shared" si="35"/>
        <v>https://www.google.com/maps/@62.1989885571,23.1899165963,3a,75y,90t/data=!3m3!1e1!3m1!2e0</v>
      </c>
      <c r="P92" s="108" t="str">
        <f t="shared" si="36"/>
        <v>Gmaps</v>
      </c>
      <c r="Q92" s="18">
        <v>1017</v>
      </c>
      <c r="R92" s="17">
        <v>92</v>
      </c>
      <c r="S92" s="18">
        <f t="shared" si="37"/>
        <v>104</v>
      </c>
      <c r="T92" s="18">
        <f t="shared" si="38"/>
        <v>102</v>
      </c>
      <c r="U92" s="18">
        <f t="shared" si="39"/>
        <v>32</v>
      </c>
      <c r="V92" s="94" t="str">
        <f t="shared" si="63"/>
        <v>Osa seud. yht.</v>
      </c>
      <c r="W92" s="90">
        <f t="shared" si="40"/>
        <v>28</v>
      </c>
      <c r="X92" s="91" t="str">
        <f t="shared" si="64"/>
        <v>Osa seud. yht.</v>
      </c>
      <c r="Y92" s="74">
        <v>0</v>
      </c>
      <c r="Z92" s="17" t="str">
        <f t="shared" si="44"/>
        <v xml:space="preserve"> --</v>
      </c>
      <c r="AA92" s="74">
        <v>0</v>
      </c>
      <c r="AB92" s="17" t="str">
        <f t="shared" si="65"/>
        <v>--</v>
      </c>
      <c r="AC92" s="39"/>
      <c r="AD92" s="17" t="str">
        <f t="shared" si="41"/>
        <v>Ei määritetty</v>
      </c>
      <c r="AE92" s="17" t="s">
        <v>1056</v>
      </c>
      <c r="AF92" s="39"/>
      <c r="AG92" s="44"/>
      <c r="AH92" s="4"/>
      <c r="AI92" s="113" t="str">
        <f t="shared" si="45"/>
        <v>punainen</v>
      </c>
      <c r="AJ92" s="114" t="str">
        <f t="shared" si="46"/>
        <v>punainen</v>
      </c>
      <c r="AK92" s="115" t="str">
        <f t="shared" si="42"/>
        <v>punainen</v>
      </c>
      <c r="AL92" s="124">
        <f t="shared" si="47"/>
        <v>22</v>
      </c>
      <c r="AM92" s="124">
        <f t="shared" si="48"/>
        <v>10</v>
      </c>
      <c r="AN92" s="124">
        <f t="shared" si="49"/>
        <v>1</v>
      </c>
      <c r="AO92" s="124">
        <f t="shared" si="50"/>
        <v>1</v>
      </c>
      <c r="AP92" s="121">
        <f t="shared" si="51"/>
        <v>10</v>
      </c>
      <c r="AQ92" s="14"/>
      <c r="AR92" s="113" t="str">
        <f t="shared" si="66"/>
        <v>punainen</v>
      </c>
      <c r="AS92" s="114" t="str">
        <f t="shared" si="67"/>
        <v>punainen</v>
      </c>
      <c r="AT92" s="115" t="str">
        <f t="shared" si="43"/>
        <v>punainen</v>
      </c>
      <c r="AU92" s="124">
        <f t="shared" si="52"/>
        <v>22</v>
      </c>
      <c r="AV92" s="124">
        <f t="shared" si="53"/>
        <v>10</v>
      </c>
      <c r="AW92" s="124">
        <f t="shared" si="54"/>
        <v>1</v>
      </c>
      <c r="AX92" s="124">
        <f t="shared" si="55"/>
        <v>1</v>
      </c>
      <c r="AY92" s="121">
        <f t="shared" si="56"/>
        <v>10</v>
      </c>
      <c r="BA92" s="47" t="s">
        <v>30</v>
      </c>
      <c r="BB92" s="47">
        <v>12</v>
      </c>
      <c r="BC92" s="47">
        <v>210</v>
      </c>
      <c r="BD92" s="47">
        <v>0</v>
      </c>
      <c r="BE92" s="4"/>
      <c r="BF92" s="47" t="s">
        <v>132</v>
      </c>
      <c r="BG92" s="47">
        <v>23</v>
      </c>
      <c r="BH92" s="47">
        <v>203</v>
      </c>
      <c r="BI92" s="47">
        <v>224</v>
      </c>
      <c r="BJ92" s="4"/>
      <c r="BK92" s="46" t="str">
        <f t="shared" si="57"/>
        <v>23_203</v>
      </c>
      <c r="BL92" s="69">
        <v>23</v>
      </c>
      <c r="BM92" s="69">
        <v>203</v>
      </c>
      <c r="BN92" s="69">
        <v>59</v>
      </c>
      <c r="BO92" s="4"/>
      <c r="BP92" s="46" t="str">
        <f t="shared" si="58"/>
        <v>23_203</v>
      </c>
      <c r="BQ92" s="69">
        <v>23</v>
      </c>
      <c r="BR92" s="69">
        <v>203</v>
      </c>
      <c r="BS92" s="69">
        <v>26</v>
      </c>
      <c r="BT92" s="4"/>
      <c r="BU92" s="71" t="s">
        <v>222</v>
      </c>
      <c r="BV92" s="71">
        <v>2183</v>
      </c>
      <c r="BW92" s="71">
        <v>87</v>
      </c>
      <c r="BX92" s="4"/>
      <c r="BY92" s="69" t="s">
        <v>202</v>
      </c>
      <c r="BZ92" s="69">
        <v>1799</v>
      </c>
      <c r="CA92" s="69">
        <v>99.944444444400006</v>
      </c>
      <c r="CB92" s="4"/>
      <c r="CC92" s="47" t="s">
        <v>349</v>
      </c>
      <c r="CD92" s="47" t="s">
        <v>1022</v>
      </c>
      <c r="CE92" s="47">
        <v>2492</v>
      </c>
      <c r="CF92" s="47">
        <v>1</v>
      </c>
      <c r="CG92" s="47">
        <v>2</v>
      </c>
      <c r="CH92" s="47" t="str">
        <f t="shared" si="59"/>
        <v>Vähä 2</v>
      </c>
      <c r="CJ92" s="69" t="s">
        <v>133</v>
      </c>
      <c r="CK92" s="69" t="s">
        <v>1309</v>
      </c>
      <c r="CL92" s="69" t="s">
        <v>1310</v>
      </c>
      <c r="CM92" s="69" t="s">
        <v>1311</v>
      </c>
    </row>
    <row r="93" spans="1:91" customFormat="1" x14ac:dyDescent="0.25">
      <c r="A93" s="81">
        <v>82</v>
      </c>
      <c r="B93" s="27" t="str">
        <f t="shared" si="34"/>
        <v>23_206</v>
      </c>
      <c r="C93" s="51">
        <v>23</v>
      </c>
      <c r="D93" s="52">
        <v>206</v>
      </c>
      <c r="E93" s="17">
        <v>6899</v>
      </c>
      <c r="F93" s="18">
        <v>11265.283150200001</v>
      </c>
      <c r="G93" s="57">
        <v>1170</v>
      </c>
      <c r="H93" s="58">
        <v>94</v>
      </c>
      <c r="I93" s="64">
        <f t="shared" si="60"/>
        <v>0.94</v>
      </c>
      <c r="J93" s="18">
        <f t="shared" si="61"/>
        <v>1099.8</v>
      </c>
      <c r="K93" s="64">
        <f t="shared" si="62"/>
        <v>-0.27881967213114756</v>
      </c>
      <c r="L93" s="18">
        <v>1525</v>
      </c>
      <c r="M93" s="18">
        <v>250</v>
      </c>
      <c r="N93" s="18">
        <v>1413</v>
      </c>
      <c r="O93" s="105" t="str">
        <f t="shared" si="35"/>
        <v>https://www.google.com/maps/@62.2570303528,23.479026862,3a,75y,90t/data=!3m3!1e1!3m1!2e0</v>
      </c>
      <c r="P93" s="108" t="str">
        <f t="shared" si="36"/>
        <v>Gmaps</v>
      </c>
      <c r="Q93" s="18">
        <v>1170</v>
      </c>
      <c r="R93" s="17">
        <v>94</v>
      </c>
      <c r="S93" s="18">
        <f t="shared" si="37"/>
        <v>133</v>
      </c>
      <c r="T93" s="18">
        <f t="shared" si="38"/>
        <v>127</v>
      </c>
      <c r="U93" s="18">
        <f t="shared" si="39"/>
        <v>32</v>
      </c>
      <c r="V93" s="94" t="str">
        <f t="shared" si="63"/>
        <v>Osa seud. yht.</v>
      </c>
      <c r="W93" s="90">
        <f t="shared" si="40"/>
        <v>28</v>
      </c>
      <c r="X93" s="91" t="str">
        <f t="shared" si="64"/>
        <v>Osa seud. yht.</v>
      </c>
      <c r="Y93" s="74">
        <v>0</v>
      </c>
      <c r="Z93" s="17" t="str">
        <f t="shared" si="44"/>
        <v xml:space="preserve"> --</v>
      </c>
      <c r="AA93" s="74">
        <v>0</v>
      </c>
      <c r="AB93" s="17" t="str">
        <f t="shared" si="65"/>
        <v>--</v>
      </c>
      <c r="AC93" s="39"/>
      <c r="AD93" s="17" t="str">
        <f t="shared" si="41"/>
        <v>Ei määritetty</v>
      </c>
      <c r="AE93" s="17" t="s">
        <v>1056</v>
      </c>
      <c r="AF93" s="39"/>
      <c r="AG93" s="44"/>
      <c r="AH93" s="4"/>
      <c r="AI93" s="113" t="str">
        <f t="shared" si="45"/>
        <v>punainen</v>
      </c>
      <c r="AJ93" s="114" t="str">
        <f t="shared" si="46"/>
        <v>punainen</v>
      </c>
      <c r="AK93" s="115" t="str">
        <f t="shared" si="42"/>
        <v>punainen</v>
      </c>
      <c r="AL93" s="124">
        <f t="shared" si="47"/>
        <v>22</v>
      </c>
      <c r="AM93" s="124">
        <f t="shared" si="48"/>
        <v>10</v>
      </c>
      <c r="AN93" s="124">
        <f t="shared" si="49"/>
        <v>1</v>
      </c>
      <c r="AO93" s="124">
        <f t="shared" si="50"/>
        <v>1</v>
      </c>
      <c r="AP93" s="121">
        <f t="shared" si="51"/>
        <v>10</v>
      </c>
      <c r="AQ93" s="14"/>
      <c r="AR93" s="113" t="str">
        <f t="shared" si="66"/>
        <v>punainen</v>
      </c>
      <c r="AS93" s="114" t="str">
        <f t="shared" si="67"/>
        <v>punainen</v>
      </c>
      <c r="AT93" s="115" t="str">
        <f t="shared" si="43"/>
        <v>punainen</v>
      </c>
      <c r="AU93" s="124">
        <f t="shared" si="52"/>
        <v>22</v>
      </c>
      <c r="AV93" s="124">
        <f t="shared" si="53"/>
        <v>10</v>
      </c>
      <c r="AW93" s="124">
        <f t="shared" si="54"/>
        <v>1</v>
      </c>
      <c r="AX93" s="124">
        <f t="shared" si="55"/>
        <v>1</v>
      </c>
      <c r="AY93" s="121">
        <f t="shared" si="56"/>
        <v>10</v>
      </c>
      <c r="BA93" s="47" t="s">
        <v>127</v>
      </c>
      <c r="BB93" s="47">
        <v>23</v>
      </c>
      <c r="BC93" s="47">
        <v>112</v>
      </c>
      <c r="BD93" s="47">
        <v>139</v>
      </c>
      <c r="BE93" s="4"/>
      <c r="BF93" s="47" t="s">
        <v>133</v>
      </c>
      <c r="BG93" s="47">
        <v>23</v>
      </c>
      <c r="BH93" s="47">
        <v>204</v>
      </c>
      <c r="BI93" s="47">
        <v>102</v>
      </c>
      <c r="BJ93" s="4"/>
      <c r="BK93" s="46" t="str">
        <f t="shared" si="57"/>
        <v>23_204</v>
      </c>
      <c r="BL93" s="69">
        <v>23</v>
      </c>
      <c r="BM93" s="69">
        <v>204</v>
      </c>
      <c r="BN93" s="69">
        <v>32</v>
      </c>
      <c r="BO93" s="4"/>
      <c r="BP93" s="46" t="str">
        <f t="shared" si="58"/>
        <v>23_204</v>
      </c>
      <c r="BQ93" s="69">
        <v>23</v>
      </c>
      <c r="BR93" s="69">
        <v>204</v>
      </c>
      <c r="BS93" s="69">
        <v>28</v>
      </c>
      <c r="BT93" s="4"/>
      <c r="BU93" s="71" t="s">
        <v>223</v>
      </c>
      <c r="BV93" s="71">
        <v>1236</v>
      </c>
      <c r="BW93" s="71">
        <v>16</v>
      </c>
      <c r="BX93" s="4"/>
      <c r="BY93" s="69" t="s">
        <v>203</v>
      </c>
      <c r="BZ93" s="69">
        <v>1696</v>
      </c>
      <c r="CA93" s="69">
        <v>99.5889606577</v>
      </c>
      <c r="CB93" s="4"/>
      <c r="CC93" s="47" t="s">
        <v>506</v>
      </c>
      <c r="CD93" s="47" t="s">
        <v>1022</v>
      </c>
      <c r="CE93" s="47">
        <v>3254</v>
      </c>
      <c r="CF93" s="47">
        <v>1</v>
      </c>
      <c r="CG93" s="47">
        <v>2</v>
      </c>
      <c r="CH93" s="47" t="str">
        <f t="shared" si="59"/>
        <v>Vähä 2</v>
      </c>
      <c r="CJ93" s="69" t="s">
        <v>135</v>
      </c>
      <c r="CK93" s="69" t="s">
        <v>1312</v>
      </c>
      <c r="CL93" s="69" t="s">
        <v>1313</v>
      </c>
      <c r="CM93" s="69" t="s">
        <v>1314</v>
      </c>
    </row>
    <row r="94" spans="1:91" customFormat="1" x14ac:dyDescent="0.25">
      <c r="A94" s="81">
        <v>83</v>
      </c>
      <c r="B94" s="27" t="str">
        <f t="shared" si="34"/>
        <v>23_207</v>
      </c>
      <c r="C94" s="51">
        <v>23</v>
      </c>
      <c r="D94" s="52">
        <v>207</v>
      </c>
      <c r="E94" s="17">
        <v>5606</v>
      </c>
      <c r="F94" s="18">
        <v>1158.6138775449999</v>
      </c>
      <c r="G94" s="57">
        <v>3762</v>
      </c>
      <c r="H94" s="58">
        <v>90</v>
      </c>
      <c r="I94" s="64">
        <f t="shared" si="60"/>
        <v>0.9</v>
      </c>
      <c r="J94" s="18">
        <f t="shared" si="61"/>
        <v>3385.8</v>
      </c>
      <c r="K94" s="64">
        <f t="shared" si="62"/>
        <v>0.73098159509202465</v>
      </c>
      <c r="L94" s="18">
        <v>1956</v>
      </c>
      <c r="M94" s="18">
        <v>280</v>
      </c>
      <c r="N94" s="18">
        <v>1808</v>
      </c>
      <c r="O94" s="105" t="str">
        <f t="shared" si="35"/>
        <v>https://www.google.com/maps/@62.2553208256,23.6101634808,3a,75y,90t/data=!3m3!1e1!3m1!2e0</v>
      </c>
      <c r="P94" s="108" t="str">
        <f t="shared" si="36"/>
        <v>Gmaps</v>
      </c>
      <c r="Q94" s="18">
        <v>3762</v>
      </c>
      <c r="R94" s="17">
        <v>90</v>
      </c>
      <c r="S94" s="18">
        <f t="shared" si="37"/>
        <v>380</v>
      </c>
      <c r="T94" s="18">
        <f t="shared" si="38"/>
        <v>305</v>
      </c>
      <c r="U94" s="18">
        <f t="shared" si="39"/>
        <v>52</v>
      </c>
      <c r="V94" s="94" t="str">
        <f t="shared" si="63"/>
        <v>Osa seud. yht.</v>
      </c>
      <c r="W94" s="90">
        <f t="shared" si="40"/>
        <v>48</v>
      </c>
      <c r="X94" s="91" t="str">
        <f t="shared" si="64"/>
        <v>Osa seud. yht.</v>
      </c>
      <c r="Y94" s="74">
        <v>0</v>
      </c>
      <c r="Z94" s="17" t="str">
        <f t="shared" si="44"/>
        <v xml:space="preserve"> --</v>
      </c>
      <c r="AA94" s="74">
        <v>0</v>
      </c>
      <c r="AB94" s="17" t="str">
        <f t="shared" si="65"/>
        <v>--</v>
      </c>
      <c r="AC94" s="39"/>
      <c r="AD94" s="17" t="str">
        <f t="shared" si="41"/>
        <v>Ei määritetty</v>
      </c>
      <c r="AE94" s="17" t="s">
        <v>1056</v>
      </c>
      <c r="AF94" s="39"/>
      <c r="AG94" s="44"/>
      <c r="AH94" s="4"/>
      <c r="AI94" s="113" t="str">
        <f t="shared" si="45"/>
        <v>punainen</v>
      </c>
      <c r="AJ94" s="114" t="str">
        <f t="shared" si="46"/>
        <v>punainen</v>
      </c>
      <c r="AK94" s="115" t="str">
        <f t="shared" si="42"/>
        <v>punainen</v>
      </c>
      <c r="AL94" s="124">
        <f t="shared" si="47"/>
        <v>31</v>
      </c>
      <c r="AM94" s="124">
        <f t="shared" si="48"/>
        <v>10</v>
      </c>
      <c r="AN94" s="124">
        <f t="shared" si="49"/>
        <v>10</v>
      </c>
      <c r="AO94" s="124">
        <f t="shared" si="50"/>
        <v>1</v>
      </c>
      <c r="AP94" s="121">
        <f t="shared" si="51"/>
        <v>10</v>
      </c>
      <c r="AQ94" s="14"/>
      <c r="AR94" s="113" t="str">
        <f t="shared" si="66"/>
        <v>punainen</v>
      </c>
      <c r="AS94" s="114" t="str">
        <f t="shared" si="67"/>
        <v>punainen</v>
      </c>
      <c r="AT94" s="115" t="str">
        <f t="shared" si="43"/>
        <v>punainen</v>
      </c>
      <c r="AU94" s="124">
        <f t="shared" si="52"/>
        <v>31</v>
      </c>
      <c r="AV94" s="124">
        <f t="shared" si="53"/>
        <v>10</v>
      </c>
      <c r="AW94" s="124">
        <f t="shared" si="54"/>
        <v>10</v>
      </c>
      <c r="AX94" s="124">
        <f t="shared" si="55"/>
        <v>1</v>
      </c>
      <c r="AY94" s="121">
        <f t="shared" si="56"/>
        <v>10</v>
      </c>
      <c r="BA94" s="47" t="s">
        <v>128</v>
      </c>
      <c r="BB94" s="47">
        <v>23</v>
      </c>
      <c r="BC94" s="47">
        <v>113</v>
      </c>
      <c r="BD94" s="47">
        <v>207</v>
      </c>
      <c r="BE94" s="4"/>
      <c r="BF94" s="47" t="s">
        <v>135</v>
      </c>
      <c r="BG94" s="47">
        <v>23</v>
      </c>
      <c r="BH94" s="47">
        <v>206</v>
      </c>
      <c r="BI94" s="47">
        <v>127</v>
      </c>
      <c r="BJ94" s="4"/>
      <c r="BK94" s="46" t="str">
        <f t="shared" si="57"/>
        <v>23_206</v>
      </c>
      <c r="BL94" s="69">
        <v>23</v>
      </c>
      <c r="BM94" s="69">
        <v>206</v>
      </c>
      <c r="BN94" s="69">
        <v>32</v>
      </c>
      <c r="BO94" s="4"/>
      <c r="BP94" s="46" t="str">
        <f t="shared" si="58"/>
        <v>23_206</v>
      </c>
      <c r="BQ94" s="69">
        <v>23</v>
      </c>
      <c r="BR94" s="69">
        <v>206</v>
      </c>
      <c r="BS94" s="69">
        <v>28</v>
      </c>
      <c r="BT94" s="4"/>
      <c r="BU94" s="71" t="s">
        <v>224</v>
      </c>
      <c r="BV94" s="71">
        <v>743</v>
      </c>
      <c r="BW94" s="71">
        <v>12</v>
      </c>
      <c r="BX94" s="4"/>
      <c r="BY94" s="69" t="s">
        <v>204</v>
      </c>
      <c r="BZ94" s="69">
        <v>2774</v>
      </c>
      <c r="CA94" s="69">
        <v>100.21676300599999</v>
      </c>
      <c r="CB94" s="4"/>
      <c r="CC94" s="47" t="s">
        <v>869</v>
      </c>
      <c r="CD94" s="47" t="s">
        <v>1022</v>
      </c>
      <c r="CE94" s="47">
        <v>13991</v>
      </c>
      <c r="CF94" s="47">
        <v>1</v>
      </c>
      <c r="CG94" s="47">
        <v>2</v>
      </c>
      <c r="CH94" s="47" t="str">
        <f t="shared" si="59"/>
        <v>Vähä 2</v>
      </c>
      <c r="CJ94" s="69" t="s">
        <v>136</v>
      </c>
      <c r="CK94" s="69" t="s">
        <v>1315</v>
      </c>
      <c r="CL94" s="69" t="s">
        <v>1316</v>
      </c>
      <c r="CM94" s="69" t="s">
        <v>1317</v>
      </c>
    </row>
    <row r="95" spans="1:91" customFormat="1" x14ac:dyDescent="0.25">
      <c r="A95" s="81">
        <v>84</v>
      </c>
      <c r="B95" s="27" t="str">
        <f t="shared" si="34"/>
        <v>23_208</v>
      </c>
      <c r="C95" s="51">
        <v>23</v>
      </c>
      <c r="D95" s="52">
        <v>208</v>
      </c>
      <c r="E95" s="17">
        <v>4210</v>
      </c>
      <c r="F95" s="18">
        <v>4154.8065160850001</v>
      </c>
      <c r="G95" s="57">
        <v>1827</v>
      </c>
      <c r="H95" s="58">
        <v>79</v>
      </c>
      <c r="I95" s="64">
        <f t="shared" si="60"/>
        <v>0.79</v>
      </c>
      <c r="J95" s="18">
        <f t="shared" si="61"/>
        <v>1443.3300000000002</v>
      </c>
      <c r="K95" s="64">
        <f t="shared" si="62"/>
        <v>-0.58285260115606929</v>
      </c>
      <c r="L95" s="18">
        <v>3460</v>
      </c>
      <c r="M95" s="18">
        <v>364</v>
      </c>
      <c r="N95" s="18">
        <v>3342</v>
      </c>
      <c r="O95" s="105" t="str">
        <f t="shared" si="35"/>
        <v>https://www.google.com/maps/@62.263185887,23.7113614954,3a,75y,90t/data=!3m3!1e1!3m1!2e0</v>
      </c>
      <c r="P95" s="108" t="str">
        <f t="shared" si="36"/>
        <v>Gmaps</v>
      </c>
      <c r="Q95" s="18">
        <v>1827</v>
      </c>
      <c r="R95" s="17">
        <v>79</v>
      </c>
      <c r="S95" s="18">
        <f t="shared" si="37"/>
        <v>691</v>
      </c>
      <c r="T95" s="18">
        <f t="shared" si="38"/>
        <v>450</v>
      </c>
      <c r="U95" s="18">
        <f t="shared" si="39"/>
        <v>52</v>
      </c>
      <c r="V95" s="94" t="str">
        <f t="shared" si="63"/>
        <v>Osa seud. yht.</v>
      </c>
      <c r="W95" s="90">
        <f t="shared" si="40"/>
        <v>43</v>
      </c>
      <c r="X95" s="91" t="str">
        <f t="shared" si="64"/>
        <v>Osa seud. yht.</v>
      </c>
      <c r="Y95" s="18">
        <v>38</v>
      </c>
      <c r="Z95" s="17" t="str">
        <f t="shared" si="44"/>
        <v xml:space="preserve"> --</v>
      </c>
      <c r="AA95" s="18">
        <v>34.394299287399996</v>
      </c>
      <c r="AB95" s="17" t="str">
        <f t="shared" si="65"/>
        <v>--</v>
      </c>
      <c r="AC95" s="39"/>
      <c r="AD95" s="17" t="str">
        <f t="shared" si="41"/>
        <v>Ei määritetty</v>
      </c>
      <c r="AE95" s="17" t="s">
        <v>1056</v>
      </c>
      <c r="AF95" s="39"/>
      <c r="AG95" s="44"/>
      <c r="AH95" s="4"/>
      <c r="AI95" s="113" t="str">
        <f t="shared" si="45"/>
        <v>punainen</v>
      </c>
      <c r="AJ95" s="114" t="str">
        <f t="shared" si="46"/>
        <v>punainen</v>
      </c>
      <c r="AK95" s="115" t="str">
        <f t="shared" si="42"/>
        <v>punainen</v>
      </c>
      <c r="AL95" s="124">
        <f t="shared" si="47"/>
        <v>22</v>
      </c>
      <c r="AM95" s="124">
        <f t="shared" si="48"/>
        <v>10</v>
      </c>
      <c r="AN95" s="124">
        <f t="shared" si="49"/>
        <v>1</v>
      </c>
      <c r="AO95" s="124">
        <f t="shared" si="50"/>
        <v>1</v>
      </c>
      <c r="AP95" s="121">
        <f t="shared" si="51"/>
        <v>10</v>
      </c>
      <c r="AQ95" s="14"/>
      <c r="AR95" s="113" t="str">
        <f t="shared" si="66"/>
        <v>punainen</v>
      </c>
      <c r="AS95" s="114" t="str">
        <f t="shared" si="67"/>
        <v>punainen</v>
      </c>
      <c r="AT95" s="115" t="str">
        <f t="shared" si="43"/>
        <v>punainen</v>
      </c>
      <c r="AU95" s="124">
        <f t="shared" si="52"/>
        <v>22</v>
      </c>
      <c r="AV95" s="124">
        <f t="shared" si="53"/>
        <v>10</v>
      </c>
      <c r="AW95" s="124">
        <f t="shared" si="54"/>
        <v>1</v>
      </c>
      <c r="AX95" s="124">
        <f t="shared" si="55"/>
        <v>1</v>
      </c>
      <c r="AY95" s="121">
        <f t="shared" si="56"/>
        <v>10</v>
      </c>
      <c r="BA95" s="47" t="s">
        <v>129</v>
      </c>
      <c r="BB95" s="47">
        <v>23</v>
      </c>
      <c r="BC95" s="47">
        <v>115</v>
      </c>
      <c r="BD95" s="47">
        <v>344</v>
      </c>
      <c r="BE95" s="4"/>
      <c r="BF95" s="47" t="s">
        <v>136</v>
      </c>
      <c r="BG95" s="47">
        <v>23</v>
      </c>
      <c r="BH95" s="47">
        <v>207</v>
      </c>
      <c r="BI95" s="47">
        <v>305</v>
      </c>
      <c r="BJ95" s="4"/>
      <c r="BK95" s="46" t="str">
        <f t="shared" si="57"/>
        <v>23_207</v>
      </c>
      <c r="BL95" s="69">
        <v>23</v>
      </c>
      <c r="BM95" s="69">
        <v>207</v>
      </c>
      <c r="BN95" s="69">
        <v>52</v>
      </c>
      <c r="BO95" s="4"/>
      <c r="BP95" s="46" t="str">
        <f t="shared" si="58"/>
        <v>23_207</v>
      </c>
      <c r="BQ95" s="69">
        <v>23</v>
      </c>
      <c r="BR95" s="69">
        <v>207</v>
      </c>
      <c r="BS95" s="69">
        <v>48</v>
      </c>
      <c r="BT95" s="4"/>
      <c r="BU95" s="71" t="s">
        <v>225</v>
      </c>
      <c r="BV95" s="71">
        <v>615</v>
      </c>
      <c r="BW95" s="71">
        <v>10</v>
      </c>
      <c r="BX95" s="4"/>
      <c r="BY95" s="69" t="s">
        <v>205</v>
      </c>
      <c r="BZ95" s="69">
        <v>2210</v>
      </c>
      <c r="CA95" s="69">
        <v>99.909584086799995</v>
      </c>
      <c r="CB95" s="4"/>
      <c r="CC95" s="47" t="s">
        <v>341</v>
      </c>
      <c r="CD95" s="47" t="s">
        <v>1022</v>
      </c>
      <c r="CE95" s="47">
        <v>694</v>
      </c>
      <c r="CF95" s="47">
        <v>4</v>
      </c>
      <c r="CG95" s="47">
        <v>2</v>
      </c>
      <c r="CH95" s="47" t="str">
        <f t="shared" si="59"/>
        <v>Vähä 2</v>
      </c>
      <c r="CJ95" s="69" t="s">
        <v>137</v>
      </c>
      <c r="CK95" s="69" t="s">
        <v>1318</v>
      </c>
      <c r="CL95" s="69" t="s">
        <v>1319</v>
      </c>
      <c r="CM95" s="69" t="s">
        <v>1320</v>
      </c>
    </row>
    <row r="96" spans="1:91" customFormat="1" x14ac:dyDescent="0.25">
      <c r="A96" s="81">
        <v>85</v>
      </c>
      <c r="B96" s="27" t="str">
        <f t="shared" si="34"/>
        <v>23_209</v>
      </c>
      <c r="C96" s="51">
        <v>23</v>
      </c>
      <c r="D96" s="52">
        <v>209</v>
      </c>
      <c r="E96" s="17">
        <v>8143</v>
      </c>
      <c r="F96" s="18">
        <v>8064.1944636500002</v>
      </c>
      <c r="G96" s="57">
        <v>1043</v>
      </c>
      <c r="H96" s="58">
        <v>81</v>
      </c>
      <c r="I96" s="64">
        <f t="shared" si="60"/>
        <v>0.81</v>
      </c>
      <c r="J96" s="18">
        <f t="shared" si="61"/>
        <v>844.83</v>
      </c>
      <c r="K96" s="64">
        <f t="shared" si="62"/>
        <v>-0.44235643564356431</v>
      </c>
      <c r="L96" s="18">
        <v>1515</v>
      </c>
      <c r="M96" s="18">
        <v>186</v>
      </c>
      <c r="N96" s="18">
        <v>1422</v>
      </c>
      <c r="O96" s="105" t="str">
        <f t="shared" si="35"/>
        <v>https://www.google.com/maps/@62.2506633431,23.7833951232,3a,75y,90t/data=!3m3!1e1!3m1!2e0</v>
      </c>
      <c r="P96" s="108" t="str">
        <f t="shared" si="36"/>
        <v>Gmaps</v>
      </c>
      <c r="Q96" s="18">
        <v>1043</v>
      </c>
      <c r="R96" s="17">
        <v>81</v>
      </c>
      <c r="S96" s="18">
        <f t="shared" si="37"/>
        <v>236</v>
      </c>
      <c r="T96" s="18">
        <f t="shared" si="38"/>
        <v>153</v>
      </c>
      <c r="U96" s="18">
        <f t="shared" si="39"/>
        <v>16</v>
      </c>
      <c r="V96" s="94" t="str">
        <f t="shared" si="63"/>
        <v>Osa seud. yht.</v>
      </c>
      <c r="W96" s="90">
        <f t="shared" si="40"/>
        <v>10</v>
      </c>
      <c r="X96" s="91" t="str">
        <f t="shared" si="64"/>
        <v>Osa seud. yht.</v>
      </c>
      <c r="Y96" s="18">
        <v>1</v>
      </c>
      <c r="Z96" s="17" t="str">
        <f t="shared" si="44"/>
        <v xml:space="preserve"> --</v>
      </c>
      <c r="AA96" s="18">
        <v>16.271644357100001</v>
      </c>
      <c r="AB96" s="17" t="str">
        <f t="shared" si="65"/>
        <v>--</v>
      </c>
      <c r="AC96" s="39"/>
      <c r="AD96" s="17" t="str">
        <f t="shared" si="41"/>
        <v>Ei määritetty</v>
      </c>
      <c r="AE96" s="17" t="s">
        <v>1056</v>
      </c>
      <c r="AF96" s="39"/>
      <c r="AG96" s="44"/>
      <c r="AH96" s="4"/>
      <c r="AI96" s="113" t="str">
        <f t="shared" si="45"/>
        <v>punainen</v>
      </c>
      <c r="AJ96" s="114" t="str">
        <f t="shared" si="46"/>
        <v>punainen</v>
      </c>
      <c r="AK96" s="115" t="str">
        <f t="shared" si="42"/>
        <v>punainen</v>
      </c>
      <c r="AL96" s="124">
        <f t="shared" si="47"/>
        <v>22</v>
      </c>
      <c r="AM96" s="124">
        <f t="shared" si="48"/>
        <v>10</v>
      </c>
      <c r="AN96" s="124">
        <f t="shared" si="49"/>
        <v>1</v>
      </c>
      <c r="AO96" s="124">
        <f t="shared" si="50"/>
        <v>1</v>
      </c>
      <c r="AP96" s="121">
        <f t="shared" si="51"/>
        <v>10</v>
      </c>
      <c r="AQ96" s="14"/>
      <c r="AR96" s="113" t="str">
        <f t="shared" si="66"/>
        <v>punainen</v>
      </c>
      <c r="AS96" s="114" t="str">
        <f t="shared" si="67"/>
        <v>punainen</v>
      </c>
      <c r="AT96" s="115" t="str">
        <f t="shared" si="43"/>
        <v>punainen</v>
      </c>
      <c r="AU96" s="124">
        <f t="shared" si="52"/>
        <v>22</v>
      </c>
      <c r="AV96" s="124">
        <f t="shared" si="53"/>
        <v>10</v>
      </c>
      <c r="AW96" s="124">
        <f t="shared" si="54"/>
        <v>1</v>
      </c>
      <c r="AX96" s="124">
        <f t="shared" si="55"/>
        <v>1</v>
      </c>
      <c r="AY96" s="121">
        <f t="shared" si="56"/>
        <v>10</v>
      </c>
      <c r="BA96" s="47" t="s">
        <v>130</v>
      </c>
      <c r="BB96" s="47">
        <v>23</v>
      </c>
      <c r="BC96" s="47">
        <v>201</v>
      </c>
      <c r="BD96" s="47">
        <v>297</v>
      </c>
      <c r="BE96" s="4"/>
      <c r="BF96" s="47" t="s">
        <v>137</v>
      </c>
      <c r="BG96" s="47">
        <v>23</v>
      </c>
      <c r="BH96" s="47">
        <v>208</v>
      </c>
      <c r="BI96" s="47">
        <v>450</v>
      </c>
      <c r="BJ96" s="4"/>
      <c r="BK96" s="46" t="str">
        <f t="shared" si="57"/>
        <v>23_208</v>
      </c>
      <c r="BL96" s="69">
        <v>23</v>
      </c>
      <c r="BM96" s="69">
        <v>208</v>
      </c>
      <c r="BN96" s="69">
        <v>52</v>
      </c>
      <c r="BO96" s="4"/>
      <c r="BP96" s="46" t="str">
        <f t="shared" si="58"/>
        <v>23_208</v>
      </c>
      <c r="BQ96" s="69">
        <v>23</v>
      </c>
      <c r="BR96" s="69">
        <v>208</v>
      </c>
      <c r="BS96" s="69">
        <v>43</v>
      </c>
      <c r="BT96" s="4"/>
      <c r="BU96" s="71" t="s">
        <v>228</v>
      </c>
      <c r="BV96" s="71">
        <v>20</v>
      </c>
      <c r="BW96" s="71">
        <v>0</v>
      </c>
      <c r="BX96" s="4"/>
      <c r="BY96" s="69" t="s">
        <v>206</v>
      </c>
      <c r="BZ96" s="69">
        <v>1914</v>
      </c>
      <c r="CA96" s="69">
        <v>40.0586019255</v>
      </c>
      <c r="CB96" s="4"/>
      <c r="CC96" s="47" t="s">
        <v>591</v>
      </c>
      <c r="CD96" s="47" t="s">
        <v>1022</v>
      </c>
      <c r="CE96" s="47">
        <v>12819</v>
      </c>
      <c r="CF96" s="47">
        <v>3</v>
      </c>
      <c r="CG96" s="47">
        <v>2</v>
      </c>
      <c r="CH96" s="47" t="str">
        <f t="shared" si="59"/>
        <v>Vähä 2</v>
      </c>
      <c r="CJ96" s="69" t="s">
        <v>138</v>
      </c>
      <c r="CK96" s="69" t="s">
        <v>1321</v>
      </c>
      <c r="CL96" s="69" t="s">
        <v>1322</v>
      </c>
      <c r="CM96" s="69" t="s">
        <v>1323</v>
      </c>
    </row>
    <row r="97" spans="1:91" customFormat="1" x14ac:dyDescent="0.25">
      <c r="A97" s="81">
        <v>86</v>
      </c>
      <c r="B97" s="27" t="str">
        <f t="shared" si="34"/>
        <v>23_210</v>
      </c>
      <c r="C97" s="51">
        <v>23</v>
      </c>
      <c r="D97" s="52">
        <v>210</v>
      </c>
      <c r="E97" s="17">
        <v>6503</v>
      </c>
      <c r="F97" s="18">
        <v>6371.3506988999998</v>
      </c>
      <c r="G97" s="57">
        <v>1194</v>
      </c>
      <c r="H97" s="58">
        <v>88</v>
      </c>
      <c r="I97" s="64">
        <f t="shared" si="60"/>
        <v>0.88</v>
      </c>
      <c r="J97" s="18">
        <f t="shared" si="61"/>
        <v>1050.72</v>
      </c>
      <c r="K97" s="64">
        <f t="shared" si="62"/>
        <v>-0.31815704088254376</v>
      </c>
      <c r="L97" s="18">
        <v>1541</v>
      </c>
      <c r="M97" s="18">
        <v>178</v>
      </c>
      <c r="N97" s="18">
        <v>1434</v>
      </c>
      <c r="O97" s="105" t="str">
        <f t="shared" si="35"/>
        <v>https://www.google.com/maps/@62.2402794639,23.9317710783,3a,75y,90t/data=!3m3!1e1!3m1!2e0</v>
      </c>
      <c r="P97" s="108" t="str">
        <f t="shared" si="36"/>
        <v>Gmaps</v>
      </c>
      <c r="Q97" s="18">
        <v>1194</v>
      </c>
      <c r="R97" s="17">
        <v>88</v>
      </c>
      <c r="S97" s="18">
        <f t="shared" si="37"/>
        <v>174</v>
      </c>
      <c r="T97" s="18">
        <f t="shared" si="38"/>
        <v>140</v>
      </c>
      <c r="U97" s="18">
        <f t="shared" si="39"/>
        <v>16</v>
      </c>
      <c r="V97" s="94" t="str">
        <f t="shared" si="63"/>
        <v>Osa seud. yht.</v>
      </c>
      <c r="W97" s="90">
        <f t="shared" si="40"/>
        <v>10</v>
      </c>
      <c r="X97" s="91" t="str">
        <f t="shared" si="64"/>
        <v>Osa seud. yht.</v>
      </c>
      <c r="Y97" s="74">
        <v>0</v>
      </c>
      <c r="Z97" s="17" t="str">
        <f t="shared" si="44"/>
        <v xml:space="preserve"> --</v>
      </c>
      <c r="AA97" s="74">
        <v>0</v>
      </c>
      <c r="AB97" s="17" t="str">
        <f t="shared" si="65"/>
        <v>--</v>
      </c>
      <c r="AC97" s="39"/>
      <c r="AD97" s="17" t="str">
        <f t="shared" si="41"/>
        <v>Ei määritetty</v>
      </c>
      <c r="AE97" s="17" t="s">
        <v>1056</v>
      </c>
      <c r="AF97" s="39"/>
      <c r="AG97" s="44"/>
      <c r="AH97" s="4"/>
      <c r="AI97" s="113" t="str">
        <f t="shared" si="45"/>
        <v>punainen</v>
      </c>
      <c r="AJ97" s="114" t="str">
        <f t="shared" si="46"/>
        <v>punainen</v>
      </c>
      <c r="AK97" s="115" t="str">
        <f t="shared" si="42"/>
        <v>punainen</v>
      </c>
      <c r="AL97" s="124">
        <f t="shared" si="47"/>
        <v>22</v>
      </c>
      <c r="AM97" s="124">
        <f t="shared" si="48"/>
        <v>10</v>
      </c>
      <c r="AN97" s="124">
        <f t="shared" si="49"/>
        <v>1</v>
      </c>
      <c r="AO97" s="124">
        <f t="shared" si="50"/>
        <v>1</v>
      </c>
      <c r="AP97" s="121">
        <f t="shared" si="51"/>
        <v>10</v>
      </c>
      <c r="AQ97" s="14"/>
      <c r="AR97" s="113" t="str">
        <f t="shared" si="66"/>
        <v>punainen</v>
      </c>
      <c r="AS97" s="114" t="str">
        <f t="shared" si="67"/>
        <v>punainen</v>
      </c>
      <c r="AT97" s="115" t="str">
        <f t="shared" si="43"/>
        <v>punainen</v>
      </c>
      <c r="AU97" s="124">
        <f t="shared" si="52"/>
        <v>22</v>
      </c>
      <c r="AV97" s="124">
        <f t="shared" si="53"/>
        <v>10</v>
      </c>
      <c r="AW97" s="124">
        <f t="shared" si="54"/>
        <v>1</v>
      </c>
      <c r="AX97" s="124">
        <f t="shared" si="55"/>
        <v>1</v>
      </c>
      <c r="AY97" s="121">
        <f t="shared" si="56"/>
        <v>10</v>
      </c>
      <c r="BA97" s="47" t="s">
        <v>131</v>
      </c>
      <c r="BB97" s="47">
        <v>23</v>
      </c>
      <c r="BC97" s="47">
        <v>202</v>
      </c>
      <c r="BD97" s="47">
        <v>338</v>
      </c>
      <c r="BE97" s="4"/>
      <c r="BF97" s="47" t="s">
        <v>138</v>
      </c>
      <c r="BG97" s="47">
        <v>23</v>
      </c>
      <c r="BH97" s="47">
        <v>209</v>
      </c>
      <c r="BI97" s="47">
        <v>153</v>
      </c>
      <c r="BJ97" s="4"/>
      <c r="BK97" s="46" t="str">
        <f t="shared" si="57"/>
        <v>23_209</v>
      </c>
      <c r="BL97" s="69">
        <v>23</v>
      </c>
      <c r="BM97" s="69">
        <v>209</v>
      </c>
      <c r="BN97" s="69">
        <v>16</v>
      </c>
      <c r="BO97" s="4"/>
      <c r="BP97" s="46" t="str">
        <f t="shared" si="58"/>
        <v>23_209</v>
      </c>
      <c r="BQ97" s="69">
        <v>23</v>
      </c>
      <c r="BR97" s="69">
        <v>209</v>
      </c>
      <c r="BS97" s="69">
        <v>10</v>
      </c>
      <c r="BT97" s="4"/>
      <c r="BU97" s="71" t="s">
        <v>230</v>
      </c>
      <c r="BV97" s="71">
        <v>1936</v>
      </c>
      <c r="BW97" s="71">
        <v>31</v>
      </c>
      <c r="BX97" s="4"/>
      <c r="BY97" s="69" t="s">
        <v>207</v>
      </c>
      <c r="BZ97" s="69">
        <v>953</v>
      </c>
      <c r="CA97" s="69">
        <v>19.496726677599998</v>
      </c>
      <c r="CB97" s="4"/>
      <c r="CC97" s="47" t="s">
        <v>596</v>
      </c>
      <c r="CD97" s="47" t="s">
        <v>1022</v>
      </c>
      <c r="CE97" s="47">
        <v>12829</v>
      </c>
      <c r="CF97" s="47">
        <v>5</v>
      </c>
      <c r="CG97" s="47">
        <v>2</v>
      </c>
      <c r="CH97" s="47" t="str">
        <f t="shared" si="59"/>
        <v>Vähä 2</v>
      </c>
      <c r="CJ97" s="69" t="s">
        <v>139</v>
      </c>
      <c r="CK97" s="69" t="s">
        <v>1324</v>
      </c>
      <c r="CL97" s="69" t="s">
        <v>1325</v>
      </c>
      <c r="CM97" s="69" t="s">
        <v>1326</v>
      </c>
    </row>
    <row r="98" spans="1:91" customFormat="1" x14ac:dyDescent="0.25">
      <c r="A98" s="81">
        <v>87</v>
      </c>
      <c r="B98" s="27" t="str">
        <f t="shared" si="34"/>
        <v>23_211</v>
      </c>
      <c r="C98" s="51">
        <v>23</v>
      </c>
      <c r="D98" s="52">
        <v>211</v>
      </c>
      <c r="E98" s="17">
        <v>4232</v>
      </c>
      <c r="F98" s="18">
        <v>5006.5851312000004</v>
      </c>
      <c r="G98" s="57">
        <v>1123</v>
      </c>
      <c r="H98" s="58">
        <v>95</v>
      </c>
      <c r="I98" s="64">
        <f t="shared" si="60"/>
        <v>0.95</v>
      </c>
      <c r="J98" s="18">
        <f t="shared" si="61"/>
        <v>1066.8499999999999</v>
      </c>
      <c r="K98" s="64">
        <f t="shared" si="62"/>
        <v>0.17753863134657827</v>
      </c>
      <c r="L98" s="18">
        <v>906</v>
      </c>
      <c r="M98" s="18">
        <v>156</v>
      </c>
      <c r="N98" s="18">
        <v>842</v>
      </c>
      <c r="O98" s="105" t="str">
        <f t="shared" si="35"/>
        <v>https://www.google.com/maps/@62.2619423308,24.0423203565,3a,75y,90t/data=!3m3!1e1!3m1!2e0</v>
      </c>
      <c r="P98" s="108" t="str">
        <f t="shared" si="36"/>
        <v>Gmaps</v>
      </c>
      <c r="Q98" s="18">
        <v>1123</v>
      </c>
      <c r="R98" s="17">
        <v>95</v>
      </c>
      <c r="S98" s="18">
        <f t="shared" si="37"/>
        <v>62</v>
      </c>
      <c r="T98" s="18">
        <f t="shared" si="38"/>
        <v>61</v>
      </c>
      <c r="U98" s="18">
        <f t="shared" si="39"/>
        <v>14</v>
      </c>
      <c r="V98" s="94" t="str">
        <f t="shared" si="63"/>
        <v>Osa seud. yht.</v>
      </c>
      <c r="W98" s="90">
        <f t="shared" si="40"/>
        <v>8</v>
      </c>
      <c r="X98" s="91" t="str">
        <f t="shared" si="64"/>
        <v>Osa seud. yht.</v>
      </c>
      <c r="Y98" s="74">
        <v>0</v>
      </c>
      <c r="Z98" s="17" t="str">
        <f t="shared" si="44"/>
        <v xml:space="preserve"> --</v>
      </c>
      <c r="AA98" s="74">
        <v>0</v>
      </c>
      <c r="AB98" s="17" t="str">
        <f t="shared" si="65"/>
        <v>--</v>
      </c>
      <c r="AC98" s="39"/>
      <c r="AD98" s="17" t="str">
        <f t="shared" si="41"/>
        <v>Ei määritetty</v>
      </c>
      <c r="AE98" s="17" t="s">
        <v>1056</v>
      </c>
      <c r="AF98" s="39"/>
      <c r="AG98" s="44"/>
      <c r="AH98" s="4"/>
      <c r="AI98" s="113" t="str">
        <f t="shared" si="45"/>
        <v>punainen</v>
      </c>
      <c r="AJ98" s="114" t="str">
        <f t="shared" si="46"/>
        <v>punainen</v>
      </c>
      <c r="AK98" s="115" t="str">
        <f t="shared" si="42"/>
        <v>punainen</v>
      </c>
      <c r="AL98" s="124">
        <f t="shared" si="47"/>
        <v>21</v>
      </c>
      <c r="AM98" s="124">
        <f t="shared" si="48"/>
        <v>10</v>
      </c>
      <c r="AN98" s="124">
        <f t="shared" si="49"/>
        <v>1</v>
      </c>
      <c r="AO98" s="124">
        <f t="shared" si="50"/>
        <v>0</v>
      </c>
      <c r="AP98" s="121">
        <f t="shared" si="51"/>
        <v>10</v>
      </c>
      <c r="AQ98" s="14"/>
      <c r="AR98" s="113" t="str">
        <f t="shared" si="66"/>
        <v>punainen</v>
      </c>
      <c r="AS98" s="114" t="str">
        <f t="shared" si="67"/>
        <v>punainen</v>
      </c>
      <c r="AT98" s="115" t="str">
        <f t="shared" si="43"/>
        <v>punainen</v>
      </c>
      <c r="AU98" s="124">
        <f t="shared" si="52"/>
        <v>21</v>
      </c>
      <c r="AV98" s="124">
        <f t="shared" si="53"/>
        <v>10</v>
      </c>
      <c r="AW98" s="124">
        <f t="shared" si="54"/>
        <v>1</v>
      </c>
      <c r="AX98" s="124">
        <f t="shared" si="55"/>
        <v>0</v>
      </c>
      <c r="AY98" s="121">
        <f t="shared" si="56"/>
        <v>10</v>
      </c>
      <c r="BA98" s="47" t="s">
        <v>132</v>
      </c>
      <c r="BB98" s="47">
        <v>23</v>
      </c>
      <c r="BC98" s="47">
        <v>203</v>
      </c>
      <c r="BD98" s="47">
        <v>377</v>
      </c>
      <c r="BE98" s="4"/>
      <c r="BF98" s="47" t="s">
        <v>139</v>
      </c>
      <c r="BG98" s="47">
        <v>23</v>
      </c>
      <c r="BH98" s="47">
        <v>210</v>
      </c>
      <c r="BI98" s="47">
        <v>140</v>
      </c>
      <c r="BJ98" s="4"/>
      <c r="BK98" s="46" t="str">
        <f t="shared" si="57"/>
        <v>23_210</v>
      </c>
      <c r="BL98" s="69">
        <v>23</v>
      </c>
      <c r="BM98" s="69">
        <v>210</v>
      </c>
      <c r="BN98" s="69">
        <v>16</v>
      </c>
      <c r="BO98" s="4"/>
      <c r="BP98" s="46" t="str">
        <f t="shared" si="58"/>
        <v>23_210</v>
      </c>
      <c r="BQ98" s="69">
        <v>23</v>
      </c>
      <c r="BR98" s="69">
        <v>210</v>
      </c>
      <c r="BS98" s="69">
        <v>10</v>
      </c>
      <c r="BT98" s="4"/>
      <c r="BU98" s="71" t="s">
        <v>233</v>
      </c>
      <c r="BV98" s="71">
        <v>991</v>
      </c>
      <c r="BW98" s="71">
        <v>19</v>
      </c>
      <c r="BX98" s="4"/>
      <c r="BY98" s="69" t="s">
        <v>208</v>
      </c>
      <c r="BZ98" s="69">
        <v>3016</v>
      </c>
      <c r="CA98" s="69">
        <v>52.940143935399995</v>
      </c>
      <c r="CB98" s="4"/>
      <c r="CC98" s="47" t="s">
        <v>638</v>
      </c>
      <c r="CD98" s="47" t="s">
        <v>1022</v>
      </c>
      <c r="CE98" s="47">
        <v>12973</v>
      </c>
      <c r="CF98" s="47">
        <v>1</v>
      </c>
      <c r="CG98" s="47">
        <v>2</v>
      </c>
      <c r="CH98" s="47" t="str">
        <f t="shared" si="59"/>
        <v>Vähä 2</v>
      </c>
      <c r="CJ98" s="69" t="s">
        <v>140</v>
      </c>
      <c r="CK98" s="69" t="s">
        <v>1327</v>
      </c>
      <c r="CL98" s="69" t="s">
        <v>1328</v>
      </c>
      <c r="CM98" s="69" t="s">
        <v>1329</v>
      </c>
    </row>
    <row r="99" spans="1:91" customFormat="1" x14ac:dyDescent="0.25">
      <c r="A99" s="81">
        <v>88</v>
      </c>
      <c r="B99" s="27" t="str">
        <f t="shared" si="34"/>
        <v>44_1</v>
      </c>
      <c r="C99" s="51">
        <v>44</v>
      </c>
      <c r="D99" s="52">
        <v>1</v>
      </c>
      <c r="E99" s="17">
        <v>2075</v>
      </c>
      <c r="F99" s="18">
        <v>2436.2992625100001</v>
      </c>
      <c r="G99" s="57">
        <v>338</v>
      </c>
      <c r="H99" s="58">
        <v>28</v>
      </c>
      <c r="I99" s="64">
        <f t="shared" si="60"/>
        <v>0.28000000000000003</v>
      </c>
      <c r="J99" s="18">
        <f t="shared" si="61"/>
        <v>94.640000000000015</v>
      </c>
      <c r="K99" s="64">
        <f t="shared" si="62"/>
        <v>-0.96191549295774648</v>
      </c>
      <c r="L99" s="18">
        <v>2485</v>
      </c>
      <c r="M99" s="18">
        <v>343</v>
      </c>
      <c r="N99" s="18">
        <v>2594</v>
      </c>
      <c r="O99" s="105" t="str">
        <f t="shared" si="35"/>
        <v>https://www.google.com/maps/@61.3068719176,22.8142427179,3a,75y,90t/data=!3m3!1e1!3m1!2e0</v>
      </c>
      <c r="P99" s="108" t="str">
        <f t="shared" si="36"/>
        <v>Gmaps</v>
      </c>
      <c r="Q99" s="18">
        <v>338</v>
      </c>
      <c r="R99" s="17">
        <v>28</v>
      </c>
      <c r="S99" s="18">
        <f t="shared" si="37"/>
        <v>604</v>
      </c>
      <c r="T99" s="18">
        <f t="shared" si="38"/>
        <v>271</v>
      </c>
      <c r="U99" s="18">
        <f t="shared" si="39"/>
        <v>14</v>
      </c>
      <c r="V99" s="94" t="str">
        <f t="shared" si="63"/>
        <v>Osa seud. yht.</v>
      </c>
      <c r="W99" s="90">
        <f t="shared" si="40"/>
        <v>12</v>
      </c>
      <c r="X99" s="91" t="str">
        <f t="shared" si="64"/>
        <v>Osa seud. yht.</v>
      </c>
      <c r="Y99" s="18">
        <v>3</v>
      </c>
      <c r="Z99" s="17" t="str">
        <f t="shared" si="44"/>
        <v xml:space="preserve"> --</v>
      </c>
      <c r="AA99" s="18">
        <v>27.084337349400002</v>
      </c>
      <c r="AB99" s="17" t="str">
        <f t="shared" si="65"/>
        <v>--</v>
      </c>
      <c r="AC99" s="39"/>
      <c r="AD99" s="17" t="str">
        <f t="shared" si="41"/>
        <v>Keskivilkas 1</v>
      </c>
      <c r="AE99" s="17" t="s">
        <v>1057</v>
      </c>
      <c r="AF99" s="39"/>
      <c r="AG99" s="44"/>
      <c r="AH99" s="4"/>
      <c r="AI99" s="113" t="str">
        <f t="shared" si="45"/>
        <v>musta</v>
      </c>
      <c r="AJ99" s="114" t="str">
        <f t="shared" si="46"/>
        <v>musta</v>
      </c>
      <c r="AK99" s="115" t="str">
        <f t="shared" si="42"/>
        <v>musta</v>
      </c>
      <c r="AL99" s="124">
        <f t="shared" si="47"/>
        <v>11</v>
      </c>
      <c r="AM99" s="124">
        <f t="shared" si="48"/>
        <v>0</v>
      </c>
      <c r="AN99" s="124">
        <f t="shared" si="49"/>
        <v>0</v>
      </c>
      <c r="AO99" s="124">
        <f t="shared" si="50"/>
        <v>1</v>
      </c>
      <c r="AP99" s="121">
        <f t="shared" si="51"/>
        <v>10</v>
      </c>
      <c r="AQ99" s="14"/>
      <c r="AR99" s="113" t="str">
        <f t="shared" si="66"/>
        <v>musta</v>
      </c>
      <c r="AS99" s="114" t="str">
        <f t="shared" si="67"/>
        <v>musta</v>
      </c>
      <c r="AT99" s="115" t="str">
        <f t="shared" si="43"/>
        <v>musta</v>
      </c>
      <c r="AU99" s="124">
        <f t="shared" si="52"/>
        <v>12</v>
      </c>
      <c r="AV99" s="124">
        <f t="shared" si="53"/>
        <v>1</v>
      </c>
      <c r="AW99" s="124">
        <f t="shared" si="54"/>
        <v>0</v>
      </c>
      <c r="AX99" s="124">
        <f t="shared" si="55"/>
        <v>1</v>
      </c>
      <c r="AY99" s="121">
        <f t="shared" si="56"/>
        <v>10</v>
      </c>
      <c r="BA99" s="47" t="s">
        <v>133</v>
      </c>
      <c r="BB99" s="47">
        <v>23</v>
      </c>
      <c r="BC99" s="47">
        <v>204</v>
      </c>
      <c r="BD99" s="47">
        <v>104</v>
      </c>
      <c r="BE99" s="4"/>
      <c r="BF99" s="47" t="s">
        <v>140</v>
      </c>
      <c r="BG99" s="47">
        <v>23</v>
      </c>
      <c r="BH99" s="47">
        <v>211</v>
      </c>
      <c r="BI99" s="47">
        <v>61</v>
      </c>
      <c r="BJ99" s="4"/>
      <c r="BK99" s="46" t="str">
        <f t="shared" si="57"/>
        <v>23_211</v>
      </c>
      <c r="BL99" s="69">
        <v>23</v>
      </c>
      <c r="BM99" s="69">
        <v>211</v>
      </c>
      <c r="BN99" s="69">
        <v>14</v>
      </c>
      <c r="BO99" s="4"/>
      <c r="BP99" s="46" t="str">
        <f t="shared" si="58"/>
        <v>23_211</v>
      </c>
      <c r="BQ99" s="69">
        <v>23</v>
      </c>
      <c r="BR99" s="69">
        <v>211</v>
      </c>
      <c r="BS99" s="69">
        <v>8</v>
      </c>
      <c r="BT99" s="4"/>
      <c r="BU99" s="71" t="s">
        <v>234</v>
      </c>
      <c r="BV99" s="71">
        <v>2981</v>
      </c>
      <c r="BW99" s="71">
        <v>47</v>
      </c>
      <c r="BX99" s="4"/>
      <c r="BY99" s="69" t="s">
        <v>209</v>
      </c>
      <c r="BZ99" s="69">
        <v>2951</v>
      </c>
      <c r="CA99" s="69">
        <v>48.124592302699995</v>
      </c>
      <c r="CB99" s="4"/>
      <c r="CC99" s="47" t="s">
        <v>895</v>
      </c>
      <c r="CD99" s="47" t="s">
        <v>1022</v>
      </c>
      <c r="CE99" s="47">
        <v>14199</v>
      </c>
      <c r="CF99" s="47">
        <v>1</v>
      </c>
      <c r="CG99" s="47">
        <v>2</v>
      </c>
      <c r="CH99" s="47" t="str">
        <f t="shared" si="59"/>
        <v>Vähä 2</v>
      </c>
      <c r="CJ99" s="69" t="s">
        <v>141</v>
      </c>
      <c r="CK99" s="69" t="s">
        <v>1240</v>
      </c>
      <c r="CL99" s="69" t="s">
        <v>1241</v>
      </c>
      <c r="CM99" s="69" t="s">
        <v>1242</v>
      </c>
    </row>
    <row r="100" spans="1:91" customFormat="1" x14ac:dyDescent="0.25">
      <c r="A100" s="81">
        <v>89</v>
      </c>
      <c r="B100" s="27" t="str">
        <f t="shared" si="34"/>
        <v>44_2</v>
      </c>
      <c r="C100" s="51">
        <v>44</v>
      </c>
      <c r="D100" s="52">
        <v>2</v>
      </c>
      <c r="E100" s="17">
        <v>242</v>
      </c>
      <c r="F100" s="18"/>
      <c r="G100" s="59">
        <v>300</v>
      </c>
      <c r="H100" s="60">
        <v>31</v>
      </c>
      <c r="I100" s="64">
        <f t="shared" si="60"/>
        <v>0.31</v>
      </c>
      <c r="J100" s="18">
        <f t="shared" si="61"/>
        <v>93</v>
      </c>
      <c r="K100" s="64">
        <f t="shared" si="62"/>
        <v>-0.96075949367088609</v>
      </c>
      <c r="L100" s="18">
        <v>2370</v>
      </c>
      <c r="M100" s="18">
        <v>194</v>
      </c>
      <c r="N100" s="18">
        <v>2502</v>
      </c>
      <c r="O100" s="105" t="str">
        <f t="shared" si="35"/>
        <v>https://www.google.com/maps/@61.3178166989,22.7826711461,3a,75y,90t/data=!3m3!1e1!3m1!2e0</v>
      </c>
      <c r="P100" s="108" t="str">
        <f t="shared" si="36"/>
        <v>Gmaps</v>
      </c>
      <c r="Q100" s="18">
        <v>300</v>
      </c>
      <c r="R100" s="17">
        <v>31</v>
      </c>
      <c r="S100" s="18">
        <f t="shared" si="37"/>
        <v>377</v>
      </c>
      <c r="T100" s="18">
        <f t="shared" si="38"/>
        <v>54</v>
      </c>
      <c r="U100" s="18">
        <f t="shared" si="39"/>
        <v>9</v>
      </c>
      <c r="V100" s="94" t="str">
        <f t="shared" si="63"/>
        <v>Osa seud. yht.</v>
      </c>
      <c r="W100" s="90">
        <f t="shared" si="40"/>
        <v>2</v>
      </c>
      <c r="X100" s="91" t="str">
        <f t="shared" si="64"/>
        <v>Osa seud. yht.</v>
      </c>
      <c r="Y100" s="18">
        <v>103</v>
      </c>
      <c r="Z100" s="17" t="str">
        <f t="shared" si="44"/>
        <v>Kyllä</v>
      </c>
      <c r="AA100" s="18">
        <v>102.89256198300001</v>
      </c>
      <c r="AB100" s="17" t="str">
        <f t="shared" si="65"/>
        <v>Kyllä</v>
      </c>
      <c r="AC100" s="39"/>
      <c r="AD100" s="17" t="str">
        <f t="shared" si="41"/>
        <v>Keskivilkas 1</v>
      </c>
      <c r="AE100" s="17" t="s">
        <v>1057</v>
      </c>
      <c r="AF100" s="39"/>
      <c r="AG100" s="44"/>
      <c r="AH100" s="4"/>
      <c r="AI100" s="113" t="str">
        <f t="shared" si="45"/>
        <v>musta</v>
      </c>
      <c r="AJ100" s="114" t="str">
        <f t="shared" si="46"/>
        <v>musta</v>
      </c>
      <c r="AK100" s="115" t="str">
        <f t="shared" si="42"/>
        <v>musta</v>
      </c>
      <c r="AL100" s="124">
        <f t="shared" si="47"/>
        <v>10</v>
      </c>
      <c r="AM100" s="124">
        <f t="shared" si="48"/>
        <v>0</v>
      </c>
      <c r="AN100" s="124">
        <f t="shared" si="49"/>
        <v>0</v>
      </c>
      <c r="AO100" s="124">
        <f t="shared" si="50"/>
        <v>0</v>
      </c>
      <c r="AP100" s="121">
        <f t="shared" si="51"/>
        <v>10</v>
      </c>
      <c r="AQ100" s="14"/>
      <c r="AR100" s="113" t="str">
        <f t="shared" si="66"/>
        <v>musta</v>
      </c>
      <c r="AS100" s="114" t="str">
        <f t="shared" si="67"/>
        <v>musta</v>
      </c>
      <c r="AT100" s="115" t="str">
        <f t="shared" si="43"/>
        <v>musta</v>
      </c>
      <c r="AU100" s="124">
        <f t="shared" si="52"/>
        <v>11</v>
      </c>
      <c r="AV100" s="124">
        <f t="shared" si="53"/>
        <v>1</v>
      </c>
      <c r="AW100" s="124">
        <f t="shared" si="54"/>
        <v>0</v>
      </c>
      <c r="AX100" s="124">
        <f t="shared" si="55"/>
        <v>0</v>
      </c>
      <c r="AY100" s="121">
        <f t="shared" si="56"/>
        <v>10</v>
      </c>
      <c r="BA100" s="47" t="s">
        <v>134</v>
      </c>
      <c r="BB100" s="47">
        <v>23</v>
      </c>
      <c r="BC100" s="47">
        <v>205</v>
      </c>
      <c r="BD100" s="47">
        <v>102</v>
      </c>
      <c r="BE100" s="4"/>
      <c r="BF100" s="47" t="s">
        <v>141</v>
      </c>
      <c r="BG100" s="47">
        <v>44</v>
      </c>
      <c r="BH100" s="47">
        <v>1</v>
      </c>
      <c r="BI100" s="47">
        <v>271</v>
      </c>
      <c r="BJ100" s="4"/>
      <c r="BK100" s="46" t="str">
        <f t="shared" si="57"/>
        <v>44_1</v>
      </c>
      <c r="BL100" s="69">
        <v>44</v>
      </c>
      <c r="BM100" s="69">
        <v>1</v>
      </c>
      <c r="BN100" s="69">
        <v>14</v>
      </c>
      <c r="BO100" s="4"/>
      <c r="BP100" s="46" t="str">
        <f t="shared" si="58"/>
        <v>44_1</v>
      </c>
      <c r="BQ100" s="69">
        <v>44</v>
      </c>
      <c r="BR100" s="69">
        <v>1</v>
      </c>
      <c r="BS100" s="69">
        <v>12</v>
      </c>
      <c r="BT100" s="4"/>
      <c r="BU100" s="71" t="s">
        <v>236</v>
      </c>
      <c r="BV100" s="71">
        <v>1976</v>
      </c>
      <c r="BW100" s="71">
        <v>41</v>
      </c>
      <c r="BX100" s="4"/>
      <c r="BY100" s="69" t="s">
        <v>211</v>
      </c>
      <c r="BZ100" s="69">
        <v>2173</v>
      </c>
      <c r="CA100" s="69">
        <v>48.428794294600003</v>
      </c>
      <c r="CB100" s="4"/>
      <c r="CC100" s="47" t="s">
        <v>561</v>
      </c>
      <c r="CD100" s="47" t="s">
        <v>1022</v>
      </c>
      <c r="CE100" s="47">
        <v>3422</v>
      </c>
      <c r="CF100" s="47">
        <v>1</v>
      </c>
      <c r="CG100" s="47">
        <v>2</v>
      </c>
      <c r="CH100" s="47" t="str">
        <f t="shared" si="59"/>
        <v>Vähä 2</v>
      </c>
      <c r="CJ100" s="69" t="s">
        <v>142</v>
      </c>
      <c r="CK100" s="69" t="s">
        <v>1330</v>
      </c>
      <c r="CL100" s="69" t="s">
        <v>1331</v>
      </c>
      <c r="CM100" s="69" t="s">
        <v>1332</v>
      </c>
    </row>
    <row r="101" spans="1:91" customFormat="1" x14ac:dyDescent="0.25">
      <c r="A101" s="81">
        <v>90</v>
      </c>
      <c r="B101" s="27" t="str">
        <f t="shared" si="34"/>
        <v>44_3</v>
      </c>
      <c r="C101" s="51">
        <v>44</v>
      </c>
      <c r="D101" s="52">
        <v>3</v>
      </c>
      <c r="E101" s="17">
        <v>4197</v>
      </c>
      <c r="F101" s="18">
        <v>4016.2505920150002</v>
      </c>
      <c r="G101" s="57">
        <v>208</v>
      </c>
      <c r="H101" s="58">
        <v>45</v>
      </c>
      <c r="I101" s="64">
        <f t="shared" si="60"/>
        <v>0.45</v>
      </c>
      <c r="J101" s="18">
        <f t="shared" si="61"/>
        <v>93.600000000000009</v>
      </c>
      <c r="K101" s="64">
        <f t="shared" si="62"/>
        <v>-0.96052298608182207</v>
      </c>
      <c r="L101" s="18">
        <v>2371</v>
      </c>
      <c r="M101" s="18">
        <v>194</v>
      </c>
      <c r="N101" s="18">
        <v>2502</v>
      </c>
      <c r="O101" s="105" t="str">
        <f t="shared" si="35"/>
        <v>https://www.google.com/maps/@61.3186281209,22.777889449,3a,75y,90t/data=!3m3!1e1!3m1!2e0</v>
      </c>
      <c r="P101" s="108" t="str">
        <f t="shared" si="36"/>
        <v>Gmaps</v>
      </c>
      <c r="Q101" s="18">
        <v>208</v>
      </c>
      <c r="R101" s="17">
        <v>45</v>
      </c>
      <c r="S101" s="18">
        <f t="shared" si="37"/>
        <v>397</v>
      </c>
      <c r="T101" s="18">
        <f t="shared" si="38"/>
        <v>177</v>
      </c>
      <c r="U101" s="18">
        <f t="shared" si="39"/>
        <v>9</v>
      </c>
      <c r="V101" s="94" t="str">
        <f t="shared" si="63"/>
        <v>Osa seud. yht.</v>
      </c>
      <c r="W101" s="90">
        <f t="shared" si="40"/>
        <v>2</v>
      </c>
      <c r="X101" s="91" t="str">
        <f t="shared" si="64"/>
        <v>Osa seud. yht.</v>
      </c>
      <c r="Y101" s="18">
        <v>34</v>
      </c>
      <c r="Z101" s="17" t="str">
        <f t="shared" si="44"/>
        <v xml:space="preserve"> --</v>
      </c>
      <c r="AA101" s="18">
        <v>33.7383845604</v>
      </c>
      <c r="AB101" s="17" t="str">
        <f t="shared" si="65"/>
        <v>--</v>
      </c>
      <c r="AC101" s="39"/>
      <c r="AD101" s="17" t="str">
        <f t="shared" si="41"/>
        <v>Keskivilkas 1</v>
      </c>
      <c r="AE101" s="17" t="s">
        <v>1057</v>
      </c>
      <c r="AF101" s="39"/>
      <c r="AG101" s="44"/>
      <c r="AH101" s="4"/>
      <c r="AI101" s="113" t="str">
        <f t="shared" si="45"/>
        <v>musta</v>
      </c>
      <c r="AJ101" s="114" t="str">
        <f t="shared" si="46"/>
        <v>punainen</v>
      </c>
      <c r="AK101" s="115" t="str">
        <f t="shared" si="42"/>
        <v>musta</v>
      </c>
      <c r="AL101" s="124">
        <f t="shared" si="47"/>
        <v>12</v>
      </c>
      <c r="AM101" s="124">
        <f t="shared" si="48"/>
        <v>1</v>
      </c>
      <c r="AN101" s="124">
        <f t="shared" si="49"/>
        <v>0</v>
      </c>
      <c r="AO101" s="124">
        <f t="shared" si="50"/>
        <v>1</v>
      </c>
      <c r="AP101" s="121">
        <f t="shared" si="51"/>
        <v>10</v>
      </c>
      <c r="AQ101" s="14"/>
      <c r="AR101" s="113" t="str">
        <f t="shared" si="66"/>
        <v>musta</v>
      </c>
      <c r="AS101" s="114" t="str">
        <f t="shared" si="67"/>
        <v>punainen</v>
      </c>
      <c r="AT101" s="115" t="str">
        <f t="shared" si="43"/>
        <v>musta</v>
      </c>
      <c r="AU101" s="124">
        <f t="shared" si="52"/>
        <v>12</v>
      </c>
      <c r="AV101" s="124">
        <f t="shared" si="53"/>
        <v>1</v>
      </c>
      <c r="AW101" s="124">
        <f t="shared" si="54"/>
        <v>0</v>
      </c>
      <c r="AX101" s="124">
        <f t="shared" si="55"/>
        <v>1</v>
      </c>
      <c r="AY101" s="121">
        <f t="shared" si="56"/>
        <v>10</v>
      </c>
      <c r="BA101" s="47" t="s">
        <v>135</v>
      </c>
      <c r="BB101" s="47">
        <v>23</v>
      </c>
      <c r="BC101" s="47">
        <v>206</v>
      </c>
      <c r="BD101" s="47">
        <v>133</v>
      </c>
      <c r="BE101" s="4"/>
      <c r="BF101" s="47" t="s">
        <v>142</v>
      </c>
      <c r="BG101" s="47">
        <v>44</v>
      </c>
      <c r="BH101" s="47">
        <v>2</v>
      </c>
      <c r="BI101" s="47">
        <v>54</v>
      </c>
      <c r="BJ101" s="4"/>
      <c r="BK101" s="46" t="str">
        <f t="shared" si="57"/>
        <v>44_2</v>
      </c>
      <c r="BL101" s="69">
        <v>44</v>
      </c>
      <c r="BM101" s="69">
        <v>2</v>
      </c>
      <c r="BN101" s="69">
        <v>9</v>
      </c>
      <c r="BO101" s="4"/>
      <c r="BP101" s="46" t="str">
        <f t="shared" si="58"/>
        <v>44_2</v>
      </c>
      <c r="BQ101" s="69">
        <v>44</v>
      </c>
      <c r="BR101" s="69">
        <v>2</v>
      </c>
      <c r="BS101" s="69">
        <v>2</v>
      </c>
      <c r="BT101" s="4"/>
      <c r="BU101" s="71" t="s">
        <v>241</v>
      </c>
      <c r="BV101" s="71">
        <v>796</v>
      </c>
      <c r="BW101" s="71">
        <v>12</v>
      </c>
      <c r="BX101" s="4"/>
      <c r="BY101" s="69" t="s">
        <v>212</v>
      </c>
      <c r="BZ101" s="69">
        <v>1796</v>
      </c>
      <c r="CA101" s="69">
        <v>14.087379402299998</v>
      </c>
      <c r="CB101" s="4"/>
      <c r="CC101" s="47" t="s">
        <v>992</v>
      </c>
      <c r="CD101" s="47" t="s">
        <v>1022</v>
      </c>
      <c r="CE101" s="47">
        <v>14356</v>
      </c>
      <c r="CF101" s="47">
        <v>1</v>
      </c>
      <c r="CG101" s="47">
        <v>2</v>
      </c>
      <c r="CH101" s="47" t="str">
        <f t="shared" si="59"/>
        <v>Vähä 2</v>
      </c>
      <c r="CJ101" s="69" t="s">
        <v>143</v>
      </c>
      <c r="CK101" s="69" t="s">
        <v>1333</v>
      </c>
      <c r="CL101" s="69" t="s">
        <v>1334</v>
      </c>
      <c r="CM101" s="69" t="s">
        <v>1335</v>
      </c>
    </row>
    <row r="102" spans="1:91" customFormat="1" x14ac:dyDescent="0.25">
      <c r="A102" s="81">
        <v>91</v>
      </c>
      <c r="B102" s="27" t="str">
        <f t="shared" si="34"/>
        <v>44_4</v>
      </c>
      <c r="C102" s="51">
        <v>44</v>
      </c>
      <c r="D102" s="52">
        <v>4</v>
      </c>
      <c r="E102" s="17">
        <v>13443</v>
      </c>
      <c r="F102" s="18">
        <v>13328.87451525</v>
      </c>
      <c r="G102" s="57">
        <v>281</v>
      </c>
      <c r="H102" s="58">
        <v>82</v>
      </c>
      <c r="I102" s="64">
        <f t="shared" si="60"/>
        <v>0.82</v>
      </c>
      <c r="J102" s="18">
        <f t="shared" si="61"/>
        <v>230.42</v>
      </c>
      <c r="K102" s="64">
        <f t="shared" si="62"/>
        <v>-0.87436205016357682</v>
      </c>
      <c r="L102" s="18">
        <v>1834</v>
      </c>
      <c r="M102" s="18">
        <v>203</v>
      </c>
      <c r="N102" s="18">
        <v>1822</v>
      </c>
      <c r="O102" s="105" t="str">
        <f t="shared" si="35"/>
        <v>https://www.google.com/maps/@61.3521865902,22.7547491561,3a,75y,90t/data=!3m3!1e1!3m1!2e0</v>
      </c>
      <c r="P102" s="108" t="str">
        <f t="shared" si="36"/>
        <v>Gmaps</v>
      </c>
      <c r="Q102" s="18">
        <v>281</v>
      </c>
      <c r="R102" s="17">
        <v>82</v>
      </c>
      <c r="S102" s="18">
        <f t="shared" si="37"/>
        <v>248</v>
      </c>
      <c r="T102" s="18">
        <f t="shared" si="38"/>
        <v>196</v>
      </c>
      <c r="U102" s="18">
        <f t="shared" si="39"/>
        <v>12</v>
      </c>
      <c r="V102" s="94" t="str">
        <f t="shared" si="63"/>
        <v>Osa seud. yht.</v>
      </c>
      <c r="W102" s="90">
        <f t="shared" si="40"/>
        <v>5</v>
      </c>
      <c r="X102" s="91" t="str">
        <f t="shared" si="64"/>
        <v>Osa seud. yht.</v>
      </c>
      <c r="Y102" s="74">
        <v>0</v>
      </c>
      <c r="Z102" s="17" t="str">
        <f t="shared" si="44"/>
        <v xml:space="preserve"> --</v>
      </c>
      <c r="AA102" s="74">
        <v>0</v>
      </c>
      <c r="AB102" s="17" t="str">
        <f t="shared" si="65"/>
        <v>--</v>
      </c>
      <c r="AC102" s="39"/>
      <c r="AD102" s="17" t="str">
        <f t="shared" si="41"/>
        <v>Keskivilkas 1</v>
      </c>
      <c r="AE102" s="17" t="s">
        <v>1057</v>
      </c>
      <c r="AF102" s="39"/>
      <c r="AG102" s="44"/>
      <c r="AH102" s="4"/>
      <c r="AI102" s="113" t="str">
        <f t="shared" si="45"/>
        <v>punainen</v>
      </c>
      <c r="AJ102" s="114" t="str">
        <f t="shared" si="46"/>
        <v>punainen</v>
      </c>
      <c r="AK102" s="115" t="str">
        <f t="shared" si="42"/>
        <v>punainen</v>
      </c>
      <c r="AL102" s="124">
        <f t="shared" si="47"/>
        <v>21</v>
      </c>
      <c r="AM102" s="124">
        <f t="shared" si="48"/>
        <v>10</v>
      </c>
      <c r="AN102" s="124">
        <f t="shared" si="49"/>
        <v>0</v>
      </c>
      <c r="AO102" s="124">
        <f t="shared" si="50"/>
        <v>1</v>
      </c>
      <c r="AP102" s="121">
        <f t="shared" si="51"/>
        <v>10</v>
      </c>
      <c r="AQ102" s="14"/>
      <c r="AR102" s="113" t="str">
        <f t="shared" si="66"/>
        <v>punainen</v>
      </c>
      <c r="AS102" s="114" t="str">
        <f t="shared" si="67"/>
        <v>punainen</v>
      </c>
      <c r="AT102" s="115" t="str">
        <f t="shared" si="43"/>
        <v>punainen</v>
      </c>
      <c r="AU102" s="124">
        <f t="shared" si="52"/>
        <v>21</v>
      </c>
      <c r="AV102" s="124">
        <f t="shared" si="53"/>
        <v>10</v>
      </c>
      <c r="AW102" s="124">
        <f t="shared" si="54"/>
        <v>0</v>
      </c>
      <c r="AX102" s="124">
        <f t="shared" si="55"/>
        <v>1</v>
      </c>
      <c r="AY102" s="121">
        <f t="shared" si="56"/>
        <v>10</v>
      </c>
      <c r="BA102" s="47" t="s">
        <v>136</v>
      </c>
      <c r="BB102" s="47">
        <v>23</v>
      </c>
      <c r="BC102" s="47">
        <v>207</v>
      </c>
      <c r="BD102" s="47">
        <v>380</v>
      </c>
      <c r="BE102" s="4"/>
      <c r="BF102" s="47" t="s">
        <v>143</v>
      </c>
      <c r="BG102" s="47">
        <v>44</v>
      </c>
      <c r="BH102" s="47">
        <v>3</v>
      </c>
      <c r="BI102" s="47">
        <v>177</v>
      </c>
      <c r="BJ102" s="4"/>
      <c r="BK102" s="46" t="str">
        <f t="shared" si="57"/>
        <v>44_3</v>
      </c>
      <c r="BL102" s="69">
        <v>44</v>
      </c>
      <c r="BM102" s="69">
        <v>3</v>
      </c>
      <c r="BN102" s="69">
        <v>9</v>
      </c>
      <c r="BO102" s="4"/>
      <c r="BP102" s="46" t="str">
        <f t="shared" si="58"/>
        <v>44_3</v>
      </c>
      <c r="BQ102" s="69">
        <v>44</v>
      </c>
      <c r="BR102" s="69">
        <v>3</v>
      </c>
      <c r="BS102" s="69">
        <v>2</v>
      </c>
      <c r="BT102" s="4"/>
      <c r="BU102" s="71" t="s">
        <v>244</v>
      </c>
      <c r="BV102" s="71">
        <v>931</v>
      </c>
      <c r="BW102" s="71">
        <v>22</v>
      </c>
      <c r="BX102" s="4"/>
      <c r="BY102" s="69" t="s">
        <v>214</v>
      </c>
      <c r="BZ102" s="69">
        <v>543</v>
      </c>
      <c r="CA102" s="69">
        <v>11.3266583229</v>
      </c>
      <c r="CB102" s="4"/>
      <c r="CC102" s="47" t="s">
        <v>365</v>
      </c>
      <c r="CD102" s="47" t="s">
        <v>1022</v>
      </c>
      <c r="CE102" s="47">
        <v>2505</v>
      </c>
      <c r="CF102" s="47">
        <v>3</v>
      </c>
      <c r="CG102" s="47">
        <v>2</v>
      </c>
      <c r="CH102" s="47" t="str">
        <f t="shared" si="59"/>
        <v>Vähä 2</v>
      </c>
      <c r="CJ102" s="69" t="s">
        <v>144</v>
      </c>
      <c r="CK102" s="69" t="s">
        <v>1336</v>
      </c>
      <c r="CL102" s="69" t="s">
        <v>1337</v>
      </c>
      <c r="CM102" s="69" t="s">
        <v>1338</v>
      </c>
    </row>
    <row r="103" spans="1:91" customFormat="1" x14ac:dyDescent="0.25">
      <c r="A103" s="81">
        <v>92</v>
      </c>
      <c r="B103" s="27" t="str">
        <f t="shared" si="34"/>
        <v>44_6</v>
      </c>
      <c r="C103" s="51">
        <v>44</v>
      </c>
      <c r="D103" s="52">
        <v>6</v>
      </c>
      <c r="E103" s="17">
        <v>4865</v>
      </c>
      <c r="F103" s="18">
        <v>4814.7084745000002</v>
      </c>
      <c r="G103" s="57">
        <v>747</v>
      </c>
      <c r="H103" s="58">
        <v>80</v>
      </c>
      <c r="I103" s="64">
        <f t="shared" si="60"/>
        <v>0.8</v>
      </c>
      <c r="J103" s="18">
        <f t="shared" si="61"/>
        <v>597.6</v>
      </c>
      <c r="K103" s="64">
        <f t="shared" si="62"/>
        <v>-0.67905477980665951</v>
      </c>
      <c r="L103" s="18">
        <v>1862</v>
      </c>
      <c r="M103" s="18">
        <v>235</v>
      </c>
      <c r="N103" s="18">
        <v>1807</v>
      </c>
      <c r="O103" s="105" t="str">
        <f t="shared" si="35"/>
        <v>https://www.google.com/maps/@61.4348996401,22.5848509458,3a,75y,90t/data=!3m3!1e1!3m1!2e0</v>
      </c>
      <c r="P103" s="108" t="str">
        <f t="shared" si="36"/>
        <v>Gmaps</v>
      </c>
      <c r="Q103" s="18">
        <v>747</v>
      </c>
      <c r="R103" s="17">
        <v>80</v>
      </c>
      <c r="S103" s="18">
        <f t="shared" si="37"/>
        <v>281</v>
      </c>
      <c r="T103" s="18">
        <f t="shared" si="38"/>
        <v>200</v>
      </c>
      <c r="U103" s="18">
        <f t="shared" si="39"/>
        <v>12</v>
      </c>
      <c r="V103" s="94" t="str">
        <f t="shared" si="63"/>
        <v>Osa seud. yht.</v>
      </c>
      <c r="W103" s="90">
        <f t="shared" si="40"/>
        <v>5</v>
      </c>
      <c r="X103" s="91" t="str">
        <f t="shared" si="64"/>
        <v>Osa seud. yht.</v>
      </c>
      <c r="Y103" s="74">
        <v>0</v>
      </c>
      <c r="Z103" s="17" t="str">
        <f t="shared" si="44"/>
        <v xml:space="preserve"> --</v>
      </c>
      <c r="AA103" s="18">
        <v>18.787255909600002</v>
      </c>
      <c r="AB103" s="17" t="str">
        <f t="shared" si="65"/>
        <v>--</v>
      </c>
      <c r="AC103" s="39"/>
      <c r="AD103" s="17" t="str">
        <f t="shared" si="41"/>
        <v>Keskivilkas 1</v>
      </c>
      <c r="AE103" s="17" t="s">
        <v>1057</v>
      </c>
      <c r="AF103" s="39"/>
      <c r="AG103" s="44"/>
      <c r="AH103" s="4"/>
      <c r="AI103" s="113" t="str">
        <f t="shared" si="45"/>
        <v>punainen</v>
      </c>
      <c r="AJ103" s="114" t="str">
        <f t="shared" si="46"/>
        <v>punainen</v>
      </c>
      <c r="AK103" s="115" t="str">
        <f t="shared" si="42"/>
        <v>punainen</v>
      </c>
      <c r="AL103" s="124">
        <f t="shared" si="47"/>
        <v>21</v>
      </c>
      <c r="AM103" s="124">
        <f t="shared" si="48"/>
        <v>10</v>
      </c>
      <c r="AN103" s="124">
        <f t="shared" si="49"/>
        <v>0</v>
      </c>
      <c r="AO103" s="124">
        <f t="shared" si="50"/>
        <v>1</v>
      </c>
      <c r="AP103" s="121">
        <f t="shared" si="51"/>
        <v>10</v>
      </c>
      <c r="AQ103" s="14"/>
      <c r="AR103" s="113" t="str">
        <f t="shared" si="66"/>
        <v>punainen</v>
      </c>
      <c r="AS103" s="114" t="str">
        <f t="shared" si="67"/>
        <v>punainen</v>
      </c>
      <c r="AT103" s="115" t="str">
        <f t="shared" si="43"/>
        <v>punainen</v>
      </c>
      <c r="AU103" s="124">
        <f t="shared" si="52"/>
        <v>21</v>
      </c>
      <c r="AV103" s="124">
        <f t="shared" si="53"/>
        <v>10</v>
      </c>
      <c r="AW103" s="124">
        <f t="shared" si="54"/>
        <v>0</v>
      </c>
      <c r="AX103" s="124">
        <f t="shared" si="55"/>
        <v>1</v>
      </c>
      <c r="AY103" s="121">
        <f t="shared" si="56"/>
        <v>10</v>
      </c>
      <c r="BA103" s="47" t="s">
        <v>137</v>
      </c>
      <c r="BB103" s="47">
        <v>23</v>
      </c>
      <c r="BC103" s="47">
        <v>208</v>
      </c>
      <c r="BD103" s="47">
        <v>691</v>
      </c>
      <c r="BE103" s="4"/>
      <c r="BF103" s="47" t="s">
        <v>144</v>
      </c>
      <c r="BG103" s="47">
        <v>44</v>
      </c>
      <c r="BH103" s="47">
        <v>4</v>
      </c>
      <c r="BI103" s="47">
        <v>196</v>
      </c>
      <c r="BJ103" s="4"/>
      <c r="BK103" s="46" t="str">
        <f t="shared" si="57"/>
        <v>44_4</v>
      </c>
      <c r="BL103" s="69">
        <v>44</v>
      </c>
      <c r="BM103" s="69">
        <v>4</v>
      </c>
      <c r="BN103" s="69">
        <v>12</v>
      </c>
      <c r="BO103" s="4"/>
      <c r="BP103" s="46" t="str">
        <f t="shared" si="58"/>
        <v>44_4</v>
      </c>
      <c r="BQ103" s="69">
        <v>44</v>
      </c>
      <c r="BR103" s="69">
        <v>4</v>
      </c>
      <c r="BS103" s="69">
        <v>5</v>
      </c>
      <c r="BT103" s="4"/>
      <c r="BU103" s="71" t="s">
        <v>244</v>
      </c>
      <c r="BV103" s="71">
        <v>252</v>
      </c>
      <c r="BW103" s="71">
        <v>6</v>
      </c>
      <c r="BX103" s="4"/>
      <c r="BY103" s="69" t="s">
        <v>218</v>
      </c>
      <c r="BZ103" s="69">
        <v>882</v>
      </c>
      <c r="CA103" s="69">
        <v>13.2432432432</v>
      </c>
      <c r="CB103" s="4"/>
      <c r="CC103" s="47" t="s">
        <v>468</v>
      </c>
      <c r="CD103" s="47" t="s">
        <v>1022</v>
      </c>
      <c r="CE103" s="47">
        <v>3022</v>
      </c>
      <c r="CF103" s="47">
        <v>4</v>
      </c>
      <c r="CG103" s="47">
        <v>2</v>
      </c>
      <c r="CH103" s="47" t="str">
        <f t="shared" si="59"/>
        <v>Vähä 2</v>
      </c>
      <c r="CJ103" s="69" t="s">
        <v>145</v>
      </c>
      <c r="CK103" s="69" t="s">
        <v>1339</v>
      </c>
      <c r="CL103" s="69" t="s">
        <v>1340</v>
      </c>
      <c r="CM103" s="69" t="s">
        <v>1341</v>
      </c>
    </row>
    <row r="104" spans="1:91" customFormat="1" x14ac:dyDescent="0.25">
      <c r="A104" s="81">
        <v>93</v>
      </c>
      <c r="B104" s="27" t="str">
        <f t="shared" si="34"/>
        <v>44_7</v>
      </c>
      <c r="C104" s="51">
        <v>44</v>
      </c>
      <c r="D104" s="52">
        <v>7</v>
      </c>
      <c r="E104" s="17">
        <v>5630</v>
      </c>
      <c r="F104" s="18">
        <v>5560.5711769500003</v>
      </c>
      <c r="G104" s="57">
        <v>741</v>
      </c>
      <c r="H104" s="58">
        <v>82</v>
      </c>
      <c r="I104" s="64">
        <f t="shared" si="60"/>
        <v>0.82</v>
      </c>
      <c r="J104" s="18">
        <f t="shared" si="61"/>
        <v>607.62</v>
      </c>
      <c r="K104" s="64">
        <f t="shared" si="62"/>
        <v>-0.60620868438107578</v>
      </c>
      <c r="L104" s="18">
        <v>1543</v>
      </c>
      <c r="M104" s="18">
        <v>228</v>
      </c>
      <c r="N104" s="18">
        <v>1505</v>
      </c>
      <c r="O104" s="105" t="str">
        <f t="shared" si="35"/>
        <v>https://www.google.com/maps/@61.4751957868,22.5576486327,3a,75y,90t/data=!3m3!1e1!3m1!2e0</v>
      </c>
      <c r="P104" s="108" t="str">
        <f t="shared" si="36"/>
        <v>Gmaps</v>
      </c>
      <c r="Q104" s="18">
        <v>741</v>
      </c>
      <c r="R104" s="17">
        <v>82</v>
      </c>
      <c r="S104" s="18">
        <f t="shared" si="37"/>
        <v>109</v>
      </c>
      <c r="T104" s="18">
        <f t="shared" si="38"/>
        <v>93</v>
      </c>
      <c r="U104" s="18">
        <f t="shared" si="39"/>
        <v>10</v>
      </c>
      <c r="V104" s="94" t="str">
        <f t="shared" si="63"/>
        <v>Osa seud. yht.</v>
      </c>
      <c r="W104" s="90">
        <f t="shared" si="40"/>
        <v>4</v>
      </c>
      <c r="X104" s="91" t="str">
        <f t="shared" si="64"/>
        <v>Osa seud. yht.</v>
      </c>
      <c r="Y104" s="74">
        <v>0</v>
      </c>
      <c r="Z104" s="17" t="str">
        <f t="shared" si="44"/>
        <v xml:space="preserve"> --</v>
      </c>
      <c r="AA104" s="74">
        <v>0</v>
      </c>
      <c r="AB104" s="17" t="str">
        <f t="shared" si="65"/>
        <v>--</v>
      </c>
      <c r="AC104" s="39"/>
      <c r="AD104" s="17" t="str">
        <f t="shared" si="41"/>
        <v>Keskivilkas 1</v>
      </c>
      <c r="AE104" s="17" t="s">
        <v>1057</v>
      </c>
      <c r="AF104" s="39"/>
      <c r="AG104" s="44"/>
      <c r="AH104" s="4"/>
      <c r="AI104" s="113" t="str">
        <f t="shared" si="45"/>
        <v>punainen</v>
      </c>
      <c r="AJ104" s="114" t="str">
        <f t="shared" si="46"/>
        <v>punainen</v>
      </c>
      <c r="AK104" s="115" t="str">
        <f t="shared" si="42"/>
        <v>musta</v>
      </c>
      <c r="AL104" s="124">
        <f t="shared" si="47"/>
        <v>20</v>
      </c>
      <c r="AM104" s="124">
        <f t="shared" si="48"/>
        <v>10</v>
      </c>
      <c r="AN104" s="124">
        <f t="shared" si="49"/>
        <v>0</v>
      </c>
      <c r="AO104" s="124">
        <f t="shared" si="50"/>
        <v>0</v>
      </c>
      <c r="AP104" s="121">
        <f t="shared" si="51"/>
        <v>10</v>
      </c>
      <c r="AQ104" s="14"/>
      <c r="AR104" s="113" t="str">
        <f t="shared" si="66"/>
        <v>punainen</v>
      </c>
      <c r="AS104" s="114" t="str">
        <f t="shared" si="67"/>
        <v>punainen</v>
      </c>
      <c r="AT104" s="115" t="str">
        <f t="shared" si="43"/>
        <v>musta</v>
      </c>
      <c r="AU104" s="124">
        <f t="shared" si="52"/>
        <v>20</v>
      </c>
      <c r="AV104" s="124">
        <f t="shared" si="53"/>
        <v>10</v>
      </c>
      <c r="AW104" s="124">
        <f t="shared" si="54"/>
        <v>0</v>
      </c>
      <c r="AX104" s="124">
        <f t="shared" si="55"/>
        <v>0</v>
      </c>
      <c r="AY104" s="121">
        <f t="shared" si="56"/>
        <v>10</v>
      </c>
      <c r="BA104" s="47" t="s">
        <v>138</v>
      </c>
      <c r="BB104" s="47">
        <v>23</v>
      </c>
      <c r="BC104" s="47">
        <v>209</v>
      </c>
      <c r="BD104" s="47">
        <v>236</v>
      </c>
      <c r="BE104" s="4"/>
      <c r="BF104" s="47" t="s">
        <v>145</v>
      </c>
      <c r="BG104" s="47">
        <v>44</v>
      </c>
      <c r="BH104" s="47">
        <v>6</v>
      </c>
      <c r="BI104" s="47">
        <v>200</v>
      </c>
      <c r="BJ104" s="4"/>
      <c r="BK104" s="46" t="str">
        <f t="shared" si="57"/>
        <v>44_6</v>
      </c>
      <c r="BL104" s="69">
        <v>44</v>
      </c>
      <c r="BM104" s="69">
        <v>6</v>
      </c>
      <c r="BN104" s="69">
        <v>12</v>
      </c>
      <c r="BO104" s="4"/>
      <c r="BP104" s="46" t="str">
        <f t="shared" si="58"/>
        <v>44_6</v>
      </c>
      <c r="BQ104" s="69">
        <v>44</v>
      </c>
      <c r="BR104" s="69">
        <v>6</v>
      </c>
      <c r="BS104" s="69">
        <v>5</v>
      </c>
      <c r="BT104" s="4"/>
      <c r="BU104" s="71" t="s">
        <v>245</v>
      </c>
      <c r="BV104" s="71">
        <v>1005</v>
      </c>
      <c r="BW104" s="71">
        <v>19</v>
      </c>
      <c r="BX104" s="4"/>
      <c r="BY104" s="69" t="s">
        <v>219</v>
      </c>
      <c r="BZ104" s="69">
        <v>4919</v>
      </c>
      <c r="CA104" s="69">
        <v>90.174152153999998</v>
      </c>
      <c r="CB104" s="4"/>
      <c r="CC104" s="47" t="s">
        <v>837</v>
      </c>
      <c r="CD104" s="47" t="s">
        <v>1022</v>
      </c>
      <c r="CE104" s="47">
        <v>13783</v>
      </c>
      <c r="CF104" s="47">
        <v>1</v>
      </c>
      <c r="CG104" s="47">
        <v>2</v>
      </c>
      <c r="CH104" s="47" t="str">
        <f t="shared" si="59"/>
        <v>Vähä 2</v>
      </c>
      <c r="CJ104" s="69" t="s">
        <v>146</v>
      </c>
      <c r="CK104" s="69" t="s">
        <v>1231</v>
      </c>
      <c r="CL104" s="69" t="s">
        <v>1232</v>
      </c>
      <c r="CM104" s="69" t="s">
        <v>1233</v>
      </c>
    </row>
    <row r="105" spans="1:91" customFormat="1" x14ac:dyDescent="0.25">
      <c r="A105" s="81">
        <v>94</v>
      </c>
      <c r="B105" s="27" t="str">
        <f t="shared" si="34"/>
        <v>44_8</v>
      </c>
      <c r="C105" s="51">
        <v>44</v>
      </c>
      <c r="D105" s="52">
        <v>8</v>
      </c>
      <c r="E105" s="17">
        <v>2035</v>
      </c>
      <c r="F105" s="18">
        <v>2076.72991817</v>
      </c>
      <c r="G105" s="57">
        <v>760</v>
      </c>
      <c r="H105" s="58">
        <v>83</v>
      </c>
      <c r="I105" s="64">
        <f t="shared" si="60"/>
        <v>0.83</v>
      </c>
      <c r="J105" s="18">
        <f t="shared" si="61"/>
        <v>630.79999999999995</v>
      </c>
      <c r="K105" s="64">
        <f t="shared" si="62"/>
        <v>-0.59118600129617627</v>
      </c>
      <c r="L105" s="18">
        <v>1543</v>
      </c>
      <c r="M105" s="18">
        <v>228</v>
      </c>
      <c r="N105" s="18">
        <v>1505</v>
      </c>
      <c r="O105" s="105" t="str">
        <f t="shared" si="35"/>
        <v>https://www.google.com/maps/@61.522369931,22.5738066671,3a,75y,90t/data=!3m3!1e1!3m1!2e0</v>
      </c>
      <c r="P105" s="108" t="str">
        <f t="shared" si="36"/>
        <v>Gmaps</v>
      </c>
      <c r="Q105" s="18">
        <v>760</v>
      </c>
      <c r="R105" s="17">
        <v>83</v>
      </c>
      <c r="S105" s="18">
        <f t="shared" si="37"/>
        <v>81</v>
      </c>
      <c r="T105" s="18">
        <f t="shared" si="38"/>
        <v>74</v>
      </c>
      <c r="U105" s="18">
        <f t="shared" si="39"/>
        <v>10</v>
      </c>
      <c r="V105" s="94" t="str">
        <f t="shared" si="63"/>
        <v>Osa seud. yht.</v>
      </c>
      <c r="W105" s="90">
        <f t="shared" si="40"/>
        <v>4</v>
      </c>
      <c r="X105" s="91" t="str">
        <f t="shared" si="64"/>
        <v>Osa seud. yht.</v>
      </c>
      <c r="Y105" s="74">
        <v>0</v>
      </c>
      <c r="Z105" s="17" t="str">
        <f t="shared" si="44"/>
        <v xml:space="preserve"> --</v>
      </c>
      <c r="AA105" s="74">
        <v>0</v>
      </c>
      <c r="AB105" s="17" t="str">
        <f t="shared" si="65"/>
        <v>--</v>
      </c>
      <c r="AC105" s="39"/>
      <c r="AD105" s="17" t="str">
        <f t="shared" si="41"/>
        <v>Keskivilkas 1</v>
      </c>
      <c r="AE105" s="17" t="s">
        <v>1057</v>
      </c>
      <c r="AF105" s="39"/>
      <c r="AG105" s="44"/>
      <c r="AH105" s="4"/>
      <c r="AI105" s="113" t="str">
        <f t="shared" si="45"/>
        <v>punainen</v>
      </c>
      <c r="AJ105" s="114" t="str">
        <f t="shared" si="46"/>
        <v>punainen</v>
      </c>
      <c r="AK105" s="115" t="str">
        <f t="shared" si="42"/>
        <v>musta</v>
      </c>
      <c r="AL105" s="124">
        <f t="shared" si="47"/>
        <v>20</v>
      </c>
      <c r="AM105" s="124">
        <f t="shared" si="48"/>
        <v>10</v>
      </c>
      <c r="AN105" s="124">
        <f t="shared" si="49"/>
        <v>0</v>
      </c>
      <c r="AO105" s="124">
        <f t="shared" si="50"/>
        <v>0</v>
      </c>
      <c r="AP105" s="121">
        <f t="shared" si="51"/>
        <v>10</v>
      </c>
      <c r="AQ105" s="14"/>
      <c r="AR105" s="113" t="str">
        <f t="shared" si="66"/>
        <v>punainen</v>
      </c>
      <c r="AS105" s="114" t="str">
        <f t="shared" si="67"/>
        <v>punainen</v>
      </c>
      <c r="AT105" s="115" t="str">
        <f t="shared" si="43"/>
        <v>musta</v>
      </c>
      <c r="AU105" s="124">
        <f t="shared" si="52"/>
        <v>20</v>
      </c>
      <c r="AV105" s="124">
        <f t="shared" si="53"/>
        <v>10</v>
      </c>
      <c r="AW105" s="124">
        <f t="shared" si="54"/>
        <v>0</v>
      </c>
      <c r="AX105" s="124">
        <f t="shared" si="55"/>
        <v>0</v>
      </c>
      <c r="AY105" s="121">
        <f t="shared" si="56"/>
        <v>10</v>
      </c>
      <c r="BA105" s="47" t="s">
        <v>139</v>
      </c>
      <c r="BB105" s="47">
        <v>23</v>
      </c>
      <c r="BC105" s="47">
        <v>210</v>
      </c>
      <c r="BD105" s="47">
        <v>174</v>
      </c>
      <c r="BE105" s="4"/>
      <c r="BF105" s="47" t="s">
        <v>146</v>
      </c>
      <c r="BG105" s="47">
        <v>44</v>
      </c>
      <c r="BH105" s="47">
        <v>7</v>
      </c>
      <c r="BI105" s="47">
        <v>93</v>
      </c>
      <c r="BJ105" s="4"/>
      <c r="BK105" s="46" t="str">
        <f t="shared" si="57"/>
        <v>44_7</v>
      </c>
      <c r="BL105" s="69">
        <v>44</v>
      </c>
      <c r="BM105" s="69">
        <v>7</v>
      </c>
      <c r="BN105" s="69">
        <v>10</v>
      </c>
      <c r="BO105" s="4"/>
      <c r="BP105" s="46" t="str">
        <f t="shared" si="58"/>
        <v>44_7</v>
      </c>
      <c r="BQ105" s="69">
        <v>44</v>
      </c>
      <c r="BR105" s="69">
        <v>7</v>
      </c>
      <c r="BS105" s="69">
        <v>4</v>
      </c>
      <c r="BT105" s="4"/>
      <c r="BU105" s="71" t="s">
        <v>246</v>
      </c>
      <c r="BV105" s="71">
        <v>857</v>
      </c>
      <c r="BW105" s="71">
        <v>11</v>
      </c>
      <c r="BX105" s="4"/>
      <c r="BY105" s="69" t="s">
        <v>220</v>
      </c>
      <c r="BZ105" s="69">
        <v>1453</v>
      </c>
      <c r="CA105" s="69">
        <v>29.200160771700002</v>
      </c>
      <c r="CB105" s="4"/>
      <c r="CC105" s="47" t="s">
        <v>804</v>
      </c>
      <c r="CD105" s="47" t="s">
        <v>1022</v>
      </c>
      <c r="CE105" s="47">
        <v>13721</v>
      </c>
      <c r="CF105" s="47">
        <v>1</v>
      </c>
      <c r="CG105" s="47">
        <v>2</v>
      </c>
      <c r="CH105" s="47" t="str">
        <f t="shared" si="59"/>
        <v>Vähä 2</v>
      </c>
      <c r="CJ105" s="69" t="s">
        <v>147</v>
      </c>
      <c r="CK105" s="69" t="s">
        <v>1342</v>
      </c>
      <c r="CL105" s="69" t="s">
        <v>1343</v>
      </c>
      <c r="CM105" s="69" t="s">
        <v>1344</v>
      </c>
    </row>
    <row r="106" spans="1:91" customFormat="1" x14ac:dyDescent="0.25">
      <c r="A106" s="81">
        <v>95</v>
      </c>
      <c r="B106" s="27" t="str">
        <f t="shared" si="34"/>
        <v>56_8</v>
      </c>
      <c r="C106" s="51">
        <v>56</v>
      </c>
      <c r="D106" s="52">
        <v>8</v>
      </c>
      <c r="E106" s="17">
        <v>1383</v>
      </c>
      <c r="F106" s="18"/>
      <c r="G106" s="59">
        <v>2200</v>
      </c>
      <c r="H106" s="60">
        <v>73</v>
      </c>
      <c r="I106" s="64">
        <f t="shared" si="60"/>
        <v>0.73</v>
      </c>
      <c r="J106" s="18">
        <f t="shared" si="61"/>
        <v>1606</v>
      </c>
      <c r="K106" s="64">
        <f t="shared" si="62"/>
        <v>-0.25058329444703686</v>
      </c>
      <c r="L106" s="18">
        <v>2143</v>
      </c>
      <c r="M106" s="18">
        <v>206</v>
      </c>
      <c r="N106" s="18">
        <v>2326</v>
      </c>
      <c r="O106" s="105" t="str">
        <f t="shared" si="35"/>
        <v>https://www.google.com/maps/@62.0116083774,24.7054883665,3a,75y,90t/data=!3m3!1e1!3m1!2e0</v>
      </c>
      <c r="P106" s="108" t="str">
        <f t="shared" si="36"/>
        <v>Gmaps</v>
      </c>
      <c r="Q106" s="18">
        <v>2200</v>
      </c>
      <c r="R106" s="17">
        <v>73</v>
      </c>
      <c r="S106" s="18">
        <f t="shared" si="37"/>
        <v>501</v>
      </c>
      <c r="T106" s="18">
        <f t="shared" si="38"/>
        <v>306</v>
      </c>
      <c r="U106" s="18">
        <f t="shared" si="39"/>
        <v>6</v>
      </c>
      <c r="V106" s="94" t="str">
        <f t="shared" si="63"/>
        <v>Osa seud. yht.</v>
      </c>
      <c r="W106" s="90">
        <f t="shared" si="40"/>
        <v>5</v>
      </c>
      <c r="X106" s="91" t="str">
        <f t="shared" si="64"/>
        <v>Osa seud. yht.</v>
      </c>
      <c r="Y106" s="18">
        <v>44</v>
      </c>
      <c r="Z106" s="17" t="str">
        <f t="shared" si="44"/>
        <v xml:space="preserve"> --</v>
      </c>
      <c r="AA106" s="18">
        <v>96.818510484499996</v>
      </c>
      <c r="AB106" s="17" t="str">
        <f t="shared" si="65"/>
        <v>Kyllä</v>
      </c>
      <c r="AC106" s="39"/>
      <c r="AD106" s="17" t="str">
        <f t="shared" si="41"/>
        <v>Keskivilkas 1</v>
      </c>
      <c r="AE106" s="17" t="s">
        <v>1057</v>
      </c>
      <c r="AF106" s="39"/>
      <c r="AG106" s="44"/>
      <c r="AH106" s="4"/>
      <c r="AI106" s="113" t="str">
        <f t="shared" si="45"/>
        <v>punainen</v>
      </c>
      <c r="AJ106" s="114" t="str">
        <f t="shared" si="46"/>
        <v>punainen</v>
      </c>
      <c r="AK106" s="115" t="str">
        <f t="shared" si="42"/>
        <v>punainen</v>
      </c>
      <c r="AL106" s="124">
        <f t="shared" si="47"/>
        <v>31</v>
      </c>
      <c r="AM106" s="124">
        <f t="shared" si="48"/>
        <v>10</v>
      </c>
      <c r="AN106" s="124">
        <f t="shared" si="49"/>
        <v>10</v>
      </c>
      <c r="AO106" s="124">
        <f t="shared" si="50"/>
        <v>1</v>
      </c>
      <c r="AP106" s="121">
        <f t="shared" si="51"/>
        <v>10</v>
      </c>
      <c r="AQ106" s="14"/>
      <c r="AR106" s="113" t="str">
        <f t="shared" si="66"/>
        <v>punainen</v>
      </c>
      <c r="AS106" s="114" t="str">
        <f t="shared" si="67"/>
        <v>punainen</v>
      </c>
      <c r="AT106" s="115" t="str">
        <f t="shared" si="43"/>
        <v>punainen</v>
      </c>
      <c r="AU106" s="124">
        <f t="shared" si="52"/>
        <v>31</v>
      </c>
      <c r="AV106" s="124">
        <f t="shared" si="53"/>
        <v>10</v>
      </c>
      <c r="AW106" s="124">
        <f t="shared" si="54"/>
        <v>10</v>
      </c>
      <c r="AX106" s="124">
        <f t="shared" si="55"/>
        <v>1</v>
      </c>
      <c r="AY106" s="121">
        <f t="shared" si="56"/>
        <v>10</v>
      </c>
      <c r="BA106" s="47" t="s">
        <v>140</v>
      </c>
      <c r="BB106" s="47">
        <v>23</v>
      </c>
      <c r="BC106" s="47">
        <v>211</v>
      </c>
      <c r="BD106" s="47">
        <v>62</v>
      </c>
      <c r="BE106" s="4"/>
      <c r="BF106" s="47" t="s">
        <v>147</v>
      </c>
      <c r="BG106" s="47">
        <v>44</v>
      </c>
      <c r="BH106" s="47">
        <v>8</v>
      </c>
      <c r="BI106" s="47">
        <v>74</v>
      </c>
      <c r="BJ106" s="4"/>
      <c r="BK106" s="46" t="str">
        <f t="shared" si="57"/>
        <v>44_8</v>
      </c>
      <c r="BL106" s="69">
        <v>44</v>
      </c>
      <c r="BM106" s="69">
        <v>8</v>
      </c>
      <c r="BN106" s="69">
        <v>10</v>
      </c>
      <c r="BO106" s="4"/>
      <c r="BP106" s="46" t="str">
        <f t="shared" si="58"/>
        <v>44_8</v>
      </c>
      <c r="BQ106" s="69">
        <v>44</v>
      </c>
      <c r="BR106" s="69">
        <v>8</v>
      </c>
      <c r="BS106" s="69">
        <v>4</v>
      </c>
      <c r="BT106" s="4"/>
      <c r="BU106" s="71" t="s">
        <v>251</v>
      </c>
      <c r="BV106" s="71">
        <v>706</v>
      </c>
      <c r="BW106" s="71">
        <v>9</v>
      </c>
      <c r="BX106" s="4"/>
      <c r="BY106" s="69" t="s">
        <v>220</v>
      </c>
      <c r="BZ106" s="69">
        <v>1289</v>
      </c>
      <c r="CA106" s="69">
        <v>25.904340835999999</v>
      </c>
      <c r="CB106" s="4"/>
      <c r="CC106" s="47" t="s">
        <v>908</v>
      </c>
      <c r="CD106" s="47" t="s">
        <v>1022</v>
      </c>
      <c r="CE106" s="47">
        <v>14223</v>
      </c>
      <c r="CF106" s="47">
        <v>1</v>
      </c>
      <c r="CG106" s="47">
        <v>2</v>
      </c>
      <c r="CH106" s="47" t="str">
        <f t="shared" si="59"/>
        <v>Vähä 2</v>
      </c>
      <c r="CJ106" s="69" t="s">
        <v>148</v>
      </c>
      <c r="CK106" s="69" t="s">
        <v>1345</v>
      </c>
      <c r="CL106" s="69" t="s">
        <v>1346</v>
      </c>
      <c r="CM106" s="69" t="s">
        <v>1347</v>
      </c>
    </row>
    <row r="107" spans="1:91" customFormat="1" x14ac:dyDescent="0.25">
      <c r="A107" s="81">
        <v>96</v>
      </c>
      <c r="B107" s="27" t="str">
        <f t="shared" si="34"/>
        <v>57_6</v>
      </c>
      <c r="C107" s="51">
        <v>57</v>
      </c>
      <c r="D107" s="52">
        <v>6</v>
      </c>
      <c r="E107" s="17">
        <v>3542</v>
      </c>
      <c r="F107" s="18">
        <v>1167.8118957199999</v>
      </c>
      <c r="G107" s="57">
        <v>3214</v>
      </c>
      <c r="H107" s="58">
        <v>96</v>
      </c>
      <c r="I107" s="64">
        <f t="shared" si="60"/>
        <v>0.96</v>
      </c>
      <c r="J107" s="18">
        <f t="shared" si="61"/>
        <v>3085.44</v>
      </c>
      <c r="K107" s="64">
        <f t="shared" si="62"/>
        <v>0.33800520381613186</v>
      </c>
      <c r="L107" s="18">
        <v>2306</v>
      </c>
      <c r="M107" s="18">
        <v>238</v>
      </c>
      <c r="N107" s="18">
        <v>2148</v>
      </c>
      <c r="O107" s="105" t="str">
        <f t="shared" si="35"/>
        <v>https://www.google.com/maps/@61.2425162277,24.359364212,3a,75y,90t/data=!3m3!1e1!3m1!2e0</v>
      </c>
      <c r="P107" s="108" t="str">
        <f t="shared" si="36"/>
        <v>Gmaps</v>
      </c>
      <c r="Q107" s="18">
        <v>3214</v>
      </c>
      <c r="R107" s="17">
        <v>96</v>
      </c>
      <c r="S107" s="18">
        <f t="shared" si="37"/>
        <v>174</v>
      </c>
      <c r="T107" s="18">
        <f t="shared" si="38"/>
        <v>155</v>
      </c>
      <c r="U107" s="18">
        <f t="shared" si="39"/>
        <v>6</v>
      </c>
      <c r="V107" s="94" t="str">
        <f t="shared" si="63"/>
        <v>Osa seud. yht.</v>
      </c>
      <c r="W107" s="90">
        <f t="shared" si="40"/>
        <v>2</v>
      </c>
      <c r="X107" s="91" t="str">
        <f t="shared" si="64"/>
        <v>Osa seud. yht.</v>
      </c>
      <c r="Y107" s="74">
        <v>0</v>
      </c>
      <c r="Z107" s="17" t="str">
        <f t="shared" si="44"/>
        <v xml:space="preserve"> --</v>
      </c>
      <c r="AA107" s="74">
        <v>0</v>
      </c>
      <c r="AB107" s="17" t="str">
        <f t="shared" si="65"/>
        <v>--</v>
      </c>
      <c r="AC107" s="39"/>
      <c r="AD107" s="17" t="str">
        <f t="shared" si="41"/>
        <v>Keskivilkas 1</v>
      </c>
      <c r="AE107" s="17" t="s">
        <v>1057</v>
      </c>
      <c r="AF107" s="39"/>
      <c r="AG107" s="44"/>
      <c r="AH107" s="4"/>
      <c r="AI107" s="113" t="str">
        <f t="shared" si="45"/>
        <v>punainen</v>
      </c>
      <c r="AJ107" s="114" t="str">
        <f t="shared" si="46"/>
        <v>punainen</v>
      </c>
      <c r="AK107" s="115" t="str">
        <f t="shared" si="42"/>
        <v>punainen</v>
      </c>
      <c r="AL107" s="124">
        <f t="shared" si="47"/>
        <v>31</v>
      </c>
      <c r="AM107" s="124">
        <f t="shared" si="48"/>
        <v>10</v>
      </c>
      <c r="AN107" s="124">
        <f t="shared" si="49"/>
        <v>10</v>
      </c>
      <c r="AO107" s="124">
        <f t="shared" si="50"/>
        <v>1</v>
      </c>
      <c r="AP107" s="121">
        <f t="shared" si="51"/>
        <v>10</v>
      </c>
      <c r="AQ107" s="14"/>
      <c r="AR107" s="113" t="str">
        <f t="shared" si="66"/>
        <v>punainen</v>
      </c>
      <c r="AS107" s="114" t="str">
        <f t="shared" si="67"/>
        <v>punainen</v>
      </c>
      <c r="AT107" s="115" t="str">
        <f t="shared" si="43"/>
        <v>punainen</v>
      </c>
      <c r="AU107" s="124">
        <f t="shared" si="52"/>
        <v>31</v>
      </c>
      <c r="AV107" s="124">
        <f t="shared" si="53"/>
        <v>10</v>
      </c>
      <c r="AW107" s="124">
        <f t="shared" si="54"/>
        <v>10</v>
      </c>
      <c r="AX107" s="124">
        <f t="shared" si="55"/>
        <v>1</v>
      </c>
      <c r="AY107" s="121">
        <f t="shared" si="56"/>
        <v>10</v>
      </c>
      <c r="BA107" s="47" t="s">
        <v>141</v>
      </c>
      <c r="BB107" s="47">
        <v>44</v>
      </c>
      <c r="BC107" s="47">
        <v>1</v>
      </c>
      <c r="BD107" s="47">
        <v>604</v>
      </c>
      <c r="BE107" s="4"/>
      <c r="BF107" s="47" t="s">
        <v>148</v>
      </c>
      <c r="BG107" s="47">
        <v>56</v>
      </c>
      <c r="BH107" s="47">
        <v>8</v>
      </c>
      <c r="BI107" s="47">
        <v>306</v>
      </c>
      <c r="BJ107" s="4"/>
      <c r="BK107" s="46" t="str">
        <f t="shared" si="57"/>
        <v>56_8</v>
      </c>
      <c r="BL107" s="69">
        <v>56</v>
      </c>
      <c r="BM107" s="69">
        <v>8</v>
      </c>
      <c r="BN107" s="69">
        <v>6</v>
      </c>
      <c r="BO107" s="4"/>
      <c r="BP107" s="46" t="str">
        <f t="shared" si="58"/>
        <v>56_8</v>
      </c>
      <c r="BQ107" s="69">
        <v>56</v>
      </c>
      <c r="BR107" s="69">
        <v>8</v>
      </c>
      <c r="BS107" s="69">
        <v>5</v>
      </c>
      <c r="BT107" s="4"/>
      <c r="BU107" s="71" t="s">
        <v>252</v>
      </c>
      <c r="BV107" s="71">
        <v>5023</v>
      </c>
      <c r="BW107" s="71">
        <v>91</v>
      </c>
      <c r="BX107" s="4"/>
      <c r="BY107" s="69" t="s">
        <v>221</v>
      </c>
      <c r="BZ107" s="69">
        <v>776</v>
      </c>
      <c r="CA107" s="69">
        <v>11.5065243179</v>
      </c>
      <c r="CB107" s="4"/>
      <c r="CC107" s="47" t="s">
        <v>920</v>
      </c>
      <c r="CD107" s="47" t="s">
        <v>1022</v>
      </c>
      <c r="CE107" s="47">
        <v>14253</v>
      </c>
      <c r="CF107" s="47">
        <v>1</v>
      </c>
      <c r="CG107" s="47">
        <v>2</v>
      </c>
      <c r="CH107" s="47" t="str">
        <f t="shared" si="59"/>
        <v>Vähä 2</v>
      </c>
      <c r="CJ107" s="69" t="s">
        <v>149</v>
      </c>
      <c r="CK107" s="69" t="s">
        <v>1348</v>
      </c>
      <c r="CL107" s="69" t="s">
        <v>1349</v>
      </c>
      <c r="CM107" s="69" t="s">
        <v>1350</v>
      </c>
    </row>
    <row r="108" spans="1:91" customFormat="1" x14ac:dyDescent="0.25">
      <c r="A108" s="81">
        <v>97</v>
      </c>
      <c r="B108" s="27" t="str">
        <f t="shared" si="34"/>
        <v>58_1</v>
      </c>
      <c r="C108" s="51">
        <v>58</v>
      </c>
      <c r="D108" s="52">
        <v>1</v>
      </c>
      <c r="E108" s="17">
        <v>5783</v>
      </c>
      <c r="F108" s="18">
        <v>10679.288954649999</v>
      </c>
      <c r="G108" s="57">
        <v>1543</v>
      </c>
      <c r="H108" s="58">
        <v>85</v>
      </c>
      <c r="I108" s="64">
        <f t="shared" si="60"/>
        <v>0.85</v>
      </c>
      <c r="J108" s="18">
        <f t="shared" si="61"/>
        <v>1311.55</v>
      </c>
      <c r="K108" s="64">
        <f t="shared" si="62"/>
        <v>-0.59243318831572411</v>
      </c>
      <c r="L108" s="18">
        <v>3218</v>
      </c>
      <c r="M108" s="18">
        <v>221</v>
      </c>
      <c r="N108" s="18">
        <v>3180</v>
      </c>
      <c r="O108" s="105" t="str">
        <f t="shared" si="35"/>
        <v>https://www.google.com/maps/@61.4477690682,24.1016800455,3a,75y,90t/data=!3m3!1e1!3m1!2e0</v>
      </c>
      <c r="P108" s="108" t="str">
        <f t="shared" si="36"/>
        <v>Gmaps</v>
      </c>
      <c r="Q108" s="18">
        <v>1543</v>
      </c>
      <c r="R108" s="17">
        <v>85</v>
      </c>
      <c r="S108" s="18">
        <f t="shared" si="37"/>
        <v>2061</v>
      </c>
      <c r="T108" s="18">
        <f t="shared" si="38"/>
        <v>1546</v>
      </c>
      <c r="U108" s="18">
        <f t="shared" si="39"/>
        <v>2</v>
      </c>
      <c r="V108" s="94" t="str">
        <f t="shared" si="63"/>
        <v>Osa seud. yht.</v>
      </c>
      <c r="W108" s="90">
        <f t="shared" si="40"/>
        <v>1</v>
      </c>
      <c r="X108" s="91" t="str">
        <f t="shared" si="64"/>
        <v>Osa seud. yht.</v>
      </c>
      <c r="Y108" s="18">
        <v>15</v>
      </c>
      <c r="Z108" s="17" t="str">
        <f t="shared" si="44"/>
        <v xml:space="preserve"> --</v>
      </c>
      <c r="AA108" s="18">
        <v>34.013487809099999</v>
      </c>
      <c r="AB108" s="17" t="str">
        <f t="shared" si="65"/>
        <v>--</v>
      </c>
      <c r="AC108" s="39"/>
      <c r="AD108" s="17" t="str">
        <f t="shared" si="41"/>
        <v>Keskivilkas 1</v>
      </c>
      <c r="AE108" s="17" t="s">
        <v>1057</v>
      </c>
      <c r="AF108" s="39"/>
      <c r="AG108" s="44"/>
      <c r="AH108" s="4"/>
      <c r="AI108" s="113" t="str">
        <f t="shared" si="45"/>
        <v>punainen</v>
      </c>
      <c r="AJ108" s="114" t="str">
        <f t="shared" si="46"/>
        <v>punainen</v>
      </c>
      <c r="AK108" s="115" t="str">
        <f t="shared" si="42"/>
        <v>punainen</v>
      </c>
      <c r="AL108" s="124">
        <f t="shared" si="47"/>
        <v>31</v>
      </c>
      <c r="AM108" s="124">
        <f t="shared" si="48"/>
        <v>10</v>
      </c>
      <c r="AN108" s="124">
        <f t="shared" si="49"/>
        <v>1</v>
      </c>
      <c r="AO108" s="124">
        <f t="shared" si="50"/>
        <v>10</v>
      </c>
      <c r="AP108" s="121">
        <f t="shared" si="51"/>
        <v>10</v>
      </c>
      <c r="AQ108" s="14"/>
      <c r="AR108" s="113" t="str">
        <f t="shared" si="66"/>
        <v>punainen</v>
      </c>
      <c r="AS108" s="114" t="str">
        <f t="shared" si="67"/>
        <v>punainen</v>
      </c>
      <c r="AT108" s="115" t="str">
        <f t="shared" si="43"/>
        <v>punainen</v>
      </c>
      <c r="AU108" s="124">
        <f t="shared" si="52"/>
        <v>31</v>
      </c>
      <c r="AV108" s="124">
        <f t="shared" si="53"/>
        <v>10</v>
      </c>
      <c r="AW108" s="124">
        <f t="shared" si="54"/>
        <v>1</v>
      </c>
      <c r="AX108" s="124">
        <f t="shared" si="55"/>
        <v>10</v>
      </c>
      <c r="AY108" s="121">
        <f t="shared" si="56"/>
        <v>10</v>
      </c>
      <c r="BA108" s="47" t="s">
        <v>142</v>
      </c>
      <c r="BB108" s="47">
        <v>44</v>
      </c>
      <c r="BC108" s="47">
        <v>2</v>
      </c>
      <c r="BD108" s="47">
        <v>377</v>
      </c>
      <c r="BE108" s="4"/>
      <c r="BF108" s="47" t="s">
        <v>149</v>
      </c>
      <c r="BG108" s="47">
        <v>57</v>
      </c>
      <c r="BH108" s="47">
        <v>6</v>
      </c>
      <c r="BI108" s="47">
        <v>155</v>
      </c>
      <c r="BJ108" s="4"/>
      <c r="BK108" s="46" t="str">
        <f t="shared" si="57"/>
        <v>57_6</v>
      </c>
      <c r="BL108" s="69">
        <v>57</v>
      </c>
      <c r="BM108" s="69">
        <v>6</v>
      </c>
      <c r="BN108" s="69">
        <v>6</v>
      </c>
      <c r="BO108" s="4"/>
      <c r="BP108" s="46" t="str">
        <f t="shared" si="58"/>
        <v>57_6</v>
      </c>
      <c r="BQ108" s="69">
        <v>57</v>
      </c>
      <c r="BR108" s="69">
        <v>6</v>
      </c>
      <c r="BS108" s="69">
        <v>2</v>
      </c>
      <c r="BT108" s="4"/>
      <c r="BU108" s="71" t="s">
        <v>260</v>
      </c>
      <c r="BV108" s="71">
        <v>393</v>
      </c>
      <c r="BW108" s="71">
        <v>6</v>
      </c>
      <c r="BX108" s="4"/>
      <c r="BY108" s="69" t="s">
        <v>221</v>
      </c>
      <c r="BZ108" s="69">
        <v>1756</v>
      </c>
      <c r="CA108" s="69">
        <v>26.037959667900001</v>
      </c>
      <c r="CB108" s="4"/>
      <c r="CC108" s="47" t="s">
        <v>566</v>
      </c>
      <c r="CD108" s="47" t="s">
        <v>1022</v>
      </c>
      <c r="CE108" s="47">
        <v>3481</v>
      </c>
      <c r="CF108" s="47">
        <v>2</v>
      </c>
      <c r="CG108" s="47">
        <v>2</v>
      </c>
      <c r="CH108" s="47" t="str">
        <f t="shared" si="59"/>
        <v>Vähä 2</v>
      </c>
      <c r="CJ108" s="69" t="s">
        <v>150</v>
      </c>
      <c r="CK108" s="69" t="s">
        <v>1351</v>
      </c>
      <c r="CL108" s="69" t="s">
        <v>1352</v>
      </c>
      <c r="CM108" s="69" t="s">
        <v>1353</v>
      </c>
    </row>
    <row r="109" spans="1:91" customFormat="1" x14ac:dyDescent="0.25">
      <c r="A109" s="81">
        <v>98</v>
      </c>
      <c r="B109" s="27" t="str">
        <f t="shared" si="34"/>
        <v>58_2</v>
      </c>
      <c r="C109" s="51">
        <v>58</v>
      </c>
      <c r="D109" s="52">
        <v>2</v>
      </c>
      <c r="E109" s="17">
        <v>8240</v>
      </c>
      <c r="F109" s="18">
        <v>6595.1769886000002</v>
      </c>
      <c r="G109" s="57">
        <v>1440</v>
      </c>
      <c r="H109" s="58">
        <v>94</v>
      </c>
      <c r="I109" s="64">
        <f t="shared" si="60"/>
        <v>0.94</v>
      </c>
      <c r="J109" s="18">
        <f t="shared" si="61"/>
        <v>1353.6</v>
      </c>
      <c r="K109" s="64">
        <f t="shared" si="62"/>
        <v>-0.22429799426934102</v>
      </c>
      <c r="L109" s="18">
        <v>1745</v>
      </c>
      <c r="M109" s="18">
        <v>166</v>
      </c>
      <c r="N109" s="18">
        <v>1646</v>
      </c>
      <c r="O109" s="105" t="str">
        <f t="shared" si="35"/>
        <v>https://www.google.com/maps/@61.4897084818,24.1584648658,3a,75y,90t/data=!3m3!1e1!3m1!2e0</v>
      </c>
      <c r="P109" s="108" t="str">
        <f t="shared" si="36"/>
        <v>Gmaps</v>
      </c>
      <c r="Q109" s="18">
        <v>1440</v>
      </c>
      <c r="R109" s="17">
        <v>94</v>
      </c>
      <c r="S109" s="18">
        <f t="shared" si="37"/>
        <v>289</v>
      </c>
      <c r="T109" s="18">
        <f t="shared" si="38"/>
        <v>248</v>
      </c>
      <c r="U109" s="18">
        <f t="shared" si="39"/>
        <v>2</v>
      </c>
      <c r="V109" s="94" t="str">
        <f t="shared" si="63"/>
        <v>Osa seud. yht.</v>
      </c>
      <c r="W109" s="90">
        <f t="shared" si="40"/>
        <v>1</v>
      </c>
      <c r="X109" s="91" t="str">
        <f t="shared" si="64"/>
        <v>Osa seud. yht.</v>
      </c>
      <c r="Y109" s="74">
        <v>0</v>
      </c>
      <c r="Z109" s="17" t="str">
        <f t="shared" si="44"/>
        <v xml:space="preserve"> --</v>
      </c>
      <c r="AA109" s="74">
        <v>0</v>
      </c>
      <c r="AB109" s="17" t="str">
        <f t="shared" si="65"/>
        <v>--</v>
      </c>
      <c r="AC109" s="39"/>
      <c r="AD109" s="17" t="str">
        <f t="shared" si="41"/>
        <v>Keskivilkas 1</v>
      </c>
      <c r="AE109" s="17" t="s">
        <v>1057</v>
      </c>
      <c r="AF109" s="39"/>
      <c r="AG109" s="44"/>
      <c r="AH109" s="4"/>
      <c r="AI109" s="113" t="str">
        <f t="shared" si="45"/>
        <v>punainen</v>
      </c>
      <c r="AJ109" s="114" t="str">
        <f t="shared" si="46"/>
        <v>punainen</v>
      </c>
      <c r="AK109" s="115" t="str">
        <f t="shared" si="42"/>
        <v>punainen</v>
      </c>
      <c r="AL109" s="124">
        <f t="shared" si="47"/>
        <v>22</v>
      </c>
      <c r="AM109" s="124">
        <f t="shared" si="48"/>
        <v>10</v>
      </c>
      <c r="AN109" s="124">
        <f t="shared" si="49"/>
        <v>1</v>
      </c>
      <c r="AO109" s="124">
        <f t="shared" si="50"/>
        <v>1</v>
      </c>
      <c r="AP109" s="121">
        <f t="shared" si="51"/>
        <v>10</v>
      </c>
      <c r="AQ109" s="14"/>
      <c r="AR109" s="113" t="str">
        <f t="shared" si="66"/>
        <v>punainen</v>
      </c>
      <c r="AS109" s="114" t="str">
        <f t="shared" si="67"/>
        <v>punainen</v>
      </c>
      <c r="AT109" s="115" t="str">
        <f t="shared" si="43"/>
        <v>punainen</v>
      </c>
      <c r="AU109" s="124">
        <f t="shared" si="52"/>
        <v>22</v>
      </c>
      <c r="AV109" s="124">
        <f t="shared" si="53"/>
        <v>10</v>
      </c>
      <c r="AW109" s="124">
        <f t="shared" si="54"/>
        <v>1</v>
      </c>
      <c r="AX109" s="124">
        <f t="shared" si="55"/>
        <v>1</v>
      </c>
      <c r="AY109" s="121">
        <f t="shared" si="56"/>
        <v>10</v>
      </c>
      <c r="BA109" s="47" t="s">
        <v>143</v>
      </c>
      <c r="BB109" s="47">
        <v>44</v>
      </c>
      <c r="BC109" s="47">
        <v>3</v>
      </c>
      <c r="BD109" s="47">
        <v>397</v>
      </c>
      <c r="BE109" s="4"/>
      <c r="BF109" s="47" t="s">
        <v>150</v>
      </c>
      <c r="BG109" s="47">
        <v>58</v>
      </c>
      <c r="BH109" s="47">
        <v>1</v>
      </c>
      <c r="BI109" s="47">
        <v>1546</v>
      </c>
      <c r="BJ109" s="4"/>
      <c r="BK109" s="46" t="str">
        <f t="shared" si="57"/>
        <v>58_1</v>
      </c>
      <c r="BL109" s="69">
        <v>58</v>
      </c>
      <c r="BM109" s="69">
        <v>1</v>
      </c>
      <c r="BN109" s="69">
        <v>2</v>
      </c>
      <c r="BO109" s="4"/>
      <c r="BP109" s="46" t="str">
        <f t="shared" si="58"/>
        <v>58_1</v>
      </c>
      <c r="BQ109" s="69">
        <v>58</v>
      </c>
      <c r="BR109" s="69">
        <v>1</v>
      </c>
      <c r="BS109" s="69">
        <v>1</v>
      </c>
      <c r="BT109" s="4"/>
      <c r="BU109" s="71" t="s">
        <v>262</v>
      </c>
      <c r="BV109" s="71">
        <v>778</v>
      </c>
      <c r="BW109" s="71">
        <v>13</v>
      </c>
      <c r="BX109" s="4"/>
      <c r="BY109" s="69" t="s">
        <v>222</v>
      </c>
      <c r="BZ109" s="69">
        <v>2518</v>
      </c>
      <c r="CA109" s="69">
        <v>100.11928429400001</v>
      </c>
      <c r="CB109" s="4"/>
      <c r="CC109" s="47" t="s">
        <v>704</v>
      </c>
      <c r="CD109" s="47" t="s">
        <v>1022</v>
      </c>
      <c r="CE109" s="47">
        <v>13151</v>
      </c>
      <c r="CF109" s="47">
        <v>1</v>
      </c>
      <c r="CG109" s="47">
        <v>2</v>
      </c>
      <c r="CH109" s="47" t="str">
        <f t="shared" si="59"/>
        <v>Vähä 2</v>
      </c>
      <c r="CJ109" s="69" t="s">
        <v>151</v>
      </c>
      <c r="CK109" s="69" t="s">
        <v>1354</v>
      </c>
      <c r="CL109" s="69" t="s">
        <v>1355</v>
      </c>
      <c r="CM109" s="69" t="s">
        <v>1356</v>
      </c>
    </row>
    <row r="110" spans="1:91" customFormat="1" x14ac:dyDescent="0.25">
      <c r="A110" s="81">
        <v>99</v>
      </c>
      <c r="B110" s="27" t="str">
        <f t="shared" si="34"/>
        <v>58_3</v>
      </c>
      <c r="C110" s="51">
        <v>58</v>
      </c>
      <c r="D110" s="52">
        <v>3</v>
      </c>
      <c r="E110" s="17">
        <v>14519</v>
      </c>
      <c r="F110" s="18">
        <v>6392.3205963</v>
      </c>
      <c r="G110" s="57">
        <v>1474</v>
      </c>
      <c r="H110" s="58">
        <v>92</v>
      </c>
      <c r="I110" s="64">
        <f t="shared" si="60"/>
        <v>0.92</v>
      </c>
      <c r="J110" s="18">
        <f t="shared" si="61"/>
        <v>1356.0800000000002</v>
      </c>
      <c r="K110" s="64">
        <f t="shared" si="62"/>
        <v>-6.9903978052126101E-2</v>
      </c>
      <c r="L110" s="18">
        <v>1458</v>
      </c>
      <c r="M110" s="18">
        <v>139</v>
      </c>
      <c r="N110" s="18">
        <v>1372</v>
      </c>
      <c r="O110" s="105" t="str">
        <f t="shared" si="35"/>
        <v>https://www.google.com/maps/@61.5363597631,24.270888627,3a,75y,90t/data=!3m3!1e1!3m1!2e0</v>
      </c>
      <c r="P110" s="108" t="str">
        <f t="shared" si="36"/>
        <v>Gmaps</v>
      </c>
      <c r="Q110" s="18">
        <v>1474</v>
      </c>
      <c r="R110" s="17">
        <v>92</v>
      </c>
      <c r="S110" s="18">
        <f t="shared" si="37"/>
        <v>277</v>
      </c>
      <c r="T110" s="18">
        <f t="shared" si="38"/>
        <v>212</v>
      </c>
      <c r="U110" s="18">
        <f t="shared" si="39"/>
        <v>2</v>
      </c>
      <c r="V110" s="94" t="str">
        <f t="shared" si="63"/>
        <v>Osa seud. yht.</v>
      </c>
      <c r="W110" s="90">
        <f t="shared" si="40"/>
        <v>1</v>
      </c>
      <c r="X110" s="91" t="str">
        <f t="shared" si="64"/>
        <v>Osa seud. yht.</v>
      </c>
      <c r="Y110" s="74">
        <v>0</v>
      </c>
      <c r="Z110" s="17" t="str">
        <f t="shared" si="44"/>
        <v xml:space="preserve"> --</v>
      </c>
      <c r="AA110" s="18">
        <v>11.199118396599999</v>
      </c>
      <c r="AB110" s="17" t="str">
        <f t="shared" si="65"/>
        <v>--</v>
      </c>
      <c r="AC110" s="39"/>
      <c r="AD110" s="17" t="str">
        <f t="shared" si="41"/>
        <v>Keskivilkas 1</v>
      </c>
      <c r="AE110" s="17" t="s">
        <v>1057</v>
      </c>
      <c r="AF110" s="39"/>
      <c r="AG110" s="44"/>
      <c r="AH110" s="4"/>
      <c r="AI110" s="113" t="str">
        <f t="shared" si="45"/>
        <v>punainen</v>
      </c>
      <c r="AJ110" s="114" t="str">
        <f t="shared" si="46"/>
        <v>punainen</v>
      </c>
      <c r="AK110" s="115" t="str">
        <f t="shared" si="42"/>
        <v>punainen</v>
      </c>
      <c r="AL110" s="124">
        <f t="shared" si="47"/>
        <v>22</v>
      </c>
      <c r="AM110" s="124">
        <f t="shared" si="48"/>
        <v>10</v>
      </c>
      <c r="AN110" s="124">
        <f t="shared" si="49"/>
        <v>1</v>
      </c>
      <c r="AO110" s="124">
        <f t="shared" si="50"/>
        <v>1</v>
      </c>
      <c r="AP110" s="121">
        <f t="shared" si="51"/>
        <v>10</v>
      </c>
      <c r="AQ110" s="14"/>
      <c r="AR110" s="113" t="str">
        <f t="shared" si="66"/>
        <v>punainen</v>
      </c>
      <c r="AS110" s="114" t="str">
        <f t="shared" si="67"/>
        <v>punainen</v>
      </c>
      <c r="AT110" s="115" t="str">
        <f t="shared" si="43"/>
        <v>punainen</v>
      </c>
      <c r="AU110" s="124">
        <f t="shared" si="52"/>
        <v>22</v>
      </c>
      <c r="AV110" s="124">
        <f t="shared" si="53"/>
        <v>10</v>
      </c>
      <c r="AW110" s="124">
        <f t="shared" si="54"/>
        <v>1</v>
      </c>
      <c r="AX110" s="124">
        <f t="shared" si="55"/>
        <v>1</v>
      </c>
      <c r="AY110" s="121">
        <f t="shared" si="56"/>
        <v>10</v>
      </c>
      <c r="BA110" s="47" t="s">
        <v>144</v>
      </c>
      <c r="BB110" s="47">
        <v>44</v>
      </c>
      <c r="BC110" s="47">
        <v>4</v>
      </c>
      <c r="BD110" s="47">
        <v>248</v>
      </c>
      <c r="BE110" s="4"/>
      <c r="BF110" s="47" t="s">
        <v>151</v>
      </c>
      <c r="BG110" s="47">
        <v>58</v>
      </c>
      <c r="BH110" s="47">
        <v>2</v>
      </c>
      <c r="BI110" s="47">
        <v>248</v>
      </c>
      <c r="BJ110" s="4"/>
      <c r="BK110" s="46" t="str">
        <f t="shared" si="57"/>
        <v>58_2</v>
      </c>
      <c r="BL110" s="69">
        <v>58</v>
      </c>
      <c r="BM110" s="69">
        <v>2</v>
      </c>
      <c r="BN110" s="69">
        <v>2</v>
      </c>
      <c r="BO110" s="4"/>
      <c r="BP110" s="46" t="str">
        <f t="shared" si="58"/>
        <v>58_2</v>
      </c>
      <c r="BQ110" s="69">
        <v>58</v>
      </c>
      <c r="BR110" s="69">
        <v>2</v>
      </c>
      <c r="BS110" s="69">
        <v>1</v>
      </c>
      <c r="BT110" s="4"/>
      <c r="BU110" s="71" t="s">
        <v>263</v>
      </c>
      <c r="BV110" s="71">
        <v>656</v>
      </c>
      <c r="BW110" s="71">
        <v>29</v>
      </c>
      <c r="BX110" s="4"/>
      <c r="BY110" s="69" t="s">
        <v>223</v>
      </c>
      <c r="BZ110" s="69">
        <v>1375</v>
      </c>
      <c r="CA110" s="69">
        <v>17.628205128200001</v>
      </c>
      <c r="CB110" s="4"/>
      <c r="CC110" s="47" t="s">
        <v>927</v>
      </c>
      <c r="CD110" s="47" t="s">
        <v>1022</v>
      </c>
      <c r="CE110" s="47">
        <v>14269</v>
      </c>
      <c r="CF110" s="47">
        <v>1</v>
      </c>
      <c r="CG110" s="47">
        <v>2</v>
      </c>
      <c r="CH110" s="47" t="str">
        <f t="shared" si="59"/>
        <v>Vähä 2</v>
      </c>
      <c r="CJ110" s="69" t="s">
        <v>152</v>
      </c>
      <c r="CK110" s="69" t="s">
        <v>1357</v>
      </c>
      <c r="CL110" s="69" t="s">
        <v>1358</v>
      </c>
      <c r="CM110" s="69" t="s">
        <v>1359</v>
      </c>
    </row>
    <row r="111" spans="1:91" customFormat="1" x14ac:dyDescent="0.25">
      <c r="A111" s="81">
        <v>100</v>
      </c>
      <c r="B111" s="27" t="str">
        <f t="shared" si="34"/>
        <v>58_5</v>
      </c>
      <c r="C111" s="51">
        <v>58</v>
      </c>
      <c r="D111" s="52">
        <v>5</v>
      </c>
      <c r="E111" s="17">
        <v>2481</v>
      </c>
      <c r="F111" s="18">
        <v>841.30299069</v>
      </c>
      <c r="G111" s="57">
        <v>1919</v>
      </c>
      <c r="H111" s="58">
        <v>73</v>
      </c>
      <c r="I111" s="64">
        <f t="shared" si="60"/>
        <v>0.73</v>
      </c>
      <c r="J111" s="18">
        <f t="shared" si="61"/>
        <v>1400.87</v>
      </c>
      <c r="K111" s="64">
        <f t="shared" si="62"/>
        <v>-0.49645219266714596</v>
      </c>
      <c r="L111" s="18">
        <v>2782</v>
      </c>
      <c r="M111" s="18">
        <v>199</v>
      </c>
      <c r="N111" s="18">
        <v>2784</v>
      </c>
      <c r="O111" s="105" t="str">
        <f t="shared" si="35"/>
        <v>https://www.google.com/maps/@61.637526786,24.3368131989,3a,75y,90t/data=!3m3!1e1!3m1!2e0</v>
      </c>
      <c r="P111" s="108" t="str">
        <f t="shared" si="36"/>
        <v>Gmaps</v>
      </c>
      <c r="Q111" s="18">
        <v>1919</v>
      </c>
      <c r="R111" s="17">
        <v>73</v>
      </c>
      <c r="S111" s="18">
        <f t="shared" si="37"/>
        <v>827</v>
      </c>
      <c r="T111" s="18">
        <f t="shared" si="38"/>
        <v>485</v>
      </c>
      <c r="U111" s="18">
        <f t="shared" si="39"/>
        <v>2</v>
      </c>
      <c r="V111" s="94" t="str">
        <f t="shared" si="63"/>
        <v>Osa seud. yht.</v>
      </c>
      <c r="W111" s="90">
        <f t="shared" si="40"/>
        <v>1</v>
      </c>
      <c r="X111" s="91" t="str">
        <f t="shared" si="64"/>
        <v>Osa seud. yht.</v>
      </c>
      <c r="Y111" s="18">
        <v>77</v>
      </c>
      <c r="Z111" s="17" t="str">
        <f t="shared" si="44"/>
        <v>Kyllä</v>
      </c>
      <c r="AA111" s="18">
        <v>99.838774687599994</v>
      </c>
      <c r="AB111" s="17" t="str">
        <f t="shared" si="65"/>
        <v>Kyllä</v>
      </c>
      <c r="AC111" s="39"/>
      <c r="AD111" s="17" t="str">
        <f t="shared" si="41"/>
        <v>Keskivilkas 1</v>
      </c>
      <c r="AE111" s="17" t="s">
        <v>1057</v>
      </c>
      <c r="AF111" s="39"/>
      <c r="AG111" s="44"/>
      <c r="AH111" s="4"/>
      <c r="AI111" s="113" t="str">
        <f t="shared" si="45"/>
        <v>punainen</v>
      </c>
      <c r="AJ111" s="114" t="str">
        <f t="shared" si="46"/>
        <v>punainen</v>
      </c>
      <c r="AK111" s="115" t="str">
        <f t="shared" si="42"/>
        <v>punainen</v>
      </c>
      <c r="AL111" s="124">
        <f t="shared" si="47"/>
        <v>22</v>
      </c>
      <c r="AM111" s="124">
        <f t="shared" si="48"/>
        <v>10</v>
      </c>
      <c r="AN111" s="124">
        <f t="shared" si="49"/>
        <v>1</v>
      </c>
      <c r="AO111" s="124">
        <f t="shared" si="50"/>
        <v>1</v>
      </c>
      <c r="AP111" s="121">
        <f t="shared" si="51"/>
        <v>10</v>
      </c>
      <c r="AQ111" s="14"/>
      <c r="AR111" s="113" t="str">
        <f t="shared" si="66"/>
        <v>punainen</v>
      </c>
      <c r="AS111" s="114" t="str">
        <f t="shared" si="67"/>
        <v>punainen</v>
      </c>
      <c r="AT111" s="115" t="str">
        <f t="shared" si="43"/>
        <v>punainen</v>
      </c>
      <c r="AU111" s="124">
        <f t="shared" si="52"/>
        <v>22</v>
      </c>
      <c r="AV111" s="124">
        <f t="shared" si="53"/>
        <v>10</v>
      </c>
      <c r="AW111" s="124">
        <f t="shared" si="54"/>
        <v>1</v>
      </c>
      <c r="AX111" s="124">
        <f t="shared" si="55"/>
        <v>1</v>
      </c>
      <c r="AY111" s="121">
        <f t="shared" si="56"/>
        <v>10</v>
      </c>
      <c r="BA111" s="47" t="s">
        <v>145</v>
      </c>
      <c r="BB111" s="47">
        <v>44</v>
      </c>
      <c r="BC111" s="47">
        <v>6</v>
      </c>
      <c r="BD111" s="47">
        <v>281</v>
      </c>
      <c r="BE111" s="4"/>
      <c r="BF111" s="47" t="s">
        <v>152</v>
      </c>
      <c r="BG111" s="47">
        <v>58</v>
      </c>
      <c r="BH111" s="47">
        <v>3</v>
      </c>
      <c r="BI111" s="47">
        <v>212</v>
      </c>
      <c r="BJ111" s="4"/>
      <c r="BK111" s="46" t="str">
        <f t="shared" si="57"/>
        <v>58_3</v>
      </c>
      <c r="BL111" s="69">
        <v>58</v>
      </c>
      <c r="BM111" s="69">
        <v>3</v>
      </c>
      <c r="BN111" s="69">
        <v>2</v>
      </c>
      <c r="BO111" s="4"/>
      <c r="BP111" s="46" t="str">
        <f t="shared" si="58"/>
        <v>58_3</v>
      </c>
      <c r="BQ111" s="69">
        <v>58</v>
      </c>
      <c r="BR111" s="69">
        <v>3</v>
      </c>
      <c r="BS111" s="69">
        <v>1</v>
      </c>
      <c r="BT111" s="4"/>
      <c r="BU111" s="71" t="s">
        <v>264</v>
      </c>
      <c r="BV111" s="71">
        <v>1785</v>
      </c>
      <c r="BW111" s="71">
        <v>40</v>
      </c>
      <c r="BX111" s="4"/>
      <c r="BY111" s="69" t="s">
        <v>224</v>
      </c>
      <c r="BZ111" s="69">
        <v>611</v>
      </c>
      <c r="CA111" s="69">
        <v>10.0246103363</v>
      </c>
      <c r="CB111" s="4"/>
      <c r="CC111" s="47" t="s">
        <v>996</v>
      </c>
      <c r="CD111" s="47" t="s">
        <v>1022</v>
      </c>
      <c r="CE111" s="47">
        <v>14361</v>
      </c>
      <c r="CF111" s="47">
        <v>1</v>
      </c>
      <c r="CG111" s="47">
        <v>2</v>
      </c>
      <c r="CH111" s="47" t="str">
        <f t="shared" si="59"/>
        <v>Vähä 2</v>
      </c>
      <c r="CJ111" s="69" t="s">
        <v>153</v>
      </c>
      <c r="CK111" s="69" t="s">
        <v>1360</v>
      </c>
      <c r="CL111" s="69" t="s">
        <v>1361</v>
      </c>
      <c r="CM111" s="69" t="s">
        <v>1362</v>
      </c>
    </row>
    <row r="112" spans="1:91" customFormat="1" x14ac:dyDescent="0.25">
      <c r="A112" s="81">
        <v>101</v>
      </c>
      <c r="B112" s="27" t="str">
        <f t="shared" si="34"/>
        <v>58_6</v>
      </c>
      <c r="C112" s="51">
        <v>58</v>
      </c>
      <c r="D112" s="52">
        <v>6</v>
      </c>
      <c r="E112" s="17">
        <v>2551</v>
      </c>
      <c r="F112" s="18">
        <v>2525.0357296450002</v>
      </c>
      <c r="G112" s="57">
        <v>1840</v>
      </c>
      <c r="H112" s="58">
        <v>64</v>
      </c>
      <c r="I112" s="64">
        <f t="shared" si="60"/>
        <v>0.64</v>
      </c>
      <c r="J112" s="18">
        <f t="shared" si="61"/>
        <v>1177.6000000000001</v>
      </c>
      <c r="K112" s="64">
        <f t="shared" si="62"/>
        <v>-0.73778668448007112</v>
      </c>
      <c r="L112" s="18">
        <v>4491</v>
      </c>
      <c r="M112" s="18">
        <v>245</v>
      </c>
      <c r="N112" s="18">
        <v>4568</v>
      </c>
      <c r="O112" s="105" t="str">
        <f t="shared" si="35"/>
        <v>https://www.google.com/maps/@61.655311246,24.3615901444,3a,75y,90t/data=!3m3!1e1!3m1!2e0</v>
      </c>
      <c r="P112" s="108" t="str">
        <f t="shared" si="36"/>
        <v>Gmaps</v>
      </c>
      <c r="Q112" s="18">
        <v>1840</v>
      </c>
      <c r="R112" s="17">
        <v>64</v>
      </c>
      <c r="S112" s="18">
        <f t="shared" si="37"/>
        <v>1029</v>
      </c>
      <c r="T112" s="18">
        <f t="shared" si="38"/>
        <v>407</v>
      </c>
      <c r="U112" s="18">
        <f t="shared" si="39"/>
        <v>3</v>
      </c>
      <c r="V112" s="94" t="str">
        <f t="shared" si="63"/>
        <v>Osa seud. yht.</v>
      </c>
      <c r="W112" s="90">
        <f t="shared" si="40"/>
        <v>2</v>
      </c>
      <c r="X112" s="91" t="str">
        <f t="shared" si="64"/>
        <v>Osa seud. yht.</v>
      </c>
      <c r="Y112" s="18">
        <v>100</v>
      </c>
      <c r="Z112" s="17" t="str">
        <f t="shared" si="44"/>
        <v>Kyllä</v>
      </c>
      <c r="AA112" s="18">
        <v>100.07840062699999</v>
      </c>
      <c r="AB112" s="17" t="str">
        <f t="shared" si="65"/>
        <v>Kyllä</v>
      </c>
      <c r="AC112" s="39" t="s">
        <v>3468</v>
      </c>
      <c r="AD112" s="17" t="str">
        <f t="shared" si="41"/>
        <v>Keskivilkas 1</v>
      </c>
      <c r="AE112" s="17" t="s">
        <v>1057</v>
      </c>
      <c r="AF112" s="39"/>
      <c r="AG112" s="44"/>
      <c r="AH112" s="4"/>
      <c r="AI112" s="113" t="str">
        <f t="shared" si="45"/>
        <v>punainen</v>
      </c>
      <c r="AJ112" s="114" t="str">
        <f t="shared" si="46"/>
        <v>punainen</v>
      </c>
      <c r="AK112" s="115" t="str">
        <f t="shared" si="42"/>
        <v>punainen</v>
      </c>
      <c r="AL112" s="124">
        <f t="shared" si="47"/>
        <v>22</v>
      </c>
      <c r="AM112" s="124">
        <f t="shared" si="48"/>
        <v>10</v>
      </c>
      <c r="AN112" s="124">
        <f t="shared" si="49"/>
        <v>1</v>
      </c>
      <c r="AO112" s="124">
        <f t="shared" si="50"/>
        <v>1</v>
      </c>
      <c r="AP112" s="121">
        <f t="shared" si="51"/>
        <v>10</v>
      </c>
      <c r="AQ112" s="14"/>
      <c r="AR112" s="113" t="str">
        <f t="shared" si="66"/>
        <v>punainen</v>
      </c>
      <c r="AS112" s="114" t="str">
        <f t="shared" si="67"/>
        <v>punainen</v>
      </c>
      <c r="AT112" s="115" t="str">
        <f t="shared" si="43"/>
        <v>punainen</v>
      </c>
      <c r="AU112" s="124">
        <f t="shared" si="52"/>
        <v>22</v>
      </c>
      <c r="AV112" s="124">
        <f t="shared" si="53"/>
        <v>10</v>
      </c>
      <c r="AW112" s="124">
        <f t="shared" si="54"/>
        <v>1</v>
      </c>
      <c r="AX112" s="124">
        <f t="shared" si="55"/>
        <v>1</v>
      </c>
      <c r="AY112" s="121">
        <f t="shared" si="56"/>
        <v>10</v>
      </c>
      <c r="BA112" s="47" t="s">
        <v>146</v>
      </c>
      <c r="BB112" s="47">
        <v>44</v>
      </c>
      <c r="BC112" s="47">
        <v>7</v>
      </c>
      <c r="BD112" s="47">
        <v>109</v>
      </c>
      <c r="BE112" s="4"/>
      <c r="BF112" s="47" t="s">
        <v>153</v>
      </c>
      <c r="BG112" s="47">
        <v>58</v>
      </c>
      <c r="BH112" s="47">
        <v>5</v>
      </c>
      <c r="BI112" s="47">
        <v>485</v>
      </c>
      <c r="BJ112" s="4"/>
      <c r="BK112" s="46" t="str">
        <f t="shared" si="57"/>
        <v>58_5</v>
      </c>
      <c r="BL112" s="69">
        <v>58</v>
      </c>
      <c r="BM112" s="69">
        <v>5</v>
      </c>
      <c r="BN112" s="69">
        <v>2</v>
      </c>
      <c r="BO112" s="4"/>
      <c r="BP112" s="46" t="str">
        <f t="shared" si="58"/>
        <v>58_5</v>
      </c>
      <c r="BQ112" s="69">
        <v>58</v>
      </c>
      <c r="BR112" s="69">
        <v>5</v>
      </c>
      <c r="BS112" s="69">
        <v>1</v>
      </c>
      <c r="BT112" s="4"/>
      <c r="BU112" s="71" t="s">
        <v>265</v>
      </c>
      <c r="BV112" s="71">
        <v>800</v>
      </c>
      <c r="BW112" s="71">
        <v>101</v>
      </c>
      <c r="BX112" s="4"/>
      <c r="BY112" s="69" t="s">
        <v>225</v>
      </c>
      <c r="BZ112" s="69">
        <v>764</v>
      </c>
      <c r="CA112" s="69">
        <v>12.2514432328</v>
      </c>
      <c r="CB112" s="4"/>
      <c r="CC112" s="47" t="s">
        <v>545</v>
      </c>
      <c r="CD112" s="47" t="s">
        <v>1022</v>
      </c>
      <c r="CE112" s="47">
        <v>3381</v>
      </c>
      <c r="CF112" s="47">
        <v>3</v>
      </c>
      <c r="CG112" s="47">
        <v>2</v>
      </c>
      <c r="CH112" s="47" t="str">
        <f t="shared" si="59"/>
        <v>Vähä 2</v>
      </c>
      <c r="CJ112" s="69" t="s">
        <v>154</v>
      </c>
      <c r="CK112" s="69" t="s">
        <v>1363</v>
      </c>
      <c r="CL112" s="69" t="s">
        <v>1364</v>
      </c>
      <c r="CM112" s="69" t="s">
        <v>1365</v>
      </c>
    </row>
    <row r="113" spans="1:91" customFormat="1" x14ac:dyDescent="0.25">
      <c r="A113" s="81">
        <v>102</v>
      </c>
      <c r="B113" s="27" t="str">
        <f t="shared" si="34"/>
        <v>58_7</v>
      </c>
      <c r="C113" s="51">
        <v>58</v>
      </c>
      <c r="D113" s="52">
        <v>7</v>
      </c>
      <c r="E113" s="17">
        <v>884</v>
      </c>
      <c r="F113" s="18">
        <v>943.87367544000006</v>
      </c>
      <c r="G113" s="57">
        <v>1404</v>
      </c>
      <c r="H113" s="58">
        <v>85</v>
      </c>
      <c r="I113" s="64">
        <f t="shared" si="60"/>
        <v>0.85</v>
      </c>
      <c r="J113" s="18">
        <f t="shared" si="61"/>
        <v>1193.3999999999999</v>
      </c>
      <c r="K113" s="64">
        <f t="shared" si="62"/>
        <v>-0.76795644565428745</v>
      </c>
      <c r="L113" s="18">
        <v>5143</v>
      </c>
      <c r="M113" s="18">
        <v>335</v>
      </c>
      <c r="N113" s="18">
        <v>5347</v>
      </c>
      <c r="O113" s="105" t="str">
        <f t="shared" si="35"/>
        <v>https://www.google.com/maps/@61.6774290285,24.349095141,3a,75y,90t/data=!3m3!1e1!3m1!2e0</v>
      </c>
      <c r="P113" s="108" t="str">
        <f t="shared" si="36"/>
        <v>Gmaps</v>
      </c>
      <c r="Q113" s="18">
        <v>1404</v>
      </c>
      <c r="R113" s="17">
        <v>85</v>
      </c>
      <c r="S113" s="18">
        <f t="shared" si="37"/>
        <v>1469</v>
      </c>
      <c r="T113" s="18">
        <f t="shared" si="38"/>
        <v>769</v>
      </c>
      <c r="U113" s="18">
        <f t="shared" si="39"/>
        <v>27</v>
      </c>
      <c r="V113" s="94" t="str">
        <f t="shared" si="63"/>
        <v>Osa seud. yht.</v>
      </c>
      <c r="W113" s="90">
        <f t="shared" si="40"/>
        <v>48</v>
      </c>
      <c r="X113" s="91" t="str">
        <f t="shared" si="64"/>
        <v>Osa seud. yht.</v>
      </c>
      <c r="Y113" s="18">
        <v>102</v>
      </c>
      <c r="Z113" s="17" t="str">
        <f t="shared" si="44"/>
        <v>Kyllä</v>
      </c>
      <c r="AA113" s="18">
        <v>101.58371040700001</v>
      </c>
      <c r="AB113" s="17" t="str">
        <f t="shared" si="65"/>
        <v>Kyllä</v>
      </c>
      <c r="AC113" s="39" t="s">
        <v>3468</v>
      </c>
      <c r="AD113" s="17" t="str">
        <f t="shared" si="41"/>
        <v>Keskivilkas 1</v>
      </c>
      <c r="AE113" s="17" t="s">
        <v>1057</v>
      </c>
      <c r="AF113" s="39"/>
      <c r="AG113" s="44"/>
      <c r="AH113" s="4"/>
      <c r="AI113" s="113" t="str">
        <f t="shared" si="45"/>
        <v>punainen</v>
      </c>
      <c r="AJ113" s="114" t="str">
        <f t="shared" si="46"/>
        <v>punainen</v>
      </c>
      <c r="AK113" s="115" t="str">
        <f t="shared" si="42"/>
        <v>punainen</v>
      </c>
      <c r="AL113" s="124">
        <f t="shared" si="47"/>
        <v>31</v>
      </c>
      <c r="AM113" s="124">
        <f t="shared" si="48"/>
        <v>10</v>
      </c>
      <c r="AN113" s="124">
        <f t="shared" si="49"/>
        <v>1</v>
      </c>
      <c r="AO113" s="124">
        <f t="shared" si="50"/>
        <v>10</v>
      </c>
      <c r="AP113" s="121">
        <f t="shared" si="51"/>
        <v>10</v>
      </c>
      <c r="AQ113" s="14"/>
      <c r="AR113" s="113" t="str">
        <f t="shared" si="66"/>
        <v>punainen</v>
      </c>
      <c r="AS113" s="114" t="str">
        <f t="shared" si="67"/>
        <v>punainen</v>
      </c>
      <c r="AT113" s="115" t="str">
        <f t="shared" si="43"/>
        <v>punainen</v>
      </c>
      <c r="AU113" s="124">
        <f t="shared" si="52"/>
        <v>31</v>
      </c>
      <c r="AV113" s="124">
        <f t="shared" si="53"/>
        <v>10</v>
      </c>
      <c r="AW113" s="124">
        <f t="shared" si="54"/>
        <v>1</v>
      </c>
      <c r="AX113" s="124">
        <f t="shared" si="55"/>
        <v>10</v>
      </c>
      <c r="AY113" s="121">
        <f t="shared" si="56"/>
        <v>10</v>
      </c>
      <c r="BA113" s="47" t="s">
        <v>147</v>
      </c>
      <c r="BB113" s="47">
        <v>44</v>
      </c>
      <c r="BC113" s="47">
        <v>8</v>
      </c>
      <c r="BD113" s="47">
        <v>81</v>
      </c>
      <c r="BE113" s="4"/>
      <c r="BF113" s="47" t="s">
        <v>154</v>
      </c>
      <c r="BG113" s="47">
        <v>58</v>
      </c>
      <c r="BH113" s="47">
        <v>6</v>
      </c>
      <c r="BI113" s="47">
        <v>407</v>
      </c>
      <c r="BJ113" s="4"/>
      <c r="BK113" s="46" t="str">
        <f t="shared" si="57"/>
        <v>58_6</v>
      </c>
      <c r="BL113" s="69">
        <v>58</v>
      </c>
      <c r="BM113" s="69">
        <v>6</v>
      </c>
      <c r="BN113" s="69">
        <v>3</v>
      </c>
      <c r="BO113" s="4"/>
      <c r="BP113" s="46" t="str">
        <f t="shared" si="58"/>
        <v>58_6</v>
      </c>
      <c r="BQ113" s="69">
        <v>58</v>
      </c>
      <c r="BR113" s="69">
        <v>6</v>
      </c>
      <c r="BS113" s="69">
        <v>2</v>
      </c>
      <c r="BT113" s="4"/>
      <c r="BU113" s="71" t="s">
        <v>266</v>
      </c>
      <c r="BV113" s="71">
        <v>1078</v>
      </c>
      <c r="BW113" s="71">
        <v>88</v>
      </c>
      <c r="BX113" s="4"/>
      <c r="BY113" s="69" t="s">
        <v>225</v>
      </c>
      <c r="BZ113" s="69">
        <v>310</v>
      </c>
      <c r="CA113" s="69">
        <v>4.9711353431700003</v>
      </c>
      <c r="CB113" s="4"/>
      <c r="CC113" s="47" t="s">
        <v>769</v>
      </c>
      <c r="CD113" s="47" t="s">
        <v>1022</v>
      </c>
      <c r="CE113" s="47">
        <v>13359</v>
      </c>
      <c r="CF113" s="47">
        <v>3</v>
      </c>
      <c r="CG113" s="47">
        <v>2</v>
      </c>
      <c r="CH113" s="47" t="str">
        <f t="shared" si="59"/>
        <v>Vähä 2</v>
      </c>
      <c r="CJ113" s="69" t="s">
        <v>155</v>
      </c>
      <c r="CK113" s="69" t="s">
        <v>1366</v>
      </c>
      <c r="CL113" s="69" t="s">
        <v>1367</v>
      </c>
      <c r="CM113" s="69" t="s">
        <v>1368</v>
      </c>
    </row>
    <row r="114" spans="1:91" customFormat="1" x14ac:dyDescent="0.25">
      <c r="A114" s="81">
        <v>103</v>
      </c>
      <c r="B114" s="27" t="str">
        <f t="shared" si="34"/>
        <v>58_8</v>
      </c>
      <c r="C114" s="51">
        <v>58</v>
      </c>
      <c r="D114" s="52">
        <v>8</v>
      </c>
      <c r="E114" s="17">
        <v>6175</v>
      </c>
      <c r="F114" s="18">
        <v>6110.9243076000002</v>
      </c>
      <c r="G114" s="57">
        <v>2489</v>
      </c>
      <c r="H114" s="58">
        <v>74</v>
      </c>
      <c r="I114" s="64">
        <f t="shared" si="60"/>
        <v>0.74</v>
      </c>
      <c r="J114" s="18">
        <f t="shared" si="61"/>
        <v>1841.86</v>
      </c>
      <c r="K114" s="64">
        <f t="shared" si="62"/>
        <v>-0.70657001752429505</v>
      </c>
      <c r="L114" s="18">
        <v>6277</v>
      </c>
      <c r="M114" s="18">
        <v>662</v>
      </c>
      <c r="N114" s="18">
        <v>6208</v>
      </c>
      <c r="O114" s="105" t="str">
        <f t="shared" si="35"/>
        <v>https://www.google.com/maps/@61.6844448877,24.3582184191,3a,75y,90t/data=!3m3!1e1!3m1!2e0</v>
      </c>
      <c r="P114" s="108" t="str">
        <f t="shared" si="36"/>
        <v>Gmaps</v>
      </c>
      <c r="Q114" s="18">
        <v>2489</v>
      </c>
      <c r="R114" s="17">
        <v>74</v>
      </c>
      <c r="S114" s="18">
        <f t="shared" si="37"/>
        <v>1832</v>
      </c>
      <c r="T114" s="18">
        <f t="shared" si="38"/>
        <v>1251</v>
      </c>
      <c r="U114" s="18">
        <f t="shared" si="39"/>
        <v>107</v>
      </c>
      <c r="V114" s="94" t="str">
        <f t="shared" si="63"/>
        <v>Osa seud. yht.</v>
      </c>
      <c r="W114" s="90">
        <f t="shared" si="40"/>
        <v>74</v>
      </c>
      <c r="X114" s="91" t="str">
        <f t="shared" si="64"/>
        <v>Osa seud. yht.</v>
      </c>
      <c r="Y114" s="18">
        <v>23</v>
      </c>
      <c r="Z114" s="17" t="str">
        <f t="shared" si="44"/>
        <v xml:space="preserve"> --</v>
      </c>
      <c r="AA114" s="18">
        <v>23.4979757085</v>
      </c>
      <c r="AB114" s="17" t="str">
        <f t="shared" si="65"/>
        <v>--</v>
      </c>
      <c r="AC114" s="39"/>
      <c r="AD114" s="17" t="str">
        <f t="shared" si="41"/>
        <v>Keskivilkas 1</v>
      </c>
      <c r="AE114" s="17" t="s">
        <v>1057</v>
      </c>
      <c r="AF114" s="39"/>
      <c r="AG114" s="44"/>
      <c r="AH114" s="4"/>
      <c r="AI114" s="113" t="str">
        <f t="shared" si="45"/>
        <v>punainen</v>
      </c>
      <c r="AJ114" s="114" t="str">
        <f t="shared" si="46"/>
        <v>punainen</v>
      </c>
      <c r="AK114" s="115" t="str">
        <f t="shared" si="42"/>
        <v>punainen</v>
      </c>
      <c r="AL114" s="124">
        <f t="shared" si="47"/>
        <v>40</v>
      </c>
      <c r="AM114" s="124">
        <f t="shared" si="48"/>
        <v>10</v>
      </c>
      <c r="AN114" s="124">
        <f t="shared" si="49"/>
        <v>10</v>
      </c>
      <c r="AO114" s="124">
        <f t="shared" si="50"/>
        <v>10</v>
      </c>
      <c r="AP114" s="121">
        <f t="shared" si="51"/>
        <v>10</v>
      </c>
      <c r="AQ114" s="14"/>
      <c r="AR114" s="113" t="str">
        <f t="shared" si="66"/>
        <v>punainen</v>
      </c>
      <c r="AS114" s="114" t="str">
        <f t="shared" si="67"/>
        <v>punainen</v>
      </c>
      <c r="AT114" s="115" t="str">
        <f t="shared" si="43"/>
        <v>punainen</v>
      </c>
      <c r="AU114" s="124">
        <f t="shared" si="52"/>
        <v>40</v>
      </c>
      <c r="AV114" s="124">
        <f t="shared" si="53"/>
        <v>10</v>
      </c>
      <c r="AW114" s="124">
        <f t="shared" si="54"/>
        <v>10</v>
      </c>
      <c r="AX114" s="124">
        <f t="shared" si="55"/>
        <v>10</v>
      </c>
      <c r="AY114" s="121">
        <f t="shared" si="56"/>
        <v>10</v>
      </c>
      <c r="BA114" s="47" t="s">
        <v>148</v>
      </c>
      <c r="BB114" s="47">
        <v>56</v>
      </c>
      <c r="BC114" s="47">
        <v>8</v>
      </c>
      <c r="BD114" s="47">
        <v>501</v>
      </c>
      <c r="BE114" s="4"/>
      <c r="BF114" s="47" t="s">
        <v>155</v>
      </c>
      <c r="BG114" s="47">
        <v>58</v>
      </c>
      <c r="BH114" s="47">
        <v>7</v>
      </c>
      <c r="BI114" s="47">
        <v>769</v>
      </c>
      <c r="BJ114" s="4"/>
      <c r="BK114" s="46" t="str">
        <f t="shared" si="57"/>
        <v>58_7</v>
      </c>
      <c r="BL114" s="69">
        <v>58</v>
      </c>
      <c r="BM114" s="69">
        <v>7</v>
      </c>
      <c r="BN114" s="69">
        <v>27</v>
      </c>
      <c r="BO114" s="4"/>
      <c r="BP114" s="46" t="str">
        <f t="shared" si="58"/>
        <v>58_7</v>
      </c>
      <c r="BQ114" s="69">
        <v>58</v>
      </c>
      <c r="BR114" s="69">
        <v>7</v>
      </c>
      <c r="BS114" s="69">
        <v>48</v>
      </c>
      <c r="BT114" s="4"/>
      <c r="BU114" s="71" t="s">
        <v>268</v>
      </c>
      <c r="BV114" s="71">
        <v>3549</v>
      </c>
      <c r="BW114" s="71">
        <v>54</v>
      </c>
      <c r="BX114" s="4"/>
      <c r="BY114" s="69" t="s">
        <v>226</v>
      </c>
      <c r="BZ114" s="69">
        <v>255</v>
      </c>
      <c r="CA114" s="69">
        <v>3.7969029183999998</v>
      </c>
      <c r="CB114" s="4"/>
      <c r="CC114" s="47" t="s">
        <v>1005</v>
      </c>
      <c r="CD114" s="47" t="s">
        <v>1022</v>
      </c>
      <c r="CE114" s="47">
        <v>14371</v>
      </c>
      <c r="CF114" s="47">
        <v>2</v>
      </c>
      <c r="CG114" s="47">
        <v>2</v>
      </c>
      <c r="CH114" s="47" t="str">
        <f t="shared" si="59"/>
        <v>Vähä 2</v>
      </c>
      <c r="CJ114" s="69" t="s">
        <v>156</v>
      </c>
      <c r="CK114" s="69" t="s">
        <v>1369</v>
      </c>
      <c r="CL114" s="69" t="s">
        <v>1370</v>
      </c>
      <c r="CM114" s="69" t="s">
        <v>1371</v>
      </c>
    </row>
    <row r="115" spans="1:91" customFormat="1" x14ac:dyDescent="0.25">
      <c r="A115" s="81">
        <v>104</v>
      </c>
      <c r="B115" s="27" t="str">
        <f t="shared" si="34"/>
        <v>58_9</v>
      </c>
      <c r="C115" s="51">
        <v>58</v>
      </c>
      <c r="D115" s="52">
        <v>9</v>
      </c>
      <c r="E115" s="17">
        <v>9585</v>
      </c>
      <c r="F115" s="18">
        <v>6713.7672450500004</v>
      </c>
      <c r="G115" s="57">
        <v>1783</v>
      </c>
      <c r="H115" s="58">
        <v>80</v>
      </c>
      <c r="I115" s="64">
        <f t="shared" si="60"/>
        <v>0.8</v>
      </c>
      <c r="J115" s="18">
        <f t="shared" si="61"/>
        <v>1426.4</v>
      </c>
      <c r="K115" s="64">
        <f t="shared" si="62"/>
        <v>-0.59152348224513174</v>
      </c>
      <c r="L115" s="18">
        <v>3492</v>
      </c>
      <c r="M115" s="18">
        <v>412</v>
      </c>
      <c r="N115" s="18">
        <v>3429</v>
      </c>
      <c r="O115" s="105" t="str">
        <f t="shared" si="35"/>
        <v>https://www.google.com/maps/@61.7355461128,24.3281355604,3a,75y,90t/data=!3m3!1e1!3m1!2e0</v>
      </c>
      <c r="P115" s="108" t="str">
        <f t="shared" si="36"/>
        <v>Gmaps</v>
      </c>
      <c r="Q115" s="18">
        <v>1783</v>
      </c>
      <c r="R115" s="17">
        <v>80</v>
      </c>
      <c r="S115" s="18">
        <f t="shared" si="37"/>
        <v>1045</v>
      </c>
      <c r="T115" s="18">
        <f t="shared" si="38"/>
        <v>737</v>
      </c>
      <c r="U115" s="18">
        <f t="shared" si="39"/>
        <v>69</v>
      </c>
      <c r="V115" s="94" t="str">
        <f t="shared" si="63"/>
        <v>Osa seud. yht.</v>
      </c>
      <c r="W115" s="90">
        <f t="shared" si="40"/>
        <v>51</v>
      </c>
      <c r="X115" s="91" t="str">
        <f t="shared" si="64"/>
        <v>Osa seud. yht.</v>
      </c>
      <c r="Y115" s="74">
        <v>0</v>
      </c>
      <c r="Z115" s="17" t="str">
        <f t="shared" si="44"/>
        <v xml:space="preserve"> --</v>
      </c>
      <c r="AA115" s="18">
        <v>9.5878977569099995</v>
      </c>
      <c r="AB115" s="17" t="str">
        <f t="shared" si="65"/>
        <v>--</v>
      </c>
      <c r="AC115" s="39"/>
      <c r="AD115" s="17" t="str">
        <f t="shared" si="41"/>
        <v>Keskivilkas 1</v>
      </c>
      <c r="AE115" s="17" t="s">
        <v>1057</v>
      </c>
      <c r="AF115" s="39"/>
      <c r="AG115" s="44"/>
      <c r="AH115" s="4"/>
      <c r="AI115" s="113" t="str">
        <f t="shared" si="45"/>
        <v>punainen</v>
      </c>
      <c r="AJ115" s="114" t="str">
        <f t="shared" si="46"/>
        <v>punainen</v>
      </c>
      <c r="AK115" s="115" t="str">
        <f t="shared" si="42"/>
        <v>punainen</v>
      </c>
      <c r="AL115" s="124">
        <f t="shared" si="47"/>
        <v>31</v>
      </c>
      <c r="AM115" s="124">
        <f t="shared" si="48"/>
        <v>10</v>
      </c>
      <c r="AN115" s="124">
        <f t="shared" si="49"/>
        <v>1</v>
      </c>
      <c r="AO115" s="124">
        <f t="shared" si="50"/>
        <v>10</v>
      </c>
      <c r="AP115" s="121">
        <f t="shared" si="51"/>
        <v>10</v>
      </c>
      <c r="AQ115" s="14"/>
      <c r="AR115" s="113" t="str">
        <f t="shared" si="66"/>
        <v>punainen</v>
      </c>
      <c r="AS115" s="114" t="str">
        <f t="shared" si="67"/>
        <v>punainen</v>
      </c>
      <c r="AT115" s="115" t="str">
        <f t="shared" si="43"/>
        <v>punainen</v>
      </c>
      <c r="AU115" s="124">
        <f t="shared" si="52"/>
        <v>31</v>
      </c>
      <c r="AV115" s="124">
        <f t="shared" si="53"/>
        <v>10</v>
      </c>
      <c r="AW115" s="124">
        <f t="shared" si="54"/>
        <v>1</v>
      </c>
      <c r="AX115" s="124">
        <f t="shared" si="55"/>
        <v>10</v>
      </c>
      <c r="AY115" s="121">
        <f t="shared" si="56"/>
        <v>10</v>
      </c>
      <c r="BA115" s="47" t="s">
        <v>149</v>
      </c>
      <c r="BB115" s="47">
        <v>57</v>
      </c>
      <c r="BC115" s="47">
        <v>6</v>
      </c>
      <c r="BD115" s="47">
        <v>174</v>
      </c>
      <c r="BE115" s="4"/>
      <c r="BF115" s="47" t="s">
        <v>156</v>
      </c>
      <c r="BG115" s="47">
        <v>58</v>
      </c>
      <c r="BH115" s="47">
        <v>8</v>
      </c>
      <c r="BI115" s="47">
        <v>1251</v>
      </c>
      <c r="BJ115" s="4"/>
      <c r="BK115" s="46" t="str">
        <f t="shared" si="57"/>
        <v>58_8</v>
      </c>
      <c r="BL115" s="69">
        <v>58</v>
      </c>
      <c r="BM115" s="69">
        <v>8</v>
      </c>
      <c r="BN115" s="69">
        <v>107</v>
      </c>
      <c r="BO115" s="4"/>
      <c r="BP115" s="46" t="str">
        <f t="shared" si="58"/>
        <v>58_8</v>
      </c>
      <c r="BQ115" s="69">
        <v>58</v>
      </c>
      <c r="BR115" s="69">
        <v>8</v>
      </c>
      <c r="BS115" s="69">
        <v>74</v>
      </c>
      <c r="BT115" s="4"/>
      <c r="BU115" s="71" t="s">
        <v>269</v>
      </c>
      <c r="BV115" s="71">
        <v>569</v>
      </c>
      <c r="BW115" s="71">
        <v>14</v>
      </c>
      <c r="BX115" s="4"/>
      <c r="BY115" s="69" t="s">
        <v>230</v>
      </c>
      <c r="BZ115" s="69">
        <v>2601</v>
      </c>
      <c r="CA115" s="69">
        <v>41.318506751400001</v>
      </c>
      <c r="CB115" s="4"/>
      <c r="CC115" s="47" t="s">
        <v>630</v>
      </c>
      <c r="CD115" s="47" t="s">
        <v>1022</v>
      </c>
      <c r="CE115" s="47">
        <v>12961</v>
      </c>
      <c r="CF115" s="47">
        <v>1</v>
      </c>
      <c r="CG115" s="47">
        <v>2</v>
      </c>
      <c r="CH115" s="47" t="str">
        <f t="shared" si="59"/>
        <v>Vähä 2</v>
      </c>
      <c r="CJ115" s="69" t="s">
        <v>157</v>
      </c>
      <c r="CK115" s="69" t="s">
        <v>1372</v>
      </c>
      <c r="CL115" s="69" t="s">
        <v>1373</v>
      </c>
      <c r="CM115" s="69" t="s">
        <v>1374</v>
      </c>
    </row>
    <row r="116" spans="1:91" customFormat="1" x14ac:dyDescent="0.25">
      <c r="A116" s="81">
        <v>105</v>
      </c>
      <c r="B116" s="27" t="str">
        <f t="shared" si="34"/>
        <v>58_11</v>
      </c>
      <c r="C116" s="51">
        <v>58</v>
      </c>
      <c r="D116" s="52">
        <v>11</v>
      </c>
      <c r="E116" s="17">
        <v>4858</v>
      </c>
      <c r="F116" s="18">
        <v>4827.1017419600003</v>
      </c>
      <c r="G116" s="57">
        <v>2074</v>
      </c>
      <c r="H116" s="58">
        <v>96</v>
      </c>
      <c r="I116" s="64">
        <f t="shared" si="60"/>
        <v>0.96</v>
      </c>
      <c r="J116" s="18">
        <f t="shared" si="61"/>
        <v>1991.04</v>
      </c>
      <c r="K116" s="64">
        <f t="shared" si="62"/>
        <v>-0.36184615384615387</v>
      </c>
      <c r="L116" s="18">
        <v>3120</v>
      </c>
      <c r="M116" s="18">
        <v>352</v>
      </c>
      <c r="N116" s="18">
        <v>3015</v>
      </c>
      <c r="O116" s="105" t="str">
        <f t="shared" si="35"/>
        <v>https://www.google.com/maps/@61.7977856261,24.4366993759,3a,75y,90t/data=!3m3!1e1!3m1!2e0</v>
      </c>
      <c r="P116" s="108" t="str">
        <f t="shared" si="36"/>
        <v>Gmaps</v>
      </c>
      <c r="Q116" s="18">
        <v>2074</v>
      </c>
      <c r="R116" s="17">
        <v>96</v>
      </c>
      <c r="S116" s="18">
        <f t="shared" si="37"/>
        <v>656</v>
      </c>
      <c r="T116" s="18">
        <f t="shared" si="38"/>
        <v>600</v>
      </c>
      <c r="U116" s="18">
        <f t="shared" si="39"/>
        <v>46</v>
      </c>
      <c r="V116" s="94" t="str">
        <f t="shared" si="63"/>
        <v>Osa seud. yht.</v>
      </c>
      <c r="W116" s="90">
        <f t="shared" si="40"/>
        <v>51</v>
      </c>
      <c r="X116" s="91" t="str">
        <f t="shared" si="64"/>
        <v>Osa seud. yht.</v>
      </c>
      <c r="Y116" s="74">
        <v>0</v>
      </c>
      <c r="Z116" s="17" t="str">
        <f t="shared" si="44"/>
        <v xml:space="preserve"> --</v>
      </c>
      <c r="AA116" s="74">
        <v>0</v>
      </c>
      <c r="AB116" s="17" t="str">
        <f t="shared" si="65"/>
        <v>--</v>
      </c>
      <c r="AC116" s="39"/>
      <c r="AD116" s="17" t="str">
        <f t="shared" si="41"/>
        <v>Keskivilkas 1</v>
      </c>
      <c r="AE116" s="17" t="s">
        <v>1057</v>
      </c>
      <c r="AF116" s="39"/>
      <c r="AG116" s="44"/>
      <c r="AH116" s="4"/>
      <c r="AI116" s="113" t="str">
        <f t="shared" si="45"/>
        <v>punainen</v>
      </c>
      <c r="AJ116" s="114" t="str">
        <f t="shared" si="46"/>
        <v>punainen</v>
      </c>
      <c r="AK116" s="115" t="str">
        <f t="shared" si="42"/>
        <v>punainen</v>
      </c>
      <c r="AL116" s="124">
        <f t="shared" si="47"/>
        <v>40</v>
      </c>
      <c r="AM116" s="124">
        <f t="shared" si="48"/>
        <v>10</v>
      </c>
      <c r="AN116" s="124">
        <f t="shared" si="49"/>
        <v>10</v>
      </c>
      <c r="AO116" s="124">
        <f t="shared" si="50"/>
        <v>10</v>
      </c>
      <c r="AP116" s="121">
        <f t="shared" si="51"/>
        <v>10</v>
      </c>
      <c r="AQ116" s="14"/>
      <c r="AR116" s="113" t="str">
        <f t="shared" si="66"/>
        <v>punainen</v>
      </c>
      <c r="AS116" s="114" t="str">
        <f t="shared" si="67"/>
        <v>punainen</v>
      </c>
      <c r="AT116" s="115" t="str">
        <f t="shared" si="43"/>
        <v>punainen</v>
      </c>
      <c r="AU116" s="124">
        <f t="shared" si="52"/>
        <v>40</v>
      </c>
      <c r="AV116" s="124">
        <f t="shared" si="53"/>
        <v>10</v>
      </c>
      <c r="AW116" s="124">
        <f t="shared" si="54"/>
        <v>10</v>
      </c>
      <c r="AX116" s="124">
        <f t="shared" si="55"/>
        <v>10</v>
      </c>
      <c r="AY116" s="121">
        <f t="shared" si="56"/>
        <v>10</v>
      </c>
      <c r="BA116" s="47" t="s">
        <v>150</v>
      </c>
      <c r="BB116" s="47">
        <v>58</v>
      </c>
      <c r="BC116" s="47">
        <v>1</v>
      </c>
      <c r="BD116" s="47">
        <v>2061</v>
      </c>
      <c r="BE116" s="4"/>
      <c r="BF116" s="47" t="s">
        <v>157</v>
      </c>
      <c r="BG116" s="47">
        <v>58</v>
      </c>
      <c r="BH116" s="47">
        <v>9</v>
      </c>
      <c r="BI116" s="47">
        <v>737</v>
      </c>
      <c r="BJ116" s="4"/>
      <c r="BK116" s="46" t="str">
        <f t="shared" si="57"/>
        <v>58_9</v>
      </c>
      <c r="BL116" s="69">
        <v>58</v>
      </c>
      <c r="BM116" s="69">
        <v>9</v>
      </c>
      <c r="BN116" s="69">
        <v>69</v>
      </c>
      <c r="BO116" s="4"/>
      <c r="BP116" s="46" t="str">
        <f t="shared" si="58"/>
        <v>58_9</v>
      </c>
      <c r="BQ116" s="69">
        <v>58</v>
      </c>
      <c r="BR116" s="69">
        <v>9</v>
      </c>
      <c r="BS116" s="69">
        <v>51</v>
      </c>
      <c r="BT116" s="4"/>
      <c r="BU116" s="71" t="s">
        <v>272</v>
      </c>
      <c r="BV116" s="71">
        <v>118</v>
      </c>
      <c r="BW116" s="71">
        <v>22</v>
      </c>
      <c r="BX116" s="4"/>
      <c r="BY116" s="69" t="s">
        <v>233</v>
      </c>
      <c r="BZ116" s="69">
        <v>1237</v>
      </c>
      <c r="CA116" s="69">
        <v>23.679173047499997</v>
      </c>
      <c r="CB116" s="4"/>
      <c r="CC116" s="47" t="s">
        <v>768</v>
      </c>
      <c r="CD116" s="47" t="s">
        <v>1022</v>
      </c>
      <c r="CE116" s="47">
        <v>13359</v>
      </c>
      <c r="CF116" s="47">
        <v>2</v>
      </c>
      <c r="CG116" s="47">
        <v>2</v>
      </c>
      <c r="CH116" s="47" t="str">
        <f t="shared" si="59"/>
        <v>Vähä 2</v>
      </c>
      <c r="CJ116" s="69" t="s">
        <v>158</v>
      </c>
      <c r="CK116" s="69" t="s">
        <v>1375</v>
      </c>
      <c r="CL116" s="69" t="s">
        <v>1376</v>
      </c>
      <c r="CM116" s="69" t="s">
        <v>1377</v>
      </c>
    </row>
    <row r="117" spans="1:91" customFormat="1" x14ac:dyDescent="0.25">
      <c r="A117" s="81">
        <v>106</v>
      </c>
      <c r="B117" s="27" t="str">
        <f t="shared" si="34"/>
        <v>58_12</v>
      </c>
      <c r="C117" s="51">
        <v>58</v>
      </c>
      <c r="D117" s="52">
        <v>12</v>
      </c>
      <c r="E117" s="17">
        <v>4850</v>
      </c>
      <c r="F117" s="18">
        <v>4824.1956958549999</v>
      </c>
      <c r="G117" s="57">
        <v>2044</v>
      </c>
      <c r="H117" s="58">
        <v>98</v>
      </c>
      <c r="I117" s="64">
        <f t="shared" si="60"/>
        <v>0.98</v>
      </c>
      <c r="J117" s="18">
        <f t="shared" si="61"/>
        <v>2003.12</v>
      </c>
      <c r="K117" s="64">
        <f t="shared" si="62"/>
        <v>-0.35797435897435903</v>
      </c>
      <c r="L117" s="18">
        <v>3120</v>
      </c>
      <c r="M117" s="18">
        <v>352</v>
      </c>
      <c r="N117" s="18">
        <v>3015</v>
      </c>
      <c r="O117" s="105" t="str">
        <f t="shared" si="35"/>
        <v>https://www.google.com/maps/@61.834581656,24.4836140828,3a,75y,90t/data=!3m3!1e1!3m1!2e0</v>
      </c>
      <c r="P117" s="108" t="str">
        <f t="shared" si="36"/>
        <v>Gmaps</v>
      </c>
      <c r="Q117" s="18">
        <v>2044</v>
      </c>
      <c r="R117" s="17">
        <v>98</v>
      </c>
      <c r="S117" s="18">
        <f t="shared" si="37"/>
        <v>551</v>
      </c>
      <c r="T117" s="18">
        <f t="shared" si="38"/>
        <v>540</v>
      </c>
      <c r="U117" s="18">
        <f t="shared" si="39"/>
        <v>46</v>
      </c>
      <c r="V117" s="94" t="str">
        <f t="shared" si="63"/>
        <v>Osa seud. yht.</v>
      </c>
      <c r="W117" s="90">
        <f t="shared" si="40"/>
        <v>51</v>
      </c>
      <c r="X117" s="91" t="str">
        <f t="shared" si="64"/>
        <v>Osa seud. yht.</v>
      </c>
      <c r="Y117" s="74">
        <v>0</v>
      </c>
      <c r="Z117" s="17" t="str">
        <f t="shared" si="44"/>
        <v xml:space="preserve"> --</v>
      </c>
      <c r="AA117" s="74">
        <v>0</v>
      </c>
      <c r="AB117" s="17" t="str">
        <f t="shared" si="65"/>
        <v>--</v>
      </c>
      <c r="AC117" s="39"/>
      <c r="AD117" s="17" t="str">
        <f t="shared" si="41"/>
        <v>Keskivilkas 1</v>
      </c>
      <c r="AE117" s="17" t="s">
        <v>1057</v>
      </c>
      <c r="AF117" s="39"/>
      <c r="AG117" s="44"/>
      <c r="AH117" s="4"/>
      <c r="AI117" s="113" t="str">
        <f t="shared" si="45"/>
        <v>punainen</v>
      </c>
      <c r="AJ117" s="114" t="str">
        <f t="shared" si="46"/>
        <v>punainen</v>
      </c>
      <c r="AK117" s="115" t="str">
        <f t="shared" si="42"/>
        <v>punainen</v>
      </c>
      <c r="AL117" s="124">
        <f t="shared" si="47"/>
        <v>40</v>
      </c>
      <c r="AM117" s="124">
        <f t="shared" si="48"/>
        <v>10</v>
      </c>
      <c r="AN117" s="124">
        <f t="shared" si="49"/>
        <v>10</v>
      </c>
      <c r="AO117" s="124">
        <f t="shared" si="50"/>
        <v>10</v>
      </c>
      <c r="AP117" s="121">
        <f t="shared" si="51"/>
        <v>10</v>
      </c>
      <c r="AQ117" s="14"/>
      <c r="AR117" s="113" t="str">
        <f t="shared" si="66"/>
        <v>punainen</v>
      </c>
      <c r="AS117" s="114" t="str">
        <f t="shared" si="67"/>
        <v>punainen</v>
      </c>
      <c r="AT117" s="115" t="str">
        <f t="shared" si="43"/>
        <v>punainen</v>
      </c>
      <c r="AU117" s="124">
        <f t="shared" si="52"/>
        <v>40</v>
      </c>
      <c r="AV117" s="124">
        <f t="shared" si="53"/>
        <v>10</v>
      </c>
      <c r="AW117" s="124">
        <f t="shared" si="54"/>
        <v>10</v>
      </c>
      <c r="AX117" s="124">
        <f t="shared" si="55"/>
        <v>10</v>
      </c>
      <c r="AY117" s="121">
        <f t="shared" si="56"/>
        <v>10</v>
      </c>
      <c r="BA117" s="47" t="s">
        <v>151</v>
      </c>
      <c r="BB117" s="47">
        <v>58</v>
      </c>
      <c r="BC117" s="47">
        <v>2</v>
      </c>
      <c r="BD117" s="47">
        <v>289</v>
      </c>
      <c r="BE117" s="4"/>
      <c r="BF117" s="47" t="s">
        <v>158</v>
      </c>
      <c r="BG117" s="47">
        <v>58</v>
      </c>
      <c r="BH117" s="47">
        <v>11</v>
      </c>
      <c r="BI117" s="47">
        <v>600</v>
      </c>
      <c r="BJ117" s="4"/>
      <c r="BK117" s="46" t="str">
        <f t="shared" si="57"/>
        <v>58_11</v>
      </c>
      <c r="BL117" s="69">
        <v>58</v>
      </c>
      <c r="BM117" s="69">
        <v>11</v>
      </c>
      <c r="BN117" s="69">
        <v>46</v>
      </c>
      <c r="BO117" s="4"/>
      <c r="BP117" s="46" t="str">
        <f t="shared" si="58"/>
        <v>58_11</v>
      </c>
      <c r="BQ117" s="69">
        <v>58</v>
      </c>
      <c r="BR117" s="69">
        <v>11</v>
      </c>
      <c r="BS117" s="69">
        <v>51</v>
      </c>
      <c r="BT117" s="4"/>
      <c r="BU117" s="71" t="s">
        <v>273</v>
      </c>
      <c r="BV117" s="71">
        <v>1454</v>
      </c>
      <c r="BW117" s="71">
        <v>33</v>
      </c>
      <c r="BX117" s="4"/>
      <c r="BY117" s="69" t="s">
        <v>234</v>
      </c>
      <c r="BZ117" s="69">
        <v>4082</v>
      </c>
      <c r="CA117" s="69">
        <v>64.578389495300001</v>
      </c>
      <c r="CB117" s="4"/>
      <c r="CC117" s="47" t="s">
        <v>610</v>
      </c>
      <c r="CD117" s="47" t="s">
        <v>1022</v>
      </c>
      <c r="CE117" s="47">
        <v>12848</v>
      </c>
      <c r="CF117" s="47">
        <v>1</v>
      </c>
      <c r="CG117" s="47">
        <v>2</v>
      </c>
      <c r="CH117" s="47" t="str">
        <f t="shared" si="59"/>
        <v>Vähä 2</v>
      </c>
      <c r="CJ117" s="69" t="s">
        <v>159</v>
      </c>
      <c r="CK117" s="69" t="s">
        <v>1378</v>
      </c>
      <c r="CL117" s="69" t="s">
        <v>1379</v>
      </c>
      <c r="CM117" s="69" t="s">
        <v>1380</v>
      </c>
    </row>
    <row r="118" spans="1:91" customFormat="1" x14ac:dyDescent="0.25">
      <c r="A118" s="81">
        <v>107</v>
      </c>
      <c r="B118" s="27" t="str">
        <f t="shared" si="34"/>
        <v>58_13</v>
      </c>
      <c r="C118" s="51">
        <v>58</v>
      </c>
      <c r="D118" s="52">
        <v>13</v>
      </c>
      <c r="E118" s="17">
        <v>3982</v>
      </c>
      <c r="F118" s="18">
        <v>4408.4673538850002</v>
      </c>
      <c r="G118" s="57">
        <v>1824</v>
      </c>
      <c r="H118" s="58">
        <v>94</v>
      </c>
      <c r="I118" s="64">
        <f t="shared" si="60"/>
        <v>0.94</v>
      </c>
      <c r="J118" s="18">
        <f t="shared" si="61"/>
        <v>1714.56</v>
      </c>
      <c r="K118" s="64">
        <f t="shared" si="62"/>
        <v>-0.45046153846153847</v>
      </c>
      <c r="L118" s="18">
        <v>3120</v>
      </c>
      <c r="M118" s="18">
        <v>352</v>
      </c>
      <c r="N118" s="18">
        <v>3015</v>
      </c>
      <c r="O118" s="105" t="str">
        <f t="shared" si="35"/>
        <v>https://www.google.com/maps/@61.875896661,24.5072281788,3a,75y,90t/data=!3m3!1e1!3m1!2e0</v>
      </c>
      <c r="P118" s="108" t="str">
        <f t="shared" si="36"/>
        <v>Gmaps</v>
      </c>
      <c r="Q118" s="18">
        <v>1824</v>
      </c>
      <c r="R118" s="17">
        <v>94</v>
      </c>
      <c r="S118" s="18">
        <f t="shared" si="37"/>
        <v>561</v>
      </c>
      <c r="T118" s="18">
        <f t="shared" si="38"/>
        <v>550</v>
      </c>
      <c r="U118" s="18">
        <f t="shared" si="39"/>
        <v>46</v>
      </c>
      <c r="V118" s="94" t="str">
        <f t="shared" si="63"/>
        <v>Osa seud. yht.</v>
      </c>
      <c r="W118" s="90">
        <f t="shared" si="40"/>
        <v>51</v>
      </c>
      <c r="X118" s="91" t="str">
        <f t="shared" si="64"/>
        <v>Osa seud. yht.</v>
      </c>
      <c r="Y118" s="74">
        <v>0</v>
      </c>
      <c r="Z118" s="17" t="str">
        <f t="shared" si="44"/>
        <v xml:space="preserve"> --</v>
      </c>
      <c r="AA118" s="74">
        <v>0</v>
      </c>
      <c r="AB118" s="17" t="str">
        <f t="shared" si="65"/>
        <v>--</v>
      </c>
      <c r="AC118" s="39"/>
      <c r="AD118" s="17" t="str">
        <f t="shared" si="41"/>
        <v>Keskivilkas 1</v>
      </c>
      <c r="AE118" s="17" t="s">
        <v>1057</v>
      </c>
      <c r="AF118" s="39"/>
      <c r="AG118" s="44"/>
      <c r="AH118" s="4"/>
      <c r="AI118" s="113" t="str">
        <f t="shared" si="45"/>
        <v>punainen</v>
      </c>
      <c r="AJ118" s="114" t="str">
        <f t="shared" si="46"/>
        <v>punainen</v>
      </c>
      <c r="AK118" s="115" t="str">
        <f t="shared" si="42"/>
        <v>punainen</v>
      </c>
      <c r="AL118" s="124">
        <f t="shared" si="47"/>
        <v>31</v>
      </c>
      <c r="AM118" s="124">
        <f t="shared" si="48"/>
        <v>10</v>
      </c>
      <c r="AN118" s="124">
        <f t="shared" si="49"/>
        <v>1</v>
      </c>
      <c r="AO118" s="124">
        <f t="shared" si="50"/>
        <v>10</v>
      </c>
      <c r="AP118" s="121">
        <f t="shared" si="51"/>
        <v>10</v>
      </c>
      <c r="AQ118" s="14"/>
      <c r="AR118" s="113" t="str">
        <f t="shared" si="66"/>
        <v>punainen</v>
      </c>
      <c r="AS118" s="114" t="str">
        <f t="shared" si="67"/>
        <v>punainen</v>
      </c>
      <c r="AT118" s="115" t="str">
        <f t="shared" si="43"/>
        <v>punainen</v>
      </c>
      <c r="AU118" s="124">
        <f t="shared" si="52"/>
        <v>31</v>
      </c>
      <c r="AV118" s="124">
        <f t="shared" si="53"/>
        <v>10</v>
      </c>
      <c r="AW118" s="124">
        <f t="shared" si="54"/>
        <v>1</v>
      </c>
      <c r="AX118" s="124">
        <f t="shared" si="55"/>
        <v>10</v>
      </c>
      <c r="AY118" s="121">
        <f t="shared" si="56"/>
        <v>10</v>
      </c>
      <c r="BA118" s="47" t="s">
        <v>152</v>
      </c>
      <c r="BB118" s="47">
        <v>58</v>
      </c>
      <c r="BC118" s="47">
        <v>3</v>
      </c>
      <c r="BD118" s="47">
        <v>277</v>
      </c>
      <c r="BE118" s="4"/>
      <c r="BF118" s="47" t="s">
        <v>159</v>
      </c>
      <c r="BG118" s="47">
        <v>58</v>
      </c>
      <c r="BH118" s="47">
        <v>12</v>
      </c>
      <c r="BI118" s="47">
        <v>540</v>
      </c>
      <c r="BJ118" s="4"/>
      <c r="BK118" s="46" t="str">
        <f t="shared" si="57"/>
        <v>58_12</v>
      </c>
      <c r="BL118" s="69">
        <v>58</v>
      </c>
      <c r="BM118" s="69">
        <v>12</v>
      </c>
      <c r="BN118" s="69">
        <v>46</v>
      </c>
      <c r="BO118" s="4"/>
      <c r="BP118" s="46" t="str">
        <f t="shared" si="58"/>
        <v>58_12</v>
      </c>
      <c r="BQ118" s="69">
        <v>58</v>
      </c>
      <c r="BR118" s="69">
        <v>12</v>
      </c>
      <c r="BS118" s="69">
        <v>51</v>
      </c>
      <c r="BT118" s="4"/>
      <c r="BU118" s="71" t="s">
        <v>274</v>
      </c>
      <c r="BV118" s="71">
        <v>1067</v>
      </c>
      <c r="BW118" s="71">
        <v>13</v>
      </c>
      <c r="BX118" s="4"/>
      <c r="BY118" s="69" t="s">
        <v>236</v>
      </c>
      <c r="BZ118" s="69">
        <v>2611</v>
      </c>
      <c r="CA118" s="69">
        <v>54.612005856499998</v>
      </c>
      <c r="CB118" s="4"/>
      <c r="CC118" s="47" t="s">
        <v>826</v>
      </c>
      <c r="CD118" s="47" t="s">
        <v>1022</v>
      </c>
      <c r="CE118" s="47">
        <v>13767</v>
      </c>
      <c r="CF118" s="47">
        <v>1</v>
      </c>
      <c r="CG118" s="47">
        <v>2</v>
      </c>
      <c r="CH118" s="47" t="str">
        <f t="shared" si="59"/>
        <v>Vähä 2</v>
      </c>
      <c r="CJ118" s="69" t="s">
        <v>160</v>
      </c>
      <c r="CK118" s="69" t="s">
        <v>1381</v>
      </c>
      <c r="CL118" s="69" t="s">
        <v>1382</v>
      </c>
      <c r="CM118" s="69" t="s">
        <v>1383</v>
      </c>
    </row>
    <row r="119" spans="1:91" customFormat="1" x14ac:dyDescent="0.25">
      <c r="A119" s="81">
        <v>108</v>
      </c>
      <c r="B119" s="27" t="str">
        <f t="shared" si="34"/>
        <v>58_15</v>
      </c>
      <c r="C119" s="51">
        <v>58</v>
      </c>
      <c r="D119" s="52">
        <v>15</v>
      </c>
      <c r="E119" s="17">
        <v>7114</v>
      </c>
      <c r="F119" s="18">
        <v>4995.4843045099997</v>
      </c>
      <c r="G119" s="57">
        <v>1534</v>
      </c>
      <c r="H119" s="58">
        <v>91</v>
      </c>
      <c r="I119" s="64">
        <f t="shared" si="60"/>
        <v>0.91</v>
      </c>
      <c r="J119" s="18">
        <f t="shared" si="61"/>
        <v>1395.94</v>
      </c>
      <c r="K119" s="64">
        <f t="shared" si="62"/>
        <v>-0.34432127759511505</v>
      </c>
      <c r="L119" s="18">
        <v>2129</v>
      </c>
      <c r="M119" s="18">
        <v>256</v>
      </c>
      <c r="N119" s="18">
        <v>2066</v>
      </c>
      <c r="O119" s="105" t="str">
        <f t="shared" si="35"/>
        <v>https://www.google.com/maps/@61.9312696924,24.5405491268,3a,75y,90t/data=!3m3!1e1!3m1!2e0</v>
      </c>
      <c r="P119" s="108" t="str">
        <f t="shared" si="36"/>
        <v>Gmaps</v>
      </c>
      <c r="Q119" s="18">
        <v>1534</v>
      </c>
      <c r="R119" s="17">
        <v>91</v>
      </c>
      <c r="S119" s="18">
        <f t="shared" si="37"/>
        <v>645</v>
      </c>
      <c r="T119" s="18">
        <f t="shared" si="38"/>
        <v>596</v>
      </c>
      <c r="U119" s="18">
        <f t="shared" si="39"/>
        <v>48</v>
      </c>
      <c r="V119" s="94" t="str">
        <f t="shared" si="63"/>
        <v>Osa seud. yht.</v>
      </c>
      <c r="W119" s="90">
        <f t="shared" si="40"/>
        <v>51</v>
      </c>
      <c r="X119" s="91" t="str">
        <f t="shared" si="64"/>
        <v>Osa seud. yht.</v>
      </c>
      <c r="Y119" s="74">
        <v>0</v>
      </c>
      <c r="Z119" s="17" t="str">
        <f t="shared" si="44"/>
        <v xml:space="preserve"> --</v>
      </c>
      <c r="AA119" s="74">
        <v>0</v>
      </c>
      <c r="AB119" s="17" t="str">
        <f t="shared" si="65"/>
        <v>--</v>
      </c>
      <c r="AC119" s="39"/>
      <c r="AD119" s="17" t="str">
        <f t="shared" si="41"/>
        <v>Keskivilkas 1</v>
      </c>
      <c r="AE119" s="17" t="s">
        <v>1057</v>
      </c>
      <c r="AF119" s="39"/>
      <c r="AG119" s="44"/>
      <c r="AH119" s="4"/>
      <c r="AI119" s="113" t="str">
        <f t="shared" si="45"/>
        <v>punainen</v>
      </c>
      <c r="AJ119" s="114" t="str">
        <f t="shared" si="46"/>
        <v>punainen</v>
      </c>
      <c r="AK119" s="115" t="str">
        <f t="shared" si="42"/>
        <v>punainen</v>
      </c>
      <c r="AL119" s="124">
        <f t="shared" si="47"/>
        <v>31</v>
      </c>
      <c r="AM119" s="124">
        <f t="shared" si="48"/>
        <v>10</v>
      </c>
      <c r="AN119" s="124">
        <f t="shared" si="49"/>
        <v>1</v>
      </c>
      <c r="AO119" s="124">
        <f t="shared" si="50"/>
        <v>10</v>
      </c>
      <c r="AP119" s="121">
        <f t="shared" si="51"/>
        <v>10</v>
      </c>
      <c r="AQ119" s="14"/>
      <c r="AR119" s="113" t="str">
        <f t="shared" si="66"/>
        <v>punainen</v>
      </c>
      <c r="AS119" s="114" t="str">
        <f t="shared" si="67"/>
        <v>punainen</v>
      </c>
      <c r="AT119" s="115" t="str">
        <f t="shared" si="43"/>
        <v>punainen</v>
      </c>
      <c r="AU119" s="124">
        <f t="shared" si="52"/>
        <v>31</v>
      </c>
      <c r="AV119" s="124">
        <f t="shared" si="53"/>
        <v>10</v>
      </c>
      <c r="AW119" s="124">
        <f t="shared" si="54"/>
        <v>1</v>
      </c>
      <c r="AX119" s="124">
        <f t="shared" si="55"/>
        <v>10</v>
      </c>
      <c r="AY119" s="121">
        <f t="shared" si="56"/>
        <v>10</v>
      </c>
      <c r="BA119" s="47" t="s">
        <v>153</v>
      </c>
      <c r="BB119" s="47">
        <v>58</v>
      </c>
      <c r="BC119" s="47">
        <v>5</v>
      </c>
      <c r="BD119" s="47">
        <v>827</v>
      </c>
      <c r="BE119" s="4"/>
      <c r="BF119" s="47" t="s">
        <v>160</v>
      </c>
      <c r="BG119" s="47">
        <v>58</v>
      </c>
      <c r="BH119" s="47">
        <v>13</v>
      </c>
      <c r="BI119" s="47">
        <v>550</v>
      </c>
      <c r="BJ119" s="4"/>
      <c r="BK119" s="46" t="str">
        <f t="shared" si="57"/>
        <v>58_13</v>
      </c>
      <c r="BL119" s="69">
        <v>58</v>
      </c>
      <c r="BM119" s="69">
        <v>13</v>
      </c>
      <c r="BN119" s="69">
        <v>46</v>
      </c>
      <c r="BO119" s="4"/>
      <c r="BP119" s="46" t="str">
        <f t="shared" si="58"/>
        <v>58_13</v>
      </c>
      <c r="BQ119" s="69">
        <v>58</v>
      </c>
      <c r="BR119" s="69">
        <v>13</v>
      </c>
      <c r="BS119" s="69">
        <v>51</v>
      </c>
      <c r="BT119" s="4"/>
      <c r="BU119" s="71" t="s">
        <v>274</v>
      </c>
      <c r="BV119" s="71">
        <v>3231</v>
      </c>
      <c r="BW119" s="71">
        <v>41</v>
      </c>
      <c r="BX119" s="4"/>
      <c r="BY119" s="69" t="s">
        <v>237</v>
      </c>
      <c r="BZ119" s="69">
        <v>764</v>
      </c>
      <c r="CA119" s="69">
        <v>10.6155342504</v>
      </c>
      <c r="CB119" s="4"/>
      <c r="CC119" s="47" t="s">
        <v>942</v>
      </c>
      <c r="CD119" s="47" t="s">
        <v>1022</v>
      </c>
      <c r="CE119" s="47">
        <v>14281</v>
      </c>
      <c r="CF119" s="47">
        <v>4</v>
      </c>
      <c r="CG119" s="47">
        <v>2</v>
      </c>
      <c r="CH119" s="47" t="str">
        <f t="shared" si="59"/>
        <v>Vähä 2</v>
      </c>
      <c r="CJ119" s="69" t="s">
        <v>161</v>
      </c>
      <c r="CK119" s="69" t="s">
        <v>1384</v>
      </c>
      <c r="CL119" s="69" t="s">
        <v>1385</v>
      </c>
      <c r="CM119" s="69" t="s">
        <v>1386</v>
      </c>
    </row>
    <row r="120" spans="1:91" customFormat="1" x14ac:dyDescent="0.25">
      <c r="A120" s="81">
        <v>109</v>
      </c>
      <c r="B120" s="27" t="str">
        <f t="shared" si="34"/>
        <v>58_17</v>
      </c>
      <c r="C120" s="51">
        <v>58</v>
      </c>
      <c r="D120" s="52">
        <v>17</v>
      </c>
      <c r="E120" s="17">
        <v>6250</v>
      </c>
      <c r="F120" s="18">
        <v>5533.09033095</v>
      </c>
      <c r="G120" s="57">
        <v>2058</v>
      </c>
      <c r="H120" s="58">
        <v>86</v>
      </c>
      <c r="I120" s="64">
        <f t="shared" si="60"/>
        <v>0.86</v>
      </c>
      <c r="J120" s="18">
        <f t="shared" si="61"/>
        <v>1769.8799999999999</v>
      </c>
      <c r="K120" s="64">
        <f t="shared" si="62"/>
        <v>-3.8108695652173979E-2</v>
      </c>
      <c r="L120" s="18">
        <v>1840</v>
      </c>
      <c r="M120" s="18">
        <v>223</v>
      </c>
      <c r="N120" s="18">
        <v>1802</v>
      </c>
      <c r="O120" s="105" t="str">
        <f t="shared" si="35"/>
        <v>https://www.google.com/maps/@61.9977580605,24.6390217397,3a,75y,90t/data=!3m3!1e1!3m1!2e0</v>
      </c>
      <c r="P120" s="108" t="str">
        <f t="shared" si="36"/>
        <v>Gmaps</v>
      </c>
      <c r="Q120" s="18">
        <v>2058</v>
      </c>
      <c r="R120" s="17">
        <v>86</v>
      </c>
      <c r="S120" s="18">
        <f t="shared" si="37"/>
        <v>729</v>
      </c>
      <c r="T120" s="18">
        <f t="shared" si="38"/>
        <v>558</v>
      </c>
      <c r="U120" s="18">
        <f t="shared" si="39"/>
        <v>54</v>
      </c>
      <c r="V120" s="94" t="str">
        <f t="shared" si="63"/>
        <v>Osa seud. yht.</v>
      </c>
      <c r="W120" s="90">
        <f t="shared" si="40"/>
        <v>57</v>
      </c>
      <c r="X120" s="91" t="str">
        <f t="shared" si="64"/>
        <v>Osa seud. yht.</v>
      </c>
      <c r="Y120" s="74">
        <v>0</v>
      </c>
      <c r="Z120" s="17" t="str">
        <f t="shared" si="44"/>
        <v xml:space="preserve"> --</v>
      </c>
      <c r="AA120" s="18">
        <v>15.120000000000001</v>
      </c>
      <c r="AB120" s="17" t="str">
        <f t="shared" si="65"/>
        <v>--</v>
      </c>
      <c r="AC120" s="39"/>
      <c r="AD120" s="17" t="str">
        <f t="shared" si="41"/>
        <v>Keskivilkas 1</v>
      </c>
      <c r="AE120" s="17" t="s">
        <v>1057</v>
      </c>
      <c r="AF120" s="39"/>
      <c r="AG120" s="44"/>
      <c r="AH120" s="4"/>
      <c r="AI120" s="113" t="str">
        <f t="shared" si="45"/>
        <v>punainen</v>
      </c>
      <c r="AJ120" s="114" t="str">
        <f t="shared" si="46"/>
        <v>punainen</v>
      </c>
      <c r="AK120" s="115" t="str">
        <f t="shared" si="42"/>
        <v>punainen</v>
      </c>
      <c r="AL120" s="124">
        <f t="shared" si="47"/>
        <v>40</v>
      </c>
      <c r="AM120" s="124">
        <f t="shared" si="48"/>
        <v>10</v>
      </c>
      <c r="AN120" s="124">
        <f t="shared" si="49"/>
        <v>10</v>
      </c>
      <c r="AO120" s="124">
        <f t="shared" si="50"/>
        <v>10</v>
      </c>
      <c r="AP120" s="121">
        <f t="shared" si="51"/>
        <v>10</v>
      </c>
      <c r="AQ120" s="14"/>
      <c r="AR120" s="113" t="str">
        <f t="shared" si="66"/>
        <v>punainen</v>
      </c>
      <c r="AS120" s="114" t="str">
        <f t="shared" si="67"/>
        <v>punainen</v>
      </c>
      <c r="AT120" s="115" t="str">
        <f t="shared" si="43"/>
        <v>punainen</v>
      </c>
      <c r="AU120" s="124">
        <f t="shared" si="52"/>
        <v>40</v>
      </c>
      <c r="AV120" s="124">
        <f t="shared" si="53"/>
        <v>10</v>
      </c>
      <c r="AW120" s="124">
        <f t="shared" si="54"/>
        <v>10</v>
      </c>
      <c r="AX120" s="124">
        <f t="shared" si="55"/>
        <v>10</v>
      </c>
      <c r="AY120" s="121">
        <f t="shared" si="56"/>
        <v>10</v>
      </c>
      <c r="BA120" s="47" t="s">
        <v>154</v>
      </c>
      <c r="BB120" s="47">
        <v>58</v>
      </c>
      <c r="BC120" s="47">
        <v>6</v>
      </c>
      <c r="BD120" s="47">
        <v>1029</v>
      </c>
      <c r="BE120" s="4"/>
      <c r="BF120" s="47" t="s">
        <v>161</v>
      </c>
      <c r="BG120" s="47">
        <v>58</v>
      </c>
      <c r="BH120" s="47">
        <v>15</v>
      </c>
      <c r="BI120" s="47">
        <v>596</v>
      </c>
      <c r="BJ120" s="4"/>
      <c r="BK120" s="46" t="str">
        <f t="shared" si="57"/>
        <v>58_15</v>
      </c>
      <c r="BL120" s="69">
        <v>58</v>
      </c>
      <c r="BM120" s="69">
        <v>15</v>
      </c>
      <c r="BN120" s="69">
        <v>48</v>
      </c>
      <c r="BO120" s="4"/>
      <c r="BP120" s="46" t="str">
        <f t="shared" si="58"/>
        <v>58_15</v>
      </c>
      <c r="BQ120" s="69">
        <v>58</v>
      </c>
      <c r="BR120" s="69">
        <v>15</v>
      </c>
      <c r="BS120" s="69">
        <v>51</v>
      </c>
      <c r="BT120" s="4"/>
      <c r="BU120" s="71" t="s">
        <v>275</v>
      </c>
      <c r="BV120" s="71">
        <v>925</v>
      </c>
      <c r="BW120" s="71">
        <v>36</v>
      </c>
      <c r="BX120" s="4"/>
      <c r="BY120" s="69" t="s">
        <v>240</v>
      </c>
      <c r="BZ120" s="69">
        <v>1670</v>
      </c>
      <c r="CA120" s="69">
        <v>33.2338308458</v>
      </c>
      <c r="CB120" s="4"/>
      <c r="CC120" s="47" t="s">
        <v>634</v>
      </c>
      <c r="CD120" s="47" t="s">
        <v>1022</v>
      </c>
      <c r="CE120" s="47">
        <v>12964</v>
      </c>
      <c r="CF120" s="47">
        <v>1</v>
      </c>
      <c r="CG120" s="47">
        <v>2</v>
      </c>
      <c r="CH120" s="47" t="str">
        <f t="shared" si="59"/>
        <v>Vähä 2</v>
      </c>
      <c r="CJ120" s="69" t="s">
        <v>162</v>
      </c>
      <c r="CK120" s="69" t="s">
        <v>1387</v>
      </c>
      <c r="CL120" s="69" t="s">
        <v>1388</v>
      </c>
      <c r="CM120" s="69" t="s">
        <v>1389</v>
      </c>
    </row>
    <row r="121" spans="1:91" customFormat="1" x14ac:dyDescent="0.25">
      <c r="A121" s="81">
        <v>110</v>
      </c>
      <c r="B121" s="27" t="str">
        <f t="shared" si="34"/>
        <v>65_1</v>
      </c>
      <c r="C121" s="51">
        <v>65</v>
      </c>
      <c r="D121" s="52">
        <v>1</v>
      </c>
      <c r="E121" s="17">
        <v>8247</v>
      </c>
      <c r="F121" s="18">
        <v>8165.04932715</v>
      </c>
      <c r="G121" s="57">
        <v>7779</v>
      </c>
      <c r="H121" s="58">
        <v>43</v>
      </c>
      <c r="I121" s="64">
        <f t="shared" si="60"/>
        <v>0.43</v>
      </c>
      <c r="J121" s="18">
        <f t="shared" si="61"/>
        <v>3344.97</v>
      </c>
      <c r="K121" s="64">
        <f t="shared" si="62"/>
        <v>-0.840175354770892</v>
      </c>
      <c r="L121" s="18">
        <v>20929</v>
      </c>
      <c r="M121" s="18">
        <v>567</v>
      </c>
      <c r="N121" s="18">
        <v>22271</v>
      </c>
      <c r="O121" s="105" t="str">
        <f t="shared" si="35"/>
        <v>https://www.google.com/maps/@61.5100150515,23.6892030268,3a,75y,90t/data=!3m3!1e1!3m1!2e0</v>
      </c>
      <c r="P121" s="108" t="str">
        <f t="shared" si="36"/>
        <v>Gmaps</v>
      </c>
      <c r="Q121" s="18">
        <v>7779</v>
      </c>
      <c r="R121" s="17">
        <v>43</v>
      </c>
      <c r="S121" s="18">
        <f t="shared" si="37"/>
        <v>14929</v>
      </c>
      <c r="T121" s="18">
        <f t="shared" si="38"/>
        <v>4248</v>
      </c>
      <c r="U121" s="18">
        <f t="shared" si="39"/>
        <v>61</v>
      </c>
      <c r="V121" s="94" t="str">
        <f t="shared" si="63"/>
        <v>Osa seud. yht.</v>
      </c>
      <c r="W121" s="90">
        <f t="shared" si="40"/>
        <v>99</v>
      </c>
      <c r="X121" s="91" t="str">
        <f t="shared" si="64"/>
        <v>Osa seud. yht.</v>
      </c>
      <c r="Y121" s="18">
        <v>41</v>
      </c>
      <c r="Z121" s="17" t="str">
        <f t="shared" si="44"/>
        <v xml:space="preserve"> --</v>
      </c>
      <c r="AA121" s="18">
        <v>93.246028858999992</v>
      </c>
      <c r="AB121" s="17" t="str">
        <f t="shared" si="65"/>
        <v>Kyllä</v>
      </c>
      <c r="AC121" s="39"/>
      <c r="AD121" s="17" t="str">
        <f t="shared" si="41"/>
        <v>Keskivilkas 1</v>
      </c>
      <c r="AE121" s="17" t="s">
        <v>1057</v>
      </c>
      <c r="AF121" s="39"/>
      <c r="AG121" s="44"/>
      <c r="AH121" s="4"/>
      <c r="AI121" s="113" t="str">
        <f t="shared" si="45"/>
        <v>musta</v>
      </c>
      <c r="AJ121" s="114" t="str">
        <f t="shared" si="46"/>
        <v>punainen</v>
      </c>
      <c r="AK121" s="115" t="str">
        <f t="shared" si="42"/>
        <v>punainen</v>
      </c>
      <c r="AL121" s="124">
        <f t="shared" si="47"/>
        <v>31</v>
      </c>
      <c r="AM121" s="124">
        <f t="shared" si="48"/>
        <v>1</v>
      </c>
      <c r="AN121" s="124">
        <f t="shared" si="49"/>
        <v>10</v>
      </c>
      <c r="AO121" s="124">
        <f t="shared" si="50"/>
        <v>10</v>
      </c>
      <c r="AP121" s="121">
        <f t="shared" si="51"/>
        <v>10</v>
      </c>
      <c r="AQ121" s="14"/>
      <c r="AR121" s="113" t="str">
        <f t="shared" si="66"/>
        <v>musta</v>
      </c>
      <c r="AS121" s="114" t="str">
        <f t="shared" si="67"/>
        <v>punainen</v>
      </c>
      <c r="AT121" s="115" t="str">
        <f t="shared" si="43"/>
        <v>punainen</v>
      </c>
      <c r="AU121" s="124">
        <f t="shared" si="52"/>
        <v>31</v>
      </c>
      <c r="AV121" s="124">
        <f t="shared" si="53"/>
        <v>1</v>
      </c>
      <c r="AW121" s="124">
        <f t="shared" si="54"/>
        <v>10</v>
      </c>
      <c r="AX121" s="124">
        <f t="shared" si="55"/>
        <v>10</v>
      </c>
      <c r="AY121" s="121">
        <f t="shared" si="56"/>
        <v>10</v>
      </c>
      <c r="BA121" s="47" t="s">
        <v>155</v>
      </c>
      <c r="BB121" s="47">
        <v>58</v>
      </c>
      <c r="BC121" s="47">
        <v>7</v>
      </c>
      <c r="BD121" s="47">
        <v>1469</v>
      </c>
      <c r="BE121" s="4"/>
      <c r="BF121" s="47" t="s">
        <v>162</v>
      </c>
      <c r="BG121" s="47">
        <v>58</v>
      </c>
      <c r="BH121" s="47">
        <v>17</v>
      </c>
      <c r="BI121" s="47">
        <v>558</v>
      </c>
      <c r="BJ121" s="4"/>
      <c r="BK121" s="46" t="str">
        <f t="shared" si="57"/>
        <v>58_17</v>
      </c>
      <c r="BL121" s="69">
        <v>58</v>
      </c>
      <c r="BM121" s="69">
        <v>17</v>
      </c>
      <c r="BN121" s="69">
        <v>54</v>
      </c>
      <c r="BO121" s="4"/>
      <c r="BP121" s="46" t="str">
        <f t="shared" si="58"/>
        <v>58_17</v>
      </c>
      <c r="BQ121" s="69">
        <v>58</v>
      </c>
      <c r="BR121" s="69">
        <v>17</v>
      </c>
      <c r="BS121" s="69">
        <v>57</v>
      </c>
      <c r="BT121" s="4"/>
      <c r="BU121" s="71" t="s">
        <v>276</v>
      </c>
      <c r="BV121" s="71">
        <v>772</v>
      </c>
      <c r="BW121" s="71">
        <v>22</v>
      </c>
      <c r="BX121" s="4"/>
      <c r="BY121" s="69" t="s">
        <v>241</v>
      </c>
      <c r="BZ121" s="69">
        <v>1967</v>
      </c>
      <c r="CA121" s="69">
        <v>30.164085263</v>
      </c>
      <c r="CB121" s="4"/>
      <c r="CC121" s="47" t="s">
        <v>357</v>
      </c>
      <c r="CD121" s="47" t="s">
        <v>1022</v>
      </c>
      <c r="CE121" s="47">
        <v>2501</v>
      </c>
      <c r="CF121" s="47">
        <v>2</v>
      </c>
      <c r="CG121" s="47">
        <v>2</v>
      </c>
      <c r="CH121" s="47" t="str">
        <f t="shared" si="59"/>
        <v>Vähä 2</v>
      </c>
      <c r="CJ121" s="69" t="s">
        <v>163</v>
      </c>
      <c r="CK121" s="69" t="s">
        <v>1390</v>
      </c>
      <c r="CL121" s="69" t="s">
        <v>1391</v>
      </c>
      <c r="CM121" s="69" t="s">
        <v>1392</v>
      </c>
    </row>
    <row r="122" spans="1:91" customFormat="1" x14ac:dyDescent="0.25">
      <c r="A122" s="81">
        <v>111</v>
      </c>
      <c r="B122" s="27" t="str">
        <f t="shared" si="34"/>
        <v>65_2</v>
      </c>
      <c r="C122" s="51">
        <v>65</v>
      </c>
      <c r="D122" s="52">
        <v>2</v>
      </c>
      <c r="E122" s="17">
        <v>14344</v>
      </c>
      <c r="F122" s="18">
        <v>5115.6854117000003</v>
      </c>
      <c r="G122" s="57">
        <v>4700</v>
      </c>
      <c r="H122" s="58">
        <v>83</v>
      </c>
      <c r="I122" s="64">
        <f t="shared" si="60"/>
        <v>0.83</v>
      </c>
      <c r="J122" s="18">
        <f t="shared" si="61"/>
        <v>3901</v>
      </c>
      <c r="K122" s="64">
        <f t="shared" si="62"/>
        <v>-0.41010131559050356</v>
      </c>
      <c r="L122" s="18">
        <v>6613</v>
      </c>
      <c r="M122" s="18">
        <v>495</v>
      </c>
      <c r="N122" s="18">
        <v>6162</v>
      </c>
      <c r="O122" s="105" t="str">
        <f t="shared" si="35"/>
        <v>https://www.google.com/maps/@61.5544611184,23.5742665885,3a,75y,90t/data=!3m3!1e1!3m1!2e0</v>
      </c>
      <c r="P122" s="108" t="str">
        <f t="shared" si="36"/>
        <v>Gmaps</v>
      </c>
      <c r="Q122" s="18">
        <v>4700</v>
      </c>
      <c r="R122" s="17">
        <v>83</v>
      </c>
      <c r="S122" s="18">
        <f t="shared" si="37"/>
        <v>4240</v>
      </c>
      <c r="T122" s="18">
        <f t="shared" si="38"/>
        <v>2483</v>
      </c>
      <c r="U122" s="18">
        <f t="shared" si="39"/>
        <v>39</v>
      </c>
      <c r="V122" s="94" t="str">
        <f t="shared" si="63"/>
        <v>Osa seud. yht.</v>
      </c>
      <c r="W122" s="90">
        <f t="shared" si="40"/>
        <v>20</v>
      </c>
      <c r="X122" s="91" t="str">
        <f t="shared" si="64"/>
        <v>Osa seud. yht.</v>
      </c>
      <c r="Y122" s="18">
        <v>4</v>
      </c>
      <c r="Z122" s="17" t="str">
        <f t="shared" si="44"/>
        <v xml:space="preserve"> --</v>
      </c>
      <c r="AA122" s="18">
        <v>12.2838817624</v>
      </c>
      <c r="AB122" s="17" t="str">
        <f t="shared" si="65"/>
        <v>--</v>
      </c>
      <c r="AC122" s="39"/>
      <c r="AD122" s="17" t="str">
        <f t="shared" si="41"/>
        <v>Keskivilkas 1</v>
      </c>
      <c r="AE122" s="17" t="s">
        <v>1057</v>
      </c>
      <c r="AF122" s="39"/>
      <c r="AG122" s="44"/>
      <c r="AH122" s="4"/>
      <c r="AI122" s="113" t="str">
        <f t="shared" si="45"/>
        <v>punainen</v>
      </c>
      <c r="AJ122" s="114" t="str">
        <f t="shared" si="46"/>
        <v>punainen</v>
      </c>
      <c r="AK122" s="115" t="str">
        <f t="shared" si="42"/>
        <v>punainen</v>
      </c>
      <c r="AL122" s="124">
        <f t="shared" si="47"/>
        <v>40</v>
      </c>
      <c r="AM122" s="124">
        <f t="shared" si="48"/>
        <v>10</v>
      </c>
      <c r="AN122" s="124">
        <f t="shared" si="49"/>
        <v>10</v>
      </c>
      <c r="AO122" s="124">
        <f t="shared" si="50"/>
        <v>10</v>
      </c>
      <c r="AP122" s="121">
        <f t="shared" si="51"/>
        <v>10</v>
      </c>
      <c r="AQ122" s="14"/>
      <c r="AR122" s="113" t="str">
        <f t="shared" si="66"/>
        <v>punainen</v>
      </c>
      <c r="AS122" s="114" t="str">
        <f t="shared" si="67"/>
        <v>punainen</v>
      </c>
      <c r="AT122" s="115" t="str">
        <f t="shared" si="43"/>
        <v>punainen</v>
      </c>
      <c r="AU122" s="124">
        <f t="shared" si="52"/>
        <v>40</v>
      </c>
      <c r="AV122" s="124">
        <f t="shared" si="53"/>
        <v>10</v>
      </c>
      <c r="AW122" s="124">
        <f t="shared" si="54"/>
        <v>10</v>
      </c>
      <c r="AX122" s="124">
        <f t="shared" si="55"/>
        <v>10</v>
      </c>
      <c r="AY122" s="121">
        <f t="shared" si="56"/>
        <v>10</v>
      </c>
      <c r="BA122" s="47" t="s">
        <v>156</v>
      </c>
      <c r="BB122" s="47">
        <v>58</v>
      </c>
      <c r="BC122" s="47">
        <v>8</v>
      </c>
      <c r="BD122" s="47">
        <v>1832</v>
      </c>
      <c r="BE122" s="4"/>
      <c r="BF122" s="47" t="s">
        <v>163</v>
      </c>
      <c r="BG122" s="47">
        <v>65</v>
      </c>
      <c r="BH122" s="47">
        <v>1</v>
      </c>
      <c r="BI122" s="47">
        <v>4248</v>
      </c>
      <c r="BJ122" s="4"/>
      <c r="BK122" s="46" t="str">
        <f t="shared" si="57"/>
        <v>65_1</v>
      </c>
      <c r="BL122" s="69">
        <v>65</v>
      </c>
      <c r="BM122" s="69">
        <v>1</v>
      </c>
      <c r="BN122" s="69">
        <v>61</v>
      </c>
      <c r="BO122" s="4"/>
      <c r="BP122" s="46" t="str">
        <f t="shared" si="58"/>
        <v>65_1</v>
      </c>
      <c r="BQ122" s="69">
        <v>65</v>
      </c>
      <c r="BR122" s="69">
        <v>1</v>
      </c>
      <c r="BS122" s="69">
        <v>99</v>
      </c>
      <c r="BT122" s="4"/>
      <c r="BU122" s="71" t="s">
        <v>278</v>
      </c>
      <c r="BV122" s="71">
        <v>1502</v>
      </c>
      <c r="BW122" s="71">
        <v>17</v>
      </c>
      <c r="BX122" s="4"/>
      <c r="BY122" s="69" t="s">
        <v>244</v>
      </c>
      <c r="BZ122" s="69">
        <v>2828</v>
      </c>
      <c r="CA122" s="69">
        <v>67.817745803400001</v>
      </c>
      <c r="CB122" s="4"/>
      <c r="CC122" s="47" t="s">
        <v>550</v>
      </c>
      <c r="CD122" s="47" t="s">
        <v>1022</v>
      </c>
      <c r="CE122" s="47">
        <v>3383</v>
      </c>
      <c r="CF122" s="47">
        <v>1</v>
      </c>
      <c r="CG122" s="47">
        <v>2</v>
      </c>
      <c r="CH122" s="47" t="str">
        <f t="shared" si="59"/>
        <v>Vähä 2</v>
      </c>
      <c r="CJ122" s="69" t="s">
        <v>164</v>
      </c>
      <c r="CK122" s="69" t="s">
        <v>1393</v>
      </c>
      <c r="CL122" s="69" t="s">
        <v>1394</v>
      </c>
      <c r="CM122" s="69" t="s">
        <v>1395</v>
      </c>
    </row>
    <row r="123" spans="1:91" customFormat="1" x14ac:dyDescent="0.25">
      <c r="A123" s="81">
        <v>112</v>
      </c>
      <c r="B123" s="27" t="str">
        <f t="shared" si="34"/>
        <v>65_4</v>
      </c>
      <c r="C123" s="51">
        <v>65</v>
      </c>
      <c r="D123" s="52">
        <v>4</v>
      </c>
      <c r="E123" s="17">
        <v>4500</v>
      </c>
      <c r="F123" s="18">
        <v>4471.5460223800001</v>
      </c>
      <c r="G123" s="57">
        <v>3811</v>
      </c>
      <c r="H123" s="58">
        <v>97</v>
      </c>
      <c r="I123" s="64">
        <f t="shared" si="60"/>
        <v>0.97</v>
      </c>
      <c r="J123" s="18">
        <f t="shared" si="61"/>
        <v>3696.67</v>
      </c>
      <c r="K123" s="64">
        <f t="shared" si="62"/>
        <v>-0.2733103990564183</v>
      </c>
      <c r="L123" s="18">
        <v>5087</v>
      </c>
      <c r="M123" s="18">
        <v>410</v>
      </c>
      <c r="N123" s="18">
        <v>4500</v>
      </c>
      <c r="O123" s="105" t="str">
        <f t="shared" si="35"/>
        <v>https://www.google.com/maps/@61.6775208502,23.5406426714,3a,75y,90t/data=!3m3!1e1!3m1!2e0</v>
      </c>
      <c r="P123" s="108" t="str">
        <f t="shared" si="36"/>
        <v>Gmaps</v>
      </c>
      <c r="Q123" s="18">
        <v>3811</v>
      </c>
      <c r="R123" s="17">
        <v>97</v>
      </c>
      <c r="S123" s="18">
        <f t="shared" si="37"/>
        <v>1006</v>
      </c>
      <c r="T123" s="18">
        <f t="shared" si="38"/>
        <v>966</v>
      </c>
      <c r="U123" s="18">
        <f t="shared" si="39"/>
        <v>29</v>
      </c>
      <c r="V123" s="94" t="str">
        <f t="shared" si="63"/>
        <v>Osa seud. yht.</v>
      </c>
      <c r="W123" s="90">
        <f t="shared" si="40"/>
        <v>20</v>
      </c>
      <c r="X123" s="91" t="str">
        <f t="shared" si="64"/>
        <v>Osa seud. yht.</v>
      </c>
      <c r="Y123" s="74">
        <v>0</v>
      </c>
      <c r="Z123" s="17" t="str">
        <f t="shared" si="44"/>
        <v xml:space="preserve"> --</v>
      </c>
      <c r="AA123" s="74">
        <v>0</v>
      </c>
      <c r="AB123" s="17" t="str">
        <f t="shared" si="65"/>
        <v>--</v>
      </c>
      <c r="AC123" s="39"/>
      <c r="AD123" s="17" t="str">
        <f t="shared" si="41"/>
        <v>Keskivilkas 1</v>
      </c>
      <c r="AE123" s="17" t="s">
        <v>1057</v>
      </c>
      <c r="AF123" s="39"/>
      <c r="AG123" s="44"/>
      <c r="AH123" s="4"/>
      <c r="AI123" s="113" t="str">
        <f t="shared" si="45"/>
        <v>punainen</v>
      </c>
      <c r="AJ123" s="114" t="str">
        <f t="shared" si="46"/>
        <v>punainen</v>
      </c>
      <c r="AK123" s="115" t="str">
        <f t="shared" si="42"/>
        <v>punainen</v>
      </c>
      <c r="AL123" s="124">
        <f t="shared" si="47"/>
        <v>40</v>
      </c>
      <c r="AM123" s="124">
        <f t="shared" si="48"/>
        <v>10</v>
      </c>
      <c r="AN123" s="124">
        <f t="shared" si="49"/>
        <v>10</v>
      </c>
      <c r="AO123" s="124">
        <f t="shared" si="50"/>
        <v>10</v>
      </c>
      <c r="AP123" s="121">
        <f t="shared" si="51"/>
        <v>10</v>
      </c>
      <c r="AQ123" s="14"/>
      <c r="AR123" s="113" t="str">
        <f t="shared" si="66"/>
        <v>punainen</v>
      </c>
      <c r="AS123" s="114" t="str">
        <f t="shared" si="67"/>
        <v>punainen</v>
      </c>
      <c r="AT123" s="115" t="str">
        <f t="shared" si="43"/>
        <v>punainen</v>
      </c>
      <c r="AU123" s="124">
        <f t="shared" si="52"/>
        <v>40</v>
      </c>
      <c r="AV123" s="124">
        <f t="shared" si="53"/>
        <v>10</v>
      </c>
      <c r="AW123" s="124">
        <f t="shared" si="54"/>
        <v>10</v>
      </c>
      <c r="AX123" s="124">
        <f t="shared" si="55"/>
        <v>10</v>
      </c>
      <c r="AY123" s="121">
        <f t="shared" si="56"/>
        <v>10</v>
      </c>
      <c r="BA123" s="47" t="s">
        <v>157</v>
      </c>
      <c r="BB123" s="47">
        <v>58</v>
      </c>
      <c r="BC123" s="47">
        <v>9</v>
      </c>
      <c r="BD123" s="47">
        <v>1045</v>
      </c>
      <c r="BE123" s="4"/>
      <c r="BF123" s="47" t="s">
        <v>164</v>
      </c>
      <c r="BG123" s="47">
        <v>65</v>
      </c>
      <c r="BH123" s="47">
        <v>2</v>
      </c>
      <c r="BI123" s="47">
        <v>2483</v>
      </c>
      <c r="BJ123" s="4"/>
      <c r="BK123" s="46" t="str">
        <f t="shared" si="57"/>
        <v>65_2</v>
      </c>
      <c r="BL123" s="69">
        <v>65</v>
      </c>
      <c r="BM123" s="69">
        <v>2</v>
      </c>
      <c r="BN123" s="69">
        <v>39</v>
      </c>
      <c r="BO123" s="4"/>
      <c r="BP123" s="46" t="str">
        <f t="shared" si="58"/>
        <v>65_2</v>
      </c>
      <c r="BQ123" s="69">
        <v>65</v>
      </c>
      <c r="BR123" s="69">
        <v>2</v>
      </c>
      <c r="BS123" s="69">
        <v>20</v>
      </c>
      <c r="BT123" s="4"/>
      <c r="BU123" s="71" t="s">
        <v>279</v>
      </c>
      <c r="BV123" s="71">
        <v>19</v>
      </c>
      <c r="BW123" s="71">
        <v>0</v>
      </c>
      <c r="BX123" s="4"/>
      <c r="BY123" s="69" t="s">
        <v>245</v>
      </c>
      <c r="BZ123" s="69">
        <v>2134</v>
      </c>
      <c r="CA123" s="69">
        <v>39.481961147099994</v>
      </c>
      <c r="CB123" s="4"/>
      <c r="CC123" s="47" t="s">
        <v>637</v>
      </c>
      <c r="CD123" s="47" t="s">
        <v>1022</v>
      </c>
      <c r="CE123" s="47">
        <v>12971</v>
      </c>
      <c r="CF123" s="47">
        <v>1</v>
      </c>
      <c r="CG123" s="47">
        <v>2</v>
      </c>
      <c r="CH123" s="47" t="str">
        <f t="shared" si="59"/>
        <v>Vähä 2</v>
      </c>
      <c r="CJ123" s="69" t="s">
        <v>165</v>
      </c>
      <c r="CK123" s="69" t="s">
        <v>1396</v>
      </c>
      <c r="CL123" s="69" t="s">
        <v>1397</v>
      </c>
      <c r="CM123" s="69" t="s">
        <v>1398</v>
      </c>
    </row>
    <row r="124" spans="1:91" customFormat="1" x14ac:dyDescent="0.25">
      <c r="A124" s="81">
        <v>113</v>
      </c>
      <c r="B124" s="27" t="str">
        <f t="shared" si="34"/>
        <v>65_6</v>
      </c>
      <c r="C124" s="51">
        <v>65</v>
      </c>
      <c r="D124" s="52">
        <v>6</v>
      </c>
      <c r="E124" s="17">
        <v>9628</v>
      </c>
      <c r="F124" s="18">
        <v>8915.7366221499997</v>
      </c>
      <c r="G124" s="57">
        <v>3125</v>
      </c>
      <c r="H124" s="58">
        <v>98</v>
      </c>
      <c r="I124" s="64">
        <f t="shared" si="60"/>
        <v>0.98</v>
      </c>
      <c r="J124" s="18">
        <f t="shared" si="61"/>
        <v>3062.5</v>
      </c>
      <c r="K124" s="64">
        <f t="shared" si="62"/>
        <v>-0.23303280741297269</v>
      </c>
      <c r="L124" s="18">
        <v>3993</v>
      </c>
      <c r="M124" s="18">
        <v>305</v>
      </c>
      <c r="N124" s="18">
        <v>3508</v>
      </c>
      <c r="O124" s="105" t="str">
        <f t="shared" si="35"/>
        <v>https://www.google.com/maps/@61.7171025597,23.5485809752,3a,75y,90t/data=!3m3!1e1!3m1!2e0</v>
      </c>
      <c r="P124" s="108" t="str">
        <f t="shared" si="36"/>
        <v>Gmaps</v>
      </c>
      <c r="Q124" s="18">
        <v>3125</v>
      </c>
      <c r="R124" s="17">
        <v>98</v>
      </c>
      <c r="S124" s="18">
        <f t="shared" si="37"/>
        <v>639</v>
      </c>
      <c r="T124" s="18">
        <f t="shared" si="38"/>
        <v>614</v>
      </c>
      <c r="U124" s="18">
        <f t="shared" si="39"/>
        <v>29</v>
      </c>
      <c r="V124" s="94" t="str">
        <f t="shared" si="63"/>
        <v>Osa seud. yht.</v>
      </c>
      <c r="W124" s="90">
        <f t="shared" si="40"/>
        <v>20</v>
      </c>
      <c r="X124" s="91" t="str">
        <f t="shared" si="64"/>
        <v>Osa seud. yht.</v>
      </c>
      <c r="Y124" s="74">
        <v>0</v>
      </c>
      <c r="Z124" s="17" t="str">
        <f t="shared" si="44"/>
        <v xml:space="preserve"> --</v>
      </c>
      <c r="AA124" s="74">
        <v>0</v>
      </c>
      <c r="AB124" s="17" t="str">
        <f t="shared" si="65"/>
        <v>--</v>
      </c>
      <c r="AC124" s="39"/>
      <c r="AD124" s="17" t="str">
        <f t="shared" si="41"/>
        <v>Keskivilkas 1</v>
      </c>
      <c r="AE124" s="17" t="s">
        <v>1057</v>
      </c>
      <c r="AF124" s="39"/>
      <c r="AG124" s="44"/>
      <c r="AH124" s="4"/>
      <c r="AI124" s="113" t="str">
        <f t="shared" si="45"/>
        <v>punainen</v>
      </c>
      <c r="AJ124" s="114" t="str">
        <f t="shared" si="46"/>
        <v>punainen</v>
      </c>
      <c r="AK124" s="115" t="str">
        <f t="shared" si="42"/>
        <v>punainen</v>
      </c>
      <c r="AL124" s="124">
        <f t="shared" si="47"/>
        <v>40</v>
      </c>
      <c r="AM124" s="124">
        <f t="shared" si="48"/>
        <v>10</v>
      </c>
      <c r="AN124" s="124">
        <f t="shared" si="49"/>
        <v>10</v>
      </c>
      <c r="AO124" s="124">
        <f t="shared" si="50"/>
        <v>10</v>
      </c>
      <c r="AP124" s="121">
        <f t="shared" si="51"/>
        <v>10</v>
      </c>
      <c r="AQ124" s="14"/>
      <c r="AR124" s="113" t="str">
        <f t="shared" si="66"/>
        <v>punainen</v>
      </c>
      <c r="AS124" s="114" t="str">
        <f t="shared" si="67"/>
        <v>punainen</v>
      </c>
      <c r="AT124" s="115" t="str">
        <f t="shared" si="43"/>
        <v>punainen</v>
      </c>
      <c r="AU124" s="124">
        <f t="shared" si="52"/>
        <v>40</v>
      </c>
      <c r="AV124" s="124">
        <f t="shared" si="53"/>
        <v>10</v>
      </c>
      <c r="AW124" s="124">
        <f t="shared" si="54"/>
        <v>10</v>
      </c>
      <c r="AX124" s="124">
        <f t="shared" si="55"/>
        <v>10</v>
      </c>
      <c r="AY124" s="121">
        <f t="shared" si="56"/>
        <v>10</v>
      </c>
      <c r="BA124" s="47" t="s">
        <v>158</v>
      </c>
      <c r="BB124" s="47">
        <v>58</v>
      </c>
      <c r="BC124" s="47">
        <v>11</v>
      </c>
      <c r="BD124" s="47">
        <v>656</v>
      </c>
      <c r="BE124" s="4"/>
      <c r="BF124" s="47" t="s">
        <v>165</v>
      </c>
      <c r="BG124" s="47">
        <v>65</v>
      </c>
      <c r="BH124" s="47">
        <v>4</v>
      </c>
      <c r="BI124" s="47">
        <v>966</v>
      </c>
      <c r="BJ124" s="4"/>
      <c r="BK124" s="46" t="str">
        <f t="shared" si="57"/>
        <v>65_4</v>
      </c>
      <c r="BL124" s="69">
        <v>65</v>
      </c>
      <c r="BM124" s="69">
        <v>4</v>
      </c>
      <c r="BN124" s="69">
        <v>29</v>
      </c>
      <c r="BO124" s="4"/>
      <c r="BP124" s="46" t="str">
        <f t="shared" si="58"/>
        <v>65_4</v>
      </c>
      <c r="BQ124" s="69">
        <v>65</v>
      </c>
      <c r="BR124" s="69">
        <v>4</v>
      </c>
      <c r="BS124" s="69">
        <v>20</v>
      </c>
      <c r="BT124" s="4"/>
      <c r="BU124" s="71" t="s">
        <v>280</v>
      </c>
      <c r="BV124" s="71">
        <v>753</v>
      </c>
      <c r="BW124" s="71">
        <v>13</v>
      </c>
      <c r="BX124" s="4"/>
      <c r="BY124" s="69" t="s">
        <v>245</v>
      </c>
      <c r="BZ124" s="69">
        <v>1925</v>
      </c>
      <c r="CA124" s="69">
        <v>35.615171137799997</v>
      </c>
      <c r="CB124" s="4"/>
      <c r="CC124" s="47" t="s">
        <v>841</v>
      </c>
      <c r="CD124" s="47" t="s">
        <v>1022</v>
      </c>
      <c r="CE124" s="47">
        <v>13791</v>
      </c>
      <c r="CF124" s="47">
        <v>1</v>
      </c>
      <c r="CG124" s="47">
        <v>2</v>
      </c>
      <c r="CH124" s="47" t="str">
        <f t="shared" si="59"/>
        <v>Vähä 2</v>
      </c>
      <c r="CJ124" s="69" t="s">
        <v>166</v>
      </c>
      <c r="CK124" s="69" t="s">
        <v>1399</v>
      </c>
      <c r="CL124" s="69" t="s">
        <v>1400</v>
      </c>
      <c r="CM124" s="69" t="s">
        <v>1401</v>
      </c>
    </row>
    <row r="125" spans="1:91" customFormat="1" x14ac:dyDescent="0.25">
      <c r="A125" s="81">
        <v>114</v>
      </c>
      <c r="B125" s="27" t="str">
        <f t="shared" si="34"/>
        <v>65_8</v>
      </c>
      <c r="C125" s="51">
        <v>65</v>
      </c>
      <c r="D125" s="52">
        <v>8</v>
      </c>
      <c r="E125" s="17">
        <v>4923</v>
      </c>
      <c r="F125" s="18">
        <v>4843.6857666699998</v>
      </c>
      <c r="G125" s="57">
        <v>3045</v>
      </c>
      <c r="H125" s="58">
        <v>96</v>
      </c>
      <c r="I125" s="64">
        <f t="shared" si="60"/>
        <v>0.96</v>
      </c>
      <c r="J125" s="18">
        <f t="shared" si="61"/>
        <v>2923.2</v>
      </c>
      <c r="K125" s="64">
        <f t="shared" si="62"/>
        <v>-0.26791885800150267</v>
      </c>
      <c r="L125" s="18">
        <v>3993</v>
      </c>
      <c r="M125" s="18">
        <v>305</v>
      </c>
      <c r="N125" s="18">
        <v>3508</v>
      </c>
      <c r="O125" s="105" t="str">
        <f t="shared" si="35"/>
        <v>https://www.google.com/maps/@61.7916432548,23.6294682283,3a,75y,90t/data=!3m3!1e1!3m1!2e0</v>
      </c>
      <c r="P125" s="108" t="str">
        <f t="shared" si="36"/>
        <v>Gmaps</v>
      </c>
      <c r="Q125" s="18">
        <v>3045</v>
      </c>
      <c r="R125" s="17">
        <v>96</v>
      </c>
      <c r="S125" s="18">
        <f t="shared" si="37"/>
        <v>569</v>
      </c>
      <c r="T125" s="18">
        <f t="shared" si="38"/>
        <v>544</v>
      </c>
      <c r="U125" s="18">
        <f t="shared" si="39"/>
        <v>29</v>
      </c>
      <c r="V125" s="94" t="str">
        <f t="shared" si="63"/>
        <v>Osa seud. yht.</v>
      </c>
      <c r="W125" s="90">
        <f t="shared" si="40"/>
        <v>20</v>
      </c>
      <c r="X125" s="91" t="str">
        <f t="shared" si="64"/>
        <v>Osa seud. yht.</v>
      </c>
      <c r="Y125" s="74">
        <v>0</v>
      </c>
      <c r="Z125" s="17" t="str">
        <f t="shared" si="44"/>
        <v xml:space="preserve"> --</v>
      </c>
      <c r="AA125" s="74">
        <v>0</v>
      </c>
      <c r="AB125" s="17" t="str">
        <f t="shared" si="65"/>
        <v>--</v>
      </c>
      <c r="AC125" s="39"/>
      <c r="AD125" s="17" t="str">
        <f t="shared" si="41"/>
        <v>Keskivilkas 1</v>
      </c>
      <c r="AE125" s="17" t="s">
        <v>1057</v>
      </c>
      <c r="AF125" s="39"/>
      <c r="AG125" s="44"/>
      <c r="AH125" s="4"/>
      <c r="AI125" s="113" t="str">
        <f t="shared" si="45"/>
        <v>punainen</v>
      </c>
      <c r="AJ125" s="114" t="str">
        <f t="shared" si="46"/>
        <v>punainen</v>
      </c>
      <c r="AK125" s="115" t="str">
        <f t="shared" si="42"/>
        <v>punainen</v>
      </c>
      <c r="AL125" s="124">
        <f t="shared" si="47"/>
        <v>40</v>
      </c>
      <c r="AM125" s="124">
        <f t="shared" si="48"/>
        <v>10</v>
      </c>
      <c r="AN125" s="124">
        <f t="shared" si="49"/>
        <v>10</v>
      </c>
      <c r="AO125" s="124">
        <f t="shared" si="50"/>
        <v>10</v>
      </c>
      <c r="AP125" s="121">
        <f t="shared" si="51"/>
        <v>10</v>
      </c>
      <c r="AQ125" s="14"/>
      <c r="AR125" s="113" t="str">
        <f t="shared" si="66"/>
        <v>punainen</v>
      </c>
      <c r="AS125" s="114" t="str">
        <f t="shared" si="67"/>
        <v>punainen</v>
      </c>
      <c r="AT125" s="115" t="str">
        <f t="shared" si="43"/>
        <v>punainen</v>
      </c>
      <c r="AU125" s="124">
        <f t="shared" si="52"/>
        <v>40</v>
      </c>
      <c r="AV125" s="124">
        <f t="shared" si="53"/>
        <v>10</v>
      </c>
      <c r="AW125" s="124">
        <f t="shared" si="54"/>
        <v>10</v>
      </c>
      <c r="AX125" s="124">
        <f t="shared" si="55"/>
        <v>10</v>
      </c>
      <c r="AY125" s="121">
        <f t="shared" si="56"/>
        <v>10</v>
      </c>
      <c r="BA125" s="47" t="s">
        <v>159</v>
      </c>
      <c r="BB125" s="47">
        <v>58</v>
      </c>
      <c r="BC125" s="47">
        <v>12</v>
      </c>
      <c r="BD125" s="47">
        <v>551</v>
      </c>
      <c r="BE125" s="4"/>
      <c r="BF125" s="47" t="s">
        <v>166</v>
      </c>
      <c r="BG125" s="47">
        <v>65</v>
      </c>
      <c r="BH125" s="47">
        <v>6</v>
      </c>
      <c r="BI125" s="47">
        <v>614</v>
      </c>
      <c r="BJ125" s="4"/>
      <c r="BK125" s="46" t="str">
        <f t="shared" si="57"/>
        <v>65_6</v>
      </c>
      <c r="BL125" s="69">
        <v>65</v>
      </c>
      <c r="BM125" s="69">
        <v>6</v>
      </c>
      <c r="BN125" s="69">
        <v>29</v>
      </c>
      <c r="BO125" s="4"/>
      <c r="BP125" s="46" t="str">
        <f t="shared" si="58"/>
        <v>65_6</v>
      </c>
      <c r="BQ125" s="69">
        <v>65</v>
      </c>
      <c r="BR125" s="69">
        <v>6</v>
      </c>
      <c r="BS125" s="69">
        <v>20</v>
      </c>
      <c r="BT125" s="4"/>
      <c r="BU125" s="71" t="s">
        <v>281</v>
      </c>
      <c r="BV125" s="71">
        <v>175</v>
      </c>
      <c r="BW125" s="71">
        <v>5</v>
      </c>
      <c r="BX125" s="4"/>
      <c r="BY125" s="69" t="s">
        <v>246</v>
      </c>
      <c r="BZ125" s="69">
        <v>777</v>
      </c>
      <c r="CA125" s="69">
        <v>10.1171875</v>
      </c>
      <c r="CB125" s="4"/>
      <c r="CC125" s="47" t="s">
        <v>530</v>
      </c>
      <c r="CD125" s="47" t="s">
        <v>1022</v>
      </c>
      <c r="CE125" s="47">
        <v>3350</v>
      </c>
      <c r="CF125" s="47">
        <v>4</v>
      </c>
      <c r="CG125" s="47">
        <v>2</v>
      </c>
      <c r="CH125" s="47" t="str">
        <f t="shared" si="59"/>
        <v>Vähä 2</v>
      </c>
      <c r="CJ125" s="69" t="s">
        <v>167</v>
      </c>
      <c r="CK125" s="69" t="s">
        <v>1402</v>
      </c>
      <c r="CL125" s="69" t="s">
        <v>1403</v>
      </c>
      <c r="CM125" s="69" t="s">
        <v>1404</v>
      </c>
    </row>
    <row r="126" spans="1:91" customFormat="1" x14ac:dyDescent="0.25">
      <c r="A126" s="81">
        <v>115</v>
      </c>
      <c r="B126" s="27" t="str">
        <f t="shared" si="34"/>
        <v>65_9</v>
      </c>
      <c r="C126" s="51">
        <v>65</v>
      </c>
      <c r="D126" s="52">
        <v>9</v>
      </c>
      <c r="E126" s="17">
        <v>6734</v>
      </c>
      <c r="F126" s="18">
        <v>6691.0553323499998</v>
      </c>
      <c r="G126" s="57">
        <v>2997</v>
      </c>
      <c r="H126" s="58">
        <v>94</v>
      </c>
      <c r="I126" s="64">
        <f t="shared" si="60"/>
        <v>0.94</v>
      </c>
      <c r="J126" s="18">
        <f t="shared" si="61"/>
        <v>2817.18</v>
      </c>
      <c r="K126" s="64">
        <f t="shared" si="62"/>
        <v>-0.34023887587822016</v>
      </c>
      <c r="L126" s="18">
        <v>4270</v>
      </c>
      <c r="M126" s="18">
        <v>358</v>
      </c>
      <c r="N126" s="18">
        <v>3990</v>
      </c>
      <c r="O126" s="105" t="str">
        <f t="shared" si="35"/>
        <v>https://www.google.com/maps/@61.8268106547,23.6774191182,3a,75y,90t/data=!3m3!1e1!3m1!2e0</v>
      </c>
      <c r="P126" s="108" t="str">
        <f t="shared" si="36"/>
        <v>Gmaps</v>
      </c>
      <c r="Q126" s="18">
        <v>2997</v>
      </c>
      <c r="R126" s="17">
        <v>94</v>
      </c>
      <c r="S126" s="18">
        <f t="shared" si="37"/>
        <v>673</v>
      </c>
      <c r="T126" s="18">
        <f t="shared" si="38"/>
        <v>532</v>
      </c>
      <c r="U126" s="18">
        <f t="shared" si="39"/>
        <v>29</v>
      </c>
      <c r="V126" s="94" t="str">
        <f t="shared" si="63"/>
        <v>Osa seud. yht.</v>
      </c>
      <c r="W126" s="90">
        <f t="shared" si="40"/>
        <v>20</v>
      </c>
      <c r="X126" s="91" t="str">
        <f t="shared" si="64"/>
        <v>Osa seud. yht.</v>
      </c>
      <c r="Y126" s="18">
        <v>16</v>
      </c>
      <c r="Z126" s="17" t="str">
        <f t="shared" si="44"/>
        <v xml:space="preserve"> --</v>
      </c>
      <c r="AA126" s="18">
        <v>23.463023462999999</v>
      </c>
      <c r="AB126" s="17" t="str">
        <f t="shared" si="65"/>
        <v>--</v>
      </c>
      <c r="AC126" s="39"/>
      <c r="AD126" s="17" t="str">
        <f t="shared" si="41"/>
        <v>Keskivilkas 1</v>
      </c>
      <c r="AE126" s="17" t="s">
        <v>1057</v>
      </c>
      <c r="AF126" s="39"/>
      <c r="AG126" s="44"/>
      <c r="AH126" s="4"/>
      <c r="AI126" s="113" t="str">
        <f t="shared" si="45"/>
        <v>punainen</v>
      </c>
      <c r="AJ126" s="114" t="str">
        <f t="shared" si="46"/>
        <v>punainen</v>
      </c>
      <c r="AK126" s="115" t="str">
        <f t="shared" si="42"/>
        <v>punainen</v>
      </c>
      <c r="AL126" s="124">
        <f t="shared" si="47"/>
        <v>40</v>
      </c>
      <c r="AM126" s="124">
        <f t="shared" si="48"/>
        <v>10</v>
      </c>
      <c r="AN126" s="124">
        <f t="shared" si="49"/>
        <v>10</v>
      </c>
      <c r="AO126" s="124">
        <f t="shared" si="50"/>
        <v>10</v>
      </c>
      <c r="AP126" s="121">
        <f t="shared" si="51"/>
        <v>10</v>
      </c>
      <c r="AQ126" s="14"/>
      <c r="AR126" s="113" t="str">
        <f t="shared" si="66"/>
        <v>punainen</v>
      </c>
      <c r="AS126" s="114" t="str">
        <f t="shared" si="67"/>
        <v>punainen</v>
      </c>
      <c r="AT126" s="115" t="str">
        <f t="shared" si="43"/>
        <v>punainen</v>
      </c>
      <c r="AU126" s="124">
        <f t="shared" si="52"/>
        <v>40</v>
      </c>
      <c r="AV126" s="124">
        <f t="shared" si="53"/>
        <v>10</v>
      </c>
      <c r="AW126" s="124">
        <f t="shared" si="54"/>
        <v>10</v>
      </c>
      <c r="AX126" s="124">
        <f t="shared" si="55"/>
        <v>10</v>
      </c>
      <c r="AY126" s="121">
        <f t="shared" si="56"/>
        <v>10</v>
      </c>
      <c r="BA126" s="47" t="s">
        <v>160</v>
      </c>
      <c r="BB126" s="47">
        <v>58</v>
      </c>
      <c r="BC126" s="47">
        <v>13</v>
      </c>
      <c r="BD126" s="47">
        <v>561</v>
      </c>
      <c r="BE126" s="4"/>
      <c r="BF126" s="47" t="s">
        <v>167</v>
      </c>
      <c r="BG126" s="47">
        <v>65</v>
      </c>
      <c r="BH126" s="47">
        <v>8</v>
      </c>
      <c r="BI126" s="47">
        <v>544</v>
      </c>
      <c r="BJ126" s="4"/>
      <c r="BK126" s="46" t="str">
        <f t="shared" si="57"/>
        <v>65_8</v>
      </c>
      <c r="BL126" s="69">
        <v>65</v>
      </c>
      <c r="BM126" s="69">
        <v>8</v>
      </c>
      <c r="BN126" s="69">
        <v>29</v>
      </c>
      <c r="BO126" s="4"/>
      <c r="BP126" s="46" t="str">
        <f t="shared" si="58"/>
        <v>65_8</v>
      </c>
      <c r="BQ126" s="69">
        <v>65</v>
      </c>
      <c r="BR126" s="69">
        <v>8</v>
      </c>
      <c r="BS126" s="69">
        <v>20</v>
      </c>
      <c r="BT126" s="4"/>
      <c r="BU126" s="71" t="s">
        <v>283</v>
      </c>
      <c r="BV126" s="71">
        <v>1424</v>
      </c>
      <c r="BW126" s="71">
        <v>32</v>
      </c>
      <c r="BX126" s="4"/>
      <c r="BY126" s="69" t="s">
        <v>251</v>
      </c>
      <c r="BZ126" s="69">
        <v>2069</v>
      </c>
      <c r="CA126" s="69">
        <v>26.329854924899998</v>
      </c>
      <c r="CB126" s="4"/>
      <c r="CC126" s="47" t="s">
        <v>874</v>
      </c>
      <c r="CD126" s="47" t="s">
        <v>1022</v>
      </c>
      <c r="CE126" s="47">
        <v>14008</v>
      </c>
      <c r="CF126" s="47">
        <v>1</v>
      </c>
      <c r="CG126" s="47">
        <v>2</v>
      </c>
      <c r="CH126" s="47" t="str">
        <f t="shared" si="59"/>
        <v>Vähä 2</v>
      </c>
      <c r="CJ126" s="69" t="s">
        <v>168</v>
      </c>
      <c r="CK126" s="69" t="s">
        <v>1405</v>
      </c>
      <c r="CL126" s="69" t="s">
        <v>1406</v>
      </c>
      <c r="CM126" s="69" t="s">
        <v>1407</v>
      </c>
    </row>
    <row r="127" spans="1:91" customFormat="1" x14ac:dyDescent="0.25">
      <c r="A127" s="81">
        <v>116</v>
      </c>
      <c r="B127" s="27" t="str">
        <f t="shared" si="34"/>
        <v>65_11</v>
      </c>
      <c r="C127" s="51">
        <v>65</v>
      </c>
      <c r="D127" s="52">
        <v>11</v>
      </c>
      <c r="E127" s="17">
        <v>7687</v>
      </c>
      <c r="F127" s="18">
        <v>12108.02011275</v>
      </c>
      <c r="G127" s="57">
        <v>2922</v>
      </c>
      <c r="H127" s="58">
        <v>98</v>
      </c>
      <c r="I127" s="64">
        <f t="shared" si="60"/>
        <v>0.98</v>
      </c>
      <c r="J127" s="18">
        <f t="shared" si="61"/>
        <v>2863.56</v>
      </c>
      <c r="K127" s="64">
        <f t="shared" si="62"/>
        <v>0.32388349514563103</v>
      </c>
      <c r="L127" s="18">
        <v>2163</v>
      </c>
      <c r="M127" s="18">
        <v>192</v>
      </c>
      <c r="N127" s="18">
        <v>1903</v>
      </c>
      <c r="O127" s="105" t="str">
        <f t="shared" si="35"/>
        <v>https://www.google.com/maps/@61.8769980679,23.7255167054,3a,75y,90t/data=!3m3!1e1!3m1!2e0</v>
      </c>
      <c r="P127" s="108" t="str">
        <f t="shared" si="36"/>
        <v>Gmaps</v>
      </c>
      <c r="Q127" s="18">
        <v>2922</v>
      </c>
      <c r="R127" s="17">
        <v>98</v>
      </c>
      <c r="S127" s="18">
        <f t="shared" si="37"/>
        <v>613</v>
      </c>
      <c r="T127" s="18">
        <f t="shared" si="38"/>
        <v>452</v>
      </c>
      <c r="U127" s="18">
        <f t="shared" si="39"/>
        <v>34</v>
      </c>
      <c r="V127" s="94" t="str">
        <f t="shared" si="63"/>
        <v>Osa seud. yht.</v>
      </c>
      <c r="W127" s="90">
        <f t="shared" si="40"/>
        <v>24</v>
      </c>
      <c r="X127" s="91" t="str">
        <f t="shared" si="64"/>
        <v>Osa seud. yht.</v>
      </c>
      <c r="Y127" s="18">
        <v>14</v>
      </c>
      <c r="Z127" s="17" t="str">
        <f t="shared" si="44"/>
        <v xml:space="preserve"> --</v>
      </c>
      <c r="AA127" s="18">
        <v>16.040067646699999</v>
      </c>
      <c r="AB127" s="17" t="str">
        <f t="shared" si="65"/>
        <v>--</v>
      </c>
      <c r="AC127" s="39"/>
      <c r="AD127" s="17" t="str">
        <f t="shared" si="41"/>
        <v>Keskivilkas 1</v>
      </c>
      <c r="AE127" s="17" t="s">
        <v>1057</v>
      </c>
      <c r="AF127" s="39"/>
      <c r="AG127" s="44"/>
      <c r="AH127" s="4"/>
      <c r="AI127" s="113" t="str">
        <f t="shared" si="45"/>
        <v>punainen</v>
      </c>
      <c r="AJ127" s="114" t="str">
        <f t="shared" si="46"/>
        <v>punainen</v>
      </c>
      <c r="AK127" s="115" t="str">
        <f t="shared" si="42"/>
        <v>punainen</v>
      </c>
      <c r="AL127" s="124">
        <f t="shared" si="47"/>
        <v>31</v>
      </c>
      <c r="AM127" s="124">
        <f t="shared" si="48"/>
        <v>10</v>
      </c>
      <c r="AN127" s="124">
        <f t="shared" si="49"/>
        <v>10</v>
      </c>
      <c r="AO127" s="124">
        <f t="shared" si="50"/>
        <v>1</v>
      </c>
      <c r="AP127" s="121">
        <f t="shared" si="51"/>
        <v>10</v>
      </c>
      <c r="AQ127" s="14"/>
      <c r="AR127" s="113" t="str">
        <f t="shared" si="66"/>
        <v>punainen</v>
      </c>
      <c r="AS127" s="114" t="str">
        <f t="shared" si="67"/>
        <v>punainen</v>
      </c>
      <c r="AT127" s="115" t="str">
        <f t="shared" si="43"/>
        <v>punainen</v>
      </c>
      <c r="AU127" s="124">
        <f t="shared" si="52"/>
        <v>31</v>
      </c>
      <c r="AV127" s="124">
        <f t="shared" si="53"/>
        <v>10</v>
      </c>
      <c r="AW127" s="124">
        <f t="shared" si="54"/>
        <v>10</v>
      </c>
      <c r="AX127" s="124">
        <f t="shared" si="55"/>
        <v>1</v>
      </c>
      <c r="AY127" s="121">
        <f t="shared" si="56"/>
        <v>10</v>
      </c>
      <c r="BA127" s="47" t="s">
        <v>161</v>
      </c>
      <c r="BB127" s="47">
        <v>58</v>
      </c>
      <c r="BC127" s="47">
        <v>15</v>
      </c>
      <c r="BD127" s="47">
        <v>645</v>
      </c>
      <c r="BE127" s="4"/>
      <c r="BF127" s="47" t="s">
        <v>168</v>
      </c>
      <c r="BG127" s="47">
        <v>65</v>
      </c>
      <c r="BH127" s="47">
        <v>9</v>
      </c>
      <c r="BI127" s="47">
        <v>532</v>
      </c>
      <c r="BJ127" s="4"/>
      <c r="BK127" s="46" t="str">
        <f t="shared" si="57"/>
        <v>65_9</v>
      </c>
      <c r="BL127" s="69">
        <v>65</v>
      </c>
      <c r="BM127" s="69">
        <v>9</v>
      </c>
      <c r="BN127" s="69">
        <v>29</v>
      </c>
      <c r="BO127" s="4"/>
      <c r="BP127" s="46" t="str">
        <f t="shared" si="58"/>
        <v>65_9</v>
      </c>
      <c r="BQ127" s="69">
        <v>65</v>
      </c>
      <c r="BR127" s="69">
        <v>9</v>
      </c>
      <c r="BS127" s="69">
        <v>20</v>
      </c>
      <c r="BT127" s="4"/>
      <c r="BU127" s="71" t="s">
        <v>284</v>
      </c>
      <c r="BV127" s="71">
        <v>502</v>
      </c>
      <c r="BW127" s="71">
        <v>8</v>
      </c>
      <c r="BX127" s="4"/>
      <c r="BY127" s="69" t="s">
        <v>252</v>
      </c>
      <c r="BZ127" s="69">
        <v>5303</v>
      </c>
      <c r="CA127" s="69">
        <v>95.895117540699999</v>
      </c>
      <c r="CB127" s="4"/>
      <c r="CC127" s="47" t="s">
        <v>409</v>
      </c>
      <c r="CD127" s="47" t="s">
        <v>1022</v>
      </c>
      <c r="CE127" s="47">
        <v>2764</v>
      </c>
      <c r="CF127" s="47">
        <v>2</v>
      </c>
      <c r="CG127" s="47">
        <v>2</v>
      </c>
      <c r="CH127" s="47" t="str">
        <f t="shared" si="59"/>
        <v>Vähä 2</v>
      </c>
      <c r="CJ127" s="69" t="s">
        <v>169</v>
      </c>
      <c r="CK127" s="69" t="s">
        <v>1408</v>
      </c>
      <c r="CL127" s="69" t="s">
        <v>1409</v>
      </c>
      <c r="CM127" s="69" t="s">
        <v>1410</v>
      </c>
    </row>
    <row r="128" spans="1:91" customFormat="1" x14ac:dyDescent="0.25">
      <c r="A128" s="81">
        <v>117</v>
      </c>
      <c r="B128" s="27" t="str">
        <f t="shared" si="34"/>
        <v>65_12</v>
      </c>
      <c r="C128" s="51">
        <v>65</v>
      </c>
      <c r="D128" s="52">
        <v>12</v>
      </c>
      <c r="E128" s="17">
        <v>4530</v>
      </c>
      <c r="F128" s="18"/>
      <c r="G128" s="59">
        <v>2900</v>
      </c>
      <c r="H128" s="60">
        <v>98</v>
      </c>
      <c r="I128" s="64">
        <f t="shared" si="60"/>
        <v>0.98</v>
      </c>
      <c r="J128" s="18">
        <f t="shared" si="61"/>
        <v>2842</v>
      </c>
      <c r="K128" s="64">
        <f t="shared" si="62"/>
        <v>0.39793408755533693</v>
      </c>
      <c r="L128" s="18">
        <v>2033</v>
      </c>
      <c r="M128" s="18">
        <v>180</v>
      </c>
      <c r="N128" s="18">
        <v>1784</v>
      </c>
      <c r="O128" s="105" t="str">
        <f t="shared" si="35"/>
        <v>https://www.google.com/maps/@61.9384373773,23.6735123082,3a,75y,90t/data=!3m3!1e1!3m1!2e0</v>
      </c>
      <c r="P128" s="108" t="str">
        <f t="shared" si="36"/>
        <v>Gmaps</v>
      </c>
      <c r="Q128" s="18">
        <v>2900</v>
      </c>
      <c r="R128" s="17">
        <v>98</v>
      </c>
      <c r="S128" s="18">
        <f t="shared" si="37"/>
        <v>163</v>
      </c>
      <c r="T128" s="18">
        <f t="shared" si="38"/>
        <v>155</v>
      </c>
      <c r="U128" s="18">
        <f t="shared" si="39"/>
        <v>20</v>
      </c>
      <c r="V128" s="94" t="str">
        <f t="shared" si="63"/>
        <v>Osa seud. yht.</v>
      </c>
      <c r="W128" s="90">
        <f t="shared" si="40"/>
        <v>20</v>
      </c>
      <c r="X128" s="91" t="str">
        <f t="shared" si="64"/>
        <v>Osa seud. yht.</v>
      </c>
      <c r="Y128" s="74">
        <v>0</v>
      </c>
      <c r="Z128" s="17" t="str">
        <f t="shared" si="44"/>
        <v xml:space="preserve"> --</v>
      </c>
      <c r="AA128" s="74">
        <v>0</v>
      </c>
      <c r="AB128" s="17" t="str">
        <f t="shared" si="65"/>
        <v>--</v>
      </c>
      <c r="AC128" s="39"/>
      <c r="AD128" s="17" t="str">
        <f t="shared" si="41"/>
        <v>Ei määritetty</v>
      </c>
      <c r="AE128" s="17" t="s">
        <v>1057</v>
      </c>
      <c r="AF128" s="39"/>
      <c r="AG128" s="44"/>
      <c r="AH128" s="4"/>
      <c r="AI128" s="113" t="str">
        <f t="shared" si="45"/>
        <v>punainen</v>
      </c>
      <c r="AJ128" s="114" t="str">
        <f t="shared" si="46"/>
        <v>punainen</v>
      </c>
      <c r="AK128" s="115" t="str">
        <f t="shared" si="42"/>
        <v>punainen</v>
      </c>
      <c r="AL128" s="124">
        <f t="shared" si="47"/>
        <v>31</v>
      </c>
      <c r="AM128" s="124">
        <f t="shared" si="48"/>
        <v>10</v>
      </c>
      <c r="AN128" s="124">
        <f t="shared" si="49"/>
        <v>10</v>
      </c>
      <c r="AO128" s="124">
        <f t="shared" si="50"/>
        <v>1</v>
      </c>
      <c r="AP128" s="121">
        <f t="shared" si="51"/>
        <v>10</v>
      </c>
      <c r="AQ128" s="14"/>
      <c r="AR128" s="113" t="str">
        <f t="shared" si="66"/>
        <v>punainen</v>
      </c>
      <c r="AS128" s="114" t="str">
        <f t="shared" si="67"/>
        <v>punainen</v>
      </c>
      <c r="AT128" s="115" t="str">
        <f t="shared" si="43"/>
        <v>punainen</v>
      </c>
      <c r="AU128" s="124">
        <f t="shared" si="52"/>
        <v>31</v>
      </c>
      <c r="AV128" s="124">
        <f t="shared" si="53"/>
        <v>10</v>
      </c>
      <c r="AW128" s="124">
        <f t="shared" si="54"/>
        <v>10</v>
      </c>
      <c r="AX128" s="124">
        <f t="shared" si="55"/>
        <v>1</v>
      </c>
      <c r="AY128" s="121">
        <f t="shared" si="56"/>
        <v>10</v>
      </c>
      <c r="BA128" s="47" t="s">
        <v>162</v>
      </c>
      <c r="BB128" s="47">
        <v>58</v>
      </c>
      <c r="BC128" s="47">
        <v>17</v>
      </c>
      <c r="BD128" s="47">
        <v>729</v>
      </c>
      <c r="BE128" s="4"/>
      <c r="BF128" s="47" t="s">
        <v>169</v>
      </c>
      <c r="BG128" s="47">
        <v>65</v>
      </c>
      <c r="BH128" s="47">
        <v>11</v>
      </c>
      <c r="BI128" s="47">
        <v>452</v>
      </c>
      <c r="BJ128" s="4"/>
      <c r="BK128" s="46" t="str">
        <f t="shared" si="57"/>
        <v>65_11</v>
      </c>
      <c r="BL128" s="69">
        <v>65</v>
      </c>
      <c r="BM128" s="69">
        <v>11</v>
      </c>
      <c r="BN128" s="69">
        <v>34</v>
      </c>
      <c r="BO128" s="4"/>
      <c r="BP128" s="46" t="str">
        <f t="shared" si="58"/>
        <v>65_11</v>
      </c>
      <c r="BQ128" s="69">
        <v>65</v>
      </c>
      <c r="BR128" s="69">
        <v>11</v>
      </c>
      <c r="BS128" s="69">
        <v>24</v>
      </c>
      <c r="BT128" s="4"/>
      <c r="BU128" s="71" t="s">
        <v>286</v>
      </c>
      <c r="BV128" s="71">
        <v>83</v>
      </c>
      <c r="BW128" s="71">
        <v>2</v>
      </c>
      <c r="BX128" s="4"/>
      <c r="BY128" s="69" t="s">
        <v>253</v>
      </c>
      <c r="BZ128" s="69">
        <v>326</v>
      </c>
      <c r="CA128" s="69">
        <v>6.8689422671700004</v>
      </c>
      <c r="CB128" s="4"/>
      <c r="CC128" s="47" t="s">
        <v>502</v>
      </c>
      <c r="CD128" s="47" t="s">
        <v>1022</v>
      </c>
      <c r="CE128" s="47">
        <v>3252</v>
      </c>
      <c r="CF128" s="47">
        <v>1</v>
      </c>
      <c r="CG128" s="47">
        <v>3</v>
      </c>
      <c r="CH128" s="47" t="str">
        <f t="shared" si="59"/>
        <v>Vähä 3</v>
      </c>
      <c r="CJ128" s="69" t="s">
        <v>170</v>
      </c>
      <c r="CK128" s="69" t="s">
        <v>1411</v>
      </c>
      <c r="CL128" s="69" t="s">
        <v>1412</v>
      </c>
      <c r="CM128" s="69" t="s">
        <v>1413</v>
      </c>
    </row>
    <row r="129" spans="1:91" customFormat="1" x14ac:dyDescent="0.25">
      <c r="A129" s="81">
        <v>118</v>
      </c>
      <c r="B129" s="27" t="str">
        <f t="shared" si="34"/>
        <v>65_13</v>
      </c>
      <c r="C129" s="51">
        <v>65</v>
      </c>
      <c r="D129" s="52">
        <v>13</v>
      </c>
      <c r="E129" s="17">
        <v>4429</v>
      </c>
      <c r="F129" s="18">
        <v>15182.891613</v>
      </c>
      <c r="G129" s="57">
        <v>2832</v>
      </c>
      <c r="H129" s="58">
        <v>100</v>
      </c>
      <c r="I129" s="64">
        <f t="shared" si="60"/>
        <v>1</v>
      </c>
      <c r="J129" s="18">
        <f t="shared" si="61"/>
        <v>2832</v>
      </c>
      <c r="K129" s="64">
        <f t="shared" si="62"/>
        <v>0.68671828469326979</v>
      </c>
      <c r="L129" s="18">
        <v>1679</v>
      </c>
      <c r="M129" s="18">
        <v>177</v>
      </c>
      <c r="N129" s="18">
        <v>1426</v>
      </c>
      <c r="O129" s="105" t="str">
        <f t="shared" si="35"/>
        <v>https://www.google.com/maps/@61.976494245,23.6457947094,3a,75y,90t/data=!3m3!1e1!3m1!2e0</v>
      </c>
      <c r="P129" s="108" t="str">
        <f t="shared" si="36"/>
        <v>Gmaps</v>
      </c>
      <c r="Q129" s="18">
        <v>2832</v>
      </c>
      <c r="R129" s="17">
        <v>100</v>
      </c>
      <c r="S129" s="18">
        <f t="shared" si="37"/>
        <v>129</v>
      </c>
      <c r="T129" s="18">
        <f t="shared" si="38"/>
        <v>124</v>
      </c>
      <c r="U129" s="18">
        <f t="shared" si="39"/>
        <v>20</v>
      </c>
      <c r="V129" s="94" t="str">
        <f t="shared" si="63"/>
        <v>Osa seud. yht.</v>
      </c>
      <c r="W129" s="90">
        <f t="shared" si="40"/>
        <v>20</v>
      </c>
      <c r="X129" s="91" t="str">
        <f t="shared" si="64"/>
        <v>Osa seud. yht.</v>
      </c>
      <c r="Y129" s="74">
        <v>0</v>
      </c>
      <c r="Z129" s="17" t="str">
        <f t="shared" si="44"/>
        <v xml:space="preserve"> --</v>
      </c>
      <c r="AA129" s="74">
        <v>0</v>
      </c>
      <c r="AB129" s="17" t="str">
        <f t="shared" si="65"/>
        <v>--</v>
      </c>
      <c r="AC129" s="39"/>
      <c r="AD129" s="17" t="str">
        <f t="shared" si="41"/>
        <v>Keskivilkas 1</v>
      </c>
      <c r="AE129" s="17" t="s">
        <v>1057</v>
      </c>
      <c r="AF129" s="39"/>
      <c r="AG129" s="44"/>
      <c r="AH129" s="4"/>
      <c r="AI129" s="113" t="str">
        <f t="shared" si="45"/>
        <v>punainen</v>
      </c>
      <c r="AJ129" s="114" t="str">
        <f t="shared" si="46"/>
        <v>punainen</v>
      </c>
      <c r="AK129" s="115" t="str">
        <f t="shared" si="42"/>
        <v>punainen</v>
      </c>
      <c r="AL129" s="124">
        <f t="shared" si="47"/>
        <v>31</v>
      </c>
      <c r="AM129" s="124">
        <f t="shared" si="48"/>
        <v>10</v>
      </c>
      <c r="AN129" s="124">
        <f t="shared" si="49"/>
        <v>10</v>
      </c>
      <c r="AO129" s="124">
        <f t="shared" si="50"/>
        <v>1</v>
      </c>
      <c r="AP129" s="121">
        <f t="shared" si="51"/>
        <v>10</v>
      </c>
      <c r="AQ129" s="14"/>
      <c r="AR129" s="113" t="str">
        <f t="shared" si="66"/>
        <v>punainen</v>
      </c>
      <c r="AS129" s="114" t="str">
        <f t="shared" si="67"/>
        <v>punainen</v>
      </c>
      <c r="AT129" s="115" t="str">
        <f t="shared" si="43"/>
        <v>punainen</v>
      </c>
      <c r="AU129" s="124">
        <f t="shared" si="52"/>
        <v>31</v>
      </c>
      <c r="AV129" s="124">
        <f t="shared" si="53"/>
        <v>10</v>
      </c>
      <c r="AW129" s="124">
        <f t="shared" si="54"/>
        <v>10</v>
      </c>
      <c r="AX129" s="124">
        <f t="shared" si="55"/>
        <v>1</v>
      </c>
      <c r="AY129" s="121">
        <f t="shared" si="56"/>
        <v>10</v>
      </c>
      <c r="BA129" s="47" t="s">
        <v>163</v>
      </c>
      <c r="BB129" s="47">
        <v>65</v>
      </c>
      <c r="BC129" s="47">
        <v>1</v>
      </c>
      <c r="BD129" s="47">
        <v>14929</v>
      </c>
      <c r="BE129" s="4"/>
      <c r="BF129" s="47" t="s">
        <v>170</v>
      </c>
      <c r="BG129" s="47">
        <v>65</v>
      </c>
      <c r="BH129" s="47">
        <v>12</v>
      </c>
      <c r="BI129" s="47">
        <v>155</v>
      </c>
      <c r="BJ129" s="4"/>
      <c r="BK129" s="46" t="str">
        <f t="shared" si="57"/>
        <v>65_12</v>
      </c>
      <c r="BL129" s="69">
        <v>65</v>
      </c>
      <c r="BM129" s="69">
        <v>12</v>
      </c>
      <c r="BN129" s="69">
        <v>20</v>
      </c>
      <c r="BO129" s="4"/>
      <c r="BP129" s="46" t="str">
        <f t="shared" si="58"/>
        <v>65_12</v>
      </c>
      <c r="BQ129" s="69">
        <v>65</v>
      </c>
      <c r="BR129" s="69">
        <v>12</v>
      </c>
      <c r="BS129" s="69">
        <v>20</v>
      </c>
      <c r="BT129" s="4"/>
      <c r="BU129" s="71" t="s">
        <v>287</v>
      </c>
      <c r="BV129" s="71">
        <v>51</v>
      </c>
      <c r="BW129" s="71">
        <v>1</v>
      </c>
      <c r="BX129" s="4"/>
      <c r="BY129" s="69" t="s">
        <v>257</v>
      </c>
      <c r="BZ129" s="69">
        <v>1077</v>
      </c>
      <c r="CA129" s="69">
        <v>34.1904761905</v>
      </c>
      <c r="CB129" s="4"/>
      <c r="CC129" s="47" t="s">
        <v>973</v>
      </c>
      <c r="CD129" s="47" t="s">
        <v>1022</v>
      </c>
      <c r="CE129" s="47">
        <v>14333</v>
      </c>
      <c r="CF129" s="47">
        <v>1</v>
      </c>
      <c r="CG129" s="47">
        <v>3</v>
      </c>
      <c r="CH129" s="47" t="str">
        <f t="shared" si="59"/>
        <v>Vähä 3</v>
      </c>
      <c r="CJ129" s="69" t="s">
        <v>171</v>
      </c>
      <c r="CK129" s="69" t="s">
        <v>1414</v>
      </c>
      <c r="CL129" s="69" t="s">
        <v>1415</v>
      </c>
      <c r="CM129" s="69" t="s">
        <v>1416</v>
      </c>
    </row>
    <row r="130" spans="1:91" customFormat="1" x14ac:dyDescent="0.25">
      <c r="A130" s="81">
        <v>119</v>
      </c>
      <c r="B130" s="27" t="str">
        <f t="shared" si="34"/>
        <v>65_14</v>
      </c>
      <c r="C130" s="51">
        <v>65</v>
      </c>
      <c r="D130" s="52">
        <v>14</v>
      </c>
      <c r="E130" s="17">
        <v>10844</v>
      </c>
      <c r="F130" s="18"/>
      <c r="G130" s="59">
        <v>2800</v>
      </c>
      <c r="H130" s="60">
        <v>100</v>
      </c>
      <c r="I130" s="64">
        <f t="shared" si="60"/>
        <v>1</v>
      </c>
      <c r="J130" s="18">
        <f t="shared" si="61"/>
        <v>2800</v>
      </c>
      <c r="K130" s="64">
        <f t="shared" si="62"/>
        <v>0.66765932102441927</v>
      </c>
      <c r="L130" s="18">
        <v>1679</v>
      </c>
      <c r="M130" s="18">
        <v>177</v>
      </c>
      <c r="N130" s="18">
        <v>1426</v>
      </c>
      <c r="O130" s="105" t="str">
        <f t="shared" si="35"/>
        <v>https://www.google.com/maps/@62.0154304691,23.6603637311,3a,75y,90t/data=!3m3!1e1!3m1!2e0</v>
      </c>
      <c r="P130" s="108" t="str">
        <f t="shared" si="36"/>
        <v>Gmaps</v>
      </c>
      <c r="Q130" s="18">
        <v>2800</v>
      </c>
      <c r="R130" s="17">
        <v>100</v>
      </c>
      <c r="S130" s="18">
        <f t="shared" si="37"/>
        <v>124</v>
      </c>
      <c r="T130" s="18">
        <f t="shared" si="38"/>
        <v>123</v>
      </c>
      <c r="U130" s="18">
        <f t="shared" si="39"/>
        <v>20</v>
      </c>
      <c r="V130" s="94" t="str">
        <f t="shared" si="63"/>
        <v>Osa seud. yht.</v>
      </c>
      <c r="W130" s="90">
        <f t="shared" si="40"/>
        <v>20</v>
      </c>
      <c r="X130" s="91" t="str">
        <f t="shared" si="64"/>
        <v>Osa seud. yht.</v>
      </c>
      <c r="Y130" s="74">
        <v>0</v>
      </c>
      <c r="Z130" s="17" t="str">
        <f t="shared" si="44"/>
        <v xml:space="preserve"> --</v>
      </c>
      <c r="AA130" s="74">
        <v>0</v>
      </c>
      <c r="AB130" s="17" t="str">
        <f t="shared" si="65"/>
        <v>--</v>
      </c>
      <c r="AC130" s="39"/>
      <c r="AD130" s="17" t="str">
        <f t="shared" si="41"/>
        <v>Keskivilkas 1</v>
      </c>
      <c r="AE130" s="17" t="s">
        <v>1057</v>
      </c>
      <c r="AF130" s="39"/>
      <c r="AG130" s="44"/>
      <c r="AH130" s="4"/>
      <c r="AI130" s="113" t="str">
        <f t="shared" si="45"/>
        <v>punainen</v>
      </c>
      <c r="AJ130" s="114" t="str">
        <f t="shared" si="46"/>
        <v>punainen</v>
      </c>
      <c r="AK130" s="115" t="str">
        <f t="shared" si="42"/>
        <v>punainen</v>
      </c>
      <c r="AL130" s="124">
        <f t="shared" si="47"/>
        <v>31</v>
      </c>
      <c r="AM130" s="124">
        <f t="shared" si="48"/>
        <v>10</v>
      </c>
      <c r="AN130" s="124">
        <f t="shared" si="49"/>
        <v>10</v>
      </c>
      <c r="AO130" s="124">
        <f t="shared" si="50"/>
        <v>1</v>
      </c>
      <c r="AP130" s="121">
        <f t="shared" si="51"/>
        <v>10</v>
      </c>
      <c r="AQ130" s="14"/>
      <c r="AR130" s="113" t="str">
        <f t="shared" si="66"/>
        <v>punainen</v>
      </c>
      <c r="AS130" s="114" t="str">
        <f t="shared" si="67"/>
        <v>punainen</v>
      </c>
      <c r="AT130" s="115" t="str">
        <f t="shared" si="43"/>
        <v>punainen</v>
      </c>
      <c r="AU130" s="124">
        <f t="shared" si="52"/>
        <v>31</v>
      </c>
      <c r="AV130" s="124">
        <f t="shared" si="53"/>
        <v>10</v>
      </c>
      <c r="AW130" s="124">
        <f t="shared" si="54"/>
        <v>10</v>
      </c>
      <c r="AX130" s="124">
        <f t="shared" si="55"/>
        <v>1</v>
      </c>
      <c r="AY130" s="121">
        <f t="shared" si="56"/>
        <v>10</v>
      </c>
      <c r="BA130" s="47" t="s">
        <v>164</v>
      </c>
      <c r="BB130" s="47">
        <v>65</v>
      </c>
      <c r="BC130" s="47">
        <v>2</v>
      </c>
      <c r="BD130" s="47">
        <v>4240</v>
      </c>
      <c r="BE130" s="4"/>
      <c r="BF130" s="47" t="s">
        <v>171</v>
      </c>
      <c r="BG130" s="47">
        <v>65</v>
      </c>
      <c r="BH130" s="47">
        <v>13</v>
      </c>
      <c r="BI130" s="47">
        <v>124</v>
      </c>
      <c r="BJ130" s="4"/>
      <c r="BK130" s="46" t="str">
        <f t="shared" si="57"/>
        <v>65_13</v>
      </c>
      <c r="BL130" s="69">
        <v>65</v>
      </c>
      <c r="BM130" s="69">
        <v>13</v>
      </c>
      <c r="BN130" s="69">
        <v>20</v>
      </c>
      <c r="BO130" s="4"/>
      <c r="BP130" s="46" t="str">
        <f t="shared" si="58"/>
        <v>65_13</v>
      </c>
      <c r="BQ130" s="69">
        <v>65</v>
      </c>
      <c r="BR130" s="69">
        <v>13</v>
      </c>
      <c r="BS130" s="69">
        <v>20</v>
      </c>
      <c r="BT130" s="4"/>
      <c r="BU130" s="71" t="s">
        <v>288</v>
      </c>
      <c r="BV130" s="71">
        <v>139</v>
      </c>
      <c r="BW130" s="71">
        <v>2</v>
      </c>
      <c r="BX130" s="4"/>
      <c r="BY130" s="69" t="s">
        <v>259</v>
      </c>
      <c r="BZ130" s="69">
        <v>1701</v>
      </c>
      <c r="CA130" s="69">
        <v>50.973928678500002</v>
      </c>
      <c r="CB130" s="4"/>
      <c r="CC130" s="47" t="s">
        <v>491</v>
      </c>
      <c r="CD130" s="47" t="s">
        <v>1022</v>
      </c>
      <c r="CE130" s="47">
        <v>3221</v>
      </c>
      <c r="CF130" s="47">
        <v>1</v>
      </c>
      <c r="CG130" s="47">
        <v>3</v>
      </c>
      <c r="CH130" s="47" t="str">
        <f t="shared" si="59"/>
        <v>Vähä 3</v>
      </c>
      <c r="CJ130" s="69" t="s">
        <v>172</v>
      </c>
      <c r="CK130" s="69" t="s">
        <v>1417</v>
      </c>
      <c r="CL130" s="69" t="s">
        <v>1418</v>
      </c>
      <c r="CM130" s="69" t="s">
        <v>1419</v>
      </c>
    </row>
    <row r="131" spans="1:91" customFormat="1" x14ac:dyDescent="0.25">
      <c r="A131" s="81">
        <v>120</v>
      </c>
      <c r="B131" s="27" t="str">
        <f t="shared" si="34"/>
        <v>65_15</v>
      </c>
      <c r="C131" s="51">
        <v>65</v>
      </c>
      <c r="D131" s="52">
        <v>15</v>
      </c>
      <c r="E131" s="17">
        <v>3713</v>
      </c>
      <c r="F131" s="18">
        <v>3622.2711979300002</v>
      </c>
      <c r="G131" s="57">
        <v>2658</v>
      </c>
      <c r="H131" s="58">
        <v>99</v>
      </c>
      <c r="I131" s="64">
        <f t="shared" si="60"/>
        <v>0.99</v>
      </c>
      <c r="J131" s="18">
        <f t="shared" si="61"/>
        <v>2631.42</v>
      </c>
      <c r="K131" s="64">
        <f t="shared" si="62"/>
        <v>0.56725431804645632</v>
      </c>
      <c r="L131" s="18">
        <v>1679</v>
      </c>
      <c r="M131" s="18">
        <v>177</v>
      </c>
      <c r="N131" s="18">
        <v>1426</v>
      </c>
      <c r="O131" s="105" t="str">
        <f t="shared" si="35"/>
        <v>https://www.google.com/maps/@62.110844009,23.6738470329,3a,75y,90t/data=!3m3!1e1!3m1!2e0</v>
      </c>
      <c r="P131" s="108" t="str">
        <f t="shared" si="36"/>
        <v>Gmaps</v>
      </c>
      <c r="Q131" s="18">
        <v>2658</v>
      </c>
      <c r="R131" s="17">
        <v>99</v>
      </c>
      <c r="S131" s="18">
        <f t="shared" si="37"/>
        <v>124</v>
      </c>
      <c r="T131" s="18">
        <f t="shared" si="38"/>
        <v>124</v>
      </c>
      <c r="U131" s="18">
        <f t="shared" si="39"/>
        <v>20</v>
      </c>
      <c r="V131" s="94" t="str">
        <f t="shared" si="63"/>
        <v>Osa seud. yht.</v>
      </c>
      <c r="W131" s="90">
        <f t="shared" si="40"/>
        <v>20</v>
      </c>
      <c r="X131" s="91" t="str">
        <f t="shared" si="64"/>
        <v>Osa seud. yht.</v>
      </c>
      <c r="Y131" s="74">
        <v>0</v>
      </c>
      <c r="Z131" s="17" t="str">
        <f t="shared" si="44"/>
        <v xml:space="preserve"> --</v>
      </c>
      <c r="AA131" s="74">
        <v>0</v>
      </c>
      <c r="AB131" s="17" t="str">
        <f t="shared" si="65"/>
        <v>--</v>
      </c>
      <c r="AC131" s="39"/>
      <c r="AD131" s="17" t="str">
        <f t="shared" si="41"/>
        <v>Keskivilkas 1</v>
      </c>
      <c r="AE131" s="17" t="s">
        <v>1057</v>
      </c>
      <c r="AF131" s="39"/>
      <c r="AG131" s="44"/>
      <c r="AH131" s="4"/>
      <c r="AI131" s="113" t="str">
        <f t="shared" si="45"/>
        <v>punainen</v>
      </c>
      <c r="AJ131" s="114" t="str">
        <f t="shared" si="46"/>
        <v>punainen</v>
      </c>
      <c r="AK131" s="115" t="str">
        <f t="shared" si="42"/>
        <v>punainen</v>
      </c>
      <c r="AL131" s="124">
        <f t="shared" si="47"/>
        <v>31</v>
      </c>
      <c r="AM131" s="124">
        <f t="shared" si="48"/>
        <v>10</v>
      </c>
      <c r="AN131" s="124">
        <f t="shared" si="49"/>
        <v>10</v>
      </c>
      <c r="AO131" s="124">
        <f t="shared" si="50"/>
        <v>1</v>
      </c>
      <c r="AP131" s="121">
        <f t="shared" si="51"/>
        <v>10</v>
      </c>
      <c r="AQ131" s="14"/>
      <c r="AR131" s="113" t="str">
        <f t="shared" si="66"/>
        <v>punainen</v>
      </c>
      <c r="AS131" s="114" t="str">
        <f t="shared" si="67"/>
        <v>punainen</v>
      </c>
      <c r="AT131" s="115" t="str">
        <f t="shared" si="43"/>
        <v>punainen</v>
      </c>
      <c r="AU131" s="124">
        <f t="shared" si="52"/>
        <v>31</v>
      </c>
      <c r="AV131" s="124">
        <f t="shared" si="53"/>
        <v>10</v>
      </c>
      <c r="AW131" s="124">
        <f t="shared" si="54"/>
        <v>10</v>
      </c>
      <c r="AX131" s="124">
        <f t="shared" si="55"/>
        <v>1</v>
      </c>
      <c r="AY131" s="121">
        <f t="shared" si="56"/>
        <v>10</v>
      </c>
      <c r="BA131" s="47" t="s">
        <v>165</v>
      </c>
      <c r="BB131" s="47">
        <v>65</v>
      </c>
      <c r="BC131" s="47">
        <v>4</v>
      </c>
      <c r="BD131" s="47">
        <v>1006</v>
      </c>
      <c r="BE131" s="4"/>
      <c r="BF131" s="47" t="s">
        <v>172</v>
      </c>
      <c r="BG131" s="47">
        <v>65</v>
      </c>
      <c r="BH131" s="47">
        <v>14</v>
      </c>
      <c r="BI131" s="47">
        <v>123</v>
      </c>
      <c r="BJ131" s="4"/>
      <c r="BK131" s="46" t="str">
        <f t="shared" si="57"/>
        <v>65_14</v>
      </c>
      <c r="BL131" s="69">
        <v>65</v>
      </c>
      <c r="BM131" s="69">
        <v>14</v>
      </c>
      <c r="BN131" s="69">
        <v>20</v>
      </c>
      <c r="BO131" s="4"/>
      <c r="BP131" s="46" t="str">
        <f t="shared" si="58"/>
        <v>65_14</v>
      </c>
      <c r="BQ131" s="69">
        <v>65</v>
      </c>
      <c r="BR131" s="69">
        <v>14</v>
      </c>
      <c r="BS131" s="69">
        <v>20</v>
      </c>
      <c r="BT131" s="4"/>
      <c r="BU131" s="71" t="s">
        <v>289</v>
      </c>
      <c r="BV131" s="71">
        <v>108</v>
      </c>
      <c r="BW131" s="71">
        <v>2</v>
      </c>
      <c r="BX131" s="4"/>
      <c r="BY131" s="69" t="s">
        <v>260</v>
      </c>
      <c r="BZ131" s="69">
        <v>1251</v>
      </c>
      <c r="CA131" s="69">
        <v>20.051290270899997</v>
      </c>
      <c r="CB131" s="4"/>
      <c r="CC131" s="47" t="s">
        <v>380</v>
      </c>
      <c r="CD131" s="47" t="s">
        <v>1022</v>
      </c>
      <c r="CE131" s="47">
        <v>2592</v>
      </c>
      <c r="CF131" s="47">
        <v>1</v>
      </c>
      <c r="CG131" s="47">
        <v>3</v>
      </c>
      <c r="CH131" s="47" t="str">
        <f t="shared" si="59"/>
        <v>Vähä 3</v>
      </c>
      <c r="CJ131" s="69" t="s">
        <v>173</v>
      </c>
      <c r="CK131" s="69" t="s">
        <v>1420</v>
      </c>
      <c r="CL131" s="69" t="s">
        <v>1421</v>
      </c>
      <c r="CM131" s="69" t="s">
        <v>1422</v>
      </c>
    </row>
    <row r="132" spans="1:91" customFormat="1" x14ac:dyDescent="0.25">
      <c r="A132" s="81">
        <v>121</v>
      </c>
      <c r="B132" s="27" t="str">
        <f t="shared" si="34"/>
        <v>65_16</v>
      </c>
      <c r="C132" s="51">
        <v>65</v>
      </c>
      <c r="D132" s="52">
        <v>16</v>
      </c>
      <c r="E132" s="17">
        <v>8357</v>
      </c>
      <c r="F132" s="18">
        <v>8282.5274191499993</v>
      </c>
      <c r="G132" s="57">
        <v>2668</v>
      </c>
      <c r="H132" s="58">
        <v>97</v>
      </c>
      <c r="I132" s="64">
        <f t="shared" si="60"/>
        <v>0.97</v>
      </c>
      <c r="J132" s="18">
        <f t="shared" si="61"/>
        <v>2587.96</v>
      </c>
      <c r="K132" s="64">
        <f t="shared" si="62"/>
        <v>0.5413698630136986</v>
      </c>
      <c r="L132" s="18">
        <v>1679</v>
      </c>
      <c r="M132" s="18">
        <v>177</v>
      </c>
      <c r="N132" s="18">
        <v>1426</v>
      </c>
      <c r="O132" s="105" t="str">
        <f t="shared" si="35"/>
        <v>https://www.google.com/maps/@62.1419209413,23.6655231365,3a,75y,90t/data=!3m3!1e1!3m1!2e0</v>
      </c>
      <c r="P132" s="108" t="str">
        <f t="shared" si="36"/>
        <v>Gmaps</v>
      </c>
      <c r="Q132" s="18">
        <v>2668</v>
      </c>
      <c r="R132" s="17">
        <v>97</v>
      </c>
      <c r="S132" s="18">
        <f t="shared" si="37"/>
        <v>191</v>
      </c>
      <c r="T132" s="18">
        <f t="shared" si="38"/>
        <v>168</v>
      </c>
      <c r="U132" s="18">
        <f t="shared" si="39"/>
        <v>20</v>
      </c>
      <c r="V132" s="94" t="str">
        <f t="shared" si="63"/>
        <v>Osa seud. yht.</v>
      </c>
      <c r="W132" s="90">
        <f t="shared" si="40"/>
        <v>20</v>
      </c>
      <c r="X132" s="91" t="str">
        <f t="shared" si="64"/>
        <v>Osa seud. yht.</v>
      </c>
      <c r="Y132" s="74">
        <v>0</v>
      </c>
      <c r="Z132" s="17" t="str">
        <f t="shared" si="44"/>
        <v xml:space="preserve"> --</v>
      </c>
      <c r="AA132" s="74">
        <v>0</v>
      </c>
      <c r="AB132" s="17" t="str">
        <f t="shared" si="65"/>
        <v>--</v>
      </c>
      <c r="AC132" s="39"/>
      <c r="AD132" s="17" t="str">
        <f t="shared" si="41"/>
        <v>Keskivilkas 1</v>
      </c>
      <c r="AE132" s="17" t="s">
        <v>1057</v>
      </c>
      <c r="AF132" s="39"/>
      <c r="AG132" s="44"/>
      <c r="AH132" s="4"/>
      <c r="AI132" s="113" t="str">
        <f t="shared" si="45"/>
        <v>punainen</v>
      </c>
      <c r="AJ132" s="114" t="str">
        <f t="shared" si="46"/>
        <v>punainen</v>
      </c>
      <c r="AK132" s="115" t="str">
        <f t="shared" si="42"/>
        <v>punainen</v>
      </c>
      <c r="AL132" s="124">
        <f t="shared" si="47"/>
        <v>31</v>
      </c>
      <c r="AM132" s="124">
        <f t="shared" si="48"/>
        <v>10</v>
      </c>
      <c r="AN132" s="124">
        <f t="shared" si="49"/>
        <v>10</v>
      </c>
      <c r="AO132" s="124">
        <f t="shared" si="50"/>
        <v>1</v>
      </c>
      <c r="AP132" s="121">
        <f t="shared" si="51"/>
        <v>10</v>
      </c>
      <c r="AQ132" s="14"/>
      <c r="AR132" s="113" t="str">
        <f t="shared" si="66"/>
        <v>punainen</v>
      </c>
      <c r="AS132" s="114" t="str">
        <f t="shared" si="67"/>
        <v>punainen</v>
      </c>
      <c r="AT132" s="115" t="str">
        <f t="shared" si="43"/>
        <v>punainen</v>
      </c>
      <c r="AU132" s="124">
        <f t="shared" si="52"/>
        <v>31</v>
      </c>
      <c r="AV132" s="124">
        <f t="shared" si="53"/>
        <v>10</v>
      </c>
      <c r="AW132" s="124">
        <f t="shared" si="54"/>
        <v>10</v>
      </c>
      <c r="AX132" s="124">
        <f t="shared" si="55"/>
        <v>1</v>
      </c>
      <c r="AY132" s="121">
        <f t="shared" si="56"/>
        <v>10</v>
      </c>
      <c r="BA132" s="47" t="s">
        <v>166</v>
      </c>
      <c r="BB132" s="47">
        <v>65</v>
      </c>
      <c r="BC132" s="47">
        <v>6</v>
      </c>
      <c r="BD132" s="47">
        <v>639</v>
      </c>
      <c r="BE132" s="4"/>
      <c r="BF132" s="47" t="s">
        <v>173</v>
      </c>
      <c r="BG132" s="47">
        <v>65</v>
      </c>
      <c r="BH132" s="47">
        <v>15</v>
      </c>
      <c r="BI132" s="47">
        <v>124</v>
      </c>
      <c r="BJ132" s="4"/>
      <c r="BK132" s="46" t="str">
        <f t="shared" si="57"/>
        <v>65_15</v>
      </c>
      <c r="BL132" s="69">
        <v>65</v>
      </c>
      <c r="BM132" s="69">
        <v>15</v>
      </c>
      <c r="BN132" s="69">
        <v>20</v>
      </c>
      <c r="BO132" s="4"/>
      <c r="BP132" s="46" t="str">
        <f t="shared" si="58"/>
        <v>65_15</v>
      </c>
      <c r="BQ132" s="69">
        <v>65</v>
      </c>
      <c r="BR132" s="69">
        <v>15</v>
      </c>
      <c r="BS132" s="69">
        <v>20</v>
      </c>
      <c r="BT132" s="4"/>
      <c r="BU132" s="71" t="s">
        <v>294</v>
      </c>
      <c r="BV132" s="71">
        <v>1077</v>
      </c>
      <c r="BW132" s="71">
        <v>20</v>
      </c>
      <c r="BX132" s="4"/>
      <c r="BY132" s="69" t="s">
        <v>260</v>
      </c>
      <c r="BZ132" s="69">
        <v>838</v>
      </c>
      <c r="CA132" s="69">
        <v>13.4316396858</v>
      </c>
      <c r="CB132" s="4"/>
      <c r="CC132" s="47" t="s">
        <v>632</v>
      </c>
      <c r="CD132" s="47" t="s">
        <v>1022</v>
      </c>
      <c r="CE132" s="47">
        <v>12962</v>
      </c>
      <c r="CF132" s="47">
        <v>2</v>
      </c>
      <c r="CG132" s="47">
        <v>3</v>
      </c>
      <c r="CH132" s="47" t="str">
        <f t="shared" si="59"/>
        <v>Vähä 3</v>
      </c>
      <c r="CJ132" s="69" t="s">
        <v>174</v>
      </c>
      <c r="CK132" s="69" t="s">
        <v>1423</v>
      </c>
      <c r="CL132" s="69" t="s">
        <v>1424</v>
      </c>
      <c r="CM132" s="69" t="s">
        <v>1425</v>
      </c>
    </row>
    <row r="133" spans="1:91" customFormat="1" x14ac:dyDescent="0.25">
      <c r="A133" s="81">
        <v>122</v>
      </c>
      <c r="B133" s="27" t="str">
        <f t="shared" si="34"/>
        <v>65_17</v>
      </c>
      <c r="C133" s="51">
        <v>65</v>
      </c>
      <c r="D133" s="52">
        <v>17</v>
      </c>
      <c r="E133" s="17">
        <v>6408</v>
      </c>
      <c r="F133" s="18">
        <v>6318.7324865000001</v>
      </c>
      <c r="G133" s="57">
        <v>2755</v>
      </c>
      <c r="H133" s="58">
        <v>94</v>
      </c>
      <c r="I133" s="64">
        <f t="shared" si="60"/>
        <v>0.94</v>
      </c>
      <c r="J133" s="18">
        <f t="shared" si="61"/>
        <v>2589.6999999999998</v>
      </c>
      <c r="K133" s="64">
        <f t="shared" si="62"/>
        <v>0.23319047619047611</v>
      </c>
      <c r="L133" s="18">
        <v>2100</v>
      </c>
      <c r="M133" s="18">
        <v>199</v>
      </c>
      <c r="N133" s="18">
        <v>1883</v>
      </c>
      <c r="O133" s="105" t="str">
        <f t="shared" si="35"/>
        <v>https://www.google.com/maps/@62.2122740841,23.6454915808,3a,75y,90t/data=!3m3!1e1!3m1!2e0</v>
      </c>
      <c r="P133" s="108" t="str">
        <f t="shared" si="36"/>
        <v>Gmaps</v>
      </c>
      <c r="Q133" s="18">
        <v>2755</v>
      </c>
      <c r="R133" s="17">
        <v>94</v>
      </c>
      <c r="S133" s="18">
        <f t="shared" si="37"/>
        <v>215</v>
      </c>
      <c r="T133" s="18">
        <f t="shared" si="38"/>
        <v>172</v>
      </c>
      <c r="U133" s="18">
        <f t="shared" si="39"/>
        <v>20</v>
      </c>
      <c r="V133" s="94" t="str">
        <f t="shared" si="63"/>
        <v>Osa seud. yht.</v>
      </c>
      <c r="W133" s="90">
        <f t="shared" si="40"/>
        <v>20</v>
      </c>
      <c r="X133" s="91" t="str">
        <f t="shared" si="64"/>
        <v>Osa seud. yht.</v>
      </c>
      <c r="Y133" s="74">
        <v>0</v>
      </c>
      <c r="Z133" s="17" t="str">
        <f t="shared" si="44"/>
        <v xml:space="preserve"> --</v>
      </c>
      <c r="AA133" s="74">
        <v>0</v>
      </c>
      <c r="AB133" s="17" t="str">
        <f t="shared" si="65"/>
        <v>--</v>
      </c>
      <c r="AC133" s="39"/>
      <c r="AD133" s="17" t="str">
        <f t="shared" si="41"/>
        <v>Keskivilkas 1</v>
      </c>
      <c r="AE133" s="17" t="s">
        <v>1057</v>
      </c>
      <c r="AF133" s="39"/>
      <c r="AG133" s="44"/>
      <c r="AH133" s="4"/>
      <c r="AI133" s="113" t="str">
        <f t="shared" si="45"/>
        <v>punainen</v>
      </c>
      <c r="AJ133" s="114" t="str">
        <f t="shared" si="46"/>
        <v>punainen</v>
      </c>
      <c r="AK133" s="115" t="str">
        <f t="shared" si="42"/>
        <v>punainen</v>
      </c>
      <c r="AL133" s="124">
        <f t="shared" si="47"/>
        <v>31</v>
      </c>
      <c r="AM133" s="124">
        <f t="shared" si="48"/>
        <v>10</v>
      </c>
      <c r="AN133" s="124">
        <f t="shared" si="49"/>
        <v>10</v>
      </c>
      <c r="AO133" s="124">
        <f t="shared" si="50"/>
        <v>1</v>
      </c>
      <c r="AP133" s="121">
        <f t="shared" si="51"/>
        <v>10</v>
      </c>
      <c r="AQ133" s="14"/>
      <c r="AR133" s="113" t="str">
        <f t="shared" si="66"/>
        <v>punainen</v>
      </c>
      <c r="AS133" s="114" t="str">
        <f t="shared" si="67"/>
        <v>punainen</v>
      </c>
      <c r="AT133" s="115" t="str">
        <f t="shared" si="43"/>
        <v>punainen</v>
      </c>
      <c r="AU133" s="124">
        <f t="shared" si="52"/>
        <v>31</v>
      </c>
      <c r="AV133" s="124">
        <f t="shared" si="53"/>
        <v>10</v>
      </c>
      <c r="AW133" s="124">
        <f t="shared" si="54"/>
        <v>10</v>
      </c>
      <c r="AX133" s="124">
        <f t="shared" si="55"/>
        <v>1</v>
      </c>
      <c r="AY133" s="121">
        <f t="shared" si="56"/>
        <v>10</v>
      </c>
      <c r="BA133" s="47" t="s">
        <v>167</v>
      </c>
      <c r="BB133" s="47">
        <v>65</v>
      </c>
      <c r="BC133" s="47">
        <v>8</v>
      </c>
      <c r="BD133" s="47">
        <v>569</v>
      </c>
      <c r="BE133" s="4"/>
      <c r="BF133" s="47" t="s">
        <v>174</v>
      </c>
      <c r="BG133" s="47">
        <v>65</v>
      </c>
      <c r="BH133" s="47">
        <v>16</v>
      </c>
      <c r="BI133" s="47">
        <v>168</v>
      </c>
      <c r="BJ133" s="4"/>
      <c r="BK133" s="46" t="str">
        <f t="shared" si="57"/>
        <v>65_16</v>
      </c>
      <c r="BL133" s="69">
        <v>65</v>
      </c>
      <c r="BM133" s="69">
        <v>16</v>
      </c>
      <c r="BN133" s="69">
        <v>20</v>
      </c>
      <c r="BO133" s="4"/>
      <c r="BP133" s="46" t="str">
        <f t="shared" si="58"/>
        <v>65_16</v>
      </c>
      <c r="BQ133" s="69">
        <v>65</v>
      </c>
      <c r="BR133" s="69">
        <v>16</v>
      </c>
      <c r="BS133" s="69">
        <v>20</v>
      </c>
      <c r="BT133" s="4"/>
      <c r="BU133" s="71" t="s">
        <v>300</v>
      </c>
      <c r="BV133" s="71">
        <v>231</v>
      </c>
      <c r="BW133" s="71">
        <v>4</v>
      </c>
      <c r="BX133" s="4"/>
      <c r="BY133" s="69" t="s">
        <v>262</v>
      </c>
      <c r="BZ133" s="69">
        <v>941</v>
      </c>
      <c r="CA133" s="69">
        <v>15.318248412800001</v>
      </c>
      <c r="CB133" s="4"/>
      <c r="CC133" s="47" t="s">
        <v>529</v>
      </c>
      <c r="CD133" s="47" t="s">
        <v>1022</v>
      </c>
      <c r="CE133" s="47">
        <v>3350</v>
      </c>
      <c r="CF133" s="47">
        <v>3</v>
      </c>
      <c r="CG133" s="47">
        <v>3</v>
      </c>
      <c r="CH133" s="47" t="str">
        <f t="shared" si="59"/>
        <v>Vähä 3</v>
      </c>
      <c r="CJ133" s="69" t="s">
        <v>175</v>
      </c>
      <c r="CK133" s="69" t="s">
        <v>1426</v>
      </c>
      <c r="CL133" s="69" t="s">
        <v>1427</v>
      </c>
      <c r="CM133" s="69" t="s">
        <v>1428</v>
      </c>
    </row>
    <row r="134" spans="1:91" customFormat="1" x14ac:dyDescent="0.25">
      <c r="A134" s="81">
        <v>123</v>
      </c>
      <c r="B134" s="27" t="str">
        <f t="shared" si="34"/>
        <v>66_2</v>
      </c>
      <c r="C134" s="51">
        <v>66</v>
      </c>
      <c r="D134" s="52">
        <v>2</v>
      </c>
      <c r="E134" s="17">
        <v>9188</v>
      </c>
      <c r="F134" s="18">
        <v>9144.9683526000008</v>
      </c>
      <c r="G134" s="57">
        <v>1011</v>
      </c>
      <c r="H134" s="58">
        <v>95</v>
      </c>
      <c r="I134" s="64">
        <f t="shared" si="60"/>
        <v>0.95</v>
      </c>
      <c r="J134" s="18">
        <f t="shared" si="61"/>
        <v>960.44999999999993</v>
      </c>
      <c r="K134" s="64">
        <f t="shared" si="62"/>
        <v>-0.43833333333333335</v>
      </c>
      <c r="L134" s="18">
        <v>1710</v>
      </c>
      <c r="M134" s="18">
        <v>258</v>
      </c>
      <c r="N134" s="18">
        <v>1614</v>
      </c>
      <c r="O134" s="105" t="str">
        <f t="shared" si="35"/>
        <v>https://www.google.com/maps/@61.7355461128,24.3281355604,3a,75y,90t/data=!3m3!1e1!3m1!2e0</v>
      </c>
      <c r="P134" s="108" t="str">
        <f t="shared" si="36"/>
        <v>Gmaps</v>
      </c>
      <c r="Q134" s="18">
        <v>1011</v>
      </c>
      <c r="R134" s="17">
        <v>95</v>
      </c>
      <c r="S134" s="18">
        <f t="shared" si="37"/>
        <v>427</v>
      </c>
      <c r="T134" s="18">
        <f t="shared" si="38"/>
        <v>401</v>
      </c>
      <c r="U134" s="18">
        <f t="shared" si="39"/>
        <v>41</v>
      </c>
      <c r="V134" s="94" t="str">
        <f t="shared" si="63"/>
        <v>Osa seud. yht.</v>
      </c>
      <c r="W134" s="90">
        <f t="shared" si="40"/>
        <v>23</v>
      </c>
      <c r="X134" s="91" t="str">
        <f t="shared" si="64"/>
        <v>Osa seud. yht.</v>
      </c>
      <c r="Y134" s="74">
        <v>0</v>
      </c>
      <c r="Z134" s="17" t="str">
        <f t="shared" si="44"/>
        <v xml:space="preserve"> --</v>
      </c>
      <c r="AA134" s="18">
        <v>7.9777971266900005</v>
      </c>
      <c r="AB134" s="17" t="str">
        <f t="shared" si="65"/>
        <v>--</v>
      </c>
      <c r="AC134" s="39"/>
      <c r="AD134" s="17" t="str">
        <f t="shared" si="41"/>
        <v>Keskivilkas 1</v>
      </c>
      <c r="AE134" s="17" t="s">
        <v>1057</v>
      </c>
      <c r="AF134" s="39"/>
      <c r="AG134" s="44"/>
      <c r="AH134" s="4"/>
      <c r="AI134" s="113" t="str">
        <f t="shared" si="45"/>
        <v>punainen</v>
      </c>
      <c r="AJ134" s="114" t="str">
        <f t="shared" si="46"/>
        <v>punainen</v>
      </c>
      <c r="AK134" s="115" t="str">
        <f t="shared" si="42"/>
        <v>punainen</v>
      </c>
      <c r="AL134" s="124">
        <f t="shared" si="47"/>
        <v>22</v>
      </c>
      <c r="AM134" s="124">
        <f t="shared" si="48"/>
        <v>10</v>
      </c>
      <c r="AN134" s="124">
        <f t="shared" si="49"/>
        <v>1</v>
      </c>
      <c r="AO134" s="124">
        <f t="shared" si="50"/>
        <v>1</v>
      </c>
      <c r="AP134" s="121">
        <f t="shared" si="51"/>
        <v>10</v>
      </c>
      <c r="AQ134" s="14"/>
      <c r="AR134" s="113" t="str">
        <f t="shared" si="66"/>
        <v>punainen</v>
      </c>
      <c r="AS134" s="114" t="str">
        <f t="shared" si="67"/>
        <v>punainen</v>
      </c>
      <c r="AT134" s="115" t="str">
        <f t="shared" si="43"/>
        <v>punainen</v>
      </c>
      <c r="AU134" s="124">
        <f t="shared" si="52"/>
        <v>22</v>
      </c>
      <c r="AV134" s="124">
        <f t="shared" si="53"/>
        <v>10</v>
      </c>
      <c r="AW134" s="124">
        <f t="shared" si="54"/>
        <v>1</v>
      </c>
      <c r="AX134" s="124">
        <f t="shared" si="55"/>
        <v>1</v>
      </c>
      <c r="AY134" s="121">
        <f t="shared" si="56"/>
        <v>10</v>
      </c>
      <c r="BA134" s="47" t="s">
        <v>168</v>
      </c>
      <c r="BB134" s="47">
        <v>65</v>
      </c>
      <c r="BC134" s="47">
        <v>9</v>
      </c>
      <c r="BD134" s="47">
        <v>673</v>
      </c>
      <c r="BE134" s="4"/>
      <c r="BF134" s="47" t="s">
        <v>175</v>
      </c>
      <c r="BG134" s="47">
        <v>65</v>
      </c>
      <c r="BH134" s="47">
        <v>17</v>
      </c>
      <c r="BI134" s="47">
        <v>172</v>
      </c>
      <c r="BJ134" s="4"/>
      <c r="BK134" s="46" t="str">
        <f t="shared" si="57"/>
        <v>65_17</v>
      </c>
      <c r="BL134" s="69">
        <v>65</v>
      </c>
      <c r="BM134" s="69">
        <v>17</v>
      </c>
      <c r="BN134" s="69">
        <v>20</v>
      </c>
      <c r="BO134" s="4"/>
      <c r="BP134" s="46" t="str">
        <f t="shared" si="58"/>
        <v>65_17</v>
      </c>
      <c r="BQ134" s="69">
        <v>65</v>
      </c>
      <c r="BR134" s="69">
        <v>17</v>
      </c>
      <c r="BS134" s="69">
        <v>20</v>
      </c>
      <c r="BT134" s="4"/>
      <c r="BU134" s="71" t="s">
        <v>301</v>
      </c>
      <c r="BV134" s="71">
        <v>414</v>
      </c>
      <c r="BW134" s="71">
        <v>8</v>
      </c>
      <c r="BX134" s="4"/>
      <c r="BY134" s="69" t="s">
        <v>263</v>
      </c>
      <c r="BZ134" s="69">
        <v>2145</v>
      </c>
      <c r="CA134" s="69">
        <v>95.630851538100003</v>
      </c>
      <c r="CB134" s="4"/>
      <c r="CC134" s="47" t="s">
        <v>846</v>
      </c>
      <c r="CD134" s="47" t="s">
        <v>1022</v>
      </c>
      <c r="CE134" s="47">
        <v>13947</v>
      </c>
      <c r="CF134" s="47">
        <v>1</v>
      </c>
      <c r="CG134" s="47">
        <v>3</v>
      </c>
      <c r="CH134" s="47" t="str">
        <f t="shared" si="59"/>
        <v>Vähä 3</v>
      </c>
      <c r="CJ134" s="69" t="s">
        <v>176</v>
      </c>
      <c r="CK134" s="69" t="s">
        <v>1372</v>
      </c>
      <c r="CL134" s="69" t="s">
        <v>1373</v>
      </c>
      <c r="CM134" s="69" t="s">
        <v>1374</v>
      </c>
    </row>
    <row r="135" spans="1:91" customFormat="1" x14ac:dyDescent="0.25">
      <c r="A135" s="81">
        <v>124</v>
      </c>
      <c r="B135" s="27" t="str">
        <f t="shared" si="34"/>
        <v>66_4</v>
      </c>
      <c r="C135" s="51">
        <v>66</v>
      </c>
      <c r="D135" s="52">
        <v>4</v>
      </c>
      <c r="E135" s="17">
        <v>8481</v>
      </c>
      <c r="F135" s="18">
        <v>14095.411577049999</v>
      </c>
      <c r="G135" s="57">
        <v>1026</v>
      </c>
      <c r="H135" s="58">
        <v>98</v>
      </c>
      <c r="I135" s="64">
        <f t="shared" si="60"/>
        <v>0.98</v>
      </c>
      <c r="J135" s="18">
        <f t="shared" si="61"/>
        <v>1005.48</v>
      </c>
      <c r="K135" s="64">
        <f t="shared" si="62"/>
        <v>-0.41199999999999998</v>
      </c>
      <c r="L135" s="18">
        <v>1710</v>
      </c>
      <c r="M135" s="18">
        <v>258</v>
      </c>
      <c r="N135" s="18">
        <v>1614</v>
      </c>
      <c r="O135" s="105" t="str">
        <f t="shared" si="35"/>
        <v>https://www.google.com/maps/@61.8131371928,24.2970388597,3a,75y,90t/data=!3m3!1e1!3m1!2e0</v>
      </c>
      <c r="P135" s="108" t="str">
        <f t="shared" si="36"/>
        <v>Gmaps</v>
      </c>
      <c r="Q135" s="18">
        <v>1026</v>
      </c>
      <c r="R135" s="17">
        <v>98</v>
      </c>
      <c r="S135" s="18">
        <f t="shared" si="37"/>
        <v>429</v>
      </c>
      <c r="T135" s="18">
        <f t="shared" si="38"/>
        <v>412</v>
      </c>
      <c r="U135" s="18">
        <f t="shared" si="39"/>
        <v>48</v>
      </c>
      <c r="V135" s="94" t="str">
        <f t="shared" si="63"/>
        <v>Osa seud. yht.</v>
      </c>
      <c r="W135" s="90">
        <f t="shared" si="40"/>
        <v>23</v>
      </c>
      <c r="X135" s="91" t="str">
        <f t="shared" si="64"/>
        <v>Osa seud. yht.</v>
      </c>
      <c r="Y135" s="74">
        <v>0</v>
      </c>
      <c r="Z135" s="17" t="str">
        <f t="shared" si="44"/>
        <v xml:space="preserve"> --</v>
      </c>
      <c r="AA135" s="74">
        <v>0</v>
      </c>
      <c r="AB135" s="17" t="str">
        <f t="shared" si="65"/>
        <v>--</v>
      </c>
      <c r="AC135" s="39"/>
      <c r="AD135" s="17" t="str">
        <f t="shared" si="41"/>
        <v>Keskivilkas 1</v>
      </c>
      <c r="AE135" s="17" t="s">
        <v>1057</v>
      </c>
      <c r="AF135" s="39"/>
      <c r="AG135" s="44"/>
      <c r="AH135" s="4"/>
      <c r="AI135" s="113" t="str">
        <f t="shared" si="45"/>
        <v>punainen</v>
      </c>
      <c r="AJ135" s="114" t="str">
        <f t="shared" si="46"/>
        <v>punainen</v>
      </c>
      <c r="AK135" s="115" t="str">
        <f t="shared" si="42"/>
        <v>punainen</v>
      </c>
      <c r="AL135" s="124">
        <f t="shared" si="47"/>
        <v>22</v>
      </c>
      <c r="AM135" s="124">
        <f t="shared" si="48"/>
        <v>10</v>
      </c>
      <c r="AN135" s="124">
        <f t="shared" si="49"/>
        <v>1</v>
      </c>
      <c r="AO135" s="124">
        <f t="shared" si="50"/>
        <v>1</v>
      </c>
      <c r="AP135" s="121">
        <f t="shared" si="51"/>
        <v>10</v>
      </c>
      <c r="AQ135" s="14"/>
      <c r="AR135" s="113" t="str">
        <f t="shared" si="66"/>
        <v>punainen</v>
      </c>
      <c r="AS135" s="114" t="str">
        <f t="shared" si="67"/>
        <v>punainen</v>
      </c>
      <c r="AT135" s="115" t="str">
        <f t="shared" si="43"/>
        <v>punainen</v>
      </c>
      <c r="AU135" s="124">
        <f t="shared" si="52"/>
        <v>22</v>
      </c>
      <c r="AV135" s="124">
        <f t="shared" si="53"/>
        <v>10</v>
      </c>
      <c r="AW135" s="124">
        <f t="shared" si="54"/>
        <v>1</v>
      </c>
      <c r="AX135" s="124">
        <f t="shared" si="55"/>
        <v>1</v>
      </c>
      <c r="AY135" s="121">
        <f t="shared" si="56"/>
        <v>10</v>
      </c>
      <c r="BA135" s="47" t="s">
        <v>169</v>
      </c>
      <c r="BB135" s="47">
        <v>65</v>
      </c>
      <c r="BC135" s="47">
        <v>11</v>
      </c>
      <c r="BD135" s="47">
        <v>613</v>
      </c>
      <c r="BE135" s="4"/>
      <c r="BF135" s="47" t="s">
        <v>176</v>
      </c>
      <c r="BG135" s="47">
        <v>66</v>
      </c>
      <c r="BH135" s="47">
        <v>2</v>
      </c>
      <c r="BI135" s="47">
        <v>401</v>
      </c>
      <c r="BJ135" s="4"/>
      <c r="BK135" s="46" t="str">
        <f t="shared" si="57"/>
        <v>66_2</v>
      </c>
      <c r="BL135" s="69">
        <v>66</v>
      </c>
      <c r="BM135" s="69">
        <v>2</v>
      </c>
      <c r="BN135" s="69">
        <v>41</v>
      </c>
      <c r="BO135" s="4"/>
      <c r="BP135" s="46" t="str">
        <f t="shared" si="58"/>
        <v>66_2</v>
      </c>
      <c r="BQ135" s="69">
        <v>66</v>
      </c>
      <c r="BR135" s="69">
        <v>2</v>
      </c>
      <c r="BS135" s="69">
        <v>23</v>
      </c>
      <c r="BT135" s="4"/>
      <c r="BU135" s="71" t="s">
        <v>303</v>
      </c>
      <c r="BV135" s="71">
        <v>710</v>
      </c>
      <c r="BW135" s="71">
        <v>9</v>
      </c>
      <c r="BX135" s="4"/>
      <c r="BY135" s="69" t="s">
        <v>264</v>
      </c>
      <c r="BZ135" s="69">
        <v>2704</v>
      </c>
      <c r="CA135" s="69">
        <v>59.915798803499996</v>
      </c>
      <c r="CB135" s="4"/>
      <c r="CC135" s="47" t="s">
        <v>952</v>
      </c>
      <c r="CD135" s="47" t="s">
        <v>1022</v>
      </c>
      <c r="CE135" s="47">
        <v>14297</v>
      </c>
      <c r="CF135" s="47">
        <v>1</v>
      </c>
      <c r="CG135" s="47">
        <v>3</v>
      </c>
      <c r="CH135" s="47" t="str">
        <f t="shared" si="59"/>
        <v>Vähä 3</v>
      </c>
      <c r="CJ135" s="69" t="s">
        <v>177</v>
      </c>
      <c r="CK135" s="69" t="s">
        <v>1429</v>
      </c>
      <c r="CL135" s="69" t="s">
        <v>1430</v>
      </c>
      <c r="CM135" s="69" t="s">
        <v>1431</v>
      </c>
    </row>
    <row r="136" spans="1:91" customFormat="1" x14ac:dyDescent="0.25">
      <c r="A136" s="81">
        <v>125</v>
      </c>
      <c r="B136" s="27" t="str">
        <f t="shared" si="34"/>
        <v>66_6</v>
      </c>
      <c r="C136" s="51">
        <v>66</v>
      </c>
      <c r="D136" s="52">
        <v>6</v>
      </c>
      <c r="E136" s="17">
        <v>5732</v>
      </c>
      <c r="F136" s="18"/>
      <c r="G136" s="59">
        <v>1026</v>
      </c>
      <c r="H136" s="60">
        <v>98</v>
      </c>
      <c r="I136" s="64">
        <f t="shared" si="60"/>
        <v>0.98</v>
      </c>
      <c r="J136" s="18">
        <f t="shared" si="61"/>
        <v>1005.48</v>
      </c>
      <c r="K136" s="64">
        <f t="shared" si="62"/>
        <v>-0.41199999999999998</v>
      </c>
      <c r="L136" s="18">
        <v>1710</v>
      </c>
      <c r="M136" s="18">
        <v>258</v>
      </c>
      <c r="N136" s="18">
        <v>1614</v>
      </c>
      <c r="O136" s="105" t="str">
        <f t="shared" si="35"/>
        <v>https://www.google.com/maps/@61.8628854565,24.1964291019,3a,75y,90t/data=!3m3!1e1!3m1!2e0</v>
      </c>
      <c r="P136" s="108" t="str">
        <f t="shared" si="36"/>
        <v>Gmaps</v>
      </c>
      <c r="Q136" s="18">
        <v>1026</v>
      </c>
      <c r="R136" s="17">
        <v>98</v>
      </c>
      <c r="S136" s="18">
        <f t="shared" si="37"/>
        <v>410</v>
      </c>
      <c r="T136" s="18">
        <f t="shared" si="38"/>
        <v>400</v>
      </c>
      <c r="U136" s="18">
        <f t="shared" si="39"/>
        <v>48</v>
      </c>
      <c r="V136" s="94" t="str">
        <f t="shared" si="63"/>
        <v>Osa seud. yht.</v>
      </c>
      <c r="W136" s="90">
        <f t="shared" si="40"/>
        <v>23</v>
      </c>
      <c r="X136" s="91" t="str">
        <f t="shared" si="64"/>
        <v>Osa seud. yht.</v>
      </c>
      <c r="Y136" s="74">
        <v>0</v>
      </c>
      <c r="Z136" s="17" t="str">
        <f t="shared" si="44"/>
        <v xml:space="preserve"> --</v>
      </c>
      <c r="AA136" s="74">
        <v>0</v>
      </c>
      <c r="AB136" s="17" t="str">
        <f t="shared" si="65"/>
        <v>--</v>
      </c>
      <c r="AC136" s="39"/>
      <c r="AD136" s="17" t="str">
        <f t="shared" si="41"/>
        <v>Keskivilkas 1</v>
      </c>
      <c r="AE136" s="17" t="s">
        <v>1057</v>
      </c>
      <c r="AF136" s="39"/>
      <c r="AG136" s="44"/>
      <c r="AH136" s="4"/>
      <c r="AI136" s="113" t="str">
        <f t="shared" si="45"/>
        <v>punainen</v>
      </c>
      <c r="AJ136" s="114" t="str">
        <f t="shared" si="46"/>
        <v>punainen</v>
      </c>
      <c r="AK136" s="115" t="str">
        <f t="shared" si="42"/>
        <v>punainen</v>
      </c>
      <c r="AL136" s="124">
        <f t="shared" si="47"/>
        <v>22</v>
      </c>
      <c r="AM136" s="124">
        <f t="shared" si="48"/>
        <v>10</v>
      </c>
      <c r="AN136" s="124">
        <f t="shared" si="49"/>
        <v>1</v>
      </c>
      <c r="AO136" s="124">
        <f t="shared" si="50"/>
        <v>1</v>
      </c>
      <c r="AP136" s="121">
        <f t="shared" si="51"/>
        <v>10</v>
      </c>
      <c r="AQ136" s="14"/>
      <c r="AR136" s="113" t="str">
        <f t="shared" si="66"/>
        <v>punainen</v>
      </c>
      <c r="AS136" s="114" t="str">
        <f t="shared" si="67"/>
        <v>punainen</v>
      </c>
      <c r="AT136" s="115" t="str">
        <f t="shared" si="43"/>
        <v>punainen</v>
      </c>
      <c r="AU136" s="124">
        <f t="shared" si="52"/>
        <v>22</v>
      </c>
      <c r="AV136" s="124">
        <f t="shared" si="53"/>
        <v>10</v>
      </c>
      <c r="AW136" s="124">
        <f t="shared" si="54"/>
        <v>1</v>
      </c>
      <c r="AX136" s="124">
        <f t="shared" si="55"/>
        <v>1</v>
      </c>
      <c r="AY136" s="121">
        <f t="shared" si="56"/>
        <v>10</v>
      </c>
      <c r="BA136" s="47" t="s">
        <v>170</v>
      </c>
      <c r="BB136" s="47">
        <v>65</v>
      </c>
      <c r="BC136" s="47">
        <v>12</v>
      </c>
      <c r="BD136" s="47">
        <v>163</v>
      </c>
      <c r="BE136" s="4"/>
      <c r="BF136" s="47" t="s">
        <v>177</v>
      </c>
      <c r="BG136" s="47">
        <v>66</v>
      </c>
      <c r="BH136" s="47">
        <v>4</v>
      </c>
      <c r="BI136" s="47">
        <v>412</v>
      </c>
      <c r="BJ136" s="4"/>
      <c r="BK136" s="46" t="str">
        <f t="shared" si="57"/>
        <v>66_4</v>
      </c>
      <c r="BL136" s="69">
        <v>66</v>
      </c>
      <c r="BM136" s="69">
        <v>4</v>
      </c>
      <c r="BN136" s="69">
        <v>48</v>
      </c>
      <c r="BO136" s="4"/>
      <c r="BP136" s="46" t="str">
        <f t="shared" si="58"/>
        <v>66_4</v>
      </c>
      <c r="BQ136" s="69">
        <v>66</v>
      </c>
      <c r="BR136" s="69">
        <v>4</v>
      </c>
      <c r="BS136" s="69">
        <v>23</v>
      </c>
      <c r="BT136" s="4"/>
      <c r="BU136" s="71" t="s">
        <v>313</v>
      </c>
      <c r="BV136" s="71">
        <v>1946</v>
      </c>
      <c r="BW136" s="71">
        <v>70</v>
      </c>
      <c r="BX136" s="4"/>
      <c r="BY136" s="69" t="s">
        <v>264</v>
      </c>
      <c r="BZ136" s="69">
        <v>256</v>
      </c>
      <c r="CA136" s="69">
        <v>5.6725016618699993</v>
      </c>
      <c r="CB136" s="4"/>
      <c r="CC136" s="47" t="s">
        <v>778</v>
      </c>
      <c r="CD136" s="47" t="s">
        <v>1022</v>
      </c>
      <c r="CE136" s="47">
        <v>13681</v>
      </c>
      <c r="CF136" s="47">
        <v>1</v>
      </c>
      <c r="CG136" s="47">
        <v>3</v>
      </c>
      <c r="CH136" s="47" t="str">
        <f t="shared" si="59"/>
        <v>Vähä 3</v>
      </c>
      <c r="CJ136" s="69" t="s">
        <v>178</v>
      </c>
      <c r="CK136" s="69" t="s">
        <v>1432</v>
      </c>
      <c r="CL136" s="69" t="s">
        <v>1433</v>
      </c>
      <c r="CM136" s="69" t="s">
        <v>1434</v>
      </c>
    </row>
    <row r="137" spans="1:91" customFormat="1" x14ac:dyDescent="0.25">
      <c r="A137" s="81">
        <v>126</v>
      </c>
      <c r="B137" s="27" t="str">
        <f t="shared" si="34"/>
        <v>66_7</v>
      </c>
      <c r="C137" s="51">
        <v>66</v>
      </c>
      <c r="D137" s="52">
        <v>7</v>
      </c>
      <c r="E137" s="17">
        <v>5977</v>
      </c>
      <c r="F137" s="18">
        <v>5900.9672526000004</v>
      </c>
      <c r="G137" s="57">
        <v>1232</v>
      </c>
      <c r="H137" s="58">
        <v>81</v>
      </c>
      <c r="I137" s="64">
        <f t="shared" si="60"/>
        <v>0.81</v>
      </c>
      <c r="J137" s="18">
        <f t="shared" si="61"/>
        <v>997.92000000000007</v>
      </c>
      <c r="K137" s="64">
        <f t="shared" si="62"/>
        <v>-0.68086984330028777</v>
      </c>
      <c r="L137" s="18">
        <v>3127</v>
      </c>
      <c r="M137" s="18">
        <v>332</v>
      </c>
      <c r="N137" s="18">
        <v>3041</v>
      </c>
      <c r="O137" s="105" t="str">
        <f t="shared" si="35"/>
        <v>https://www.google.com/maps/@61.8939044901,24.1123069976,3a,75y,90t/data=!3m3!1e1!3m1!2e0</v>
      </c>
      <c r="P137" s="108" t="str">
        <f t="shared" si="36"/>
        <v>Gmaps</v>
      </c>
      <c r="Q137" s="18">
        <v>1232</v>
      </c>
      <c r="R137" s="17">
        <v>81</v>
      </c>
      <c r="S137" s="18">
        <f t="shared" si="37"/>
        <v>532</v>
      </c>
      <c r="T137" s="18">
        <f t="shared" si="38"/>
        <v>441</v>
      </c>
      <c r="U137" s="18">
        <f t="shared" si="39"/>
        <v>48</v>
      </c>
      <c r="V137" s="94" t="str">
        <f t="shared" si="63"/>
        <v>Osa seud. yht.</v>
      </c>
      <c r="W137" s="90">
        <f t="shared" si="40"/>
        <v>23</v>
      </c>
      <c r="X137" s="91" t="str">
        <f t="shared" si="64"/>
        <v>Osa seud. yht.</v>
      </c>
      <c r="Y137" s="74">
        <v>0</v>
      </c>
      <c r="Z137" s="17" t="str">
        <f t="shared" si="44"/>
        <v xml:space="preserve"> --</v>
      </c>
      <c r="AA137" s="74">
        <v>0</v>
      </c>
      <c r="AB137" s="17" t="str">
        <f t="shared" si="65"/>
        <v>--</v>
      </c>
      <c r="AC137" s="39"/>
      <c r="AD137" s="17" t="str">
        <f t="shared" si="41"/>
        <v>Keskivilkas 1</v>
      </c>
      <c r="AE137" s="17" t="s">
        <v>1057</v>
      </c>
      <c r="AF137" s="39"/>
      <c r="AG137" s="44"/>
      <c r="AH137" s="4"/>
      <c r="AI137" s="113" t="str">
        <f t="shared" si="45"/>
        <v>punainen</v>
      </c>
      <c r="AJ137" s="114" t="str">
        <f t="shared" si="46"/>
        <v>punainen</v>
      </c>
      <c r="AK137" s="115" t="str">
        <f t="shared" si="42"/>
        <v>punainen</v>
      </c>
      <c r="AL137" s="124">
        <f t="shared" si="47"/>
        <v>22</v>
      </c>
      <c r="AM137" s="124">
        <f t="shared" si="48"/>
        <v>10</v>
      </c>
      <c r="AN137" s="124">
        <f t="shared" si="49"/>
        <v>1</v>
      </c>
      <c r="AO137" s="124">
        <f t="shared" si="50"/>
        <v>1</v>
      </c>
      <c r="AP137" s="121">
        <f t="shared" si="51"/>
        <v>10</v>
      </c>
      <c r="AQ137" s="14"/>
      <c r="AR137" s="113" t="str">
        <f t="shared" si="66"/>
        <v>punainen</v>
      </c>
      <c r="AS137" s="114" t="str">
        <f t="shared" si="67"/>
        <v>punainen</v>
      </c>
      <c r="AT137" s="115" t="str">
        <f t="shared" si="43"/>
        <v>punainen</v>
      </c>
      <c r="AU137" s="124">
        <f t="shared" si="52"/>
        <v>22</v>
      </c>
      <c r="AV137" s="124">
        <f t="shared" si="53"/>
        <v>10</v>
      </c>
      <c r="AW137" s="124">
        <f t="shared" si="54"/>
        <v>1</v>
      </c>
      <c r="AX137" s="124">
        <f t="shared" si="55"/>
        <v>1</v>
      </c>
      <c r="AY137" s="121">
        <f t="shared" si="56"/>
        <v>10</v>
      </c>
      <c r="BA137" s="47" t="s">
        <v>171</v>
      </c>
      <c r="BB137" s="47">
        <v>65</v>
      </c>
      <c r="BC137" s="47">
        <v>13</v>
      </c>
      <c r="BD137" s="47">
        <v>129</v>
      </c>
      <c r="BE137" s="4"/>
      <c r="BF137" s="47" t="s">
        <v>178</v>
      </c>
      <c r="BG137" s="47">
        <v>66</v>
      </c>
      <c r="BH137" s="47">
        <v>6</v>
      </c>
      <c r="BI137" s="47">
        <v>400</v>
      </c>
      <c r="BJ137" s="4"/>
      <c r="BK137" s="46" t="str">
        <f t="shared" si="57"/>
        <v>66_6</v>
      </c>
      <c r="BL137" s="69">
        <v>66</v>
      </c>
      <c r="BM137" s="69">
        <v>6</v>
      </c>
      <c r="BN137" s="69">
        <v>48</v>
      </c>
      <c r="BO137" s="4"/>
      <c r="BP137" s="46" t="str">
        <f t="shared" si="58"/>
        <v>66_6</v>
      </c>
      <c r="BQ137" s="69">
        <v>66</v>
      </c>
      <c r="BR137" s="69">
        <v>6</v>
      </c>
      <c r="BS137" s="69">
        <v>23</v>
      </c>
      <c r="BT137" s="4"/>
      <c r="BU137" s="71" t="s">
        <v>314</v>
      </c>
      <c r="BV137" s="71">
        <v>343</v>
      </c>
      <c r="BW137" s="71">
        <v>82</v>
      </c>
      <c r="BX137" s="4"/>
      <c r="BY137" s="69" t="s">
        <v>265</v>
      </c>
      <c r="BZ137" s="69">
        <v>800</v>
      </c>
      <c r="CA137" s="69">
        <v>100.628930818</v>
      </c>
      <c r="CB137" s="4"/>
      <c r="CC137" s="47" t="s">
        <v>679</v>
      </c>
      <c r="CD137" s="47" t="s">
        <v>1022</v>
      </c>
      <c r="CE137" s="47">
        <v>13096</v>
      </c>
      <c r="CF137" s="47">
        <v>1</v>
      </c>
      <c r="CG137" s="47">
        <v>3</v>
      </c>
      <c r="CH137" s="47" t="str">
        <f t="shared" si="59"/>
        <v>Vähä 3</v>
      </c>
      <c r="CJ137" s="69" t="s">
        <v>179</v>
      </c>
      <c r="CK137" s="69" t="s">
        <v>1435</v>
      </c>
      <c r="CL137" s="69" t="s">
        <v>1436</v>
      </c>
      <c r="CM137" s="69" t="s">
        <v>1437</v>
      </c>
    </row>
    <row r="138" spans="1:91" customFormat="1" x14ac:dyDescent="0.25">
      <c r="A138" s="81">
        <v>127</v>
      </c>
      <c r="B138" s="27" t="str">
        <f t="shared" si="34"/>
        <v>66_8</v>
      </c>
      <c r="C138" s="51">
        <v>66</v>
      </c>
      <c r="D138" s="52">
        <v>8</v>
      </c>
      <c r="E138" s="17">
        <v>5051</v>
      </c>
      <c r="F138" s="18">
        <v>4934.7171615500001</v>
      </c>
      <c r="G138" s="57">
        <v>1599</v>
      </c>
      <c r="H138" s="58">
        <v>72</v>
      </c>
      <c r="I138" s="64">
        <f t="shared" si="60"/>
        <v>0.72</v>
      </c>
      <c r="J138" s="18">
        <f t="shared" si="61"/>
        <v>1151.28</v>
      </c>
      <c r="K138" s="64">
        <f t="shared" si="62"/>
        <v>-0.66415402567094528</v>
      </c>
      <c r="L138" s="18">
        <v>3428</v>
      </c>
      <c r="M138" s="18">
        <v>300</v>
      </c>
      <c r="N138" s="18">
        <v>3385</v>
      </c>
      <c r="O138" s="105" t="str">
        <f t="shared" si="35"/>
        <v>https://www.google.com/maps/@61.9443435788,24.1167141857,3a,75y,90t/data=!3m3!1e1!3m1!2e0</v>
      </c>
      <c r="P138" s="108" t="str">
        <f t="shared" si="36"/>
        <v>Gmaps</v>
      </c>
      <c r="Q138" s="18">
        <v>1599</v>
      </c>
      <c r="R138" s="17">
        <v>72</v>
      </c>
      <c r="S138" s="18">
        <f t="shared" si="37"/>
        <v>818</v>
      </c>
      <c r="T138" s="18">
        <f t="shared" si="38"/>
        <v>632</v>
      </c>
      <c r="U138" s="18">
        <f t="shared" si="39"/>
        <v>53</v>
      </c>
      <c r="V138" s="94" t="str">
        <f t="shared" si="63"/>
        <v>Osa seud. yht.</v>
      </c>
      <c r="W138" s="90">
        <f t="shared" si="40"/>
        <v>25</v>
      </c>
      <c r="X138" s="91" t="str">
        <f t="shared" si="64"/>
        <v>Osa seud. yht.</v>
      </c>
      <c r="Y138" s="18">
        <v>10</v>
      </c>
      <c r="Z138" s="17" t="str">
        <f t="shared" si="44"/>
        <v xml:space="preserve"> --</v>
      </c>
      <c r="AA138" s="18">
        <v>26.272025341500001</v>
      </c>
      <c r="AB138" s="17" t="str">
        <f t="shared" si="65"/>
        <v>--</v>
      </c>
      <c r="AC138" s="39"/>
      <c r="AD138" s="17" t="str">
        <f t="shared" si="41"/>
        <v>Keskivilkas 1</v>
      </c>
      <c r="AE138" s="17" t="s">
        <v>1057</v>
      </c>
      <c r="AF138" s="39"/>
      <c r="AG138" s="44"/>
      <c r="AH138" s="4"/>
      <c r="AI138" s="113" t="str">
        <f t="shared" si="45"/>
        <v>punainen</v>
      </c>
      <c r="AJ138" s="114" t="str">
        <f t="shared" si="46"/>
        <v>punainen</v>
      </c>
      <c r="AK138" s="115" t="str">
        <f t="shared" si="42"/>
        <v>punainen</v>
      </c>
      <c r="AL138" s="124">
        <f t="shared" si="47"/>
        <v>31</v>
      </c>
      <c r="AM138" s="124">
        <f t="shared" si="48"/>
        <v>10</v>
      </c>
      <c r="AN138" s="124">
        <f t="shared" si="49"/>
        <v>1</v>
      </c>
      <c r="AO138" s="124">
        <f t="shared" si="50"/>
        <v>10</v>
      </c>
      <c r="AP138" s="121">
        <f t="shared" si="51"/>
        <v>10</v>
      </c>
      <c r="AQ138" s="14"/>
      <c r="AR138" s="113" t="str">
        <f t="shared" si="66"/>
        <v>punainen</v>
      </c>
      <c r="AS138" s="114" t="str">
        <f t="shared" si="67"/>
        <v>punainen</v>
      </c>
      <c r="AT138" s="115" t="str">
        <f t="shared" si="43"/>
        <v>punainen</v>
      </c>
      <c r="AU138" s="124">
        <f t="shared" si="52"/>
        <v>31</v>
      </c>
      <c r="AV138" s="124">
        <f t="shared" si="53"/>
        <v>10</v>
      </c>
      <c r="AW138" s="124">
        <f t="shared" si="54"/>
        <v>1</v>
      </c>
      <c r="AX138" s="124">
        <f t="shared" si="55"/>
        <v>10</v>
      </c>
      <c r="AY138" s="121">
        <f t="shared" si="56"/>
        <v>10</v>
      </c>
      <c r="BA138" s="47" t="s">
        <v>172</v>
      </c>
      <c r="BB138" s="47">
        <v>65</v>
      </c>
      <c r="BC138" s="47">
        <v>14</v>
      </c>
      <c r="BD138" s="47">
        <v>124</v>
      </c>
      <c r="BE138" s="4"/>
      <c r="BF138" s="47" t="s">
        <v>179</v>
      </c>
      <c r="BG138" s="47">
        <v>66</v>
      </c>
      <c r="BH138" s="47">
        <v>7</v>
      </c>
      <c r="BI138" s="47">
        <v>441</v>
      </c>
      <c r="BJ138" s="4"/>
      <c r="BK138" s="46" t="str">
        <f t="shared" si="57"/>
        <v>66_7</v>
      </c>
      <c r="BL138" s="69">
        <v>66</v>
      </c>
      <c r="BM138" s="69">
        <v>7</v>
      </c>
      <c r="BN138" s="69">
        <v>48</v>
      </c>
      <c r="BO138" s="4"/>
      <c r="BP138" s="46" t="str">
        <f t="shared" si="58"/>
        <v>66_7</v>
      </c>
      <c r="BQ138" s="69">
        <v>66</v>
      </c>
      <c r="BR138" s="69">
        <v>7</v>
      </c>
      <c r="BS138" s="69">
        <v>23</v>
      </c>
      <c r="BT138" s="4"/>
      <c r="BU138" s="71" t="s">
        <v>315</v>
      </c>
      <c r="BV138" s="71">
        <v>495</v>
      </c>
      <c r="BW138" s="71">
        <v>101</v>
      </c>
      <c r="BX138" s="4"/>
      <c r="BY138" s="69" t="s">
        <v>266</v>
      </c>
      <c r="BZ138" s="69">
        <v>1223</v>
      </c>
      <c r="CA138" s="69">
        <v>100.16380016399999</v>
      </c>
      <c r="CB138" s="4"/>
      <c r="CC138" s="47" t="s">
        <v>726</v>
      </c>
      <c r="CD138" s="47" t="s">
        <v>1022</v>
      </c>
      <c r="CE138" s="47">
        <v>13277</v>
      </c>
      <c r="CF138" s="47">
        <v>2</v>
      </c>
      <c r="CG138" s="47">
        <v>3</v>
      </c>
      <c r="CH138" s="47" t="str">
        <f t="shared" si="59"/>
        <v>Vähä 3</v>
      </c>
      <c r="CJ138" s="69" t="s">
        <v>180</v>
      </c>
      <c r="CK138" s="69" t="s">
        <v>1438</v>
      </c>
      <c r="CL138" s="69" t="s">
        <v>1439</v>
      </c>
      <c r="CM138" s="69" t="s">
        <v>1440</v>
      </c>
    </row>
    <row r="139" spans="1:91" customFormat="1" x14ac:dyDescent="0.25">
      <c r="A139" s="81">
        <v>128</v>
      </c>
      <c r="B139" s="27" t="str">
        <f t="shared" si="34"/>
        <v>66_9</v>
      </c>
      <c r="C139" s="51">
        <v>66</v>
      </c>
      <c r="D139" s="52">
        <v>9</v>
      </c>
      <c r="E139" s="17">
        <v>8217</v>
      </c>
      <c r="F139" s="18">
        <v>8135.6511016000004</v>
      </c>
      <c r="G139" s="57">
        <v>1233</v>
      </c>
      <c r="H139" s="58">
        <v>78</v>
      </c>
      <c r="I139" s="64">
        <f t="shared" si="60"/>
        <v>0.78</v>
      </c>
      <c r="J139" s="18">
        <f t="shared" si="61"/>
        <v>961.74</v>
      </c>
      <c r="K139" s="64">
        <f t="shared" si="62"/>
        <v>-0.61714171974522292</v>
      </c>
      <c r="L139" s="18">
        <v>2512</v>
      </c>
      <c r="M139" s="18">
        <v>200</v>
      </c>
      <c r="N139" s="18">
        <v>2418</v>
      </c>
      <c r="O139" s="105" t="str">
        <f t="shared" si="35"/>
        <v>https://www.google.com/maps/@61.9778031926,24.0618669767,3a,75y,90t/data=!3m3!1e1!3m1!2e0</v>
      </c>
      <c r="P139" s="108" t="str">
        <f t="shared" si="36"/>
        <v>Gmaps</v>
      </c>
      <c r="Q139" s="18">
        <v>1233</v>
      </c>
      <c r="R139" s="17">
        <v>78</v>
      </c>
      <c r="S139" s="18">
        <f t="shared" si="37"/>
        <v>625</v>
      </c>
      <c r="T139" s="18">
        <f t="shared" si="38"/>
        <v>439</v>
      </c>
      <c r="U139" s="18">
        <f t="shared" si="39"/>
        <v>37</v>
      </c>
      <c r="V139" s="94" t="str">
        <f t="shared" si="63"/>
        <v>Osa seud. yht.</v>
      </c>
      <c r="W139" s="90">
        <f t="shared" si="40"/>
        <v>21</v>
      </c>
      <c r="X139" s="91" t="str">
        <f t="shared" si="64"/>
        <v>Osa seud. yht.</v>
      </c>
      <c r="Y139" s="18">
        <v>5</v>
      </c>
      <c r="Z139" s="17" t="str">
        <f t="shared" si="44"/>
        <v xml:space="preserve"> --</v>
      </c>
      <c r="AA139" s="18">
        <v>45.515394913000002</v>
      </c>
      <c r="AB139" s="17" t="str">
        <f t="shared" si="65"/>
        <v>--</v>
      </c>
      <c r="AC139" s="39"/>
      <c r="AD139" s="17" t="str">
        <f t="shared" si="41"/>
        <v>Keskivilkas 1</v>
      </c>
      <c r="AE139" s="17" t="s">
        <v>1057</v>
      </c>
      <c r="AF139" s="39"/>
      <c r="AG139" s="44"/>
      <c r="AH139" s="4"/>
      <c r="AI139" s="113" t="str">
        <f t="shared" si="45"/>
        <v>punainen</v>
      </c>
      <c r="AJ139" s="114" t="str">
        <f t="shared" si="46"/>
        <v>punainen</v>
      </c>
      <c r="AK139" s="115" t="str">
        <f t="shared" si="42"/>
        <v>punainen</v>
      </c>
      <c r="AL139" s="124">
        <f t="shared" si="47"/>
        <v>22</v>
      </c>
      <c r="AM139" s="124">
        <f t="shared" si="48"/>
        <v>10</v>
      </c>
      <c r="AN139" s="124">
        <f t="shared" si="49"/>
        <v>1</v>
      </c>
      <c r="AO139" s="124">
        <f t="shared" si="50"/>
        <v>1</v>
      </c>
      <c r="AP139" s="121">
        <f t="shared" si="51"/>
        <v>10</v>
      </c>
      <c r="AQ139" s="14"/>
      <c r="AR139" s="113" t="str">
        <f t="shared" si="66"/>
        <v>punainen</v>
      </c>
      <c r="AS139" s="114" t="str">
        <f t="shared" si="67"/>
        <v>punainen</v>
      </c>
      <c r="AT139" s="115" t="str">
        <f t="shared" si="43"/>
        <v>punainen</v>
      </c>
      <c r="AU139" s="124">
        <f t="shared" si="52"/>
        <v>22</v>
      </c>
      <c r="AV139" s="124">
        <f t="shared" si="53"/>
        <v>10</v>
      </c>
      <c r="AW139" s="124">
        <f t="shared" si="54"/>
        <v>1</v>
      </c>
      <c r="AX139" s="124">
        <f t="shared" si="55"/>
        <v>1</v>
      </c>
      <c r="AY139" s="121">
        <f t="shared" si="56"/>
        <v>10</v>
      </c>
      <c r="BA139" s="47" t="s">
        <v>173</v>
      </c>
      <c r="BB139" s="47">
        <v>65</v>
      </c>
      <c r="BC139" s="47">
        <v>15</v>
      </c>
      <c r="BD139" s="47">
        <v>124</v>
      </c>
      <c r="BE139" s="4"/>
      <c r="BF139" s="47" t="s">
        <v>180</v>
      </c>
      <c r="BG139" s="47">
        <v>66</v>
      </c>
      <c r="BH139" s="47">
        <v>8</v>
      </c>
      <c r="BI139" s="47">
        <v>632</v>
      </c>
      <c r="BJ139" s="4"/>
      <c r="BK139" s="46" t="str">
        <f t="shared" si="57"/>
        <v>66_8</v>
      </c>
      <c r="BL139" s="69">
        <v>66</v>
      </c>
      <c r="BM139" s="69">
        <v>8</v>
      </c>
      <c r="BN139" s="69">
        <v>53</v>
      </c>
      <c r="BO139" s="4"/>
      <c r="BP139" s="46" t="str">
        <f t="shared" si="58"/>
        <v>66_8</v>
      </c>
      <c r="BQ139" s="69">
        <v>66</v>
      </c>
      <c r="BR139" s="69">
        <v>8</v>
      </c>
      <c r="BS139" s="69">
        <v>25</v>
      </c>
      <c r="BT139" s="4"/>
      <c r="BU139" s="71" t="s">
        <v>316</v>
      </c>
      <c r="BV139" s="71">
        <v>704</v>
      </c>
      <c r="BW139" s="71">
        <v>101</v>
      </c>
      <c r="BX139" s="4"/>
      <c r="BY139" s="69" t="s">
        <v>268</v>
      </c>
      <c r="BZ139" s="69">
        <v>604</v>
      </c>
      <c r="CA139" s="69">
        <v>9.2185592185600012</v>
      </c>
      <c r="CB139" s="4"/>
      <c r="CC139" s="47" t="s">
        <v>384</v>
      </c>
      <c r="CD139" s="47" t="s">
        <v>1022</v>
      </c>
      <c r="CE139" s="47">
        <v>2594</v>
      </c>
      <c r="CF139" s="47">
        <v>2</v>
      </c>
      <c r="CG139" s="47">
        <v>3</v>
      </c>
      <c r="CH139" s="47" t="str">
        <f t="shared" si="59"/>
        <v>Vähä 3</v>
      </c>
      <c r="CJ139" s="69" t="s">
        <v>181</v>
      </c>
      <c r="CK139" s="69" t="s">
        <v>1441</v>
      </c>
      <c r="CL139" s="69" t="s">
        <v>1442</v>
      </c>
      <c r="CM139" s="69" t="s">
        <v>1443</v>
      </c>
    </row>
    <row r="140" spans="1:91" customFormat="1" x14ac:dyDescent="0.25">
      <c r="A140" s="81">
        <v>129</v>
      </c>
      <c r="B140" s="27" t="str">
        <f t="shared" ref="B140:B203" si="68">CONCATENATE(C140,"_",D140)</f>
        <v>66_10</v>
      </c>
      <c r="C140" s="51">
        <v>66</v>
      </c>
      <c r="D140" s="52">
        <v>10</v>
      </c>
      <c r="E140" s="17">
        <v>7064</v>
      </c>
      <c r="F140" s="18">
        <v>7013.2774037999998</v>
      </c>
      <c r="G140" s="57">
        <v>1035</v>
      </c>
      <c r="H140" s="58">
        <v>87</v>
      </c>
      <c r="I140" s="64">
        <f t="shared" si="60"/>
        <v>0.87</v>
      </c>
      <c r="J140" s="18">
        <f t="shared" si="61"/>
        <v>900.45</v>
      </c>
      <c r="K140" s="64">
        <f t="shared" si="62"/>
        <v>-0.65407222435651169</v>
      </c>
      <c r="L140" s="18">
        <v>2603</v>
      </c>
      <c r="M140" s="18">
        <v>212</v>
      </c>
      <c r="N140" s="18">
        <v>2506</v>
      </c>
      <c r="O140" s="105" t="str">
        <f t="shared" ref="O140:O203" si="69">IFERROR(VLOOKUP(B140,$CJ$12:$CM$1803,4,FALSE),"--")</f>
        <v>https://www.google.com/maps/@62.0432799718,24.0039366624,3a,75y,90t/data=!3m3!1e1!3m1!2e0</v>
      </c>
      <c r="P140" s="108" t="str">
        <f t="shared" ref="P140:P203" si="70">HYPERLINK(O140,"Gmaps")</f>
        <v>Gmaps</v>
      </c>
      <c r="Q140" s="18">
        <v>1035</v>
      </c>
      <c r="R140" s="17">
        <v>87</v>
      </c>
      <c r="S140" s="18">
        <f t="shared" ref="S140:S203" si="71">IFERROR(VLOOKUP(B140,$BA$12:$BD$999,4,FALSE),"TIEOSA PUUTTUU")</f>
        <v>375</v>
      </c>
      <c r="T140" s="18">
        <f t="shared" ref="T140:T203" si="72">IFERROR(VLOOKUP(B140,$BF$12:$BI$984,4,FALSE),"TIEOSA PUUTTUU")</f>
        <v>319</v>
      </c>
      <c r="U140" s="18">
        <f t="shared" ref="U140:U203" si="73">IFERROR(VLOOKUP(B140,$BK$12:$BN$1803,4,FALSE),"--")</f>
        <v>34</v>
      </c>
      <c r="V140" s="94" t="str">
        <f t="shared" si="63"/>
        <v>Osa seud. yht.</v>
      </c>
      <c r="W140" s="90">
        <f t="shared" ref="W140:W203" si="74">IFERROR(VLOOKUP(B140,$BP$12:$BS$1803,4,FALSE),"--")</f>
        <v>21</v>
      </c>
      <c r="X140" s="91" t="str">
        <f t="shared" si="64"/>
        <v>Osa seud. yht.</v>
      </c>
      <c r="Y140" s="74">
        <v>0</v>
      </c>
      <c r="Z140" s="17" t="str">
        <f t="shared" si="44"/>
        <v xml:space="preserve"> --</v>
      </c>
      <c r="AA140" s="74">
        <v>0</v>
      </c>
      <c r="AB140" s="17" t="str">
        <f t="shared" si="65"/>
        <v>--</v>
      </c>
      <c r="AC140" s="39"/>
      <c r="AD140" s="17" t="str">
        <f t="shared" ref="AD140:AD203" si="75">IFERROR(VLOOKUP(B140,$CC$12:$CH$834,6,FALSE),"Ei määritetty")</f>
        <v>Keskivilkas 1</v>
      </c>
      <c r="AE140" s="17" t="s">
        <v>1057</v>
      </c>
      <c r="AF140" s="39"/>
      <c r="AG140" s="44"/>
      <c r="AH140" s="4"/>
      <c r="AI140" s="113" t="str">
        <f t="shared" si="45"/>
        <v>punainen</v>
      </c>
      <c r="AJ140" s="114" t="str">
        <f t="shared" si="46"/>
        <v>punainen</v>
      </c>
      <c r="AK140" s="115" t="str">
        <f t="shared" ref="AK140:AK203" si="76">IF(I140="ei mallia","ei mallia",IF(AL140&gt;20,"punainen","musta"))</f>
        <v>punainen</v>
      </c>
      <c r="AL140" s="124">
        <f t="shared" si="47"/>
        <v>22</v>
      </c>
      <c r="AM140" s="124">
        <f t="shared" si="48"/>
        <v>10</v>
      </c>
      <c r="AN140" s="124">
        <f t="shared" si="49"/>
        <v>1</v>
      </c>
      <c r="AO140" s="124">
        <f t="shared" si="50"/>
        <v>1</v>
      </c>
      <c r="AP140" s="121">
        <f t="shared" si="51"/>
        <v>10</v>
      </c>
      <c r="AQ140" s="14"/>
      <c r="AR140" s="113" t="str">
        <f t="shared" si="66"/>
        <v>punainen</v>
      </c>
      <c r="AS140" s="114" t="str">
        <f t="shared" si="67"/>
        <v>punainen</v>
      </c>
      <c r="AT140" s="115" t="str">
        <f t="shared" ref="AT140:AT203" si="77">IF(R140="ei mallia","ei mallia",IF(AU140&gt;20,"punainen","musta"))</f>
        <v>punainen</v>
      </c>
      <c r="AU140" s="124">
        <f t="shared" si="52"/>
        <v>22</v>
      </c>
      <c r="AV140" s="124">
        <f t="shared" si="53"/>
        <v>10</v>
      </c>
      <c r="AW140" s="124">
        <f t="shared" si="54"/>
        <v>1</v>
      </c>
      <c r="AX140" s="124">
        <f t="shared" si="55"/>
        <v>1</v>
      </c>
      <c r="AY140" s="121">
        <f t="shared" si="56"/>
        <v>10</v>
      </c>
      <c r="BA140" s="47" t="s">
        <v>174</v>
      </c>
      <c r="BB140" s="47">
        <v>65</v>
      </c>
      <c r="BC140" s="47">
        <v>16</v>
      </c>
      <c r="BD140" s="47">
        <v>191</v>
      </c>
      <c r="BE140" s="4"/>
      <c r="BF140" s="47" t="s">
        <v>181</v>
      </c>
      <c r="BG140" s="47">
        <v>66</v>
      </c>
      <c r="BH140" s="47">
        <v>9</v>
      </c>
      <c r="BI140" s="47">
        <v>439</v>
      </c>
      <c r="BJ140" s="4"/>
      <c r="BK140" s="46" t="str">
        <f t="shared" si="57"/>
        <v>66_9</v>
      </c>
      <c r="BL140" s="69">
        <v>66</v>
      </c>
      <c r="BM140" s="69">
        <v>9</v>
      </c>
      <c r="BN140" s="69">
        <v>37</v>
      </c>
      <c r="BO140" s="4"/>
      <c r="BP140" s="46" t="str">
        <f t="shared" si="58"/>
        <v>66_9</v>
      </c>
      <c r="BQ140" s="69">
        <v>66</v>
      </c>
      <c r="BR140" s="69">
        <v>9</v>
      </c>
      <c r="BS140" s="69">
        <v>21</v>
      </c>
      <c r="BT140" s="4"/>
      <c r="BU140" s="71" t="s">
        <v>317</v>
      </c>
      <c r="BV140" s="71">
        <v>1442</v>
      </c>
      <c r="BW140" s="71">
        <v>100</v>
      </c>
      <c r="BX140" s="4"/>
      <c r="BY140" s="69" t="s">
        <v>268</v>
      </c>
      <c r="BZ140" s="69">
        <v>2385</v>
      </c>
      <c r="CA140" s="69">
        <v>36.401098901099999</v>
      </c>
      <c r="CB140" s="4"/>
      <c r="CC140" s="47" t="s">
        <v>721</v>
      </c>
      <c r="CD140" s="47" t="s">
        <v>1022</v>
      </c>
      <c r="CE140" s="47">
        <v>13273</v>
      </c>
      <c r="CF140" s="47">
        <v>1</v>
      </c>
      <c r="CG140" s="47">
        <v>3</v>
      </c>
      <c r="CH140" s="47" t="str">
        <f t="shared" si="59"/>
        <v>Vähä 3</v>
      </c>
      <c r="CJ140" s="69" t="s">
        <v>182</v>
      </c>
      <c r="CK140" s="69" t="s">
        <v>1444</v>
      </c>
      <c r="CL140" s="69" t="s">
        <v>1445</v>
      </c>
      <c r="CM140" s="69" t="s">
        <v>1446</v>
      </c>
    </row>
    <row r="141" spans="1:91" customFormat="1" x14ac:dyDescent="0.25">
      <c r="A141" s="81">
        <v>130</v>
      </c>
      <c r="B141" s="27" t="str">
        <f t="shared" si="68"/>
        <v>66_11</v>
      </c>
      <c r="C141" s="51">
        <v>66</v>
      </c>
      <c r="D141" s="52">
        <v>11</v>
      </c>
      <c r="E141" s="17">
        <v>8085</v>
      </c>
      <c r="F141" s="18">
        <v>7958.9944537000001</v>
      </c>
      <c r="G141" s="57">
        <v>1052</v>
      </c>
      <c r="H141" s="58">
        <v>80</v>
      </c>
      <c r="I141" s="64">
        <f t="shared" si="60"/>
        <v>0.8</v>
      </c>
      <c r="J141" s="18">
        <f t="shared" si="61"/>
        <v>841.6</v>
      </c>
      <c r="K141" s="64">
        <f t="shared" si="62"/>
        <v>-0.60170373876005678</v>
      </c>
      <c r="L141" s="18">
        <v>2113</v>
      </c>
      <c r="M141" s="18">
        <v>264</v>
      </c>
      <c r="N141" s="18">
        <v>2083</v>
      </c>
      <c r="O141" s="105" t="str">
        <f t="shared" si="69"/>
        <v>https://www.google.com/maps/@62.100685892,23.9585155156,3a,75y,90t/data=!3m3!1e1!3m1!2e0</v>
      </c>
      <c r="P141" s="108" t="str">
        <f t="shared" si="70"/>
        <v>Gmaps</v>
      </c>
      <c r="Q141" s="18">
        <v>1052</v>
      </c>
      <c r="R141" s="17">
        <v>80</v>
      </c>
      <c r="S141" s="18">
        <f t="shared" si="71"/>
        <v>424</v>
      </c>
      <c r="T141" s="18">
        <f t="shared" si="72"/>
        <v>334</v>
      </c>
      <c r="U141" s="18">
        <f t="shared" si="73"/>
        <v>35</v>
      </c>
      <c r="V141" s="94" t="str">
        <f t="shared" si="63"/>
        <v>Osa seud. yht.</v>
      </c>
      <c r="W141" s="90">
        <f t="shared" si="74"/>
        <v>24</v>
      </c>
      <c r="X141" s="91" t="str">
        <f t="shared" si="64"/>
        <v>Osa seud. yht.</v>
      </c>
      <c r="Y141" s="18">
        <v>27</v>
      </c>
      <c r="Z141" s="17" t="str">
        <f t="shared" ref="Z141:Z204" si="78">IF(Y141&gt;50,"Kyllä"," --")</f>
        <v xml:space="preserve"> --</v>
      </c>
      <c r="AA141" s="18">
        <v>40.655534941200003</v>
      </c>
      <c r="AB141" s="17" t="str">
        <f t="shared" si="65"/>
        <v>--</v>
      </c>
      <c r="AC141" s="39"/>
      <c r="AD141" s="17" t="str">
        <f t="shared" si="75"/>
        <v>Keskivilkas 1</v>
      </c>
      <c r="AE141" s="17" t="s">
        <v>1057</v>
      </c>
      <c r="AF141" s="39"/>
      <c r="AG141" s="44"/>
      <c r="AH141" s="4"/>
      <c r="AI141" s="113" t="str">
        <f t="shared" ref="AI141:AI204" si="79">IF(R141="ei mallia","ei mallia",IF(R141&gt;59,IF(Q141&gt;999,"punainen",IF(T141&gt;99,"punainen",IF(V141="Osa seud. yht.","punainen","musta"))),"musta"))</f>
        <v>punainen</v>
      </c>
      <c r="AJ141" s="114" t="str">
        <f t="shared" ref="AJ141:AJ181" si="80">IF(R141="ei mallia","ei mallia",IF(R141&gt;39,IF(Q141&gt;1999,"punainen",IF(T141&gt;499,"punainen",IF(X141="Osa seud. yht.","punainen","musta"))),"musta"))</f>
        <v>punainen</v>
      </c>
      <c r="AK141" s="115" t="str">
        <f t="shared" si="76"/>
        <v>punainen</v>
      </c>
      <c r="AL141" s="124">
        <f t="shared" ref="AL141:AL204" si="81">SUM(AM141:AP141)</f>
        <v>22</v>
      </c>
      <c r="AM141" s="124">
        <f t="shared" ref="AM141:AM204" si="82">IF(R141&gt;59,10,IF(R141&gt;39,1,0))</f>
        <v>10</v>
      </c>
      <c r="AN141" s="124">
        <f t="shared" ref="AN141:AN204" si="83">IF(Q141&gt;1999,10,IF(Q141&gt;999,1,0))</f>
        <v>1</v>
      </c>
      <c r="AO141" s="124">
        <f t="shared" ref="AO141:AO204" si="84">IF(T141&gt;499,10,IF(T141&gt;99,1,0))</f>
        <v>1</v>
      </c>
      <c r="AP141" s="121">
        <f t="shared" ref="AP141:AP204" si="85">IF(X141="Osa seud. yht.",10,IF(V141="Osa seud. yht.",1,0))</f>
        <v>10</v>
      </c>
      <c r="AQ141" s="14"/>
      <c r="AR141" s="113" t="str">
        <f t="shared" si="66"/>
        <v>punainen</v>
      </c>
      <c r="AS141" s="114" t="str">
        <f t="shared" si="67"/>
        <v>punainen</v>
      </c>
      <c r="AT141" s="115" t="str">
        <f t="shared" si="77"/>
        <v>punainen</v>
      </c>
      <c r="AU141" s="124">
        <f t="shared" ref="AU141:AU204" si="86">SUM(AV141:AY141)</f>
        <v>22</v>
      </c>
      <c r="AV141" s="124">
        <f t="shared" ref="AV141:AV204" si="87">IF(R141&gt;49,10,IF(R141&lt;50,1,0))</f>
        <v>10</v>
      </c>
      <c r="AW141" s="124">
        <f t="shared" ref="AW141:AW204" si="88">IF(Q141&gt;1999,10,IF(Q141&gt;999,1,0))</f>
        <v>1</v>
      </c>
      <c r="AX141" s="124">
        <f t="shared" ref="AX141:AX204" si="89">IF(T141&gt;499,10,IF(T141&gt;99,1,0))</f>
        <v>1</v>
      </c>
      <c r="AY141" s="121">
        <f t="shared" ref="AY141:AY204" si="90">IF(X141="Osa seud. yht.",10,IF(V141="Osa seud. yht.",1,0))</f>
        <v>10</v>
      </c>
      <c r="BA141" s="47" t="s">
        <v>175</v>
      </c>
      <c r="BB141" s="47">
        <v>65</v>
      </c>
      <c r="BC141" s="47">
        <v>17</v>
      </c>
      <c r="BD141" s="47">
        <v>215</v>
      </c>
      <c r="BE141" s="4"/>
      <c r="BF141" s="47" t="s">
        <v>182</v>
      </c>
      <c r="BG141" s="47">
        <v>66</v>
      </c>
      <c r="BH141" s="47">
        <v>10</v>
      </c>
      <c r="BI141" s="47">
        <v>319</v>
      </c>
      <c r="BJ141" s="4"/>
      <c r="BK141" s="46" t="str">
        <f t="shared" ref="BK141:BK204" si="91">CONCATENATE(BL141,"_",BM141)</f>
        <v>66_10</v>
      </c>
      <c r="BL141" s="69">
        <v>66</v>
      </c>
      <c r="BM141" s="69">
        <v>10</v>
      </c>
      <c r="BN141" s="69">
        <v>34</v>
      </c>
      <c r="BO141" s="4"/>
      <c r="BP141" s="46" t="str">
        <f t="shared" ref="BP141:BP204" si="92">CONCATENATE(BQ141,"_",BR141)</f>
        <v>66_10</v>
      </c>
      <c r="BQ141" s="69">
        <v>66</v>
      </c>
      <c r="BR141" s="69">
        <v>10</v>
      </c>
      <c r="BS141" s="69">
        <v>21</v>
      </c>
      <c r="BT141" s="4"/>
      <c r="BU141" s="71" t="s">
        <v>318</v>
      </c>
      <c r="BV141" s="71">
        <v>1739</v>
      </c>
      <c r="BW141" s="71">
        <v>100</v>
      </c>
      <c r="BX141" s="4"/>
      <c r="BY141" s="69" t="s">
        <v>269</v>
      </c>
      <c r="BZ141" s="69">
        <v>635</v>
      </c>
      <c r="CA141" s="69">
        <v>15.7646474677</v>
      </c>
      <c r="CB141" s="4"/>
      <c r="CC141" s="47" t="s">
        <v>574</v>
      </c>
      <c r="CD141" s="47" t="s">
        <v>1022</v>
      </c>
      <c r="CE141" s="47">
        <v>7056</v>
      </c>
      <c r="CF141" s="47">
        <v>3</v>
      </c>
      <c r="CG141" s="47">
        <v>3</v>
      </c>
      <c r="CH141" s="47" t="str">
        <f t="shared" ref="CH141:CH204" si="93">CONCATENATE(CD141," ",CG141)</f>
        <v>Vähä 3</v>
      </c>
      <c r="CJ141" s="69" t="s">
        <v>183</v>
      </c>
      <c r="CK141" s="69" t="s">
        <v>1447</v>
      </c>
      <c r="CL141" s="69" t="s">
        <v>1448</v>
      </c>
      <c r="CM141" s="69" t="s">
        <v>1449</v>
      </c>
    </row>
    <row r="142" spans="1:91" customFormat="1" x14ac:dyDescent="0.25">
      <c r="A142" s="81">
        <v>131</v>
      </c>
      <c r="B142" s="27" t="str">
        <f t="shared" si="68"/>
        <v>66_12</v>
      </c>
      <c r="C142" s="51">
        <v>66</v>
      </c>
      <c r="D142" s="52">
        <v>12</v>
      </c>
      <c r="E142" s="17">
        <v>4678</v>
      </c>
      <c r="F142" s="18">
        <v>4613.4182263800003</v>
      </c>
      <c r="G142" s="57">
        <v>1000</v>
      </c>
      <c r="H142" s="58">
        <v>73</v>
      </c>
      <c r="I142" s="64">
        <f t="shared" ref="I142:I205" si="94">+H142/100</f>
        <v>0.73</v>
      </c>
      <c r="J142" s="18">
        <f t="shared" ref="J142:J205" si="95">+I142*G142</f>
        <v>730</v>
      </c>
      <c r="K142" s="64">
        <f t="shared" ref="K142:K205" si="96">+(J142-L142)/L142</f>
        <v>-0.65451964032181731</v>
      </c>
      <c r="L142" s="18">
        <v>2113</v>
      </c>
      <c r="M142" s="18">
        <v>264</v>
      </c>
      <c r="N142" s="18">
        <v>2083</v>
      </c>
      <c r="O142" s="105" t="str">
        <f t="shared" si="69"/>
        <v>https://www.google.com/maps/@62.1583245414,23.8733896468,3a,75y,90t/data=!3m3!1e1!3m1!2e0</v>
      </c>
      <c r="P142" s="108" t="str">
        <f t="shared" si="70"/>
        <v>Gmaps</v>
      </c>
      <c r="Q142" s="18">
        <v>1000</v>
      </c>
      <c r="R142" s="17">
        <v>73</v>
      </c>
      <c r="S142" s="18">
        <f t="shared" si="71"/>
        <v>312</v>
      </c>
      <c r="T142" s="18">
        <f t="shared" si="72"/>
        <v>280</v>
      </c>
      <c r="U142" s="18">
        <f t="shared" si="73"/>
        <v>35</v>
      </c>
      <c r="V142" s="94" t="str">
        <f t="shared" ref="V142:V205" si="97">IF(U142&gt;0,"Osa seud. yht."," --")</f>
        <v>Osa seud. yht.</v>
      </c>
      <c r="W142" s="90">
        <f t="shared" si="74"/>
        <v>24</v>
      </c>
      <c r="X142" s="91" t="str">
        <f t="shared" ref="X142:X205" si="98">IF(W142&gt;0,"Osa seud. yht."," --")</f>
        <v>Osa seud. yht.</v>
      </c>
      <c r="Y142" s="18">
        <v>23</v>
      </c>
      <c r="Z142" s="17" t="str">
        <f t="shared" si="78"/>
        <v xml:space="preserve"> --</v>
      </c>
      <c r="AA142" s="74">
        <v>0</v>
      </c>
      <c r="AB142" s="17" t="str">
        <f t="shared" ref="AB142:AB205" si="99">+IF(AA142&gt;50,"Kyllä","--")</f>
        <v>--</v>
      </c>
      <c r="AC142" s="39"/>
      <c r="AD142" s="17" t="str">
        <f t="shared" si="75"/>
        <v>Keskivilkas 1</v>
      </c>
      <c r="AE142" s="17" t="s">
        <v>1057</v>
      </c>
      <c r="AF142" s="39"/>
      <c r="AG142" s="44"/>
      <c r="AH142" s="4"/>
      <c r="AI142" s="113" t="str">
        <f t="shared" si="79"/>
        <v>punainen</v>
      </c>
      <c r="AJ142" s="114" t="str">
        <f t="shared" si="80"/>
        <v>punainen</v>
      </c>
      <c r="AK142" s="115" t="str">
        <f t="shared" si="76"/>
        <v>punainen</v>
      </c>
      <c r="AL142" s="124">
        <f t="shared" si="81"/>
        <v>22</v>
      </c>
      <c r="AM142" s="124">
        <f t="shared" si="82"/>
        <v>10</v>
      </c>
      <c r="AN142" s="124">
        <f t="shared" si="83"/>
        <v>1</v>
      </c>
      <c r="AO142" s="124">
        <f t="shared" si="84"/>
        <v>1</v>
      </c>
      <c r="AP142" s="121">
        <f t="shared" si="85"/>
        <v>10</v>
      </c>
      <c r="AQ142" s="14"/>
      <c r="AR142" s="113" t="str">
        <f t="shared" ref="AR142:AR205" si="100">IF(R142="ei mallia","ei mallia",IF(R142&gt;49,IF(Q142&gt;999,"punainen",IF(T142&gt;99,"punainen",IF(V142="Osa seud. yht.","punainen","musta"))),"musta"))</f>
        <v>punainen</v>
      </c>
      <c r="AS142" s="114" t="str">
        <f t="shared" ref="AS142:AS205" si="101">IF(R142="ei mallia","ei mallia",IF(R142&gt;39,IF(Q142&gt;1999,"punainen",IF(T142&gt;499,"punainen",IF(X142="Osa seud. yht.","punainen","musta"))),"musta"))</f>
        <v>punainen</v>
      </c>
      <c r="AT142" s="115" t="str">
        <f t="shared" si="77"/>
        <v>punainen</v>
      </c>
      <c r="AU142" s="124">
        <f t="shared" si="86"/>
        <v>22</v>
      </c>
      <c r="AV142" s="124">
        <f t="shared" si="87"/>
        <v>10</v>
      </c>
      <c r="AW142" s="124">
        <f t="shared" si="88"/>
        <v>1</v>
      </c>
      <c r="AX142" s="124">
        <f t="shared" si="89"/>
        <v>1</v>
      </c>
      <c r="AY142" s="121">
        <f t="shared" si="90"/>
        <v>10</v>
      </c>
      <c r="BA142" s="47" t="s">
        <v>176</v>
      </c>
      <c r="BB142" s="47">
        <v>66</v>
      </c>
      <c r="BC142" s="47">
        <v>2</v>
      </c>
      <c r="BD142" s="47">
        <v>427</v>
      </c>
      <c r="BE142" s="4"/>
      <c r="BF142" s="47" t="s">
        <v>183</v>
      </c>
      <c r="BG142" s="47">
        <v>66</v>
      </c>
      <c r="BH142" s="47">
        <v>11</v>
      </c>
      <c r="BI142" s="47">
        <v>334</v>
      </c>
      <c r="BJ142" s="4"/>
      <c r="BK142" s="46" t="str">
        <f t="shared" si="91"/>
        <v>66_11</v>
      </c>
      <c r="BL142" s="69">
        <v>66</v>
      </c>
      <c r="BM142" s="69">
        <v>11</v>
      </c>
      <c r="BN142" s="69">
        <v>35</v>
      </c>
      <c r="BO142" s="4"/>
      <c r="BP142" s="46" t="str">
        <f t="shared" si="92"/>
        <v>66_11</v>
      </c>
      <c r="BQ142" s="69">
        <v>66</v>
      </c>
      <c r="BR142" s="69">
        <v>11</v>
      </c>
      <c r="BS142" s="69">
        <v>24</v>
      </c>
      <c r="BT142" s="4"/>
      <c r="BU142" s="71" t="s">
        <v>319</v>
      </c>
      <c r="BV142" s="71">
        <v>1527</v>
      </c>
      <c r="BW142" s="71">
        <v>68</v>
      </c>
      <c r="BX142" s="4"/>
      <c r="BY142" s="69" t="s">
        <v>269</v>
      </c>
      <c r="BZ142" s="69">
        <v>2097</v>
      </c>
      <c r="CA142" s="69">
        <v>52.060575968199998</v>
      </c>
      <c r="CB142" s="4"/>
      <c r="CC142" s="47" t="s">
        <v>527</v>
      </c>
      <c r="CD142" s="47" t="s">
        <v>1022</v>
      </c>
      <c r="CE142" s="47">
        <v>3350</v>
      </c>
      <c r="CF142" s="47">
        <v>1</v>
      </c>
      <c r="CG142" s="47">
        <v>3</v>
      </c>
      <c r="CH142" s="47" t="str">
        <f t="shared" si="93"/>
        <v>Vähä 3</v>
      </c>
      <c r="CJ142" s="69" t="s">
        <v>184</v>
      </c>
      <c r="CK142" s="69" t="s">
        <v>1450</v>
      </c>
      <c r="CL142" s="69" t="s">
        <v>1451</v>
      </c>
      <c r="CM142" s="69" t="s">
        <v>1452</v>
      </c>
    </row>
    <row r="143" spans="1:91" customFormat="1" x14ac:dyDescent="0.25">
      <c r="A143" s="81">
        <v>132</v>
      </c>
      <c r="B143" s="27" t="str">
        <f t="shared" si="68"/>
        <v>66_13</v>
      </c>
      <c r="C143" s="51">
        <v>66</v>
      </c>
      <c r="D143" s="52">
        <v>13</v>
      </c>
      <c r="E143" s="17">
        <v>5987</v>
      </c>
      <c r="F143" s="18">
        <v>5945.6802025500001</v>
      </c>
      <c r="G143" s="57">
        <v>951</v>
      </c>
      <c r="H143" s="58">
        <v>62</v>
      </c>
      <c r="I143" s="64">
        <f t="shared" si="94"/>
        <v>0.62</v>
      </c>
      <c r="J143" s="18">
        <f t="shared" si="95"/>
        <v>589.62</v>
      </c>
      <c r="K143" s="64">
        <f t="shared" si="96"/>
        <v>-0.76090024330900252</v>
      </c>
      <c r="L143" s="18">
        <v>2466</v>
      </c>
      <c r="M143" s="18">
        <v>233</v>
      </c>
      <c r="N143" s="18">
        <v>2382</v>
      </c>
      <c r="O143" s="105" t="str">
        <f t="shared" si="69"/>
        <v>https://www.google.com/maps/@62.1953473046,23.8355329344,3a,75y,90t/data=!3m3!1e1!3m1!2e0</v>
      </c>
      <c r="P143" s="108" t="str">
        <f t="shared" si="70"/>
        <v>Gmaps</v>
      </c>
      <c r="Q143" s="18">
        <v>951</v>
      </c>
      <c r="R143" s="17">
        <v>62</v>
      </c>
      <c r="S143" s="18">
        <f t="shared" si="71"/>
        <v>483</v>
      </c>
      <c r="T143" s="18">
        <f t="shared" si="72"/>
        <v>322</v>
      </c>
      <c r="U143" s="18">
        <f t="shared" si="73"/>
        <v>35</v>
      </c>
      <c r="V143" s="94" t="str">
        <f t="shared" si="97"/>
        <v>Osa seud. yht.</v>
      </c>
      <c r="W143" s="90">
        <f t="shared" si="74"/>
        <v>24</v>
      </c>
      <c r="X143" s="91" t="str">
        <f t="shared" si="98"/>
        <v>Osa seud. yht.</v>
      </c>
      <c r="Y143" s="18">
        <v>20</v>
      </c>
      <c r="Z143" s="17" t="str">
        <f t="shared" si="78"/>
        <v xml:space="preserve"> --</v>
      </c>
      <c r="AA143" s="18">
        <v>40.4710205445</v>
      </c>
      <c r="AB143" s="17" t="str">
        <f t="shared" si="99"/>
        <v>--</v>
      </c>
      <c r="AC143" s="39"/>
      <c r="AD143" s="17" t="str">
        <f t="shared" si="75"/>
        <v>Keskivilkas 1</v>
      </c>
      <c r="AE143" s="17" t="s">
        <v>1057</v>
      </c>
      <c r="AF143" s="39"/>
      <c r="AG143" s="44"/>
      <c r="AH143" s="4"/>
      <c r="AI143" s="113" t="str">
        <f t="shared" si="79"/>
        <v>punainen</v>
      </c>
      <c r="AJ143" s="114" t="str">
        <f t="shared" si="80"/>
        <v>punainen</v>
      </c>
      <c r="AK143" s="115" t="str">
        <f t="shared" si="76"/>
        <v>punainen</v>
      </c>
      <c r="AL143" s="124">
        <f t="shared" si="81"/>
        <v>21</v>
      </c>
      <c r="AM143" s="124">
        <f t="shared" si="82"/>
        <v>10</v>
      </c>
      <c r="AN143" s="124">
        <f t="shared" si="83"/>
        <v>0</v>
      </c>
      <c r="AO143" s="124">
        <f t="shared" si="84"/>
        <v>1</v>
      </c>
      <c r="AP143" s="121">
        <f t="shared" si="85"/>
        <v>10</v>
      </c>
      <c r="AQ143" s="14"/>
      <c r="AR143" s="113" t="str">
        <f t="shared" si="100"/>
        <v>punainen</v>
      </c>
      <c r="AS143" s="114" t="str">
        <f t="shared" si="101"/>
        <v>punainen</v>
      </c>
      <c r="AT143" s="115" t="str">
        <f t="shared" si="77"/>
        <v>punainen</v>
      </c>
      <c r="AU143" s="124">
        <f t="shared" si="86"/>
        <v>21</v>
      </c>
      <c r="AV143" s="124">
        <f t="shared" si="87"/>
        <v>10</v>
      </c>
      <c r="AW143" s="124">
        <f t="shared" si="88"/>
        <v>0</v>
      </c>
      <c r="AX143" s="124">
        <f t="shared" si="89"/>
        <v>1</v>
      </c>
      <c r="AY143" s="121">
        <f t="shared" si="90"/>
        <v>10</v>
      </c>
      <c r="BA143" s="47" t="s">
        <v>177</v>
      </c>
      <c r="BB143" s="47">
        <v>66</v>
      </c>
      <c r="BC143" s="47">
        <v>4</v>
      </c>
      <c r="BD143" s="47">
        <v>429</v>
      </c>
      <c r="BE143" s="4"/>
      <c r="BF143" s="47" t="s">
        <v>184</v>
      </c>
      <c r="BG143" s="47">
        <v>66</v>
      </c>
      <c r="BH143" s="47">
        <v>12</v>
      </c>
      <c r="BI143" s="47">
        <v>280</v>
      </c>
      <c r="BJ143" s="4"/>
      <c r="BK143" s="46" t="str">
        <f t="shared" si="91"/>
        <v>66_12</v>
      </c>
      <c r="BL143" s="69">
        <v>66</v>
      </c>
      <c r="BM143" s="69">
        <v>12</v>
      </c>
      <c r="BN143" s="69">
        <v>35</v>
      </c>
      <c r="BO143" s="4"/>
      <c r="BP143" s="46" t="str">
        <f t="shared" si="92"/>
        <v>66_12</v>
      </c>
      <c r="BQ143" s="69">
        <v>66</v>
      </c>
      <c r="BR143" s="69">
        <v>12</v>
      </c>
      <c r="BS143" s="69">
        <v>24</v>
      </c>
      <c r="BT143" s="4"/>
      <c r="BU143" s="71" t="s">
        <v>330</v>
      </c>
      <c r="BV143" s="71">
        <v>1163</v>
      </c>
      <c r="BW143" s="71">
        <v>101</v>
      </c>
      <c r="BX143" s="4"/>
      <c r="BY143" s="69" t="s">
        <v>270</v>
      </c>
      <c r="BZ143" s="69">
        <v>952</v>
      </c>
      <c r="CA143" s="69">
        <v>19.456366237499999</v>
      </c>
      <c r="CB143" s="4"/>
      <c r="CC143" s="47" t="s">
        <v>673</v>
      </c>
      <c r="CD143" s="47" t="s">
        <v>1022</v>
      </c>
      <c r="CE143" s="47">
        <v>13087</v>
      </c>
      <c r="CF143" s="47">
        <v>2</v>
      </c>
      <c r="CG143" s="47">
        <v>3</v>
      </c>
      <c r="CH143" s="47" t="str">
        <f t="shared" si="93"/>
        <v>Vähä 3</v>
      </c>
      <c r="CJ143" s="69" t="s">
        <v>185</v>
      </c>
      <c r="CK143" s="69" t="s">
        <v>1453</v>
      </c>
      <c r="CL143" s="69" t="s">
        <v>1454</v>
      </c>
      <c r="CM143" s="69" t="s">
        <v>1455</v>
      </c>
    </row>
    <row r="144" spans="1:91" customFormat="1" x14ac:dyDescent="0.25">
      <c r="A144" s="81">
        <v>133</v>
      </c>
      <c r="B144" s="27" t="str">
        <f t="shared" si="68"/>
        <v>66_14</v>
      </c>
      <c r="C144" s="51">
        <v>66</v>
      </c>
      <c r="D144" s="52">
        <v>14</v>
      </c>
      <c r="E144" s="17">
        <v>1072</v>
      </c>
      <c r="F144" s="18">
        <v>1064.32044047</v>
      </c>
      <c r="G144" s="57">
        <v>736</v>
      </c>
      <c r="H144" s="58">
        <v>67</v>
      </c>
      <c r="I144" s="64">
        <f t="shared" si="94"/>
        <v>0.67</v>
      </c>
      <c r="J144" s="18">
        <f t="shared" si="95"/>
        <v>493.12</v>
      </c>
      <c r="K144" s="64">
        <f t="shared" si="96"/>
        <v>-0.84570713391739682</v>
      </c>
      <c r="L144" s="18">
        <v>3196</v>
      </c>
      <c r="M144" s="18">
        <v>303</v>
      </c>
      <c r="N144" s="18">
        <v>3229</v>
      </c>
      <c r="O144" s="105" t="str">
        <f t="shared" si="69"/>
        <v>https://www.google.com/maps/@62.2411444431,23.7855097199,3a,75y,90t/data=!3m3!1e1!3m1!2e0</v>
      </c>
      <c r="P144" s="108" t="str">
        <f t="shared" si="70"/>
        <v>Gmaps</v>
      </c>
      <c r="Q144" s="18">
        <v>736</v>
      </c>
      <c r="R144" s="17">
        <v>67</v>
      </c>
      <c r="S144" s="18">
        <f t="shared" si="71"/>
        <v>472</v>
      </c>
      <c r="T144" s="18">
        <f t="shared" si="72"/>
        <v>272</v>
      </c>
      <c r="U144" s="18">
        <f t="shared" si="73"/>
        <v>30</v>
      </c>
      <c r="V144" s="94" t="str">
        <f t="shared" si="97"/>
        <v>Osa seud. yht.</v>
      </c>
      <c r="W144" s="90">
        <f t="shared" si="74"/>
        <v>16</v>
      </c>
      <c r="X144" s="91" t="str">
        <f t="shared" si="98"/>
        <v>Osa seud. yht.</v>
      </c>
      <c r="Y144" s="18">
        <v>100</v>
      </c>
      <c r="Z144" s="17" t="str">
        <f t="shared" si="78"/>
        <v>Kyllä</v>
      </c>
      <c r="AA144" s="18">
        <v>99.9067164179</v>
      </c>
      <c r="AB144" s="17" t="str">
        <f t="shared" si="99"/>
        <v>Kyllä</v>
      </c>
      <c r="AC144" s="39"/>
      <c r="AD144" s="17" t="str">
        <f t="shared" si="75"/>
        <v>Keskivilkas 1</v>
      </c>
      <c r="AE144" s="17" t="s">
        <v>1057</v>
      </c>
      <c r="AF144" s="39"/>
      <c r="AG144" s="44"/>
      <c r="AH144" s="4"/>
      <c r="AI144" s="113" t="str">
        <f t="shared" si="79"/>
        <v>punainen</v>
      </c>
      <c r="AJ144" s="114" t="str">
        <f t="shared" si="80"/>
        <v>punainen</v>
      </c>
      <c r="AK144" s="115" t="str">
        <f t="shared" si="76"/>
        <v>punainen</v>
      </c>
      <c r="AL144" s="124">
        <f t="shared" si="81"/>
        <v>21</v>
      </c>
      <c r="AM144" s="124">
        <f t="shared" si="82"/>
        <v>10</v>
      </c>
      <c r="AN144" s="124">
        <f t="shared" si="83"/>
        <v>0</v>
      </c>
      <c r="AO144" s="124">
        <f t="shared" si="84"/>
        <v>1</v>
      </c>
      <c r="AP144" s="121">
        <f t="shared" si="85"/>
        <v>10</v>
      </c>
      <c r="AQ144" s="14"/>
      <c r="AR144" s="113" t="str">
        <f t="shared" si="100"/>
        <v>punainen</v>
      </c>
      <c r="AS144" s="114" t="str">
        <f t="shared" si="101"/>
        <v>punainen</v>
      </c>
      <c r="AT144" s="115" t="str">
        <f t="shared" si="77"/>
        <v>punainen</v>
      </c>
      <c r="AU144" s="124">
        <f t="shared" si="86"/>
        <v>21</v>
      </c>
      <c r="AV144" s="124">
        <f t="shared" si="87"/>
        <v>10</v>
      </c>
      <c r="AW144" s="124">
        <f t="shared" si="88"/>
        <v>0</v>
      </c>
      <c r="AX144" s="124">
        <f t="shared" si="89"/>
        <v>1</v>
      </c>
      <c r="AY144" s="121">
        <f t="shared" si="90"/>
        <v>10</v>
      </c>
      <c r="BA144" s="47" t="s">
        <v>178</v>
      </c>
      <c r="BB144" s="47">
        <v>66</v>
      </c>
      <c r="BC144" s="47">
        <v>6</v>
      </c>
      <c r="BD144" s="47">
        <v>410</v>
      </c>
      <c r="BE144" s="4"/>
      <c r="BF144" s="47" t="s">
        <v>185</v>
      </c>
      <c r="BG144" s="47">
        <v>66</v>
      </c>
      <c r="BH144" s="47">
        <v>13</v>
      </c>
      <c r="BI144" s="47">
        <v>322</v>
      </c>
      <c r="BJ144" s="4"/>
      <c r="BK144" s="46" t="str">
        <f t="shared" si="91"/>
        <v>66_13</v>
      </c>
      <c r="BL144" s="69">
        <v>66</v>
      </c>
      <c r="BM144" s="69">
        <v>13</v>
      </c>
      <c r="BN144" s="69">
        <v>35</v>
      </c>
      <c r="BO144" s="4"/>
      <c r="BP144" s="46" t="str">
        <f t="shared" si="92"/>
        <v>66_13</v>
      </c>
      <c r="BQ144" s="69">
        <v>66</v>
      </c>
      <c r="BR144" s="69">
        <v>13</v>
      </c>
      <c r="BS144" s="69">
        <v>24</v>
      </c>
      <c r="BT144" s="4"/>
      <c r="BU144" s="71" t="s">
        <v>331</v>
      </c>
      <c r="BV144" s="71">
        <v>166</v>
      </c>
      <c r="BW144" s="71">
        <v>108</v>
      </c>
      <c r="BX144" s="4"/>
      <c r="BY144" s="69" t="s">
        <v>272</v>
      </c>
      <c r="BZ144" s="69">
        <v>542</v>
      </c>
      <c r="CA144" s="69">
        <v>100.55658627099999</v>
      </c>
      <c r="CB144" s="4"/>
      <c r="CC144" s="47" t="s">
        <v>695</v>
      </c>
      <c r="CD144" s="47" t="s">
        <v>1022</v>
      </c>
      <c r="CE144" s="47">
        <v>13131</v>
      </c>
      <c r="CF144" s="47">
        <v>1</v>
      </c>
      <c r="CG144" s="47">
        <v>3</v>
      </c>
      <c r="CH144" s="47" t="str">
        <f t="shared" si="93"/>
        <v>Vähä 3</v>
      </c>
      <c r="CJ144" s="69" t="s">
        <v>186</v>
      </c>
      <c r="CK144" s="69" t="s">
        <v>1456</v>
      </c>
      <c r="CL144" s="69" t="s">
        <v>1457</v>
      </c>
      <c r="CM144" s="69" t="s">
        <v>1458</v>
      </c>
    </row>
    <row r="145" spans="1:91" customFormat="1" x14ac:dyDescent="0.25">
      <c r="A145" s="81">
        <v>134</v>
      </c>
      <c r="B145" s="27" t="str">
        <f t="shared" si="68"/>
        <v>66_15</v>
      </c>
      <c r="C145" s="51">
        <v>66</v>
      </c>
      <c r="D145" s="52">
        <v>15</v>
      </c>
      <c r="E145" s="17">
        <v>7077</v>
      </c>
      <c r="F145" s="18">
        <v>11568.230204699999</v>
      </c>
      <c r="G145" s="57">
        <v>3008</v>
      </c>
      <c r="H145" s="58">
        <v>95</v>
      </c>
      <c r="I145" s="64">
        <f t="shared" si="94"/>
        <v>0.95</v>
      </c>
      <c r="J145" s="18">
        <f t="shared" si="95"/>
        <v>2857.6</v>
      </c>
      <c r="K145" s="64">
        <f t="shared" si="96"/>
        <v>6.349088202456267E-2</v>
      </c>
      <c r="L145" s="18">
        <v>2687</v>
      </c>
      <c r="M145" s="18">
        <v>263</v>
      </c>
      <c r="N145" s="18">
        <v>2441</v>
      </c>
      <c r="O145" s="105" t="str">
        <f t="shared" si="69"/>
        <v>https://www.google.com/maps/@62.263185887,23.7113614954,3a,75y,90t/data=!3m3!1e1!3m1!2e0</v>
      </c>
      <c r="P145" s="108" t="str">
        <f t="shared" si="70"/>
        <v>Gmaps</v>
      </c>
      <c r="Q145" s="18">
        <v>3008</v>
      </c>
      <c r="R145" s="17">
        <v>95</v>
      </c>
      <c r="S145" s="18">
        <f t="shared" si="71"/>
        <v>238</v>
      </c>
      <c r="T145" s="18">
        <f t="shared" si="72"/>
        <v>178</v>
      </c>
      <c r="U145" s="18">
        <f t="shared" si="73"/>
        <v>30</v>
      </c>
      <c r="V145" s="94" t="str">
        <f t="shared" si="97"/>
        <v>Osa seud. yht.</v>
      </c>
      <c r="W145" s="90">
        <f t="shared" si="74"/>
        <v>17</v>
      </c>
      <c r="X145" s="91" t="str">
        <f t="shared" si="98"/>
        <v>Osa seud. yht.</v>
      </c>
      <c r="Y145" s="74">
        <v>0</v>
      </c>
      <c r="Z145" s="17" t="str">
        <f t="shared" si="78"/>
        <v xml:space="preserve"> --</v>
      </c>
      <c r="AA145" s="74">
        <v>0</v>
      </c>
      <c r="AB145" s="17" t="str">
        <f t="shared" si="99"/>
        <v>--</v>
      </c>
      <c r="AC145" s="39"/>
      <c r="AD145" s="17" t="str">
        <f t="shared" si="75"/>
        <v>Keskivilkas 1</v>
      </c>
      <c r="AE145" s="17" t="s">
        <v>1057</v>
      </c>
      <c r="AF145" s="39"/>
      <c r="AG145" s="44"/>
      <c r="AH145" s="4"/>
      <c r="AI145" s="113" t="str">
        <f t="shared" si="79"/>
        <v>punainen</v>
      </c>
      <c r="AJ145" s="114" t="str">
        <f t="shared" si="80"/>
        <v>punainen</v>
      </c>
      <c r="AK145" s="115" t="str">
        <f t="shared" si="76"/>
        <v>punainen</v>
      </c>
      <c r="AL145" s="124">
        <f t="shared" si="81"/>
        <v>31</v>
      </c>
      <c r="AM145" s="124">
        <f t="shared" si="82"/>
        <v>10</v>
      </c>
      <c r="AN145" s="124">
        <f t="shared" si="83"/>
        <v>10</v>
      </c>
      <c r="AO145" s="124">
        <f t="shared" si="84"/>
        <v>1</v>
      </c>
      <c r="AP145" s="121">
        <f t="shared" si="85"/>
        <v>10</v>
      </c>
      <c r="AQ145" s="14"/>
      <c r="AR145" s="113" t="str">
        <f t="shared" si="100"/>
        <v>punainen</v>
      </c>
      <c r="AS145" s="114" t="str">
        <f t="shared" si="101"/>
        <v>punainen</v>
      </c>
      <c r="AT145" s="115" t="str">
        <f t="shared" si="77"/>
        <v>punainen</v>
      </c>
      <c r="AU145" s="124">
        <f t="shared" si="86"/>
        <v>31</v>
      </c>
      <c r="AV145" s="124">
        <f t="shared" si="87"/>
        <v>10</v>
      </c>
      <c r="AW145" s="124">
        <f t="shared" si="88"/>
        <v>10</v>
      </c>
      <c r="AX145" s="124">
        <f t="shared" si="89"/>
        <v>1</v>
      </c>
      <c r="AY145" s="121">
        <f t="shared" si="90"/>
        <v>10</v>
      </c>
      <c r="BA145" s="47" t="s">
        <v>179</v>
      </c>
      <c r="BB145" s="47">
        <v>66</v>
      </c>
      <c r="BC145" s="47">
        <v>7</v>
      </c>
      <c r="BD145" s="47">
        <v>532</v>
      </c>
      <c r="BE145" s="4"/>
      <c r="BF145" s="47" t="s">
        <v>186</v>
      </c>
      <c r="BG145" s="47">
        <v>66</v>
      </c>
      <c r="BH145" s="47">
        <v>14</v>
      </c>
      <c r="BI145" s="47">
        <v>272</v>
      </c>
      <c r="BJ145" s="4"/>
      <c r="BK145" s="46" t="str">
        <f t="shared" si="91"/>
        <v>66_14</v>
      </c>
      <c r="BL145" s="69">
        <v>66</v>
      </c>
      <c r="BM145" s="69">
        <v>14</v>
      </c>
      <c r="BN145" s="69">
        <v>30</v>
      </c>
      <c r="BO145" s="4"/>
      <c r="BP145" s="46" t="str">
        <f t="shared" si="92"/>
        <v>66_14</v>
      </c>
      <c r="BQ145" s="69">
        <v>66</v>
      </c>
      <c r="BR145" s="69">
        <v>14</v>
      </c>
      <c r="BS145" s="69">
        <v>16</v>
      </c>
      <c r="BT145" s="4"/>
      <c r="BU145" s="71" t="s">
        <v>332</v>
      </c>
      <c r="BV145" s="71">
        <v>3953</v>
      </c>
      <c r="BW145" s="71">
        <v>69</v>
      </c>
      <c r="BX145" s="4"/>
      <c r="BY145" s="69" t="s">
        <v>273</v>
      </c>
      <c r="BZ145" s="69">
        <v>2458</v>
      </c>
      <c r="CA145" s="69">
        <v>55.736961451199996</v>
      </c>
      <c r="CB145" s="4"/>
      <c r="CC145" s="47" t="s">
        <v>633</v>
      </c>
      <c r="CD145" s="47" t="s">
        <v>1022</v>
      </c>
      <c r="CE145" s="47">
        <v>12963</v>
      </c>
      <c r="CF145" s="47">
        <v>1</v>
      </c>
      <c r="CG145" s="47">
        <v>3</v>
      </c>
      <c r="CH145" s="47" t="str">
        <f t="shared" si="93"/>
        <v>Vähä 3</v>
      </c>
      <c r="CJ145" s="69" t="s">
        <v>187</v>
      </c>
      <c r="CK145" s="69" t="s">
        <v>1318</v>
      </c>
      <c r="CL145" s="69" t="s">
        <v>1319</v>
      </c>
      <c r="CM145" s="69" t="s">
        <v>1320</v>
      </c>
    </row>
    <row r="146" spans="1:91" customFormat="1" x14ac:dyDescent="0.25">
      <c r="A146" s="81">
        <v>135</v>
      </c>
      <c r="B146" s="27" t="str">
        <f t="shared" si="68"/>
        <v>66_16</v>
      </c>
      <c r="C146" s="51">
        <v>66</v>
      </c>
      <c r="D146" s="52">
        <v>16</v>
      </c>
      <c r="E146" s="17">
        <v>4558</v>
      </c>
      <c r="F146" s="18"/>
      <c r="G146" s="59">
        <v>3008</v>
      </c>
      <c r="H146" s="60">
        <v>95</v>
      </c>
      <c r="I146" s="64">
        <f t="shared" si="94"/>
        <v>0.95</v>
      </c>
      <c r="J146" s="18">
        <f t="shared" si="95"/>
        <v>2857.6</v>
      </c>
      <c r="K146" s="64">
        <f t="shared" si="96"/>
        <v>6.349088202456267E-2</v>
      </c>
      <c r="L146" s="18">
        <v>2687</v>
      </c>
      <c r="M146" s="18">
        <v>263</v>
      </c>
      <c r="N146" s="18">
        <v>2441</v>
      </c>
      <c r="O146" s="105" t="str">
        <f t="shared" si="69"/>
        <v>https://www.google.com/maps/@62.3203209196,23.6657490194,3a,75y,90t/data=!3m3!1e1!3m1!2e0</v>
      </c>
      <c r="P146" s="108" t="str">
        <f t="shared" si="70"/>
        <v>Gmaps</v>
      </c>
      <c r="Q146" s="18">
        <v>3008</v>
      </c>
      <c r="R146" s="17">
        <v>95</v>
      </c>
      <c r="S146" s="18">
        <f t="shared" si="71"/>
        <v>209</v>
      </c>
      <c r="T146" s="18">
        <f t="shared" si="72"/>
        <v>166</v>
      </c>
      <c r="U146" s="18">
        <f t="shared" si="73"/>
        <v>30</v>
      </c>
      <c r="V146" s="94" t="str">
        <f t="shared" si="97"/>
        <v>Osa seud. yht.</v>
      </c>
      <c r="W146" s="90">
        <f t="shared" si="74"/>
        <v>17</v>
      </c>
      <c r="X146" s="91" t="str">
        <f t="shared" si="98"/>
        <v>Osa seud. yht.</v>
      </c>
      <c r="Y146" s="74">
        <v>0</v>
      </c>
      <c r="Z146" s="17" t="str">
        <f t="shared" si="78"/>
        <v xml:space="preserve"> --</v>
      </c>
      <c r="AA146" s="74">
        <v>0</v>
      </c>
      <c r="AB146" s="17" t="str">
        <f t="shared" si="99"/>
        <v>--</v>
      </c>
      <c r="AC146" s="39"/>
      <c r="AD146" s="17" t="str">
        <f t="shared" si="75"/>
        <v>Ei määritetty</v>
      </c>
      <c r="AE146" s="17" t="s">
        <v>1057</v>
      </c>
      <c r="AF146" s="39"/>
      <c r="AG146" s="44"/>
      <c r="AH146" s="4"/>
      <c r="AI146" s="113" t="str">
        <f t="shared" si="79"/>
        <v>punainen</v>
      </c>
      <c r="AJ146" s="114" t="str">
        <f t="shared" si="80"/>
        <v>punainen</v>
      </c>
      <c r="AK146" s="115" t="str">
        <f t="shared" si="76"/>
        <v>punainen</v>
      </c>
      <c r="AL146" s="124">
        <f t="shared" si="81"/>
        <v>31</v>
      </c>
      <c r="AM146" s="124">
        <f t="shared" si="82"/>
        <v>10</v>
      </c>
      <c r="AN146" s="124">
        <f t="shared" si="83"/>
        <v>10</v>
      </c>
      <c r="AO146" s="124">
        <f t="shared" si="84"/>
        <v>1</v>
      </c>
      <c r="AP146" s="121">
        <f t="shared" si="85"/>
        <v>10</v>
      </c>
      <c r="AQ146" s="14"/>
      <c r="AR146" s="113" t="str">
        <f t="shared" si="100"/>
        <v>punainen</v>
      </c>
      <c r="AS146" s="114" t="str">
        <f t="shared" si="101"/>
        <v>punainen</v>
      </c>
      <c r="AT146" s="115" t="str">
        <f t="shared" si="77"/>
        <v>punainen</v>
      </c>
      <c r="AU146" s="124">
        <f t="shared" si="86"/>
        <v>31</v>
      </c>
      <c r="AV146" s="124">
        <f t="shared" si="87"/>
        <v>10</v>
      </c>
      <c r="AW146" s="124">
        <f t="shared" si="88"/>
        <v>10</v>
      </c>
      <c r="AX146" s="124">
        <f t="shared" si="89"/>
        <v>1</v>
      </c>
      <c r="AY146" s="121">
        <f t="shared" si="90"/>
        <v>10</v>
      </c>
      <c r="BA146" s="47" t="s">
        <v>180</v>
      </c>
      <c r="BB146" s="47">
        <v>66</v>
      </c>
      <c r="BC146" s="47">
        <v>8</v>
      </c>
      <c r="BD146" s="47">
        <v>818</v>
      </c>
      <c r="BE146" s="4"/>
      <c r="BF146" s="47" t="s">
        <v>187</v>
      </c>
      <c r="BG146" s="47">
        <v>66</v>
      </c>
      <c r="BH146" s="47">
        <v>15</v>
      </c>
      <c r="BI146" s="47">
        <v>178</v>
      </c>
      <c r="BJ146" s="4"/>
      <c r="BK146" s="46" t="str">
        <f t="shared" si="91"/>
        <v>66_15</v>
      </c>
      <c r="BL146" s="69">
        <v>66</v>
      </c>
      <c r="BM146" s="69">
        <v>15</v>
      </c>
      <c r="BN146" s="69">
        <v>30</v>
      </c>
      <c r="BO146" s="4"/>
      <c r="BP146" s="46" t="str">
        <f t="shared" si="92"/>
        <v>66_15</v>
      </c>
      <c r="BQ146" s="69">
        <v>66</v>
      </c>
      <c r="BR146" s="69">
        <v>15</v>
      </c>
      <c r="BS146" s="69">
        <v>17</v>
      </c>
      <c r="BT146" s="4"/>
      <c r="BU146" s="71" t="s">
        <v>333</v>
      </c>
      <c r="BV146" s="71">
        <v>1793</v>
      </c>
      <c r="BW146" s="71">
        <v>100</v>
      </c>
      <c r="BX146" s="4"/>
      <c r="BY146" s="69" t="s">
        <v>274</v>
      </c>
      <c r="BZ146" s="69">
        <v>2670</v>
      </c>
      <c r="CA146" s="69">
        <v>33.509036144600003</v>
      </c>
      <c r="CB146" s="4"/>
      <c r="CC146" s="47" t="s">
        <v>825</v>
      </c>
      <c r="CD146" s="47" t="s">
        <v>1022</v>
      </c>
      <c r="CE146" s="47">
        <v>13765</v>
      </c>
      <c r="CF146" s="47">
        <v>1</v>
      </c>
      <c r="CG146" s="47">
        <v>3</v>
      </c>
      <c r="CH146" s="47" t="str">
        <f t="shared" si="93"/>
        <v>Vähä 3</v>
      </c>
      <c r="CJ146" s="69" t="s">
        <v>188</v>
      </c>
      <c r="CK146" s="69" t="s">
        <v>1459</v>
      </c>
      <c r="CL146" s="69" t="s">
        <v>1460</v>
      </c>
      <c r="CM146" s="69" t="s">
        <v>1461</v>
      </c>
    </row>
    <row r="147" spans="1:91" customFormat="1" x14ac:dyDescent="0.25">
      <c r="A147" s="81">
        <v>136</v>
      </c>
      <c r="B147" s="27" t="str">
        <f t="shared" si="68"/>
        <v>66_17</v>
      </c>
      <c r="C147" s="51">
        <v>66</v>
      </c>
      <c r="D147" s="52">
        <v>17</v>
      </c>
      <c r="E147" s="17">
        <v>2462</v>
      </c>
      <c r="F147" s="18">
        <v>2432.7682357499998</v>
      </c>
      <c r="G147" s="57">
        <v>3002</v>
      </c>
      <c r="H147" s="58">
        <v>97</v>
      </c>
      <c r="I147" s="64">
        <f t="shared" si="94"/>
        <v>0.97</v>
      </c>
      <c r="J147" s="18">
        <f t="shared" si="95"/>
        <v>2911.94</v>
      </c>
      <c r="K147" s="64">
        <f t="shared" si="96"/>
        <v>8.3714179382210666E-2</v>
      </c>
      <c r="L147" s="18">
        <v>2687</v>
      </c>
      <c r="M147" s="18">
        <v>263</v>
      </c>
      <c r="N147" s="18">
        <v>2441</v>
      </c>
      <c r="O147" s="105" t="str">
        <f t="shared" si="69"/>
        <v>https://www.google.com/maps/@62.3576080026,23.6357624459,3a,75y,90t/data=!3m3!1e1!3m1!2e0</v>
      </c>
      <c r="P147" s="108" t="str">
        <f t="shared" si="70"/>
        <v>Gmaps</v>
      </c>
      <c r="Q147" s="18">
        <v>3002</v>
      </c>
      <c r="R147" s="17">
        <v>97</v>
      </c>
      <c r="S147" s="18">
        <f t="shared" si="71"/>
        <v>188</v>
      </c>
      <c r="T147" s="18">
        <f t="shared" si="72"/>
        <v>160</v>
      </c>
      <c r="U147" s="18">
        <f t="shared" si="73"/>
        <v>30</v>
      </c>
      <c r="V147" s="94" t="str">
        <f t="shared" si="97"/>
        <v>Osa seud. yht.</v>
      </c>
      <c r="W147" s="90">
        <f t="shared" si="74"/>
        <v>17</v>
      </c>
      <c r="X147" s="91" t="str">
        <f t="shared" si="98"/>
        <v>Osa seud. yht.</v>
      </c>
      <c r="Y147" s="74">
        <v>0</v>
      </c>
      <c r="Z147" s="17" t="str">
        <f t="shared" si="78"/>
        <v xml:space="preserve"> --</v>
      </c>
      <c r="AA147" s="74">
        <v>0</v>
      </c>
      <c r="AB147" s="17" t="str">
        <f t="shared" si="99"/>
        <v>--</v>
      </c>
      <c r="AC147" s="39"/>
      <c r="AD147" s="17" t="str">
        <f t="shared" si="75"/>
        <v>Keskivilkas 1</v>
      </c>
      <c r="AE147" s="17" t="s">
        <v>1057</v>
      </c>
      <c r="AF147" s="39"/>
      <c r="AG147" s="44"/>
      <c r="AH147" s="4"/>
      <c r="AI147" s="113" t="str">
        <f t="shared" si="79"/>
        <v>punainen</v>
      </c>
      <c r="AJ147" s="114" t="str">
        <f t="shared" si="80"/>
        <v>punainen</v>
      </c>
      <c r="AK147" s="115" t="str">
        <f t="shared" si="76"/>
        <v>punainen</v>
      </c>
      <c r="AL147" s="124">
        <f t="shared" si="81"/>
        <v>31</v>
      </c>
      <c r="AM147" s="124">
        <f t="shared" si="82"/>
        <v>10</v>
      </c>
      <c r="AN147" s="124">
        <f t="shared" si="83"/>
        <v>10</v>
      </c>
      <c r="AO147" s="124">
        <f t="shared" si="84"/>
        <v>1</v>
      </c>
      <c r="AP147" s="121">
        <f t="shared" si="85"/>
        <v>10</v>
      </c>
      <c r="AQ147" s="14"/>
      <c r="AR147" s="113" t="str">
        <f t="shared" si="100"/>
        <v>punainen</v>
      </c>
      <c r="AS147" s="114" t="str">
        <f t="shared" si="101"/>
        <v>punainen</v>
      </c>
      <c r="AT147" s="115" t="str">
        <f t="shared" si="77"/>
        <v>punainen</v>
      </c>
      <c r="AU147" s="124">
        <f t="shared" si="86"/>
        <v>31</v>
      </c>
      <c r="AV147" s="124">
        <f t="shared" si="87"/>
        <v>10</v>
      </c>
      <c r="AW147" s="124">
        <f t="shared" si="88"/>
        <v>10</v>
      </c>
      <c r="AX147" s="124">
        <f t="shared" si="89"/>
        <v>1</v>
      </c>
      <c r="AY147" s="121">
        <f t="shared" si="90"/>
        <v>10</v>
      </c>
      <c r="BA147" s="47" t="s">
        <v>181</v>
      </c>
      <c r="BB147" s="47">
        <v>66</v>
      </c>
      <c r="BC147" s="47">
        <v>9</v>
      </c>
      <c r="BD147" s="47">
        <v>625</v>
      </c>
      <c r="BE147" s="4"/>
      <c r="BF147" s="47" t="s">
        <v>188</v>
      </c>
      <c r="BG147" s="47">
        <v>66</v>
      </c>
      <c r="BH147" s="47">
        <v>16</v>
      </c>
      <c r="BI147" s="47">
        <v>166</v>
      </c>
      <c r="BJ147" s="4"/>
      <c r="BK147" s="46" t="str">
        <f t="shared" si="91"/>
        <v>66_16</v>
      </c>
      <c r="BL147" s="69">
        <v>66</v>
      </c>
      <c r="BM147" s="69">
        <v>16</v>
      </c>
      <c r="BN147" s="69">
        <v>30</v>
      </c>
      <c r="BO147" s="4"/>
      <c r="BP147" s="46" t="str">
        <f t="shared" si="92"/>
        <v>66_16</v>
      </c>
      <c r="BQ147" s="69">
        <v>66</v>
      </c>
      <c r="BR147" s="69">
        <v>16</v>
      </c>
      <c r="BS147" s="69">
        <v>17</v>
      </c>
      <c r="BT147" s="4"/>
      <c r="BU147" s="71" t="s">
        <v>334</v>
      </c>
      <c r="BV147" s="71">
        <v>2259</v>
      </c>
      <c r="BW147" s="71">
        <v>96</v>
      </c>
      <c r="BX147" s="4"/>
      <c r="BY147" s="69" t="s">
        <v>274</v>
      </c>
      <c r="BZ147" s="69">
        <v>1033</v>
      </c>
      <c r="CA147" s="69">
        <v>12.9643574297</v>
      </c>
      <c r="CB147" s="4"/>
      <c r="CC147" s="47" t="s">
        <v>909</v>
      </c>
      <c r="CD147" s="47" t="s">
        <v>1022</v>
      </c>
      <c r="CE147" s="47">
        <v>14223</v>
      </c>
      <c r="CF147" s="47">
        <v>2</v>
      </c>
      <c r="CG147" s="47">
        <v>3</v>
      </c>
      <c r="CH147" s="47" t="str">
        <f t="shared" si="93"/>
        <v>Vähä 3</v>
      </c>
      <c r="CJ147" s="69" t="s">
        <v>189</v>
      </c>
      <c r="CK147" s="69" t="s">
        <v>1462</v>
      </c>
      <c r="CL147" s="69" t="s">
        <v>1463</v>
      </c>
      <c r="CM147" s="69" t="s">
        <v>1464</v>
      </c>
    </row>
    <row r="148" spans="1:91" customFormat="1" x14ac:dyDescent="0.25">
      <c r="A148" s="81">
        <v>137</v>
      </c>
      <c r="B148" s="27" t="str">
        <f t="shared" si="68"/>
        <v>66_18</v>
      </c>
      <c r="C148" s="51">
        <v>66</v>
      </c>
      <c r="D148" s="52">
        <v>18</v>
      </c>
      <c r="E148" s="17">
        <v>3740</v>
      </c>
      <c r="F148" s="18">
        <v>5249.0554039999997</v>
      </c>
      <c r="G148" s="57">
        <v>2864</v>
      </c>
      <c r="H148" s="58">
        <v>98</v>
      </c>
      <c r="I148" s="64">
        <f t="shared" si="94"/>
        <v>0.98</v>
      </c>
      <c r="J148" s="18">
        <f t="shared" si="95"/>
        <v>2806.72</v>
      </c>
      <c r="K148" s="64">
        <f t="shared" si="96"/>
        <v>4.4555266096017787E-2</v>
      </c>
      <c r="L148" s="18">
        <v>2687</v>
      </c>
      <c r="M148" s="18">
        <v>263</v>
      </c>
      <c r="N148" s="18">
        <v>2441</v>
      </c>
      <c r="O148" s="105" t="str">
        <f t="shared" si="69"/>
        <v>https://www.google.com/maps/@62.3781601333,23.6510841769,3a,75y,90t/data=!3m3!1e1!3m1!2e0</v>
      </c>
      <c r="P148" s="108" t="str">
        <f t="shared" si="70"/>
        <v>Gmaps</v>
      </c>
      <c r="Q148" s="18">
        <v>2864</v>
      </c>
      <c r="R148" s="17">
        <v>98</v>
      </c>
      <c r="S148" s="18">
        <f t="shared" si="71"/>
        <v>189</v>
      </c>
      <c r="T148" s="18">
        <f t="shared" si="72"/>
        <v>162</v>
      </c>
      <c r="U148" s="18">
        <f t="shared" si="73"/>
        <v>30</v>
      </c>
      <c r="V148" s="94" t="str">
        <f t="shared" si="97"/>
        <v>Osa seud. yht.</v>
      </c>
      <c r="W148" s="90">
        <f t="shared" si="74"/>
        <v>17</v>
      </c>
      <c r="X148" s="91" t="str">
        <f t="shared" si="98"/>
        <v>Osa seud. yht.</v>
      </c>
      <c r="Y148" s="74">
        <v>0</v>
      </c>
      <c r="Z148" s="17" t="str">
        <f t="shared" si="78"/>
        <v xml:space="preserve"> --</v>
      </c>
      <c r="AA148" s="74">
        <v>0</v>
      </c>
      <c r="AB148" s="17" t="str">
        <f t="shared" si="99"/>
        <v>--</v>
      </c>
      <c r="AC148" s="39"/>
      <c r="AD148" s="17" t="str">
        <f t="shared" si="75"/>
        <v>Keskivilkas 1</v>
      </c>
      <c r="AE148" s="17" t="s">
        <v>1057</v>
      </c>
      <c r="AF148" s="39"/>
      <c r="AG148" s="44"/>
      <c r="AH148" s="4"/>
      <c r="AI148" s="113" t="str">
        <f t="shared" si="79"/>
        <v>punainen</v>
      </c>
      <c r="AJ148" s="114" t="str">
        <f t="shared" si="80"/>
        <v>punainen</v>
      </c>
      <c r="AK148" s="115" t="str">
        <f t="shared" si="76"/>
        <v>punainen</v>
      </c>
      <c r="AL148" s="124">
        <f t="shared" si="81"/>
        <v>31</v>
      </c>
      <c r="AM148" s="124">
        <f t="shared" si="82"/>
        <v>10</v>
      </c>
      <c r="AN148" s="124">
        <f t="shared" si="83"/>
        <v>10</v>
      </c>
      <c r="AO148" s="124">
        <f t="shared" si="84"/>
        <v>1</v>
      </c>
      <c r="AP148" s="121">
        <f t="shared" si="85"/>
        <v>10</v>
      </c>
      <c r="AQ148" s="14"/>
      <c r="AR148" s="113" t="str">
        <f t="shared" si="100"/>
        <v>punainen</v>
      </c>
      <c r="AS148" s="114" t="str">
        <f t="shared" si="101"/>
        <v>punainen</v>
      </c>
      <c r="AT148" s="115" t="str">
        <f t="shared" si="77"/>
        <v>punainen</v>
      </c>
      <c r="AU148" s="124">
        <f t="shared" si="86"/>
        <v>31</v>
      </c>
      <c r="AV148" s="124">
        <f t="shared" si="87"/>
        <v>10</v>
      </c>
      <c r="AW148" s="124">
        <f t="shared" si="88"/>
        <v>10</v>
      </c>
      <c r="AX148" s="124">
        <f t="shared" si="89"/>
        <v>1</v>
      </c>
      <c r="AY148" s="121">
        <f t="shared" si="90"/>
        <v>10</v>
      </c>
      <c r="BA148" s="47" t="s">
        <v>182</v>
      </c>
      <c r="BB148" s="47">
        <v>66</v>
      </c>
      <c r="BC148" s="47">
        <v>10</v>
      </c>
      <c r="BD148" s="47">
        <v>375</v>
      </c>
      <c r="BE148" s="4"/>
      <c r="BF148" s="47" t="s">
        <v>189</v>
      </c>
      <c r="BG148" s="47">
        <v>66</v>
      </c>
      <c r="BH148" s="47">
        <v>17</v>
      </c>
      <c r="BI148" s="47">
        <v>160</v>
      </c>
      <c r="BJ148" s="4"/>
      <c r="BK148" s="46" t="str">
        <f t="shared" si="91"/>
        <v>66_17</v>
      </c>
      <c r="BL148" s="69">
        <v>66</v>
      </c>
      <c r="BM148" s="69">
        <v>17</v>
      </c>
      <c r="BN148" s="69">
        <v>30</v>
      </c>
      <c r="BO148" s="4"/>
      <c r="BP148" s="46" t="str">
        <f t="shared" si="92"/>
        <v>66_17</v>
      </c>
      <c r="BQ148" s="69">
        <v>66</v>
      </c>
      <c r="BR148" s="69">
        <v>17</v>
      </c>
      <c r="BS148" s="69">
        <v>17</v>
      </c>
      <c r="BT148" s="4"/>
      <c r="BU148" s="71" t="s">
        <v>337</v>
      </c>
      <c r="BV148" s="71">
        <v>1256</v>
      </c>
      <c r="BW148" s="71">
        <v>31</v>
      </c>
      <c r="BX148" s="4"/>
      <c r="BY148" s="69" t="s">
        <v>275</v>
      </c>
      <c r="BZ148" s="69">
        <v>1004</v>
      </c>
      <c r="CA148" s="69">
        <v>38.824439288500002</v>
      </c>
      <c r="CB148" s="4"/>
      <c r="CC148" s="47" t="s">
        <v>819</v>
      </c>
      <c r="CD148" s="47" t="s">
        <v>1022</v>
      </c>
      <c r="CE148" s="47">
        <v>13759</v>
      </c>
      <c r="CF148" s="47">
        <v>1</v>
      </c>
      <c r="CG148" s="47">
        <v>3</v>
      </c>
      <c r="CH148" s="47" t="str">
        <f t="shared" si="93"/>
        <v>Vähä 3</v>
      </c>
      <c r="CJ148" s="69" t="s">
        <v>190</v>
      </c>
      <c r="CK148" s="69" t="s">
        <v>1465</v>
      </c>
      <c r="CL148" s="69" t="s">
        <v>1466</v>
      </c>
      <c r="CM148" s="69" t="s">
        <v>1467</v>
      </c>
    </row>
    <row r="149" spans="1:91" customFormat="1" x14ac:dyDescent="0.25">
      <c r="A149" s="81">
        <v>138</v>
      </c>
      <c r="B149" s="27" t="str">
        <f t="shared" si="68"/>
        <v>68_1</v>
      </c>
      <c r="C149" s="51">
        <v>68</v>
      </c>
      <c r="D149" s="52">
        <v>1</v>
      </c>
      <c r="E149" s="17">
        <v>4586</v>
      </c>
      <c r="F149" s="18">
        <v>4563.538348</v>
      </c>
      <c r="G149" s="57">
        <v>428</v>
      </c>
      <c r="H149" s="58">
        <v>74</v>
      </c>
      <c r="I149" s="64">
        <f t="shared" si="94"/>
        <v>0.74</v>
      </c>
      <c r="J149" s="18">
        <f t="shared" si="95"/>
        <v>316.71999999999997</v>
      </c>
      <c r="K149" s="64">
        <f t="shared" si="96"/>
        <v>-0.74478646253021752</v>
      </c>
      <c r="L149" s="18">
        <v>1241</v>
      </c>
      <c r="M149" s="18">
        <v>88</v>
      </c>
      <c r="N149" s="18">
        <v>1192</v>
      </c>
      <c r="O149" s="105" t="str">
        <f t="shared" si="69"/>
        <v>https://www.google.com/maps/@62.2506633431,23.7833951232,3a,75y,90t/data=!3m3!1e1!3m1!2e0</v>
      </c>
      <c r="P149" s="108" t="str">
        <f t="shared" si="70"/>
        <v>Gmaps</v>
      </c>
      <c r="Q149" s="18">
        <v>428</v>
      </c>
      <c r="R149" s="17">
        <v>74</v>
      </c>
      <c r="S149" s="18">
        <f t="shared" si="71"/>
        <v>208</v>
      </c>
      <c r="T149" s="18">
        <f t="shared" si="72"/>
        <v>148</v>
      </c>
      <c r="U149" s="18">
        <f t="shared" si="73"/>
        <v>31</v>
      </c>
      <c r="V149" s="94" t="str">
        <f t="shared" si="97"/>
        <v>Osa seud. yht.</v>
      </c>
      <c r="W149" s="90">
        <f t="shared" si="74"/>
        <v>21</v>
      </c>
      <c r="X149" s="91" t="str">
        <f t="shared" si="98"/>
        <v>Osa seud. yht.</v>
      </c>
      <c r="Y149" s="18">
        <v>2</v>
      </c>
      <c r="Z149" s="17" t="str">
        <f t="shared" si="78"/>
        <v xml:space="preserve"> --</v>
      </c>
      <c r="AA149" s="18">
        <v>5.4077627562100004</v>
      </c>
      <c r="AB149" s="17" t="str">
        <f t="shared" si="99"/>
        <v>--</v>
      </c>
      <c r="AC149" s="39"/>
      <c r="AD149" s="17" t="str">
        <f t="shared" si="75"/>
        <v>Keskivilkas 1</v>
      </c>
      <c r="AE149" s="17" t="s">
        <v>1057</v>
      </c>
      <c r="AF149" s="39"/>
      <c r="AG149" s="44"/>
      <c r="AH149" s="4"/>
      <c r="AI149" s="113" t="str">
        <f t="shared" si="79"/>
        <v>punainen</v>
      </c>
      <c r="AJ149" s="114" t="str">
        <f t="shared" si="80"/>
        <v>punainen</v>
      </c>
      <c r="AK149" s="115" t="str">
        <f t="shared" si="76"/>
        <v>punainen</v>
      </c>
      <c r="AL149" s="124">
        <f t="shared" si="81"/>
        <v>21</v>
      </c>
      <c r="AM149" s="124">
        <f t="shared" si="82"/>
        <v>10</v>
      </c>
      <c r="AN149" s="124">
        <f t="shared" si="83"/>
        <v>0</v>
      </c>
      <c r="AO149" s="124">
        <f t="shared" si="84"/>
        <v>1</v>
      </c>
      <c r="AP149" s="121">
        <f t="shared" si="85"/>
        <v>10</v>
      </c>
      <c r="AQ149" s="14"/>
      <c r="AR149" s="113" t="str">
        <f t="shared" si="100"/>
        <v>punainen</v>
      </c>
      <c r="AS149" s="114" t="str">
        <f t="shared" si="101"/>
        <v>punainen</v>
      </c>
      <c r="AT149" s="115" t="str">
        <f t="shared" si="77"/>
        <v>punainen</v>
      </c>
      <c r="AU149" s="124">
        <f t="shared" si="86"/>
        <v>21</v>
      </c>
      <c r="AV149" s="124">
        <f t="shared" si="87"/>
        <v>10</v>
      </c>
      <c r="AW149" s="124">
        <f t="shared" si="88"/>
        <v>0</v>
      </c>
      <c r="AX149" s="124">
        <f t="shared" si="89"/>
        <v>1</v>
      </c>
      <c r="AY149" s="121">
        <f t="shared" si="90"/>
        <v>10</v>
      </c>
      <c r="BA149" s="47" t="s">
        <v>183</v>
      </c>
      <c r="BB149" s="47">
        <v>66</v>
      </c>
      <c r="BC149" s="47">
        <v>11</v>
      </c>
      <c r="BD149" s="47">
        <v>424</v>
      </c>
      <c r="BE149" s="4"/>
      <c r="BF149" s="47" t="s">
        <v>190</v>
      </c>
      <c r="BG149" s="47">
        <v>66</v>
      </c>
      <c r="BH149" s="47">
        <v>18</v>
      </c>
      <c r="BI149" s="47">
        <v>162</v>
      </c>
      <c r="BJ149" s="4"/>
      <c r="BK149" s="46" t="str">
        <f t="shared" si="91"/>
        <v>66_18</v>
      </c>
      <c r="BL149" s="69">
        <v>66</v>
      </c>
      <c r="BM149" s="69">
        <v>18</v>
      </c>
      <c r="BN149" s="69">
        <v>30</v>
      </c>
      <c r="BO149" s="4"/>
      <c r="BP149" s="46" t="str">
        <f t="shared" si="92"/>
        <v>66_18</v>
      </c>
      <c r="BQ149" s="69">
        <v>66</v>
      </c>
      <c r="BR149" s="69">
        <v>18</v>
      </c>
      <c r="BS149" s="69">
        <v>17</v>
      </c>
      <c r="BT149" s="4"/>
      <c r="BU149" s="71" t="s">
        <v>339</v>
      </c>
      <c r="BV149" s="71">
        <v>1921</v>
      </c>
      <c r="BW149" s="71">
        <v>35</v>
      </c>
      <c r="BX149" s="4"/>
      <c r="BY149" s="69" t="s">
        <v>276</v>
      </c>
      <c r="BZ149" s="69">
        <v>1559</v>
      </c>
      <c r="CA149" s="69">
        <v>44.466628636599999</v>
      </c>
      <c r="CB149" s="4"/>
      <c r="CC149" s="47" t="s">
        <v>742</v>
      </c>
      <c r="CD149" s="47" t="s">
        <v>1022</v>
      </c>
      <c r="CE149" s="47">
        <v>13321</v>
      </c>
      <c r="CF149" s="47">
        <v>1</v>
      </c>
      <c r="CG149" s="47">
        <v>3</v>
      </c>
      <c r="CH149" s="47" t="str">
        <f t="shared" si="93"/>
        <v>Vähä 3</v>
      </c>
      <c r="CJ149" s="69" t="s">
        <v>191</v>
      </c>
      <c r="CK149" s="69" t="s">
        <v>1321</v>
      </c>
      <c r="CL149" s="69" t="s">
        <v>1322</v>
      </c>
      <c r="CM149" s="69" t="s">
        <v>1323</v>
      </c>
    </row>
    <row r="150" spans="1:91" customFormat="1" x14ac:dyDescent="0.25">
      <c r="A150" s="81">
        <v>139</v>
      </c>
      <c r="B150" s="27" t="str">
        <f t="shared" si="68"/>
        <v>68_2</v>
      </c>
      <c r="C150" s="51">
        <v>68</v>
      </c>
      <c r="D150" s="52">
        <v>2</v>
      </c>
      <c r="E150" s="17">
        <v>7770</v>
      </c>
      <c r="F150" s="18">
        <v>7697.0523432</v>
      </c>
      <c r="G150" s="57">
        <v>847</v>
      </c>
      <c r="H150" s="58">
        <v>87</v>
      </c>
      <c r="I150" s="64">
        <f t="shared" si="94"/>
        <v>0.87</v>
      </c>
      <c r="J150" s="18">
        <f t="shared" si="95"/>
        <v>736.89</v>
      </c>
      <c r="K150" s="64">
        <f t="shared" si="96"/>
        <v>-0.4062127316680097</v>
      </c>
      <c r="L150" s="18">
        <v>1241</v>
      </c>
      <c r="M150" s="18">
        <v>88</v>
      </c>
      <c r="N150" s="18">
        <v>1192</v>
      </c>
      <c r="O150" s="105" t="str">
        <f t="shared" si="69"/>
        <v>https://www.google.com/maps/@62.2912770366,23.7853515315,3a,75y,90t/data=!3m3!1e1!3m1!2e0</v>
      </c>
      <c r="P150" s="108" t="str">
        <f t="shared" si="70"/>
        <v>Gmaps</v>
      </c>
      <c r="Q150" s="18">
        <v>847</v>
      </c>
      <c r="R150" s="17">
        <v>87</v>
      </c>
      <c r="S150" s="18">
        <f t="shared" si="71"/>
        <v>189</v>
      </c>
      <c r="T150" s="18">
        <f t="shared" si="72"/>
        <v>142</v>
      </c>
      <c r="U150" s="18">
        <f t="shared" si="73"/>
        <v>31</v>
      </c>
      <c r="V150" s="94" t="str">
        <f t="shared" si="97"/>
        <v>Osa seud. yht.</v>
      </c>
      <c r="W150" s="90">
        <f t="shared" si="74"/>
        <v>21</v>
      </c>
      <c r="X150" s="91" t="str">
        <f t="shared" si="98"/>
        <v>Osa seud. yht.</v>
      </c>
      <c r="Y150" s="74">
        <v>0</v>
      </c>
      <c r="Z150" s="17" t="str">
        <f t="shared" si="78"/>
        <v xml:space="preserve"> --</v>
      </c>
      <c r="AA150" s="74">
        <v>0</v>
      </c>
      <c r="AB150" s="17" t="str">
        <f t="shared" si="99"/>
        <v>--</v>
      </c>
      <c r="AC150" s="39"/>
      <c r="AD150" s="17" t="str">
        <f t="shared" si="75"/>
        <v>Keskivilkas 1</v>
      </c>
      <c r="AE150" s="17" t="s">
        <v>1057</v>
      </c>
      <c r="AF150" s="39"/>
      <c r="AG150" s="44"/>
      <c r="AH150" s="4"/>
      <c r="AI150" s="113" t="str">
        <f t="shared" si="79"/>
        <v>punainen</v>
      </c>
      <c r="AJ150" s="114" t="str">
        <f t="shared" si="80"/>
        <v>punainen</v>
      </c>
      <c r="AK150" s="115" t="str">
        <f t="shared" si="76"/>
        <v>punainen</v>
      </c>
      <c r="AL150" s="124">
        <f t="shared" si="81"/>
        <v>21</v>
      </c>
      <c r="AM150" s="124">
        <f t="shared" si="82"/>
        <v>10</v>
      </c>
      <c r="AN150" s="124">
        <f t="shared" si="83"/>
        <v>0</v>
      </c>
      <c r="AO150" s="124">
        <f t="shared" si="84"/>
        <v>1</v>
      </c>
      <c r="AP150" s="121">
        <f t="shared" si="85"/>
        <v>10</v>
      </c>
      <c r="AQ150" s="14"/>
      <c r="AR150" s="113" t="str">
        <f t="shared" si="100"/>
        <v>punainen</v>
      </c>
      <c r="AS150" s="114" t="str">
        <f t="shared" si="101"/>
        <v>punainen</v>
      </c>
      <c r="AT150" s="115" t="str">
        <f t="shared" si="77"/>
        <v>punainen</v>
      </c>
      <c r="AU150" s="124">
        <f t="shared" si="86"/>
        <v>21</v>
      </c>
      <c r="AV150" s="124">
        <f t="shared" si="87"/>
        <v>10</v>
      </c>
      <c r="AW150" s="124">
        <f t="shared" si="88"/>
        <v>0</v>
      </c>
      <c r="AX150" s="124">
        <f t="shared" si="89"/>
        <v>1</v>
      </c>
      <c r="AY150" s="121">
        <f t="shared" si="90"/>
        <v>10</v>
      </c>
      <c r="BA150" s="47" t="s">
        <v>184</v>
      </c>
      <c r="BB150" s="47">
        <v>66</v>
      </c>
      <c r="BC150" s="47">
        <v>12</v>
      </c>
      <c r="BD150" s="47">
        <v>312</v>
      </c>
      <c r="BE150" s="4"/>
      <c r="BF150" s="47" t="s">
        <v>191</v>
      </c>
      <c r="BG150" s="47">
        <v>68</v>
      </c>
      <c r="BH150" s="47">
        <v>1</v>
      </c>
      <c r="BI150" s="47">
        <v>148</v>
      </c>
      <c r="BJ150" s="4"/>
      <c r="BK150" s="46" t="str">
        <f t="shared" si="91"/>
        <v>68_1</v>
      </c>
      <c r="BL150" s="69">
        <v>68</v>
      </c>
      <c r="BM150" s="69">
        <v>1</v>
      </c>
      <c r="BN150" s="69">
        <v>31</v>
      </c>
      <c r="BO150" s="4"/>
      <c r="BP150" s="46" t="str">
        <f t="shared" si="92"/>
        <v>68_1</v>
      </c>
      <c r="BQ150" s="69">
        <v>68</v>
      </c>
      <c r="BR150" s="69">
        <v>1</v>
      </c>
      <c r="BS150" s="69">
        <v>21</v>
      </c>
      <c r="BT150" s="4"/>
      <c r="BU150" s="71" t="s">
        <v>340</v>
      </c>
      <c r="BV150" s="71">
        <v>2968</v>
      </c>
      <c r="BW150" s="71">
        <v>44</v>
      </c>
      <c r="BX150" s="4"/>
      <c r="BY150" s="69" t="s">
        <v>278</v>
      </c>
      <c r="BZ150" s="69">
        <v>3782</v>
      </c>
      <c r="CA150" s="69">
        <v>42.855524079299997</v>
      </c>
      <c r="CB150" s="4"/>
      <c r="CC150" s="47" t="s">
        <v>979</v>
      </c>
      <c r="CD150" s="47" t="s">
        <v>1022</v>
      </c>
      <c r="CE150" s="47">
        <v>14339</v>
      </c>
      <c r="CF150" s="47">
        <v>2</v>
      </c>
      <c r="CG150" s="47">
        <v>3</v>
      </c>
      <c r="CH150" s="47" t="str">
        <f t="shared" si="93"/>
        <v>Vähä 3</v>
      </c>
      <c r="CJ150" s="69" t="s">
        <v>192</v>
      </c>
      <c r="CK150" s="69" t="s">
        <v>1468</v>
      </c>
      <c r="CL150" s="69" t="s">
        <v>1469</v>
      </c>
      <c r="CM150" s="69" t="s">
        <v>1470</v>
      </c>
    </row>
    <row r="151" spans="1:91" customFormat="1" x14ac:dyDescent="0.25">
      <c r="A151" s="81">
        <v>140</v>
      </c>
      <c r="B151" s="27" t="str">
        <f t="shared" si="68"/>
        <v>68_3</v>
      </c>
      <c r="C151" s="51">
        <v>68</v>
      </c>
      <c r="D151" s="52">
        <v>3</v>
      </c>
      <c r="E151" s="17">
        <v>6600</v>
      </c>
      <c r="F151" s="18">
        <v>6506.4676387999998</v>
      </c>
      <c r="G151" s="57">
        <v>994</v>
      </c>
      <c r="H151" s="58">
        <v>92</v>
      </c>
      <c r="I151" s="64">
        <f t="shared" si="94"/>
        <v>0.92</v>
      </c>
      <c r="J151" s="18">
        <f t="shared" si="95"/>
        <v>914.48</v>
      </c>
      <c r="K151" s="64">
        <f t="shared" si="96"/>
        <v>-0.26311039484286863</v>
      </c>
      <c r="L151" s="18">
        <v>1241</v>
      </c>
      <c r="M151" s="18">
        <v>88</v>
      </c>
      <c r="N151" s="18">
        <v>1192</v>
      </c>
      <c r="O151" s="105" t="str">
        <f t="shared" si="69"/>
        <v>https://www.google.com/maps/@62.3555698829,23.8253776334,3a,75y,90t/data=!3m3!1e1!3m1!2e0</v>
      </c>
      <c r="P151" s="108" t="str">
        <f t="shared" si="70"/>
        <v>Gmaps</v>
      </c>
      <c r="Q151" s="18">
        <v>994</v>
      </c>
      <c r="R151" s="17">
        <v>92</v>
      </c>
      <c r="S151" s="18">
        <f t="shared" si="71"/>
        <v>151</v>
      </c>
      <c r="T151" s="18">
        <f t="shared" si="72"/>
        <v>124</v>
      </c>
      <c r="U151" s="18">
        <f t="shared" si="73"/>
        <v>31</v>
      </c>
      <c r="V151" s="94" t="str">
        <f t="shared" si="97"/>
        <v>Osa seud. yht.</v>
      </c>
      <c r="W151" s="90">
        <f t="shared" si="74"/>
        <v>21</v>
      </c>
      <c r="X151" s="91" t="str">
        <f t="shared" si="98"/>
        <v>Osa seud. yht.</v>
      </c>
      <c r="Y151" s="74">
        <v>0</v>
      </c>
      <c r="Z151" s="17" t="str">
        <f t="shared" si="78"/>
        <v xml:space="preserve"> --</v>
      </c>
      <c r="AA151" s="74">
        <v>0</v>
      </c>
      <c r="AB151" s="17" t="str">
        <f t="shared" si="99"/>
        <v>--</v>
      </c>
      <c r="AC151" s="39"/>
      <c r="AD151" s="17" t="str">
        <f t="shared" si="75"/>
        <v>Keskivilkas 1</v>
      </c>
      <c r="AE151" s="17" t="s">
        <v>1057</v>
      </c>
      <c r="AF151" s="39"/>
      <c r="AG151" s="44"/>
      <c r="AH151" s="4"/>
      <c r="AI151" s="113" t="str">
        <f t="shared" si="79"/>
        <v>punainen</v>
      </c>
      <c r="AJ151" s="114" t="str">
        <f t="shared" si="80"/>
        <v>punainen</v>
      </c>
      <c r="AK151" s="115" t="str">
        <f t="shared" si="76"/>
        <v>punainen</v>
      </c>
      <c r="AL151" s="124">
        <f t="shared" si="81"/>
        <v>21</v>
      </c>
      <c r="AM151" s="124">
        <f t="shared" si="82"/>
        <v>10</v>
      </c>
      <c r="AN151" s="124">
        <f t="shared" si="83"/>
        <v>0</v>
      </c>
      <c r="AO151" s="124">
        <f t="shared" si="84"/>
        <v>1</v>
      </c>
      <c r="AP151" s="121">
        <f t="shared" si="85"/>
        <v>10</v>
      </c>
      <c r="AQ151" s="14"/>
      <c r="AR151" s="113" t="str">
        <f t="shared" si="100"/>
        <v>punainen</v>
      </c>
      <c r="AS151" s="114" t="str">
        <f t="shared" si="101"/>
        <v>punainen</v>
      </c>
      <c r="AT151" s="115" t="str">
        <f t="shared" si="77"/>
        <v>punainen</v>
      </c>
      <c r="AU151" s="124">
        <f t="shared" si="86"/>
        <v>21</v>
      </c>
      <c r="AV151" s="124">
        <f t="shared" si="87"/>
        <v>10</v>
      </c>
      <c r="AW151" s="124">
        <f t="shared" si="88"/>
        <v>0</v>
      </c>
      <c r="AX151" s="124">
        <f t="shared" si="89"/>
        <v>1</v>
      </c>
      <c r="AY151" s="121">
        <f t="shared" si="90"/>
        <v>10</v>
      </c>
      <c r="BA151" s="47" t="s">
        <v>185</v>
      </c>
      <c r="BB151" s="47">
        <v>66</v>
      </c>
      <c r="BC151" s="47">
        <v>13</v>
      </c>
      <c r="BD151" s="47">
        <v>483</v>
      </c>
      <c r="BE151" s="4"/>
      <c r="BF151" s="47" t="s">
        <v>192</v>
      </c>
      <c r="BG151" s="47">
        <v>68</v>
      </c>
      <c r="BH151" s="47">
        <v>2</v>
      </c>
      <c r="BI151" s="47">
        <v>142</v>
      </c>
      <c r="BJ151" s="4"/>
      <c r="BK151" s="46" t="str">
        <f t="shared" si="91"/>
        <v>68_2</v>
      </c>
      <c r="BL151" s="69">
        <v>68</v>
      </c>
      <c r="BM151" s="69">
        <v>2</v>
      </c>
      <c r="BN151" s="69">
        <v>31</v>
      </c>
      <c r="BO151" s="4"/>
      <c r="BP151" s="46" t="str">
        <f t="shared" si="92"/>
        <v>68_2</v>
      </c>
      <c r="BQ151" s="69">
        <v>68</v>
      </c>
      <c r="BR151" s="69">
        <v>2</v>
      </c>
      <c r="BS151" s="69">
        <v>21</v>
      </c>
      <c r="BT151" s="4"/>
      <c r="BU151" s="71" t="s">
        <v>347</v>
      </c>
      <c r="BV151" s="71">
        <v>20</v>
      </c>
      <c r="BW151" s="71">
        <v>1</v>
      </c>
      <c r="BX151" s="4"/>
      <c r="BY151" s="69" t="s">
        <v>279</v>
      </c>
      <c r="BZ151" s="69">
        <v>165</v>
      </c>
      <c r="CA151" s="69">
        <v>2.8297033098999997</v>
      </c>
      <c r="CB151" s="4"/>
      <c r="CC151" s="47" t="s">
        <v>1001</v>
      </c>
      <c r="CD151" s="47" t="s">
        <v>1022</v>
      </c>
      <c r="CE151" s="47">
        <v>14365</v>
      </c>
      <c r="CF151" s="47">
        <v>1</v>
      </c>
      <c r="CG151" s="47">
        <v>3</v>
      </c>
      <c r="CH151" s="47" t="str">
        <f t="shared" si="93"/>
        <v>Vähä 3</v>
      </c>
      <c r="CJ151" s="69" t="s">
        <v>193</v>
      </c>
      <c r="CK151" s="69" t="s">
        <v>1471</v>
      </c>
      <c r="CL151" s="69" t="s">
        <v>1472</v>
      </c>
      <c r="CM151" s="69" t="s">
        <v>1473</v>
      </c>
    </row>
    <row r="152" spans="1:91" customFormat="1" x14ac:dyDescent="0.25">
      <c r="A152" s="81">
        <v>141</v>
      </c>
      <c r="B152" s="27" t="str">
        <f t="shared" si="68"/>
        <v>68_4</v>
      </c>
      <c r="C152" s="51">
        <v>68</v>
      </c>
      <c r="D152" s="52">
        <v>4</v>
      </c>
      <c r="E152" s="17">
        <v>2830</v>
      </c>
      <c r="F152" s="18">
        <v>3056.6196183900001</v>
      </c>
      <c r="G152" s="57">
        <v>872</v>
      </c>
      <c r="H152" s="58">
        <v>91</v>
      </c>
      <c r="I152" s="64">
        <f t="shared" si="94"/>
        <v>0.91</v>
      </c>
      <c r="J152" s="18">
        <f t="shared" si="95"/>
        <v>793.52</v>
      </c>
      <c r="K152" s="64">
        <f t="shared" si="96"/>
        <v>-0.177699481865285</v>
      </c>
      <c r="L152" s="18">
        <v>965</v>
      </c>
      <c r="M152" s="18">
        <v>88</v>
      </c>
      <c r="N152" s="18">
        <v>930</v>
      </c>
      <c r="O152" s="105" t="str">
        <f t="shared" si="69"/>
        <v>https://www.google.com/maps/@62.4042290529,23.8855400716,3a,75y,90t/data=!3m3!1e1!3m1!2e0</v>
      </c>
      <c r="P152" s="108" t="str">
        <f t="shared" si="70"/>
        <v>Gmaps</v>
      </c>
      <c r="Q152" s="18">
        <v>872</v>
      </c>
      <c r="R152" s="17">
        <v>91</v>
      </c>
      <c r="S152" s="18">
        <f t="shared" si="71"/>
        <v>89</v>
      </c>
      <c r="T152" s="18">
        <f t="shared" si="72"/>
        <v>75</v>
      </c>
      <c r="U152" s="18">
        <f t="shared" si="73"/>
        <v>31</v>
      </c>
      <c r="V152" s="94" t="str">
        <f t="shared" si="97"/>
        <v>Osa seud. yht.</v>
      </c>
      <c r="W152" s="90">
        <f t="shared" si="74"/>
        <v>21</v>
      </c>
      <c r="X152" s="91" t="str">
        <f t="shared" si="98"/>
        <v>Osa seud. yht.</v>
      </c>
      <c r="Y152" s="74">
        <v>0</v>
      </c>
      <c r="Z152" s="17" t="str">
        <f t="shared" si="78"/>
        <v xml:space="preserve"> --</v>
      </c>
      <c r="AA152" s="74">
        <v>0</v>
      </c>
      <c r="AB152" s="17" t="str">
        <f t="shared" si="99"/>
        <v>--</v>
      </c>
      <c r="AC152" s="39"/>
      <c r="AD152" s="17" t="str">
        <f t="shared" si="75"/>
        <v>Keskivilkas 1</v>
      </c>
      <c r="AE152" s="17" t="s">
        <v>1057</v>
      </c>
      <c r="AF152" s="39"/>
      <c r="AG152" s="44"/>
      <c r="AH152" s="4"/>
      <c r="AI152" s="113" t="str">
        <f t="shared" si="79"/>
        <v>punainen</v>
      </c>
      <c r="AJ152" s="114" t="str">
        <f t="shared" si="80"/>
        <v>punainen</v>
      </c>
      <c r="AK152" s="115" t="str">
        <f t="shared" si="76"/>
        <v>musta</v>
      </c>
      <c r="AL152" s="124">
        <f t="shared" si="81"/>
        <v>20</v>
      </c>
      <c r="AM152" s="124">
        <f t="shared" si="82"/>
        <v>10</v>
      </c>
      <c r="AN152" s="124">
        <f t="shared" si="83"/>
        <v>0</v>
      </c>
      <c r="AO152" s="124">
        <f t="shared" si="84"/>
        <v>0</v>
      </c>
      <c r="AP152" s="121">
        <f t="shared" si="85"/>
        <v>10</v>
      </c>
      <c r="AQ152" s="14"/>
      <c r="AR152" s="113" t="str">
        <f t="shared" si="100"/>
        <v>punainen</v>
      </c>
      <c r="AS152" s="114" t="str">
        <f t="shared" si="101"/>
        <v>punainen</v>
      </c>
      <c r="AT152" s="115" t="str">
        <f t="shared" si="77"/>
        <v>musta</v>
      </c>
      <c r="AU152" s="124">
        <f t="shared" si="86"/>
        <v>20</v>
      </c>
      <c r="AV152" s="124">
        <f t="shared" si="87"/>
        <v>10</v>
      </c>
      <c r="AW152" s="124">
        <f t="shared" si="88"/>
        <v>0</v>
      </c>
      <c r="AX152" s="124">
        <f t="shared" si="89"/>
        <v>0</v>
      </c>
      <c r="AY152" s="121">
        <f t="shared" si="90"/>
        <v>10</v>
      </c>
      <c r="BA152" s="47" t="s">
        <v>186</v>
      </c>
      <c r="BB152" s="47">
        <v>66</v>
      </c>
      <c r="BC152" s="47">
        <v>14</v>
      </c>
      <c r="BD152" s="47">
        <v>472</v>
      </c>
      <c r="BE152" s="4"/>
      <c r="BF152" s="47" t="s">
        <v>193</v>
      </c>
      <c r="BG152" s="47">
        <v>68</v>
      </c>
      <c r="BH152" s="47">
        <v>3</v>
      </c>
      <c r="BI152" s="47">
        <v>124</v>
      </c>
      <c r="BJ152" s="4"/>
      <c r="BK152" s="46" t="str">
        <f t="shared" si="91"/>
        <v>68_3</v>
      </c>
      <c r="BL152" s="69">
        <v>68</v>
      </c>
      <c r="BM152" s="69">
        <v>3</v>
      </c>
      <c r="BN152" s="69">
        <v>31</v>
      </c>
      <c r="BO152" s="4"/>
      <c r="BP152" s="46" t="str">
        <f t="shared" si="92"/>
        <v>68_3</v>
      </c>
      <c r="BQ152" s="69">
        <v>68</v>
      </c>
      <c r="BR152" s="69">
        <v>3</v>
      </c>
      <c r="BS152" s="69">
        <v>21</v>
      </c>
      <c r="BT152" s="4"/>
      <c r="BU152" s="71" t="s">
        <v>348</v>
      </c>
      <c r="BV152" s="71">
        <v>451</v>
      </c>
      <c r="BW152" s="71">
        <v>13</v>
      </c>
      <c r="BX152" s="4"/>
      <c r="BY152" s="69" t="s">
        <v>280</v>
      </c>
      <c r="BZ152" s="69">
        <v>765</v>
      </c>
      <c r="CA152" s="69">
        <v>13.124034997399999</v>
      </c>
      <c r="CB152" s="4"/>
      <c r="CC152" s="47" t="s">
        <v>577</v>
      </c>
      <c r="CD152" s="47" t="s">
        <v>1022</v>
      </c>
      <c r="CE152" s="47">
        <v>12735</v>
      </c>
      <c r="CF152" s="47">
        <v>3</v>
      </c>
      <c r="CG152" s="47">
        <v>3</v>
      </c>
      <c r="CH152" s="47" t="str">
        <f t="shared" si="93"/>
        <v>Vähä 3</v>
      </c>
      <c r="CJ152" s="69" t="s">
        <v>194</v>
      </c>
      <c r="CK152" s="69" t="s">
        <v>1474</v>
      </c>
      <c r="CL152" s="69" t="s">
        <v>1475</v>
      </c>
      <c r="CM152" s="69" t="s">
        <v>1476</v>
      </c>
    </row>
    <row r="153" spans="1:91" customFormat="1" x14ac:dyDescent="0.25">
      <c r="A153" s="81">
        <v>142</v>
      </c>
      <c r="B153" s="27" t="str">
        <f t="shared" si="68"/>
        <v>130_19</v>
      </c>
      <c r="C153" s="51">
        <v>130</v>
      </c>
      <c r="D153" s="52">
        <v>19</v>
      </c>
      <c r="E153" s="17">
        <v>5650</v>
      </c>
      <c r="F153" s="18"/>
      <c r="G153" s="59">
        <v>3500</v>
      </c>
      <c r="H153" s="60">
        <v>91</v>
      </c>
      <c r="I153" s="64">
        <f t="shared" si="94"/>
        <v>0.91</v>
      </c>
      <c r="J153" s="18">
        <f t="shared" si="95"/>
        <v>3185</v>
      </c>
      <c r="K153" s="64">
        <f t="shared" si="96"/>
        <v>0.94682151589242058</v>
      </c>
      <c r="L153" s="18">
        <v>1636</v>
      </c>
      <c r="M153" s="18">
        <v>148</v>
      </c>
      <c r="N153" s="18">
        <v>1698</v>
      </c>
      <c r="O153" s="105" t="str">
        <f t="shared" si="69"/>
        <v>https://www.google.com/maps/@61.1256891147,24.0880710136,3a,75y,90t/data=!3m3!1e1!3m1!2e0</v>
      </c>
      <c r="P153" s="108" t="str">
        <f t="shared" si="70"/>
        <v>Gmaps</v>
      </c>
      <c r="Q153" s="18">
        <v>3500</v>
      </c>
      <c r="R153" s="17">
        <v>91</v>
      </c>
      <c r="S153" s="18">
        <f t="shared" si="71"/>
        <v>291</v>
      </c>
      <c r="T153" s="18">
        <f t="shared" si="72"/>
        <v>267</v>
      </c>
      <c r="U153" s="18">
        <f t="shared" si="73"/>
        <v>2</v>
      </c>
      <c r="V153" s="94" t="str">
        <f t="shared" si="97"/>
        <v>Osa seud. yht.</v>
      </c>
      <c r="W153" s="90">
        <f t="shared" si="74"/>
        <v>2</v>
      </c>
      <c r="X153" s="91" t="str">
        <f t="shared" si="98"/>
        <v>Osa seud. yht.</v>
      </c>
      <c r="Y153" s="74">
        <v>0</v>
      </c>
      <c r="Z153" s="17" t="str">
        <f t="shared" si="78"/>
        <v xml:space="preserve"> --</v>
      </c>
      <c r="AA153" s="74">
        <v>0</v>
      </c>
      <c r="AB153" s="17" t="str">
        <f t="shared" si="99"/>
        <v>--</v>
      </c>
      <c r="AC153" s="39"/>
      <c r="AD153" s="17" t="str">
        <f t="shared" si="75"/>
        <v>Keskivilkas 1</v>
      </c>
      <c r="AE153" s="17" t="s">
        <v>1057</v>
      </c>
      <c r="AF153" s="39"/>
      <c r="AG153" s="44"/>
      <c r="AH153" s="4"/>
      <c r="AI153" s="113" t="str">
        <f t="shared" si="79"/>
        <v>punainen</v>
      </c>
      <c r="AJ153" s="114" t="str">
        <f t="shared" si="80"/>
        <v>punainen</v>
      </c>
      <c r="AK153" s="115" t="str">
        <f t="shared" si="76"/>
        <v>punainen</v>
      </c>
      <c r="AL153" s="124">
        <f t="shared" si="81"/>
        <v>31</v>
      </c>
      <c r="AM153" s="124">
        <f t="shared" si="82"/>
        <v>10</v>
      </c>
      <c r="AN153" s="124">
        <f t="shared" si="83"/>
        <v>10</v>
      </c>
      <c r="AO153" s="124">
        <f t="shared" si="84"/>
        <v>1</v>
      </c>
      <c r="AP153" s="121">
        <f t="shared" si="85"/>
        <v>10</v>
      </c>
      <c r="AQ153" s="14"/>
      <c r="AR153" s="113" t="str">
        <f t="shared" si="100"/>
        <v>punainen</v>
      </c>
      <c r="AS153" s="114" t="str">
        <f t="shared" si="101"/>
        <v>punainen</v>
      </c>
      <c r="AT153" s="115" t="str">
        <f t="shared" si="77"/>
        <v>punainen</v>
      </c>
      <c r="AU153" s="124">
        <f t="shared" si="86"/>
        <v>31</v>
      </c>
      <c r="AV153" s="124">
        <f t="shared" si="87"/>
        <v>10</v>
      </c>
      <c r="AW153" s="124">
        <f t="shared" si="88"/>
        <v>10</v>
      </c>
      <c r="AX153" s="124">
        <f t="shared" si="89"/>
        <v>1</v>
      </c>
      <c r="AY153" s="121">
        <f t="shared" si="90"/>
        <v>10</v>
      </c>
      <c r="BA153" s="47" t="s">
        <v>187</v>
      </c>
      <c r="BB153" s="47">
        <v>66</v>
      </c>
      <c r="BC153" s="47">
        <v>15</v>
      </c>
      <c r="BD153" s="47">
        <v>238</v>
      </c>
      <c r="BE153" s="4"/>
      <c r="BF153" s="47" t="s">
        <v>194</v>
      </c>
      <c r="BG153" s="47">
        <v>68</v>
      </c>
      <c r="BH153" s="47">
        <v>4</v>
      </c>
      <c r="BI153" s="47">
        <v>75</v>
      </c>
      <c r="BJ153" s="4"/>
      <c r="BK153" s="46" t="str">
        <f t="shared" si="91"/>
        <v>68_4</v>
      </c>
      <c r="BL153" s="69">
        <v>68</v>
      </c>
      <c r="BM153" s="69">
        <v>4</v>
      </c>
      <c r="BN153" s="69">
        <v>31</v>
      </c>
      <c r="BO153" s="4"/>
      <c r="BP153" s="46" t="str">
        <f t="shared" si="92"/>
        <v>68_4</v>
      </c>
      <c r="BQ153" s="69">
        <v>68</v>
      </c>
      <c r="BR153" s="69">
        <v>4</v>
      </c>
      <c r="BS153" s="69">
        <v>21</v>
      </c>
      <c r="BT153" s="4"/>
      <c r="BU153" s="71" t="s">
        <v>353</v>
      </c>
      <c r="BV153" s="71">
        <v>461</v>
      </c>
      <c r="BW153" s="71">
        <v>7</v>
      </c>
      <c r="BX153" s="4"/>
      <c r="BY153" s="69" t="s">
        <v>283</v>
      </c>
      <c r="BZ153" s="69">
        <v>2333</v>
      </c>
      <c r="CA153" s="69">
        <v>52.926497277700001</v>
      </c>
      <c r="CB153" s="4"/>
      <c r="CC153" s="47" t="s">
        <v>805</v>
      </c>
      <c r="CD153" s="47" t="s">
        <v>1022</v>
      </c>
      <c r="CE153" s="47">
        <v>13721</v>
      </c>
      <c r="CF153" s="47">
        <v>2</v>
      </c>
      <c r="CG153" s="47">
        <v>3</v>
      </c>
      <c r="CH153" s="47" t="str">
        <f t="shared" si="93"/>
        <v>Vähä 3</v>
      </c>
      <c r="CJ153" s="69" t="s">
        <v>195</v>
      </c>
      <c r="CK153" s="69" t="s">
        <v>1477</v>
      </c>
      <c r="CL153" s="69" t="s">
        <v>1478</v>
      </c>
      <c r="CM153" s="69" t="s">
        <v>1479</v>
      </c>
    </row>
    <row r="154" spans="1:91" customFormat="1" x14ac:dyDescent="0.25">
      <c r="A154" s="81">
        <v>143</v>
      </c>
      <c r="B154" s="27" t="str">
        <f t="shared" si="68"/>
        <v>130_20</v>
      </c>
      <c r="C154" s="51">
        <v>130</v>
      </c>
      <c r="D154" s="52">
        <v>20</v>
      </c>
      <c r="E154" s="17">
        <v>3554</v>
      </c>
      <c r="F154" s="18">
        <v>3492.0745294899998</v>
      </c>
      <c r="G154" s="57">
        <v>3476</v>
      </c>
      <c r="H154" s="58">
        <v>87</v>
      </c>
      <c r="I154" s="64">
        <f t="shared" si="94"/>
        <v>0.87</v>
      </c>
      <c r="J154" s="18">
        <f t="shared" si="95"/>
        <v>3024.12</v>
      </c>
      <c r="K154" s="64">
        <f t="shared" si="96"/>
        <v>6.1094736842105223E-2</v>
      </c>
      <c r="L154" s="18">
        <v>2850</v>
      </c>
      <c r="M154" s="18">
        <v>255</v>
      </c>
      <c r="N154" s="18">
        <v>3011</v>
      </c>
      <c r="O154" s="105" t="str">
        <f t="shared" si="69"/>
        <v>https://www.google.com/maps/@61.1693705331,24.0366719328,3a,75y,90t/data=!3m3!1e1!3m1!2e0</v>
      </c>
      <c r="P154" s="108" t="str">
        <f t="shared" si="70"/>
        <v>Gmaps</v>
      </c>
      <c r="Q154" s="18">
        <v>3476</v>
      </c>
      <c r="R154" s="17">
        <v>87</v>
      </c>
      <c r="S154" s="18">
        <f t="shared" si="71"/>
        <v>498</v>
      </c>
      <c r="T154" s="18">
        <f t="shared" si="72"/>
        <v>419</v>
      </c>
      <c r="U154" s="18">
        <f t="shared" si="73"/>
        <v>3</v>
      </c>
      <c r="V154" s="94" t="str">
        <f t="shared" si="97"/>
        <v>Osa seud. yht.</v>
      </c>
      <c r="W154" s="90">
        <f t="shared" si="74"/>
        <v>2</v>
      </c>
      <c r="X154" s="91" t="str">
        <f t="shared" si="98"/>
        <v>Osa seud. yht.</v>
      </c>
      <c r="Y154" s="74">
        <v>0</v>
      </c>
      <c r="Z154" s="17" t="str">
        <f t="shared" si="78"/>
        <v xml:space="preserve"> --</v>
      </c>
      <c r="AA154" s="18">
        <v>5.9369724254399996</v>
      </c>
      <c r="AB154" s="17" t="str">
        <f t="shared" si="99"/>
        <v>--</v>
      </c>
      <c r="AC154" s="39"/>
      <c r="AD154" s="17" t="str">
        <f t="shared" si="75"/>
        <v>Keskivilkas 1</v>
      </c>
      <c r="AE154" s="17" t="s">
        <v>1057</v>
      </c>
      <c r="AF154" s="39"/>
      <c r="AG154" s="44"/>
      <c r="AH154" s="4"/>
      <c r="AI154" s="113" t="str">
        <f t="shared" si="79"/>
        <v>punainen</v>
      </c>
      <c r="AJ154" s="114" t="str">
        <f t="shared" si="80"/>
        <v>punainen</v>
      </c>
      <c r="AK154" s="115" t="str">
        <f t="shared" si="76"/>
        <v>punainen</v>
      </c>
      <c r="AL154" s="124">
        <f t="shared" si="81"/>
        <v>31</v>
      </c>
      <c r="AM154" s="124">
        <f t="shared" si="82"/>
        <v>10</v>
      </c>
      <c r="AN154" s="124">
        <f t="shared" si="83"/>
        <v>10</v>
      </c>
      <c r="AO154" s="124">
        <f t="shared" si="84"/>
        <v>1</v>
      </c>
      <c r="AP154" s="121">
        <f t="shared" si="85"/>
        <v>10</v>
      </c>
      <c r="AQ154" s="14"/>
      <c r="AR154" s="113" t="str">
        <f t="shared" si="100"/>
        <v>punainen</v>
      </c>
      <c r="AS154" s="114" t="str">
        <f t="shared" si="101"/>
        <v>punainen</v>
      </c>
      <c r="AT154" s="115" t="str">
        <f t="shared" si="77"/>
        <v>punainen</v>
      </c>
      <c r="AU154" s="124">
        <f t="shared" si="86"/>
        <v>31</v>
      </c>
      <c r="AV154" s="124">
        <f t="shared" si="87"/>
        <v>10</v>
      </c>
      <c r="AW154" s="124">
        <f t="shared" si="88"/>
        <v>10</v>
      </c>
      <c r="AX154" s="124">
        <f t="shared" si="89"/>
        <v>1</v>
      </c>
      <c r="AY154" s="121">
        <f t="shared" si="90"/>
        <v>10</v>
      </c>
      <c r="BA154" s="47" t="s">
        <v>188</v>
      </c>
      <c r="BB154" s="47">
        <v>66</v>
      </c>
      <c r="BC154" s="47">
        <v>16</v>
      </c>
      <c r="BD154" s="47">
        <v>209</v>
      </c>
      <c r="BE154" s="4"/>
      <c r="BF154" s="47" t="s">
        <v>195</v>
      </c>
      <c r="BG154" s="47">
        <v>130</v>
      </c>
      <c r="BH154" s="47">
        <v>19</v>
      </c>
      <c r="BI154" s="47">
        <v>267</v>
      </c>
      <c r="BJ154" s="4"/>
      <c r="BK154" s="46" t="str">
        <f t="shared" si="91"/>
        <v>130_19</v>
      </c>
      <c r="BL154" s="69">
        <v>130</v>
      </c>
      <c r="BM154" s="69">
        <v>19</v>
      </c>
      <c r="BN154" s="69">
        <v>2</v>
      </c>
      <c r="BO154" s="4"/>
      <c r="BP154" s="46" t="str">
        <f t="shared" si="92"/>
        <v>130_19</v>
      </c>
      <c r="BQ154" s="69">
        <v>130</v>
      </c>
      <c r="BR154" s="69">
        <v>19</v>
      </c>
      <c r="BS154" s="69">
        <v>2</v>
      </c>
      <c r="BT154" s="4"/>
      <c r="BU154" s="71" t="s">
        <v>354</v>
      </c>
      <c r="BV154" s="71">
        <v>31</v>
      </c>
      <c r="BW154" s="71">
        <v>1</v>
      </c>
      <c r="BX154" s="4"/>
      <c r="BY154" s="69" t="s">
        <v>284</v>
      </c>
      <c r="BZ154" s="69">
        <v>279</v>
      </c>
      <c r="CA154" s="69">
        <v>4.6969696969700001</v>
      </c>
      <c r="CB154" s="4"/>
      <c r="CC154" s="47" t="s">
        <v>543</v>
      </c>
      <c r="CD154" s="47" t="s">
        <v>1022</v>
      </c>
      <c r="CE154" s="47">
        <v>3381</v>
      </c>
      <c r="CF154" s="47">
        <v>1</v>
      </c>
      <c r="CG154" s="47">
        <v>3</v>
      </c>
      <c r="CH154" s="47" t="str">
        <f t="shared" si="93"/>
        <v>Vähä 3</v>
      </c>
      <c r="CJ154" s="69" t="s">
        <v>196</v>
      </c>
      <c r="CK154" s="69" t="s">
        <v>1480</v>
      </c>
      <c r="CL154" s="69" t="s">
        <v>1481</v>
      </c>
      <c r="CM154" s="69" t="s">
        <v>1482</v>
      </c>
    </row>
    <row r="155" spans="1:91" customFormat="1" x14ac:dyDescent="0.25">
      <c r="A155" s="81">
        <v>144</v>
      </c>
      <c r="B155" s="27" t="str">
        <f t="shared" si="68"/>
        <v>130_21</v>
      </c>
      <c r="C155" s="51">
        <v>130</v>
      </c>
      <c r="D155" s="52">
        <v>21</v>
      </c>
      <c r="E155" s="17">
        <v>5571</v>
      </c>
      <c r="F155" s="18">
        <v>5547.1035922999999</v>
      </c>
      <c r="G155" s="57">
        <v>3054</v>
      </c>
      <c r="H155" s="58">
        <v>89</v>
      </c>
      <c r="I155" s="64">
        <f t="shared" si="94"/>
        <v>0.89</v>
      </c>
      <c r="J155" s="18">
        <f t="shared" si="95"/>
        <v>2718.06</v>
      </c>
      <c r="K155" s="64">
        <f t="shared" si="96"/>
        <v>-4.6294736842105284E-2</v>
      </c>
      <c r="L155" s="18">
        <v>2850</v>
      </c>
      <c r="M155" s="18">
        <v>255</v>
      </c>
      <c r="N155" s="18">
        <v>3011</v>
      </c>
      <c r="O155" s="105" t="str">
        <f t="shared" si="69"/>
        <v>https://www.google.com/maps/@61.1962875406,24.0573857659,3a,75y,90t/data=!3m3!1e1!3m1!2e0</v>
      </c>
      <c r="P155" s="108" t="str">
        <f t="shared" si="70"/>
        <v>Gmaps</v>
      </c>
      <c r="Q155" s="18">
        <v>3054</v>
      </c>
      <c r="R155" s="17">
        <v>89</v>
      </c>
      <c r="S155" s="18">
        <f t="shared" si="71"/>
        <v>692</v>
      </c>
      <c r="T155" s="18">
        <f t="shared" si="72"/>
        <v>482</v>
      </c>
      <c r="U155" s="18">
        <f t="shared" si="73"/>
        <v>2</v>
      </c>
      <c r="V155" s="94" t="str">
        <f t="shared" si="97"/>
        <v>Osa seud. yht.</v>
      </c>
      <c r="W155" s="90">
        <f t="shared" si="74"/>
        <v>2</v>
      </c>
      <c r="X155" s="91" t="str">
        <f t="shared" si="98"/>
        <v>Osa seud. yht.</v>
      </c>
      <c r="Y155" s="74">
        <v>0</v>
      </c>
      <c r="Z155" s="17" t="str">
        <f t="shared" si="78"/>
        <v xml:space="preserve"> --</v>
      </c>
      <c r="AA155" s="18">
        <v>0.71800394902200004</v>
      </c>
      <c r="AB155" s="17" t="str">
        <f t="shared" si="99"/>
        <v>--</v>
      </c>
      <c r="AC155" s="39"/>
      <c r="AD155" s="17" t="str">
        <f t="shared" si="75"/>
        <v>Keskivilkas 1</v>
      </c>
      <c r="AE155" s="17" t="s">
        <v>1057</v>
      </c>
      <c r="AF155" s="39"/>
      <c r="AG155" s="44"/>
      <c r="AH155" s="4"/>
      <c r="AI155" s="113" t="str">
        <f t="shared" si="79"/>
        <v>punainen</v>
      </c>
      <c r="AJ155" s="114" t="str">
        <f t="shared" si="80"/>
        <v>punainen</v>
      </c>
      <c r="AK155" s="115" t="str">
        <f t="shared" si="76"/>
        <v>punainen</v>
      </c>
      <c r="AL155" s="124">
        <f t="shared" si="81"/>
        <v>31</v>
      </c>
      <c r="AM155" s="124">
        <f t="shared" si="82"/>
        <v>10</v>
      </c>
      <c r="AN155" s="124">
        <f t="shared" si="83"/>
        <v>10</v>
      </c>
      <c r="AO155" s="124">
        <f t="shared" si="84"/>
        <v>1</v>
      </c>
      <c r="AP155" s="121">
        <f t="shared" si="85"/>
        <v>10</v>
      </c>
      <c r="AQ155" s="14"/>
      <c r="AR155" s="113" t="str">
        <f t="shared" si="100"/>
        <v>punainen</v>
      </c>
      <c r="AS155" s="114" t="str">
        <f t="shared" si="101"/>
        <v>punainen</v>
      </c>
      <c r="AT155" s="115" t="str">
        <f t="shared" si="77"/>
        <v>punainen</v>
      </c>
      <c r="AU155" s="124">
        <f t="shared" si="86"/>
        <v>31</v>
      </c>
      <c r="AV155" s="124">
        <f t="shared" si="87"/>
        <v>10</v>
      </c>
      <c r="AW155" s="124">
        <f t="shared" si="88"/>
        <v>10</v>
      </c>
      <c r="AX155" s="124">
        <f t="shared" si="89"/>
        <v>1</v>
      </c>
      <c r="AY155" s="121">
        <f t="shared" si="90"/>
        <v>10</v>
      </c>
      <c r="BA155" s="47" t="s">
        <v>189</v>
      </c>
      <c r="BB155" s="47">
        <v>66</v>
      </c>
      <c r="BC155" s="47">
        <v>17</v>
      </c>
      <c r="BD155" s="47">
        <v>188</v>
      </c>
      <c r="BE155" s="4"/>
      <c r="BF155" s="47" t="s">
        <v>196</v>
      </c>
      <c r="BG155" s="47">
        <v>130</v>
      </c>
      <c r="BH155" s="47">
        <v>20</v>
      </c>
      <c r="BI155" s="47">
        <v>419</v>
      </c>
      <c r="BJ155" s="4"/>
      <c r="BK155" s="46" t="str">
        <f t="shared" si="91"/>
        <v>130_20</v>
      </c>
      <c r="BL155" s="69">
        <v>130</v>
      </c>
      <c r="BM155" s="69">
        <v>20</v>
      </c>
      <c r="BN155" s="69">
        <v>3</v>
      </c>
      <c r="BO155" s="4"/>
      <c r="BP155" s="46" t="str">
        <f t="shared" si="92"/>
        <v>130_20</v>
      </c>
      <c r="BQ155" s="69">
        <v>130</v>
      </c>
      <c r="BR155" s="69">
        <v>20</v>
      </c>
      <c r="BS155" s="69">
        <v>2</v>
      </c>
      <c r="BT155" s="4"/>
      <c r="BU155" s="71" t="s">
        <v>363</v>
      </c>
      <c r="BV155" s="71">
        <v>935</v>
      </c>
      <c r="BW155" s="71">
        <v>15</v>
      </c>
      <c r="BX155" s="4"/>
      <c r="BY155" s="69" t="s">
        <v>287</v>
      </c>
      <c r="BZ155" s="69">
        <v>1176</v>
      </c>
      <c r="CA155" s="69">
        <v>19.955879857500001</v>
      </c>
      <c r="CB155" s="4"/>
      <c r="CC155" s="47" t="s">
        <v>761</v>
      </c>
      <c r="CD155" s="47" t="s">
        <v>1022</v>
      </c>
      <c r="CE155" s="47">
        <v>13347</v>
      </c>
      <c r="CF155" s="47">
        <v>1</v>
      </c>
      <c r="CG155" s="47">
        <v>3</v>
      </c>
      <c r="CH155" s="47" t="str">
        <f t="shared" si="93"/>
        <v>Vähä 3</v>
      </c>
      <c r="CJ155" s="69" t="s">
        <v>197</v>
      </c>
      <c r="CK155" s="69" t="s">
        <v>1483</v>
      </c>
      <c r="CL155" s="69" t="s">
        <v>1484</v>
      </c>
      <c r="CM155" s="69" t="s">
        <v>1485</v>
      </c>
    </row>
    <row r="156" spans="1:91" customFormat="1" x14ac:dyDescent="0.25">
      <c r="A156" s="81">
        <v>145</v>
      </c>
      <c r="B156" s="27" t="str">
        <f t="shared" si="68"/>
        <v>130_22</v>
      </c>
      <c r="C156" s="51">
        <v>130</v>
      </c>
      <c r="D156" s="52">
        <v>22</v>
      </c>
      <c r="E156" s="17">
        <v>2626</v>
      </c>
      <c r="F156" s="18">
        <v>2615.2906545999999</v>
      </c>
      <c r="G156" s="57">
        <v>930</v>
      </c>
      <c r="H156" s="58">
        <v>85</v>
      </c>
      <c r="I156" s="64">
        <f t="shared" si="94"/>
        <v>0.85</v>
      </c>
      <c r="J156" s="18">
        <f t="shared" si="95"/>
        <v>790.5</v>
      </c>
      <c r="K156" s="64">
        <f t="shared" si="96"/>
        <v>-0.62677053824362605</v>
      </c>
      <c r="L156" s="18">
        <v>2118</v>
      </c>
      <c r="M156" s="18">
        <v>170</v>
      </c>
      <c r="N156" s="18">
        <v>2301</v>
      </c>
      <c r="O156" s="105" t="str">
        <f t="shared" si="69"/>
        <v>https://www.google.com/maps/@61.2389315541,24.008796045,3a,75y,90t/data=!3m3!1e1!3m1!2e0</v>
      </c>
      <c r="P156" s="108" t="str">
        <f t="shared" si="70"/>
        <v>Gmaps</v>
      </c>
      <c r="Q156" s="18">
        <v>930</v>
      </c>
      <c r="R156" s="17">
        <v>85</v>
      </c>
      <c r="S156" s="18">
        <f t="shared" si="71"/>
        <v>1239</v>
      </c>
      <c r="T156" s="18">
        <f t="shared" si="72"/>
        <v>908</v>
      </c>
      <c r="U156" s="18">
        <f t="shared" si="73"/>
        <v>0</v>
      </c>
      <c r="V156" s="95" t="str">
        <f t="shared" si="97"/>
        <v xml:space="preserve"> --</v>
      </c>
      <c r="W156" s="18">
        <f t="shared" si="74"/>
        <v>0</v>
      </c>
      <c r="X156" s="79" t="str">
        <f t="shared" si="98"/>
        <v xml:space="preserve"> --</v>
      </c>
      <c r="Y156" s="18">
        <v>7</v>
      </c>
      <c r="Z156" s="17" t="str">
        <f t="shared" si="78"/>
        <v xml:space="preserve"> --</v>
      </c>
      <c r="AA156" s="74">
        <v>0</v>
      </c>
      <c r="AB156" s="17" t="str">
        <f t="shared" si="99"/>
        <v>--</v>
      </c>
      <c r="AC156" s="39"/>
      <c r="AD156" s="17" t="str">
        <f t="shared" si="75"/>
        <v>Keskivilkas 1</v>
      </c>
      <c r="AE156" s="17" t="s">
        <v>1057</v>
      </c>
      <c r="AF156" s="39"/>
      <c r="AG156" s="44"/>
      <c r="AH156" s="4"/>
      <c r="AI156" s="113" t="str">
        <f t="shared" si="79"/>
        <v>punainen</v>
      </c>
      <c r="AJ156" s="114" t="str">
        <f t="shared" si="80"/>
        <v>punainen</v>
      </c>
      <c r="AK156" s="115" t="str">
        <f t="shared" si="76"/>
        <v>musta</v>
      </c>
      <c r="AL156" s="124">
        <f t="shared" si="81"/>
        <v>20</v>
      </c>
      <c r="AM156" s="124">
        <f t="shared" si="82"/>
        <v>10</v>
      </c>
      <c r="AN156" s="124">
        <f t="shared" si="83"/>
        <v>0</v>
      </c>
      <c r="AO156" s="124">
        <f t="shared" si="84"/>
        <v>10</v>
      </c>
      <c r="AP156" s="121">
        <f t="shared" si="85"/>
        <v>0</v>
      </c>
      <c r="AQ156" s="14"/>
      <c r="AR156" s="113" t="str">
        <f t="shared" si="100"/>
        <v>punainen</v>
      </c>
      <c r="AS156" s="114" t="str">
        <f t="shared" si="101"/>
        <v>punainen</v>
      </c>
      <c r="AT156" s="115" t="str">
        <f t="shared" si="77"/>
        <v>musta</v>
      </c>
      <c r="AU156" s="124">
        <f t="shared" si="86"/>
        <v>20</v>
      </c>
      <c r="AV156" s="124">
        <f t="shared" si="87"/>
        <v>10</v>
      </c>
      <c r="AW156" s="124">
        <f t="shared" si="88"/>
        <v>0</v>
      </c>
      <c r="AX156" s="124">
        <f t="shared" si="89"/>
        <v>10</v>
      </c>
      <c r="AY156" s="121">
        <f t="shared" si="90"/>
        <v>0</v>
      </c>
      <c r="BA156" s="47" t="s">
        <v>190</v>
      </c>
      <c r="BB156" s="47">
        <v>66</v>
      </c>
      <c r="BC156" s="47">
        <v>18</v>
      </c>
      <c r="BD156" s="47">
        <v>189</v>
      </c>
      <c r="BE156" s="4"/>
      <c r="BF156" s="47" t="s">
        <v>197</v>
      </c>
      <c r="BG156" s="47">
        <v>130</v>
      </c>
      <c r="BH156" s="47">
        <v>21</v>
      </c>
      <c r="BI156" s="47">
        <v>482</v>
      </c>
      <c r="BJ156" s="4"/>
      <c r="BK156" s="46" t="str">
        <f t="shared" si="91"/>
        <v>130_21</v>
      </c>
      <c r="BL156" s="69">
        <v>130</v>
      </c>
      <c r="BM156" s="69">
        <v>21</v>
      </c>
      <c r="BN156" s="69">
        <v>2</v>
      </c>
      <c r="BO156" s="4"/>
      <c r="BP156" s="46" t="str">
        <f t="shared" si="92"/>
        <v>130_21</v>
      </c>
      <c r="BQ156" s="69">
        <v>130</v>
      </c>
      <c r="BR156" s="69">
        <v>21</v>
      </c>
      <c r="BS156" s="69">
        <v>2</v>
      </c>
      <c r="BT156" s="4"/>
      <c r="BU156" s="71" t="s">
        <v>368</v>
      </c>
      <c r="BV156" s="71">
        <v>905</v>
      </c>
      <c r="BW156" s="71">
        <v>19</v>
      </c>
      <c r="BX156" s="4"/>
      <c r="BY156" s="69" t="s">
        <v>288</v>
      </c>
      <c r="BZ156" s="69">
        <v>583</v>
      </c>
      <c r="CA156" s="69">
        <v>9.4092963202100002</v>
      </c>
      <c r="CB156" s="4"/>
      <c r="CC156" s="47" t="s">
        <v>513</v>
      </c>
      <c r="CD156" s="47" t="s">
        <v>1022</v>
      </c>
      <c r="CE156" s="47">
        <v>3280</v>
      </c>
      <c r="CF156" s="47">
        <v>4</v>
      </c>
      <c r="CG156" s="47">
        <v>3</v>
      </c>
      <c r="CH156" s="47" t="str">
        <f t="shared" si="93"/>
        <v>Vähä 3</v>
      </c>
      <c r="CJ156" s="69" t="s">
        <v>198</v>
      </c>
      <c r="CK156" s="69" t="s">
        <v>1486</v>
      </c>
      <c r="CL156" s="69" t="s">
        <v>1487</v>
      </c>
      <c r="CM156" s="69" t="s">
        <v>1488</v>
      </c>
    </row>
    <row r="157" spans="1:91" customFormat="1" x14ac:dyDescent="0.25">
      <c r="A157" s="81">
        <v>146</v>
      </c>
      <c r="B157" s="27" t="str">
        <f t="shared" si="68"/>
        <v>130_23</v>
      </c>
      <c r="C157" s="51">
        <v>130</v>
      </c>
      <c r="D157" s="52">
        <v>23</v>
      </c>
      <c r="E157" s="17">
        <v>7802</v>
      </c>
      <c r="F157" s="18">
        <v>7771.6811551000001</v>
      </c>
      <c r="G157" s="57">
        <v>3788</v>
      </c>
      <c r="H157" s="58">
        <v>83</v>
      </c>
      <c r="I157" s="64">
        <f t="shared" si="94"/>
        <v>0.83</v>
      </c>
      <c r="J157" s="18">
        <f t="shared" si="95"/>
        <v>3144.04</v>
      </c>
      <c r="K157" s="64">
        <f t="shared" si="96"/>
        <v>-0.52834683468346832</v>
      </c>
      <c r="L157" s="18">
        <v>6666</v>
      </c>
      <c r="M157" s="18">
        <v>401</v>
      </c>
      <c r="N157" s="18">
        <v>7582</v>
      </c>
      <c r="O157" s="105" t="str">
        <f t="shared" si="69"/>
        <v>https://www.google.com/maps/@61.2667416139,23.9741602303,3a,75y,90t/data=!3m3!1e1!3m1!2e0</v>
      </c>
      <c r="P157" s="108" t="str">
        <f t="shared" si="70"/>
        <v>Gmaps</v>
      </c>
      <c r="Q157" s="18">
        <v>3788</v>
      </c>
      <c r="R157" s="17">
        <v>83</v>
      </c>
      <c r="S157" s="18">
        <f t="shared" si="71"/>
        <v>2961</v>
      </c>
      <c r="T157" s="18">
        <f t="shared" si="72"/>
        <v>2543</v>
      </c>
      <c r="U157" s="18">
        <f t="shared" si="73"/>
        <v>14</v>
      </c>
      <c r="V157" s="94" t="str">
        <f t="shared" si="97"/>
        <v>Osa seud. yht.</v>
      </c>
      <c r="W157" s="90">
        <f t="shared" si="74"/>
        <v>32</v>
      </c>
      <c r="X157" s="91" t="str">
        <f t="shared" si="98"/>
        <v>Osa seud. yht.</v>
      </c>
      <c r="Y157" s="18">
        <v>5</v>
      </c>
      <c r="Z157" s="17" t="str">
        <f t="shared" si="78"/>
        <v xml:space="preserve"> --</v>
      </c>
      <c r="AA157" s="18">
        <v>8.895155088440001</v>
      </c>
      <c r="AB157" s="17" t="str">
        <f t="shared" si="99"/>
        <v>--</v>
      </c>
      <c r="AC157" s="39"/>
      <c r="AD157" s="17" t="str">
        <f t="shared" si="75"/>
        <v>Keskivilkas 1</v>
      </c>
      <c r="AE157" s="17" t="s">
        <v>1057</v>
      </c>
      <c r="AF157" s="39"/>
      <c r="AG157" s="44"/>
      <c r="AH157" s="4"/>
      <c r="AI157" s="113" t="str">
        <f t="shared" si="79"/>
        <v>punainen</v>
      </c>
      <c r="AJ157" s="114" t="str">
        <f t="shared" si="80"/>
        <v>punainen</v>
      </c>
      <c r="AK157" s="115" t="str">
        <f t="shared" si="76"/>
        <v>punainen</v>
      </c>
      <c r="AL157" s="124">
        <f t="shared" si="81"/>
        <v>40</v>
      </c>
      <c r="AM157" s="124">
        <f t="shared" si="82"/>
        <v>10</v>
      </c>
      <c r="AN157" s="124">
        <f t="shared" si="83"/>
        <v>10</v>
      </c>
      <c r="AO157" s="124">
        <f t="shared" si="84"/>
        <v>10</v>
      </c>
      <c r="AP157" s="121">
        <f t="shared" si="85"/>
        <v>10</v>
      </c>
      <c r="AQ157" s="14"/>
      <c r="AR157" s="113" t="str">
        <f t="shared" si="100"/>
        <v>punainen</v>
      </c>
      <c r="AS157" s="114" t="str">
        <f t="shared" si="101"/>
        <v>punainen</v>
      </c>
      <c r="AT157" s="115" t="str">
        <f t="shared" si="77"/>
        <v>punainen</v>
      </c>
      <c r="AU157" s="124">
        <f t="shared" si="86"/>
        <v>40</v>
      </c>
      <c r="AV157" s="124">
        <f t="shared" si="87"/>
        <v>10</v>
      </c>
      <c r="AW157" s="124">
        <f t="shared" si="88"/>
        <v>10</v>
      </c>
      <c r="AX157" s="124">
        <f t="shared" si="89"/>
        <v>10</v>
      </c>
      <c r="AY157" s="121">
        <f t="shared" si="90"/>
        <v>10</v>
      </c>
      <c r="BA157" s="47" t="s">
        <v>191</v>
      </c>
      <c r="BB157" s="47">
        <v>68</v>
      </c>
      <c r="BC157" s="47">
        <v>1</v>
      </c>
      <c r="BD157" s="47">
        <v>208</v>
      </c>
      <c r="BE157" s="4"/>
      <c r="BF157" s="47" t="s">
        <v>198</v>
      </c>
      <c r="BG157" s="47">
        <v>130</v>
      </c>
      <c r="BH157" s="47">
        <v>22</v>
      </c>
      <c r="BI157" s="47">
        <v>908</v>
      </c>
      <c r="BJ157" s="4"/>
      <c r="BK157" s="46" t="str">
        <f t="shared" si="91"/>
        <v>130_22</v>
      </c>
      <c r="BL157" s="69">
        <v>130</v>
      </c>
      <c r="BM157" s="69">
        <v>22</v>
      </c>
      <c r="BN157" s="69">
        <v>0</v>
      </c>
      <c r="BO157" s="4"/>
      <c r="BP157" s="46" t="str">
        <f t="shared" si="92"/>
        <v>130_22</v>
      </c>
      <c r="BQ157" s="69">
        <v>130</v>
      </c>
      <c r="BR157" s="69">
        <v>22</v>
      </c>
      <c r="BS157" s="69">
        <v>0</v>
      </c>
      <c r="BT157" s="4"/>
      <c r="BU157" s="71" t="s">
        <v>376</v>
      </c>
      <c r="BV157" s="71">
        <v>27</v>
      </c>
      <c r="BW157" s="71">
        <v>1</v>
      </c>
      <c r="BX157" s="4"/>
      <c r="BY157" s="69" t="s">
        <v>289</v>
      </c>
      <c r="BZ157" s="69">
        <v>1812</v>
      </c>
      <c r="CA157" s="69">
        <v>33.180736128900001</v>
      </c>
      <c r="CB157" s="4"/>
      <c r="CC157" s="47" t="s">
        <v>785</v>
      </c>
      <c r="CD157" s="47" t="s">
        <v>1022</v>
      </c>
      <c r="CE157" s="47">
        <v>13697</v>
      </c>
      <c r="CF157" s="47">
        <v>1</v>
      </c>
      <c r="CG157" s="47">
        <v>3</v>
      </c>
      <c r="CH157" s="47" t="str">
        <f t="shared" si="93"/>
        <v>Vähä 3</v>
      </c>
      <c r="CJ157" s="69" t="s">
        <v>199</v>
      </c>
      <c r="CK157" s="69" t="s">
        <v>1489</v>
      </c>
      <c r="CL157" s="69" t="s">
        <v>1490</v>
      </c>
      <c r="CM157" s="69" t="s">
        <v>1491</v>
      </c>
    </row>
    <row r="158" spans="1:91" customFormat="1" x14ac:dyDescent="0.25">
      <c r="A158" s="81">
        <v>147</v>
      </c>
      <c r="B158" s="27" t="str">
        <f t="shared" si="68"/>
        <v>130_24</v>
      </c>
      <c r="C158" s="51">
        <v>130</v>
      </c>
      <c r="D158" s="52">
        <v>24</v>
      </c>
      <c r="E158" s="17">
        <v>6097</v>
      </c>
      <c r="F158" s="18">
        <v>6115.1871153000002</v>
      </c>
      <c r="G158" s="57">
        <v>4685</v>
      </c>
      <c r="H158" s="58">
        <v>82</v>
      </c>
      <c r="I158" s="64">
        <f t="shared" si="94"/>
        <v>0.82</v>
      </c>
      <c r="J158" s="18">
        <f t="shared" si="95"/>
        <v>3841.7</v>
      </c>
      <c r="K158" s="64">
        <f t="shared" si="96"/>
        <v>-0.42368736873687374</v>
      </c>
      <c r="L158" s="18">
        <v>6666</v>
      </c>
      <c r="M158" s="18">
        <v>401</v>
      </c>
      <c r="N158" s="18">
        <v>7582</v>
      </c>
      <c r="O158" s="105" t="str">
        <f t="shared" si="69"/>
        <v>https://www.google.com/maps/@61.3249611552,23.8975101743,3a,75y,90t/data=!3m3!1e1!3m1!2e0</v>
      </c>
      <c r="P158" s="108" t="str">
        <f t="shared" si="70"/>
        <v>Gmaps</v>
      </c>
      <c r="Q158" s="18">
        <v>4685</v>
      </c>
      <c r="R158" s="17">
        <v>82</v>
      </c>
      <c r="S158" s="18">
        <f t="shared" si="71"/>
        <v>2740</v>
      </c>
      <c r="T158" s="18">
        <f t="shared" si="72"/>
        <v>2565</v>
      </c>
      <c r="U158" s="18">
        <f t="shared" si="73"/>
        <v>14</v>
      </c>
      <c r="V158" s="94" t="str">
        <f t="shared" si="97"/>
        <v>Osa seud. yht.</v>
      </c>
      <c r="W158" s="90">
        <f t="shared" si="74"/>
        <v>32</v>
      </c>
      <c r="X158" s="91" t="str">
        <f t="shared" si="98"/>
        <v>Osa seud. yht.</v>
      </c>
      <c r="Y158" s="18">
        <v>7</v>
      </c>
      <c r="Z158" s="17" t="str">
        <f t="shared" si="78"/>
        <v xml:space="preserve"> --</v>
      </c>
      <c r="AA158" s="18">
        <v>8.3483680498599995</v>
      </c>
      <c r="AB158" s="17" t="str">
        <f t="shared" si="99"/>
        <v>--</v>
      </c>
      <c r="AC158" s="39"/>
      <c r="AD158" s="17" t="str">
        <f t="shared" si="75"/>
        <v>Keskivilkas 1</v>
      </c>
      <c r="AE158" s="17" t="s">
        <v>1057</v>
      </c>
      <c r="AF158" s="39"/>
      <c r="AG158" s="44"/>
      <c r="AH158" s="4"/>
      <c r="AI158" s="113" t="str">
        <f t="shared" si="79"/>
        <v>punainen</v>
      </c>
      <c r="AJ158" s="114" t="str">
        <f t="shared" si="80"/>
        <v>punainen</v>
      </c>
      <c r="AK158" s="115" t="str">
        <f t="shared" si="76"/>
        <v>punainen</v>
      </c>
      <c r="AL158" s="124">
        <f t="shared" si="81"/>
        <v>40</v>
      </c>
      <c r="AM158" s="124">
        <f t="shared" si="82"/>
        <v>10</v>
      </c>
      <c r="AN158" s="124">
        <f t="shared" si="83"/>
        <v>10</v>
      </c>
      <c r="AO158" s="124">
        <f t="shared" si="84"/>
        <v>10</v>
      </c>
      <c r="AP158" s="121">
        <f t="shared" si="85"/>
        <v>10</v>
      </c>
      <c r="AQ158" s="14"/>
      <c r="AR158" s="113" t="str">
        <f t="shared" si="100"/>
        <v>punainen</v>
      </c>
      <c r="AS158" s="114" t="str">
        <f t="shared" si="101"/>
        <v>punainen</v>
      </c>
      <c r="AT158" s="115" t="str">
        <f t="shared" si="77"/>
        <v>punainen</v>
      </c>
      <c r="AU158" s="124">
        <f t="shared" si="86"/>
        <v>40</v>
      </c>
      <c r="AV158" s="124">
        <f t="shared" si="87"/>
        <v>10</v>
      </c>
      <c r="AW158" s="124">
        <f t="shared" si="88"/>
        <v>10</v>
      </c>
      <c r="AX158" s="124">
        <f t="shared" si="89"/>
        <v>10</v>
      </c>
      <c r="AY158" s="121">
        <f t="shared" si="90"/>
        <v>10</v>
      </c>
      <c r="BA158" s="47" t="s">
        <v>192</v>
      </c>
      <c r="BB158" s="47">
        <v>68</v>
      </c>
      <c r="BC158" s="47">
        <v>2</v>
      </c>
      <c r="BD158" s="47">
        <v>189</v>
      </c>
      <c r="BE158" s="4"/>
      <c r="BF158" s="47" t="s">
        <v>199</v>
      </c>
      <c r="BG158" s="47">
        <v>130</v>
      </c>
      <c r="BH158" s="47">
        <v>23</v>
      </c>
      <c r="BI158" s="47">
        <v>2543</v>
      </c>
      <c r="BJ158" s="4"/>
      <c r="BK158" s="46" t="str">
        <f t="shared" si="91"/>
        <v>130_23</v>
      </c>
      <c r="BL158" s="69">
        <v>130</v>
      </c>
      <c r="BM158" s="69">
        <v>23</v>
      </c>
      <c r="BN158" s="69">
        <v>14</v>
      </c>
      <c r="BO158" s="4"/>
      <c r="BP158" s="46" t="str">
        <f t="shared" si="92"/>
        <v>130_23</v>
      </c>
      <c r="BQ158" s="69">
        <v>130</v>
      </c>
      <c r="BR158" s="69">
        <v>23</v>
      </c>
      <c r="BS158" s="69">
        <v>32</v>
      </c>
      <c r="BT158" s="4"/>
      <c r="BU158" s="71" t="s">
        <v>383</v>
      </c>
      <c r="BV158" s="71">
        <v>112</v>
      </c>
      <c r="BW158" s="71">
        <v>3</v>
      </c>
      <c r="BX158" s="4"/>
      <c r="BY158" s="69" t="s">
        <v>290</v>
      </c>
      <c r="BZ158" s="69">
        <v>1536</v>
      </c>
      <c r="CA158" s="69">
        <v>17.305092384000002</v>
      </c>
      <c r="CB158" s="4"/>
      <c r="CC158" s="47" t="s">
        <v>711</v>
      </c>
      <c r="CD158" s="47" t="s">
        <v>1022</v>
      </c>
      <c r="CE158" s="47">
        <v>13247</v>
      </c>
      <c r="CF158" s="47">
        <v>1</v>
      </c>
      <c r="CG158" s="47">
        <v>3</v>
      </c>
      <c r="CH158" s="47" t="str">
        <f t="shared" si="93"/>
        <v>Vähä 3</v>
      </c>
      <c r="CJ158" s="69" t="s">
        <v>200</v>
      </c>
      <c r="CK158" s="69" t="s">
        <v>1492</v>
      </c>
      <c r="CL158" s="69" t="s">
        <v>1493</v>
      </c>
      <c r="CM158" s="69" t="s">
        <v>1494</v>
      </c>
    </row>
    <row r="159" spans="1:91" customFormat="1" x14ac:dyDescent="0.25">
      <c r="A159" s="81">
        <v>148</v>
      </c>
      <c r="B159" s="27" t="str">
        <f t="shared" si="68"/>
        <v>130_25</v>
      </c>
      <c r="C159" s="51">
        <v>130</v>
      </c>
      <c r="D159" s="52">
        <v>25</v>
      </c>
      <c r="E159" s="17">
        <v>1935</v>
      </c>
      <c r="F159" s="18">
        <v>1947.5879449900001</v>
      </c>
      <c r="G159" s="57">
        <v>3439</v>
      </c>
      <c r="H159" s="58">
        <v>77</v>
      </c>
      <c r="I159" s="64">
        <f t="shared" si="94"/>
        <v>0.77</v>
      </c>
      <c r="J159" s="18">
        <f t="shared" si="95"/>
        <v>2648.03</v>
      </c>
      <c r="K159" s="64">
        <f t="shared" si="96"/>
        <v>-0.60275577557755777</v>
      </c>
      <c r="L159" s="18">
        <v>6666</v>
      </c>
      <c r="M159" s="18">
        <v>401</v>
      </c>
      <c r="N159" s="18">
        <v>7582</v>
      </c>
      <c r="O159" s="105" t="str">
        <f t="shared" si="69"/>
        <v>https://www.google.com/maps/@61.3630635317,23.8165874349,3a,75y,90t/data=!3m3!1e1!3m1!2e0</v>
      </c>
      <c r="P159" s="108" t="str">
        <f t="shared" si="70"/>
        <v>Gmaps</v>
      </c>
      <c r="Q159" s="18">
        <v>3439</v>
      </c>
      <c r="R159" s="17">
        <v>77</v>
      </c>
      <c r="S159" s="18">
        <f t="shared" si="71"/>
        <v>4626</v>
      </c>
      <c r="T159" s="18">
        <f t="shared" si="72"/>
        <v>2808</v>
      </c>
      <c r="U159" s="18">
        <f t="shared" si="73"/>
        <v>14</v>
      </c>
      <c r="V159" s="94" t="str">
        <f t="shared" si="97"/>
        <v>Osa seud. yht.</v>
      </c>
      <c r="W159" s="90">
        <f t="shared" si="74"/>
        <v>32</v>
      </c>
      <c r="X159" s="91" t="str">
        <f t="shared" si="98"/>
        <v>Osa seud. yht.</v>
      </c>
      <c r="Y159" s="18">
        <v>89</v>
      </c>
      <c r="Z159" s="17" t="str">
        <f t="shared" si="78"/>
        <v>Kyllä</v>
      </c>
      <c r="AA159" s="18">
        <v>69.147286821700007</v>
      </c>
      <c r="AB159" s="17" t="str">
        <f t="shared" si="99"/>
        <v>Kyllä</v>
      </c>
      <c r="AC159" s="39"/>
      <c r="AD159" s="17" t="str">
        <f t="shared" si="75"/>
        <v>Keskivilkas 1</v>
      </c>
      <c r="AE159" s="17" t="s">
        <v>1057</v>
      </c>
      <c r="AF159" s="39"/>
      <c r="AG159" s="44"/>
      <c r="AH159" s="4"/>
      <c r="AI159" s="113" t="str">
        <f t="shared" si="79"/>
        <v>punainen</v>
      </c>
      <c r="AJ159" s="114" t="str">
        <f t="shared" si="80"/>
        <v>punainen</v>
      </c>
      <c r="AK159" s="115" t="str">
        <f t="shared" si="76"/>
        <v>punainen</v>
      </c>
      <c r="AL159" s="124">
        <f t="shared" si="81"/>
        <v>40</v>
      </c>
      <c r="AM159" s="124">
        <f t="shared" si="82"/>
        <v>10</v>
      </c>
      <c r="AN159" s="124">
        <f t="shared" si="83"/>
        <v>10</v>
      </c>
      <c r="AO159" s="124">
        <f t="shared" si="84"/>
        <v>10</v>
      </c>
      <c r="AP159" s="121">
        <f t="shared" si="85"/>
        <v>10</v>
      </c>
      <c r="AQ159" s="14"/>
      <c r="AR159" s="113" t="str">
        <f t="shared" si="100"/>
        <v>punainen</v>
      </c>
      <c r="AS159" s="114" t="str">
        <f t="shared" si="101"/>
        <v>punainen</v>
      </c>
      <c r="AT159" s="115" t="str">
        <f t="shared" si="77"/>
        <v>punainen</v>
      </c>
      <c r="AU159" s="124">
        <f t="shared" si="86"/>
        <v>40</v>
      </c>
      <c r="AV159" s="124">
        <f t="shared" si="87"/>
        <v>10</v>
      </c>
      <c r="AW159" s="124">
        <f t="shared" si="88"/>
        <v>10</v>
      </c>
      <c r="AX159" s="124">
        <f t="shared" si="89"/>
        <v>10</v>
      </c>
      <c r="AY159" s="121">
        <f t="shared" si="90"/>
        <v>10</v>
      </c>
      <c r="BA159" s="47" t="s">
        <v>193</v>
      </c>
      <c r="BB159" s="47">
        <v>68</v>
      </c>
      <c r="BC159" s="47">
        <v>3</v>
      </c>
      <c r="BD159" s="47">
        <v>151</v>
      </c>
      <c r="BE159" s="4"/>
      <c r="BF159" s="47" t="s">
        <v>200</v>
      </c>
      <c r="BG159" s="47">
        <v>130</v>
      </c>
      <c r="BH159" s="47">
        <v>24</v>
      </c>
      <c r="BI159" s="47">
        <v>2565</v>
      </c>
      <c r="BJ159" s="4"/>
      <c r="BK159" s="46" t="str">
        <f t="shared" si="91"/>
        <v>130_24</v>
      </c>
      <c r="BL159" s="69">
        <v>130</v>
      </c>
      <c r="BM159" s="69">
        <v>24</v>
      </c>
      <c r="BN159" s="69">
        <v>14</v>
      </c>
      <c r="BO159" s="4"/>
      <c r="BP159" s="46" t="str">
        <f t="shared" si="92"/>
        <v>130_24</v>
      </c>
      <c r="BQ159" s="69">
        <v>130</v>
      </c>
      <c r="BR159" s="69">
        <v>24</v>
      </c>
      <c r="BS159" s="69">
        <v>32</v>
      </c>
      <c r="BT159" s="4"/>
      <c r="BU159" s="71" t="s">
        <v>388</v>
      </c>
      <c r="BV159" s="71">
        <v>200</v>
      </c>
      <c r="BW159" s="71">
        <v>48</v>
      </c>
      <c r="BX159" s="4"/>
      <c r="BY159" s="69" t="s">
        <v>291</v>
      </c>
      <c r="BZ159" s="69">
        <v>1453</v>
      </c>
      <c r="CA159" s="69">
        <v>19.3295197552</v>
      </c>
      <c r="CB159" s="4"/>
      <c r="CC159" s="47" t="s">
        <v>745</v>
      </c>
      <c r="CD159" s="47" t="s">
        <v>1022</v>
      </c>
      <c r="CE159" s="47">
        <v>13323</v>
      </c>
      <c r="CF159" s="47">
        <v>1</v>
      </c>
      <c r="CG159" s="47">
        <v>3</v>
      </c>
      <c r="CH159" s="47" t="str">
        <f t="shared" si="93"/>
        <v>Vähä 3</v>
      </c>
      <c r="CJ159" s="69" t="s">
        <v>201</v>
      </c>
      <c r="CK159" s="69" t="s">
        <v>1495</v>
      </c>
      <c r="CL159" s="69" t="s">
        <v>1496</v>
      </c>
      <c r="CM159" s="69" t="s">
        <v>1497</v>
      </c>
    </row>
    <row r="160" spans="1:91" customFormat="1" x14ac:dyDescent="0.25">
      <c r="A160" s="81">
        <v>149</v>
      </c>
      <c r="B160" s="27" t="str">
        <f t="shared" si="68"/>
        <v>130_26</v>
      </c>
      <c r="C160" s="51">
        <v>130</v>
      </c>
      <c r="D160" s="52">
        <v>26</v>
      </c>
      <c r="E160" s="17">
        <v>1800</v>
      </c>
      <c r="F160" s="18">
        <v>2362.7894887749999</v>
      </c>
      <c r="G160" s="57">
        <v>293</v>
      </c>
      <c r="H160" s="58">
        <v>38</v>
      </c>
      <c r="I160" s="64">
        <f t="shared" si="94"/>
        <v>0.38</v>
      </c>
      <c r="J160" s="18">
        <f t="shared" si="95"/>
        <v>111.34</v>
      </c>
      <c r="K160" s="64">
        <f t="shared" si="96"/>
        <v>-0.96146071304949809</v>
      </c>
      <c r="L160" s="18">
        <v>2889</v>
      </c>
      <c r="M160" s="18">
        <v>115</v>
      </c>
      <c r="N160" s="18">
        <v>3027</v>
      </c>
      <c r="O160" s="105" t="str">
        <f t="shared" si="69"/>
        <v>https://www.google.com/maps/@61.3651092098,23.7829169963,3a,75y,90t/data=!3m3!1e1!3m1!2e0</v>
      </c>
      <c r="P160" s="108" t="str">
        <f t="shared" si="70"/>
        <v>Gmaps</v>
      </c>
      <c r="Q160" s="18">
        <v>293</v>
      </c>
      <c r="R160" s="17">
        <v>38</v>
      </c>
      <c r="S160" s="18">
        <f t="shared" si="71"/>
        <v>557</v>
      </c>
      <c r="T160" s="18">
        <f t="shared" si="72"/>
        <v>142</v>
      </c>
      <c r="U160" s="18">
        <f t="shared" si="73"/>
        <v>0</v>
      </c>
      <c r="V160" s="95" t="str">
        <f t="shared" si="97"/>
        <v xml:space="preserve"> --</v>
      </c>
      <c r="W160" s="18">
        <f t="shared" si="74"/>
        <v>0</v>
      </c>
      <c r="X160" s="79" t="str">
        <f t="shared" si="98"/>
        <v xml:space="preserve"> --</v>
      </c>
      <c r="Y160" s="18">
        <v>61</v>
      </c>
      <c r="Z160" s="17" t="str">
        <f t="shared" si="78"/>
        <v>Kyllä</v>
      </c>
      <c r="AA160" s="18">
        <v>99.944444444400006</v>
      </c>
      <c r="AB160" s="17" t="str">
        <f t="shared" si="99"/>
        <v>Kyllä</v>
      </c>
      <c r="AC160" s="39"/>
      <c r="AD160" s="17" t="str">
        <f t="shared" si="75"/>
        <v>Keskivilkas 1</v>
      </c>
      <c r="AE160" s="17" t="s">
        <v>1057</v>
      </c>
      <c r="AF160" s="39"/>
      <c r="AG160" s="44"/>
      <c r="AH160" s="4"/>
      <c r="AI160" s="113" t="str">
        <f t="shared" si="79"/>
        <v>musta</v>
      </c>
      <c r="AJ160" s="114" t="str">
        <f t="shared" si="80"/>
        <v>musta</v>
      </c>
      <c r="AK160" s="115" t="str">
        <f t="shared" si="76"/>
        <v>musta</v>
      </c>
      <c r="AL160" s="124">
        <f t="shared" si="81"/>
        <v>1</v>
      </c>
      <c r="AM160" s="124">
        <f t="shared" si="82"/>
        <v>0</v>
      </c>
      <c r="AN160" s="124">
        <f t="shared" si="83"/>
        <v>0</v>
      </c>
      <c r="AO160" s="124">
        <f t="shared" si="84"/>
        <v>1</v>
      </c>
      <c r="AP160" s="121">
        <f t="shared" si="85"/>
        <v>0</v>
      </c>
      <c r="AQ160" s="14"/>
      <c r="AR160" s="113" t="str">
        <f t="shared" si="100"/>
        <v>musta</v>
      </c>
      <c r="AS160" s="114" t="str">
        <f t="shared" si="101"/>
        <v>musta</v>
      </c>
      <c r="AT160" s="115" t="str">
        <f t="shared" si="77"/>
        <v>musta</v>
      </c>
      <c r="AU160" s="124">
        <f t="shared" si="86"/>
        <v>2</v>
      </c>
      <c r="AV160" s="124">
        <f t="shared" si="87"/>
        <v>1</v>
      </c>
      <c r="AW160" s="124">
        <f t="shared" si="88"/>
        <v>0</v>
      </c>
      <c r="AX160" s="124">
        <f t="shared" si="89"/>
        <v>1</v>
      </c>
      <c r="AY160" s="121">
        <f t="shared" si="90"/>
        <v>0</v>
      </c>
      <c r="BA160" s="47" t="s">
        <v>194</v>
      </c>
      <c r="BB160" s="47">
        <v>68</v>
      </c>
      <c r="BC160" s="47">
        <v>4</v>
      </c>
      <c r="BD160" s="47">
        <v>89</v>
      </c>
      <c r="BE160" s="4"/>
      <c r="BF160" s="47" t="s">
        <v>201</v>
      </c>
      <c r="BG160" s="47">
        <v>130</v>
      </c>
      <c r="BH160" s="47">
        <v>25</v>
      </c>
      <c r="BI160" s="47">
        <v>2808</v>
      </c>
      <c r="BJ160" s="4"/>
      <c r="BK160" s="46" t="str">
        <f t="shared" si="91"/>
        <v>130_25</v>
      </c>
      <c r="BL160" s="69">
        <v>130</v>
      </c>
      <c r="BM160" s="69">
        <v>25</v>
      </c>
      <c r="BN160" s="69">
        <v>14</v>
      </c>
      <c r="BO160" s="4"/>
      <c r="BP160" s="46" t="str">
        <f t="shared" si="92"/>
        <v>130_25</v>
      </c>
      <c r="BQ160" s="69">
        <v>130</v>
      </c>
      <c r="BR160" s="69">
        <v>25</v>
      </c>
      <c r="BS160" s="69">
        <v>32</v>
      </c>
      <c r="BT160" s="4"/>
      <c r="BU160" s="71" t="s">
        <v>389</v>
      </c>
      <c r="BV160" s="71">
        <v>715</v>
      </c>
      <c r="BW160" s="71">
        <v>103</v>
      </c>
      <c r="BX160" s="4"/>
      <c r="BY160" s="69" t="s">
        <v>294</v>
      </c>
      <c r="BZ160" s="69">
        <v>1501</v>
      </c>
      <c r="CA160" s="69">
        <v>27.370532458100001</v>
      </c>
      <c r="CB160" s="4"/>
      <c r="CC160" s="47" t="s">
        <v>715</v>
      </c>
      <c r="CD160" s="47" t="s">
        <v>1022</v>
      </c>
      <c r="CE160" s="47">
        <v>13259</v>
      </c>
      <c r="CF160" s="47">
        <v>1</v>
      </c>
      <c r="CG160" s="47">
        <v>3</v>
      </c>
      <c r="CH160" s="47" t="str">
        <f t="shared" si="93"/>
        <v>Vähä 3</v>
      </c>
      <c r="CJ160" s="69" t="s">
        <v>202</v>
      </c>
      <c r="CK160" s="69" t="s">
        <v>1498</v>
      </c>
      <c r="CL160" s="69" t="s">
        <v>1499</v>
      </c>
      <c r="CM160" s="69" t="s">
        <v>1500</v>
      </c>
    </row>
    <row r="161" spans="1:91" customFormat="1" x14ac:dyDescent="0.25">
      <c r="A161" s="81">
        <v>150</v>
      </c>
      <c r="B161" s="27" t="str">
        <f t="shared" si="68"/>
        <v>130_27</v>
      </c>
      <c r="C161" s="51">
        <v>130</v>
      </c>
      <c r="D161" s="52">
        <v>27</v>
      </c>
      <c r="E161" s="17">
        <v>1703</v>
      </c>
      <c r="F161" s="18">
        <v>1104.12727002</v>
      </c>
      <c r="G161" s="57">
        <v>138</v>
      </c>
      <c r="H161" s="58">
        <v>18</v>
      </c>
      <c r="I161" s="64">
        <f t="shared" si="94"/>
        <v>0.18</v>
      </c>
      <c r="J161" s="18">
        <f t="shared" si="95"/>
        <v>24.84</v>
      </c>
      <c r="K161" s="64">
        <f>+(J161-L161)/L161</f>
        <v>-0.99675633324627844</v>
      </c>
      <c r="L161" s="18">
        <v>7658</v>
      </c>
      <c r="M161" s="18">
        <v>268</v>
      </c>
      <c r="N161" s="18">
        <v>7880</v>
      </c>
      <c r="O161" s="105" t="str">
        <f t="shared" si="69"/>
        <v>https://www.google.com/maps/@61.3786380727,23.7783811962,3a,75y,90t/data=!3m3!1e1!3m1!2e0</v>
      </c>
      <c r="P161" s="108" t="str">
        <f t="shared" si="70"/>
        <v>Gmaps</v>
      </c>
      <c r="Q161" s="18">
        <v>138</v>
      </c>
      <c r="R161" s="17">
        <v>18</v>
      </c>
      <c r="S161" s="18">
        <f t="shared" si="71"/>
        <v>1261</v>
      </c>
      <c r="T161" s="18">
        <f t="shared" si="72"/>
        <v>238</v>
      </c>
      <c r="U161" s="18">
        <f t="shared" si="73"/>
        <v>0</v>
      </c>
      <c r="V161" s="95" t="str">
        <f t="shared" si="97"/>
        <v xml:space="preserve"> --</v>
      </c>
      <c r="W161" s="18">
        <f t="shared" si="74"/>
        <v>0</v>
      </c>
      <c r="X161" s="79" t="str">
        <f t="shared" si="98"/>
        <v xml:space="preserve"> --</v>
      </c>
      <c r="Y161" s="18">
        <v>51</v>
      </c>
      <c r="Z161" s="17" t="str">
        <f t="shared" si="78"/>
        <v>Kyllä</v>
      </c>
      <c r="AA161" s="18">
        <v>99.5889606577</v>
      </c>
      <c r="AB161" s="17" t="str">
        <f t="shared" si="99"/>
        <v>Kyllä</v>
      </c>
      <c r="AC161" s="39"/>
      <c r="AD161" s="17" t="str">
        <f t="shared" si="75"/>
        <v>Keskivilkas 1</v>
      </c>
      <c r="AE161" s="17" t="s">
        <v>1057</v>
      </c>
      <c r="AF161" s="39"/>
      <c r="AG161" s="44"/>
      <c r="AH161" s="4"/>
      <c r="AI161" s="113" t="str">
        <f t="shared" si="79"/>
        <v>musta</v>
      </c>
      <c r="AJ161" s="114" t="str">
        <f t="shared" si="80"/>
        <v>musta</v>
      </c>
      <c r="AK161" s="115" t="str">
        <f t="shared" si="76"/>
        <v>musta</v>
      </c>
      <c r="AL161" s="124">
        <f t="shared" si="81"/>
        <v>1</v>
      </c>
      <c r="AM161" s="124">
        <f t="shared" si="82"/>
        <v>0</v>
      </c>
      <c r="AN161" s="124">
        <f t="shared" si="83"/>
        <v>0</v>
      </c>
      <c r="AO161" s="124">
        <f t="shared" si="84"/>
        <v>1</v>
      </c>
      <c r="AP161" s="121">
        <f t="shared" si="85"/>
        <v>0</v>
      </c>
      <c r="AQ161" s="14"/>
      <c r="AR161" s="113" t="str">
        <f t="shared" si="100"/>
        <v>musta</v>
      </c>
      <c r="AS161" s="114" t="str">
        <f t="shared" si="101"/>
        <v>musta</v>
      </c>
      <c r="AT161" s="115" t="str">
        <f t="shared" si="77"/>
        <v>musta</v>
      </c>
      <c r="AU161" s="124">
        <f t="shared" si="86"/>
        <v>2</v>
      </c>
      <c r="AV161" s="124">
        <f t="shared" si="87"/>
        <v>1</v>
      </c>
      <c r="AW161" s="124">
        <f t="shared" si="88"/>
        <v>0</v>
      </c>
      <c r="AX161" s="124">
        <f t="shared" si="89"/>
        <v>1</v>
      </c>
      <c r="AY161" s="121">
        <f t="shared" si="90"/>
        <v>0</v>
      </c>
      <c r="BA161" s="47" t="s">
        <v>195</v>
      </c>
      <c r="BB161" s="47">
        <v>130</v>
      </c>
      <c r="BC161" s="47">
        <v>19</v>
      </c>
      <c r="BD161" s="47">
        <v>291</v>
      </c>
      <c r="BE161" s="4"/>
      <c r="BF161" s="47" t="s">
        <v>202</v>
      </c>
      <c r="BG161" s="47">
        <v>130</v>
      </c>
      <c r="BH161" s="47">
        <v>26</v>
      </c>
      <c r="BI161" s="47">
        <v>142</v>
      </c>
      <c r="BJ161" s="4"/>
      <c r="BK161" s="46" t="str">
        <f t="shared" si="91"/>
        <v>130_26</v>
      </c>
      <c r="BL161" s="69">
        <v>130</v>
      </c>
      <c r="BM161" s="69">
        <v>26</v>
      </c>
      <c r="BN161" s="69">
        <v>0</v>
      </c>
      <c r="BO161" s="4"/>
      <c r="BP161" s="46" t="str">
        <f t="shared" si="92"/>
        <v>130_26</v>
      </c>
      <c r="BQ161" s="69">
        <v>130</v>
      </c>
      <c r="BR161" s="69">
        <v>26</v>
      </c>
      <c r="BS161" s="69">
        <v>0</v>
      </c>
      <c r="BT161" s="4"/>
      <c r="BU161" s="71" t="s">
        <v>390</v>
      </c>
      <c r="BV161" s="71">
        <v>690</v>
      </c>
      <c r="BW161" s="71">
        <v>101</v>
      </c>
      <c r="BX161" s="4"/>
      <c r="BY161" s="69" t="s">
        <v>300</v>
      </c>
      <c r="BZ161" s="69">
        <v>1356</v>
      </c>
      <c r="CA161" s="69">
        <v>21.4556962025</v>
      </c>
      <c r="CB161" s="4"/>
      <c r="CC161" s="47" t="s">
        <v>707</v>
      </c>
      <c r="CD161" s="47" t="s">
        <v>1022</v>
      </c>
      <c r="CE161" s="47">
        <v>13157</v>
      </c>
      <c r="CF161" s="47">
        <v>1</v>
      </c>
      <c r="CG161" s="47">
        <v>3</v>
      </c>
      <c r="CH161" s="47" t="str">
        <f t="shared" si="93"/>
        <v>Vähä 3</v>
      </c>
      <c r="CJ161" s="69" t="s">
        <v>203</v>
      </c>
      <c r="CK161" s="69" t="s">
        <v>1501</v>
      </c>
      <c r="CL161" s="69" t="s">
        <v>1502</v>
      </c>
      <c r="CM161" s="69" t="s">
        <v>1503</v>
      </c>
    </row>
    <row r="162" spans="1:91" customFormat="1" x14ac:dyDescent="0.25">
      <c r="A162" s="81">
        <v>151</v>
      </c>
      <c r="B162" s="27" t="str">
        <f t="shared" si="68"/>
        <v>130_28</v>
      </c>
      <c r="C162" s="51">
        <v>130</v>
      </c>
      <c r="D162" s="52">
        <v>28</v>
      </c>
      <c r="E162" s="17">
        <v>2768</v>
      </c>
      <c r="F162" s="18">
        <v>4948.0891083249999</v>
      </c>
      <c r="G162" s="57">
        <v>103</v>
      </c>
      <c r="H162" s="58">
        <v>13</v>
      </c>
      <c r="I162" s="64">
        <f t="shared" si="94"/>
        <v>0.13</v>
      </c>
      <c r="J162" s="18">
        <f t="shared" si="95"/>
        <v>13.39</v>
      </c>
      <c r="K162" s="64">
        <f t="shared" si="96"/>
        <v>-0.99742697924673318</v>
      </c>
      <c r="L162" s="18">
        <v>5204</v>
      </c>
      <c r="M162" s="18">
        <v>247</v>
      </c>
      <c r="N162" s="18">
        <v>5676</v>
      </c>
      <c r="O162" s="105" t="str">
        <f t="shared" si="69"/>
        <v>https://www.google.com/maps/@61.3931774299,23.7763529351,3a,75y,90t/data=!3m3!1e1!3m1!2e0</v>
      </c>
      <c r="P162" s="108" t="str">
        <f t="shared" si="70"/>
        <v>Gmaps</v>
      </c>
      <c r="Q162" s="18">
        <v>103</v>
      </c>
      <c r="R162" s="17">
        <v>13</v>
      </c>
      <c r="S162" s="18">
        <f t="shared" si="71"/>
        <v>2437</v>
      </c>
      <c r="T162" s="18">
        <f t="shared" si="72"/>
        <v>325</v>
      </c>
      <c r="U162" s="18">
        <f t="shared" si="73"/>
        <v>0</v>
      </c>
      <c r="V162" s="95" t="str">
        <f t="shared" si="97"/>
        <v xml:space="preserve"> --</v>
      </c>
      <c r="W162" s="18">
        <f t="shared" si="74"/>
        <v>0</v>
      </c>
      <c r="X162" s="79" t="str">
        <f t="shared" si="98"/>
        <v xml:space="preserve"> --</v>
      </c>
      <c r="Y162" s="18">
        <v>77</v>
      </c>
      <c r="Z162" s="17" t="str">
        <f t="shared" si="78"/>
        <v>Kyllä</v>
      </c>
      <c r="AA162" s="18">
        <v>100.21676300599999</v>
      </c>
      <c r="AB162" s="17" t="str">
        <f t="shared" si="99"/>
        <v>Kyllä</v>
      </c>
      <c r="AC162" s="39"/>
      <c r="AD162" s="17" t="str">
        <f t="shared" si="75"/>
        <v>Keskivilkas 1</v>
      </c>
      <c r="AE162" s="17" t="s">
        <v>1057</v>
      </c>
      <c r="AF162" s="39"/>
      <c r="AG162" s="44"/>
      <c r="AH162" s="4"/>
      <c r="AI162" s="113" t="str">
        <f t="shared" si="79"/>
        <v>musta</v>
      </c>
      <c r="AJ162" s="114" t="str">
        <f t="shared" si="80"/>
        <v>musta</v>
      </c>
      <c r="AK162" s="115" t="str">
        <f t="shared" si="76"/>
        <v>musta</v>
      </c>
      <c r="AL162" s="124">
        <f t="shared" si="81"/>
        <v>1</v>
      </c>
      <c r="AM162" s="124">
        <f t="shared" si="82"/>
        <v>0</v>
      </c>
      <c r="AN162" s="124">
        <f t="shared" si="83"/>
        <v>0</v>
      </c>
      <c r="AO162" s="124">
        <f t="shared" si="84"/>
        <v>1</v>
      </c>
      <c r="AP162" s="121">
        <f t="shared" si="85"/>
        <v>0</v>
      </c>
      <c r="AQ162" s="14"/>
      <c r="AR162" s="113" t="str">
        <f t="shared" si="100"/>
        <v>musta</v>
      </c>
      <c r="AS162" s="114" t="str">
        <f t="shared" si="101"/>
        <v>musta</v>
      </c>
      <c r="AT162" s="115" t="str">
        <f t="shared" si="77"/>
        <v>musta</v>
      </c>
      <c r="AU162" s="124">
        <f t="shared" si="86"/>
        <v>2</v>
      </c>
      <c r="AV162" s="124">
        <f t="shared" si="87"/>
        <v>1</v>
      </c>
      <c r="AW162" s="124">
        <f t="shared" si="88"/>
        <v>0</v>
      </c>
      <c r="AX162" s="124">
        <f t="shared" si="89"/>
        <v>1</v>
      </c>
      <c r="AY162" s="121">
        <f t="shared" si="90"/>
        <v>0</v>
      </c>
      <c r="BA162" s="47" t="s">
        <v>196</v>
      </c>
      <c r="BB162" s="47">
        <v>130</v>
      </c>
      <c r="BC162" s="47">
        <v>20</v>
      </c>
      <c r="BD162" s="47">
        <v>498</v>
      </c>
      <c r="BE162" s="4"/>
      <c r="BF162" s="47" t="s">
        <v>203</v>
      </c>
      <c r="BG162" s="47">
        <v>130</v>
      </c>
      <c r="BH162" s="47">
        <v>27</v>
      </c>
      <c r="BI162" s="47">
        <v>238</v>
      </c>
      <c r="BJ162" s="4"/>
      <c r="BK162" s="46" t="str">
        <f t="shared" si="91"/>
        <v>130_27</v>
      </c>
      <c r="BL162" s="69">
        <v>130</v>
      </c>
      <c r="BM162" s="69">
        <v>27</v>
      </c>
      <c r="BN162" s="69">
        <v>0</v>
      </c>
      <c r="BO162" s="4"/>
      <c r="BP162" s="46" t="str">
        <f t="shared" si="92"/>
        <v>130_27</v>
      </c>
      <c r="BQ162" s="69">
        <v>130</v>
      </c>
      <c r="BR162" s="69">
        <v>27</v>
      </c>
      <c r="BS162" s="69">
        <v>0</v>
      </c>
      <c r="BT162" s="4"/>
      <c r="BU162" s="71" t="s">
        <v>405</v>
      </c>
      <c r="BV162" s="71">
        <v>1119</v>
      </c>
      <c r="BW162" s="71">
        <v>100</v>
      </c>
      <c r="BX162" s="4"/>
      <c r="BY162" s="69" t="s">
        <v>301</v>
      </c>
      <c r="BZ162" s="69">
        <v>1788</v>
      </c>
      <c r="CA162" s="69">
        <v>34.962847086400004</v>
      </c>
      <c r="CB162" s="4"/>
      <c r="CC162" s="47" t="s">
        <v>480</v>
      </c>
      <c r="CD162" s="47" t="s">
        <v>1022</v>
      </c>
      <c r="CE162" s="47">
        <v>3071</v>
      </c>
      <c r="CF162" s="47">
        <v>2</v>
      </c>
      <c r="CG162" s="47">
        <v>3</v>
      </c>
      <c r="CH162" s="47" t="str">
        <f t="shared" si="93"/>
        <v>Vähä 3</v>
      </c>
      <c r="CJ162" s="69" t="s">
        <v>204</v>
      </c>
      <c r="CK162" s="69" t="s">
        <v>1504</v>
      </c>
      <c r="CL162" s="69" t="s">
        <v>1505</v>
      </c>
      <c r="CM162" s="69" t="s">
        <v>1506</v>
      </c>
    </row>
    <row r="163" spans="1:91" customFormat="1" x14ac:dyDescent="0.25">
      <c r="A163" s="81">
        <v>152</v>
      </c>
      <c r="B163" s="27" t="str">
        <f t="shared" si="68"/>
        <v>130_29</v>
      </c>
      <c r="C163" s="51">
        <v>130</v>
      </c>
      <c r="D163" s="52">
        <v>29</v>
      </c>
      <c r="E163" s="17">
        <v>2212</v>
      </c>
      <c r="F163" s="18">
        <v>3471.336527765</v>
      </c>
      <c r="G163" s="57">
        <v>223</v>
      </c>
      <c r="H163" s="58">
        <v>14</v>
      </c>
      <c r="I163" s="64">
        <f t="shared" si="94"/>
        <v>0.14000000000000001</v>
      </c>
      <c r="J163" s="18">
        <f t="shared" si="95"/>
        <v>31.220000000000002</v>
      </c>
      <c r="K163" s="64">
        <f t="shared" si="96"/>
        <v>-0.99415465268676273</v>
      </c>
      <c r="L163" s="18">
        <v>5341</v>
      </c>
      <c r="M163" s="18">
        <v>390</v>
      </c>
      <c r="N163" s="18">
        <v>6103</v>
      </c>
      <c r="O163" s="105" t="str">
        <f t="shared" si="69"/>
        <v>https://www.google.com/maps/@61.4160997816,23.75866989,3a,75y,90t/data=!3m3!1e1!3m1!2e0</v>
      </c>
      <c r="P163" s="108" t="str">
        <f t="shared" si="70"/>
        <v>Gmaps</v>
      </c>
      <c r="Q163" s="18">
        <v>223</v>
      </c>
      <c r="R163" s="17">
        <v>14</v>
      </c>
      <c r="S163" s="18">
        <f t="shared" si="71"/>
        <v>11852</v>
      </c>
      <c r="T163" s="18">
        <f t="shared" si="72"/>
        <v>497</v>
      </c>
      <c r="U163" s="18">
        <f t="shared" si="73"/>
        <v>0</v>
      </c>
      <c r="V163" s="95" t="str">
        <f t="shared" si="97"/>
        <v xml:space="preserve"> --</v>
      </c>
      <c r="W163" s="18">
        <f t="shared" si="74"/>
        <v>0</v>
      </c>
      <c r="X163" s="79" t="str">
        <f t="shared" si="98"/>
        <v xml:space="preserve"> --</v>
      </c>
      <c r="Y163" s="18">
        <v>86</v>
      </c>
      <c r="Z163" s="17" t="str">
        <f t="shared" si="78"/>
        <v>Kyllä</v>
      </c>
      <c r="AA163" s="18">
        <v>99.909584086799995</v>
      </c>
      <c r="AB163" s="17" t="str">
        <f t="shared" si="99"/>
        <v>Kyllä</v>
      </c>
      <c r="AC163" s="39"/>
      <c r="AD163" s="17" t="str">
        <f t="shared" si="75"/>
        <v>Keskivilkas 1</v>
      </c>
      <c r="AE163" s="17" t="s">
        <v>1057</v>
      </c>
      <c r="AF163" s="39"/>
      <c r="AG163" s="44"/>
      <c r="AH163" s="4"/>
      <c r="AI163" s="113" t="str">
        <f t="shared" si="79"/>
        <v>musta</v>
      </c>
      <c r="AJ163" s="114" t="str">
        <f t="shared" si="80"/>
        <v>musta</v>
      </c>
      <c r="AK163" s="115" t="str">
        <f t="shared" si="76"/>
        <v>musta</v>
      </c>
      <c r="AL163" s="124">
        <f t="shared" si="81"/>
        <v>1</v>
      </c>
      <c r="AM163" s="124">
        <f t="shared" si="82"/>
        <v>0</v>
      </c>
      <c r="AN163" s="124">
        <f t="shared" si="83"/>
        <v>0</v>
      </c>
      <c r="AO163" s="124">
        <f t="shared" si="84"/>
        <v>1</v>
      </c>
      <c r="AP163" s="121">
        <f t="shared" si="85"/>
        <v>0</v>
      </c>
      <c r="AQ163" s="14"/>
      <c r="AR163" s="113" t="str">
        <f t="shared" si="100"/>
        <v>musta</v>
      </c>
      <c r="AS163" s="114" t="str">
        <f t="shared" si="101"/>
        <v>musta</v>
      </c>
      <c r="AT163" s="115" t="str">
        <f t="shared" si="77"/>
        <v>musta</v>
      </c>
      <c r="AU163" s="124">
        <f t="shared" si="86"/>
        <v>2</v>
      </c>
      <c r="AV163" s="124">
        <f t="shared" si="87"/>
        <v>1</v>
      </c>
      <c r="AW163" s="124">
        <f t="shared" si="88"/>
        <v>0</v>
      </c>
      <c r="AX163" s="124">
        <f t="shared" si="89"/>
        <v>1</v>
      </c>
      <c r="AY163" s="121">
        <f t="shared" si="90"/>
        <v>0</v>
      </c>
      <c r="BA163" s="47" t="s">
        <v>197</v>
      </c>
      <c r="BB163" s="47">
        <v>130</v>
      </c>
      <c r="BC163" s="47">
        <v>21</v>
      </c>
      <c r="BD163" s="47">
        <v>692</v>
      </c>
      <c r="BE163" s="4"/>
      <c r="BF163" s="47" t="s">
        <v>204</v>
      </c>
      <c r="BG163" s="47">
        <v>130</v>
      </c>
      <c r="BH163" s="47">
        <v>28</v>
      </c>
      <c r="BI163" s="47">
        <v>325</v>
      </c>
      <c r="BJ163" s="4"/>
      <c r="BK163" s="46" t="str">
        <f t="shared" si="91"/>
        <v>130_28</v>
      </c>
      <c r="BL163" s="69">
        <v>130</v>
      </c>
      <c r="BM163" s="69">
        <v>28</v>
      </c>
      <c r="BN163" s="69">
        <v>0</v>
      </c>
      <c r="BO163" s="4"/>
      <c r="BP163" s="46" t="str">
        <f t="shared" si="92"/>
        <v>130_28</v>
      </c>
      <c r="BQ163" s="69">
        <v>130</v>
      </c>
      <c r="BR163" s="69">
        <v>28</v>
      </c>
      <c r="BS163" s="69">
        <v>0</v>
      </c>
      <c r="BT163" s="4"/>
      <c r="BU163" s="71" t="s">
        <v>417</v>
      </c>
      <c r="BV163" s="71">
        <v>225</v>
      </c>
      <c r="BW163" s="71">
        <v>6</v>
      </c>
      <c r="BX163" s="4"/>
      <c r="BY163" s="69" t="s">
        <v>303</v>
      </c>
      <c r="BZ163" s="69">
        <v>460</v>
      </c>
      <c r="CA163" s="69">
        <v>5.9771309771299999</v>
      </c>
      <c r="CB163" s="4"/>
      <c r="CC163" s="47" t="s">
        <v>1011</v>
      </c>
      <c r="CD163" s="47" t="s">
        <v>1022</v>
      </c>
      <c r="CE163" s="47">
        <v>14377</v>
      </c>
      <c r="CF163" s="47">
        <v>1</v>
      </c>
      <c r="CG163" s="47">
        <v>3</v>
      </c>
      <c r="CH163" s="47" t="str">
        <f t="shared" si="93"/>
        <v>Vähä 3</v>
      </c>
      <c r="CJ163" s="69" t="s">
        <v>205</v>
      </c>
      <c r="CK163" s="69" t="s">
        <v>1507</v>
      </c>
      <c r="CL163" s="69" t="s">
        <v>1508</v>
      </c>
      <c r="CM163" s="69" t="s">
        <v>1509</v>
      </c>
    </row>
    <row r="164" spans="1:91" customFormat="1" x14ac:dyDescent="0.25">
      <c r="A164" s="81">
        <v>153</v>
      </c>
      <c r="B164" s="27" t="str">
        <f t="shared" si="68"/>
        <v>190_1</v>
      </c>
      <c r="C164" s="51">
        <v>190</v>
      </c>
      <c r="D164" s="52">
        <v>1</v>
      </c>
      <c r="E164" s="17">
        <v>4778</v>
      </c>
      <c r="F164" s="18">
        <v>4752.71470537</v>
      </c>
      <c r="G164" s="57">
        <v>3980</v>
      </c>
      <c r="H164" s="58">
        <v>90</v>
      </c>
      <c r="I164" s="64">
        <f t="shared" si="94"/>
        <v>0.9</v>
      </c>
      <c r="J164" s="18">
        <f t="shared" si="95"/>
        <v>3582</v>
      </c>
      <c r="K164" s="64">
        <f t="shared" si="96"/>
        <v>0.41190382341348047</v>
      </c>
      <c r="L164" s="18">
        <v>2537</v>
      </c>
      <c r="M164" s="18">
        <v>164</v>
      </c>
      <c r="N164" s="18">
        <v>2623</v>
      </c>
      <c r="O164" s="105" t="str">
        <f t="shared" si="69"/>
        <v>https://www.google.com/maps/@61.183736641,23.7157130514,3a,75y,90t/data=!3m3!1e1!3m1!2e0</v>
      </c>
      <c r="P164" s="108" t="str">
        <f t="shared" si="70"/>
        <v>Gmaps</v>
      </c>
      <c r="Q164" s="18">
        <v>3980</v>
      </c>
      <c r="R164" s="17">
        <v>90</v>
      </c>
      <c r="S164" s="18">
        <f t="shared" si="71"/>
        <v>519</v>
      </c>
      <c r="T164" s="18">
        <f t="shared" si="72"/>
        <v>313</v>
      </c>
      <c r="U164" s="18">
        <f t="shared" si="73"/>
        <v>11</v>
      </c>
      <c r="V164" s="94" t="str">
        <f t="shared" si="97"/>
        <v>Osa seud. yht.</v>
      </c>
      <c r="W164" s="90">
        <f t="shared" si="74"/>
        <v>5</v>
      </c>
      <c r="X164" s="91" t="str">
        <f t="shared" si="98"/>
        <v>Osa seud. yht.</v>
      </c>
      <c r="Y164" s="74">
        <v>0</v>
      </c>
      <c r="Z164" s="17" t="str">
        <f t="shared" si="78"/>
        <v xml:space="preserve"> --</v>
      </c>
      <c r="AA164" s="18">
        <v>40.0586019255</v>
      </c>
      <c r="AB164" s="17" t="str">
        <f t="shared" si="99"/>
        <v>--</v>
      </c>
      <c r="AC164" s="39"/>
      <c r="AD164" s="17" t="str">
        <f t="shared" si="75"/>
        <v>Keskivilkas 1</v>
      </c>
      <c r="AE164" s="17" t="s">
        <v>1057</v>
      </c>
      <c r="AF164" s="39"/>
      <c r="AG164" s="44"/>
      <c r="AH164" s="4"/>
      <c r="AI164" s="113" t="str">
        <f t="shared" si="79"/>
        <v>punainen</v>
      </c>
      <c r="AJ164" s="114" t="str">
        <f t="shared" si="80"/>
        <v>punainen</v>
      </c>
      <c r="AK164" s="115" t="str">
        <f t="shared" si="76"/>
        <v>punainen</v>
      </c>
      <c r="AL164" s="124">
        <f t="shared" si="81"/>
        <v>31</v>
      </c>
      <c r="AM164" s="124">
        <f t="shared" si="82"/>
        <v>10</v>
      </c>
      <c r="AN164" s="124">
        <f t="shared" si="83"/>
        <v>10</v>
      </c>
      <c r="AO164" s="124">
        <f t="shared" si="84"/>
        <v>1</v>
      </c>
      <c r="AP164" s="121">
        <f t="shared" si="85"/>
        <v>10</v>
      </c>
      <c r="AQ164" s="14"/>
      <c r="AR164" s="113" t="str">
        <f t="shared" si="100"/>
        <v>punainen</v>
      </c>
      <c r="AS164" s="114" t="str">
        <f t="shared" si="101"/>
        <v>punainen</v>
      </c>
      <c r="AT164" s="115" t="str">
        <f t="shared" si="77"/>
        <v>punainen</v>
      </c>
      <c r="AU164" s="124">
        <f t="shared" si="86"/>
        <v>31</v>
      </c>
      <c r="AV164" s="124">
        <f t="shared" si="87"/>
        <v>10</v>
      </c>
      <c r="AW164" s="124">
        <f t="shared" si="88"/>
        <v>10</v>
      </c>
      <c r="AX164" s="124">
        <f t="shared" si="89"/>
        <v>1</v>
      </c>
      <c r="AY164" s="121">
        <f t="shared" si="90"/>
        <v>10</v>
      </c>
      <c r="BA164" s="47" t="s">
        <v>198</v>
      </c>
      <c r="BB164" s="47">
        <v>130</v>
      </c>
      <c r="BC164" s="47">
        <v>22</v>
      </c>
      <c r="BD164" s="47">
        <v>1239</v>
      </c>
      <c r="BE164" s="4"/>
      <c r="BF164" s="47" t="s">
        <v>205</v>
      </c>
      <c r="BG164" s="47">
        <v>130</v>
      </c>
      <c r="BH164" s="47">
        <v>29</v>
      </c>
      <c r="BI164" s="47">
        <v>497</v>
      </c>
      <c r="BJ164" s="4"/>
      <c r="BK164" s="46" t="str">
        <f t="shared" si="91"/>
        <v>130_29</v>
      </c>
      <c r="BL164" s="69">
        <v>130</v>
      </c>
      <c r="BM164" s="69">
        <v>29</v>
      </c>
      <c r="BN164" s="69">
        <v>0</v>
      </c>
      <c r="BO164" s="4"/>
      <c r="BP164" s="46" t="str">
        <f t="shared" si="92"/>
        <v>130_29</v>
      </c>
      <c r="BQ164" s="69">
        <v>130</v>
      </c>
      <c r="BR164" s="69">
        <v>29</v>
      </c>
      <c r="BS164" s="69">
        <v>0</v>
      </c>
      <c r="BT164" s="4"/>
      <c r="BU164" s="71" t="s">
        <v>420</v>
      </c>
      <c r="BV164" s="71">
        <v>921</v>
      </c>
      <c r="BW164" s="71">
        <v>21</v>
      </c>
      <c r="BX164" s="4"/>
      <c r="BY164" s="69" t="s">
        <v>304</v>
      </c>
      <c r="BZ164" s="69">
        <v>3401</v>
      </c>
      <c r="CA164" s="69">
        <v>72.377101510999992</v>
      </c>
      <c r="CB164" s="4"/>
      <c r="CC164" s="47" t="s">
        <v>1013</v>
      </c>
      <c r="CD164" s="47" t="s">
        <v>1022</v>
      </c>
      <c r="CE164" s="47">
        <v>14380</v>
      </c>
      <c r="CF164" s="47">
        <v>1</v>
      </c>
      <c r="CG164" s="47">
        <v>3</v>
      </c>
      <c r="CH164" s="47" t="str">
        <f t="shared" si="93"/>
        <v>Vähä 3</v>
      </c>
      <c r="CJ164" s="69" t="s">
        <v>206</v>
      </c>
      <c r="CK164" s="69" t="s">
        <v>1510</v>
      </c>
      <c r="CL164" s="69" t="s">
        <v>1511</v>
      </c>
      <c r="CM164" s="69" t="s">
        <v>1512</v>
      </c>
    </row>
    <row r="165" spans="1:91" customFormat="1" x14ac:dyDescent="0.25">
      <c r="A165" s="81">
        <v>154</v>
      </c>
      <c r="B165" s="27" t="str">
        <f t="shared" si="68"/>
        <v>190_2</v>
      </c>
      <c r="C165" s="51">
        <v>190</v>
      </c>
      <c r="D165" s="52">
        <v>2</v>
      </c>
      <c r="E165" s="17">
        <v>4888</v>
      </c>
      <c r="F165" s="18">
        <v>4875.8274232049998</v>
      </c>
      <c r="G165" s="57">
        <v>4388</v>
      </c>
      <c r="H165" s="58">
        <v>80</v>
      </c>
      <c r="I165" s="64">
        <f t="shared" si="94"/>
        <v>0.8</v>
      </c>
      <c r="J165" s="18">
        <f t="shared" si="95"/>
        <v>3510.4</v>
      </c>
      <c r="K165" s="64">
        <f t="shared" si="96"/>
        <v>-5.6597688793335099E-2</v>
      </c>
      <c r="L165" s="18">
        <v>3721</v>
      </c>
      <c r="M165" s="18">
        <v>157</v>
      </c>
      <c r="N165" s="18">
        <v>4024</v>
      </c>
      <c r="O165" s="105" t="str">
        <f t="shared" si="69"/>
        <v>https://www.google.com/maps/@61.2236883761,23.7393223711,3a,75y,90t/data=!3m3!1e1!3m1!2e0</v>
      </c>
      <c r="P165" s="108" t="str">
        <f t="shared" si="70"/>
        <v>Gmaps</v>
      </c>
      <c r="Q165" s="18">
        <v>4388</v>
      </c>
      <c r="R165" s="17">
        <v>80</v>
      </c>
      <c r="S165" s="18">
        <f t="shared" si="71"/>
        <v>996</v>
      </c>
      <c r="T165" s="18">
        <f t="shared" si="72"/>
        <v>737</v>
      </c>
      <c r="U165" s="18">
        <f t="shared" si="73"/>
        <v>11</v>
      </c>
      <c r="V165" s="94" t="str">
        <f t="shared" si="97"/>
        <v>Osa seud. yht.</v>
      </c>
      <c r="W165" s="90">
        <f t="shared" si="74"/>
        <v>6</v>
      </c>
      <c r="X165" s="91" t="str">
        <f t="shared" si="98"/>
        <v>Osa seud. yht.</v>
      </c>
      <c r="Y165" s="74">
        <v>0</v>
      </c>
      <c r="Z165" s="17" t="str">
        <f t="shared" si="78"/>
        <v xml:space="preserve"> --</v>
      </c>
      <c r="AA165" s="18">
        <v>19.496726677599998</v>
      </c>
      <c r="AB165" s="17" t="str">
        <f t="shared" si="99"/>
        <v>--</v>
      </c>
      <c r="AC165" s="39"/>
      <c r="AD165" s="17" t="str">
        <f t="shared" si="75"/>
        <v>Keskivilkas 1</v>
      </c>
      <c r="AE165" s="17" t="s">
        <v>1057</v>
      </c>
      <c r="AF165" s="39"/>
      <c r="AG165" s="44"/>
      <c r="AH165" s="4"/>
      <c r="AI165" s="113" t="str">
        <f t="shared" si="79"/>
        <v>punainen</v>
      </c>
      <c r="AJ165" s="114" t="str">
        <f t="shared" si="80"/>
        <v>punainen</v>
      </c>
      <c r="AK165" s="115" t="str">
        <f t="shared" si="76"/>
        <v>punainen</v>
      </c>
      <c r="AL165" s="124">
        <f t="shared" si="81"/>
        <v>40</v>
      </c>
      <c r="AM165" s="124">
        <f t="shared" si="82"/>
        <v>10</v>
      </c>
      <c r="AN165" s="124">
        <f t="shared" si="83"/>
        <v>10</v>
      </c>
      <c r="AO165" s="124">
        <f t="shared" si="84"/>
        <v>10</v>
      </c>
      <c r="AP165" s="121">
        <f t="shared" si="85"/>
        <v>10</v>
      </c>
      <c r="AQ165" s="14"/>
      <c r="AR165" s="113" t="str">
        <f t="shared" si="100"/>
        <v>punainen</v>
      </c>
      <c r="AS165" s="114" t="str">
        <f t="shared" si="101"/>
        <v>punainen</v>
      </c>
      <c r="AT165" s="115" t="str">
        <f t="shared" si="77"/>
        <v>punainen</v>
      </c>
      <c r="AU165" s="124">
        <f t="shared" si="86"/>
        <v>40</v>
      </c>
      <c r="AV165" s="124">
        <f t="shared" si="87"/>
        <v>10</v>
      </c>
      <c r="AW165" s="124">
        <f t="shared" si="88"/>
        <v>10</v>
      </c>
      <c r="AX165" s="124">
        <f t="shared" si="89"/>
        <v>10</v>
      </c>
      <c r="AY165" s="121">
        <f t="shared" si="90"/>
        <v>10</v>
      </c>
      <c r="BA165" s="47" t="s">
        <v>199</v>
      </c>
      <c r="BB165" s="47">
        <v>130</v>
      </c>
      <c r="BC165" s="47">
        <v>23</v>
      </c>
      <c r="BD165" s="47">
        <v>2961</v>
      </c>
      <c r="BE165" s="4"/>
      <c r="BF165" s="47" t="s">
        <v>1052</v>
      </c>
      <c r="BG165" s="47">
        <v>130</v>
      </c>
      <c r="BH165" s="47">
        <v>30</v>
      </c>
      <c r="BI165" s="47">
        <v>3719</v>
      </c>
      <c r="BJ165" s="4"/>
      <c r="BK165" s="46" t="str">
        <f t="shared" si="91"/>
        <v>130_30</v>
      </c>
      <c r="BL165" s="69">
        <v>130</v>
      </c>
      <c r="BM165" s="69">
        <v>30</v>
      </c>
      <c r="BN165" s="69">
        <v>0</v>
      </c>
      <c r="BO165" s="4"/>
      <c r="BP165" s="46" t="str">
        <f t="shared" si="92"/>
        <v>130_30</v>
      </c>
      <c r="BQ165" s="69">
        <v>130</v>
      </c>
      <c r="BR165" s="69">
        <v>30</v>
      </c>
      <c r="BS165" s="69">
        <v>1</v>
      </c>
      <c r="BT165" s="4"/>
      <c r="BU165" s="71" t="s">
        <v>422</v>
      </c>
      <c r="BV165" s="71">
        <v>617</v>
      </c>
      <c r="BW165" s="71">
        <v>12</v>
      </c>
      <c r="BX165" s="4"/>
      <c r="BY165" s="69" t="s">
        <v>305</v>
      </c>
      <c r="BZ165" s="69">
        <v>359</v>
      </c>
      <c r="CA165" s="69">
        <v>3.8996306756500001</v>
      </c>
      <c r="CB165" s="4"/>
      <c r="CC165" s="47" t="s">
        <v>792</v>
      </c>
      <c r="CD165" s="47" t="s">
        <v>1022</v>
      </c>
      <c r="CE165" s="47">
        <v>13709</v>
      </c>
      <c r="CF165" s="47">
        <v>1</v>
      </c>
      <c r="CG165" s="47">
        <v>3</v>
      </c>
      <c r="CH165" s="47" t="str">
        <f t="shared" si="93"/>
        <v>Vähä 3</v>
      </c>
      <c r="CJ165" s="69" t="s">
        <v>207</v>
      </c>
      <c r="CK165" s="69" t="s">
        <v>1513</v>
      </c>
      <c r="CL165" s="69" t="s">
        <v>1514</v>
      </c>
      <c r="CM165" s="69" t="s">
        <v>1515</v>
      </c>
    </row>
    <row r="166" spans="1:91" customFormat="1" x14ac:dyDescent="0.25">
      <c r="A166" s="81">
        <v>155</v>
      </c>
      <c r="B166" s="27" t="str">
        <f t="shared" si="68"/>
        <v>190_3</v>
      </c>
      <c r="C166" s="51">
        <v>190</v>
      </c>
      <c r="D166" s="52">
        <v>3</v>
      </c>
      <c r="E166" s="17">
        <v>5697</v>
      </c>
      <c r="F166" s="18">
        <v>5569.6760864999997</v>
      </c>
      <c r="G166" s="57">
        <v>4745</v>
      </c>
      <c r="H166" s="58">
        <v>78</v>
      </c>
      <c r="I166" s="64">
        <f t="shared" si="94"/>
        <v>0.78</v>
      </c>
      <c r="J166" s="18">
        <f t="shared" si="95"/>
        <v>3701.1</v>
      </c>
      <c r="K166" s="64">
        <f t="shared" si="96"/>
        <v>-0.31270194986072425</v>
      </c>
      <c r="L166" s="18">
        <v>5385</v>
      </c>
      <c r="M166" s="18">
        <v>217</v>
      </c>
      <c r="N166" s="18">
        <v>5820</v>
      </c>
      <c r="O166" s="105" t="str">
        <f t="shared" si="69"/>
        <v>https://www.google.com/maps/@61.2668060491,23.7455080617,3a,75y,90t/data=!3m3!1e1!3m1!2e0</v>
      </c>
      <c r="P166" s="108" t="str">
        <f t="shared" si="70"/>
        <v>Gmaps</v>
      </c>
      <c r="Q166" s="18">
        <v>4745</v>
      </c>
      <c r="R166" s="17">
        <v>78</v>
      </c>
      <c r="S166" s="18">
        <f t="shared" si="71"/>
        <v>2880</v>
      </c>
      <c r="T166" s="18">
        <f t="shared" si="72"/>
        <v>2343</v>
      </c>
      <c r="U166" s="18">
        <f t="shared" si="73"/>
        <v>55</v>
      </c>
      <c r="V166" s="94" t="str">
        <f t="shared" si="97"/>
        <v>Osa seud. yht.</v>
      </c>
      <c r="W166" s="90">
        <f t="shared" si="74"/>
        <v>43</v>
      </c>
      <c r="X166" s="91" t="str">
        <f t="shared" si="98"/>
        <v>Osa seud. yht.</v>
      </c>
      <c r="Y166" s="18">
        <v>27</v>
      </c>
      <c r="Z166" s="17" t="str">
        <f t="shared" si="78"/>
        <v xml:space="preserve"> --</v>
      </c>
      <c r="AA166" s="18">
        <v>52.940143935399995</v>
      </c>
      <c r="AB166" s="17" t="str">
        <f t="shared" si="99"/>
        <v>Kyllä</v>
      </c>
      <c r="AC166" s="39"/>
      <c r="AD166" s="17" t="str">
        <f t="shared" si="75"/>
        <v>Keskivilkas 1</v>
      </c>
      <c r="AE166" s="17" t="s">
        <v>1057</v>
      </c>
      <c r="AF166" s="39"/>
      <c r="AG166" s="44"/>
      <c r="AH166" s="4"/>
      <c r="AI166" s="113" t="str">
        <f t="shared" si="79"/>
        <v>punainen</v>
      </c>
      <c r="AJ166" s="114" t="str">
        <f t="shared" si="80"/>
        <v>punainen</v>
      </c>
      <c r="AK166" s="115" t="str">
        <f t="shared" si="76"/>
        <v>punainen</v>
      </c>
      <c r="AL166" s="124">
        <f t="shared" si="81"/>
        <v>40</v>
      </c>
      <c r="AM166" s="124">
        <f t="shared" si="82"/>
        <v>10</v>
      </c>
      <c r="AN166" s="124">
        <f t="shared" si="83"/>
        <v>10</v>
      </c>
      <c r="AO166" s="124">
        <f t="shared" si="84"/>
        <v>10</v>
      </c>
      <c r="AP166" s="121">
        <f t="shared" si="85"/>
        <v>10</v>
      </c>
      <c r="AQ166" s="14"/>
      <c r="AR166" s="113" t="str">
        <f t="shared" si="100"/>
        <v>punainen</v>
      </c>
      <c r="AS166" s="114" t="str">
        <f t="shared" si="101"/>
        <v>punainen</v>
      </c>
      <c r="AT166" s="115" t="str">
        <f t="shared" si="77"/>
        <v>punainen</v>
      </c>
      <c r="AU166" s="124">
        <f t="shared" si="86"/>
        <v>40</v>
      </c>
      <c r="AV166" s="124">
        <f t="shared" si="87"/>
        <v>10</v>
      </c>
      <c r="AW166" s="124">
        <f t="shared" si="88"/>
        <v>10</v>
      </c>
      <c r="AX166" s="124">
        <f t="shared" si="89"/>
        <v>10</v>
      </c>
      <c r="AY166" s="121">
        <f t="shared" si="90"/>
        <v>10</v>
      </c>
      <c r="BA166" s="47" t="s">
        <v>200</v>
      </c>
      <c r="BB166" s="47">
        <v>130</v>
      </c>
      <c r="BC166" s="47">
        <v>24</v>
      </c>
      <c r="BD166" s="47">
        <v>2740</v>
      </c>
      <c r="BE166" s="4"/>
      <c r="BF166" s="47" t="s">
        <v>206</v>
      </c>
      <c r="BG166" s="47">
        <v>190</v>
      </c>
      <c r="BH166" s="47">
        <v>1</v>
      </c>
      <c r="BI166" s="47">
        <v>313</v>
      </c>
      <c r="BJ166" s="4"/>
      <c r="BK166" s="46" t="str">
        <f t="shared" si="91"/>
        <v>190_1</v>
      </c>
      <c r="BL166" s="69">
        <v>190</v>
      </c>
      <c r="BM166" s="69">
        <v>1</v>
      </c>
      <c r="BN166" s="69">
        <v>11</v>
      </c>
      <c r="BO166" s="4"/>
      <c r="BP166" s="46" t="str">
        <f t="shared" si="92"/>
        <v>190_1</v>
      </c>
      <c r="BQ166" s="69">
        <v>190</v>
      </c>
      <c r="BR166" s="69">
        <v>1</v>
      </c>
      <c r="BS166" s="69">
        <v>5</v>
      </c>
      <c r="BT166" s="4"/>
      <c r="BU166" s="71" t="s">
        <v>425</v>
      </c>
      <c r="BV166" s="71">
        <v>2267</v>
      </c>
      <c r="BW166" s="71">
        <v>57</v>
      </c>
      <c r="BX166" s="4"/>
      <c r="BY166" s="69" t="s">
        <v>306</v>
      </c>
      <c r="BZ166" s="69">
        <v>401</v>
      </c>
      <c r="CA166" s="69">
        <v>6.7090513635599995</v>
      </c>
      <c r="CB166" s="4"/>
      <c r="CC166" s="47" t="s">
        <v>775</v>
      </c>
      <c r="CD166" s="47" t="s">
        <v>1022</v>
      </c>
      <c r="CE166" s="47">
        <v>13603</v>
      </c>
      <c r="CF166" s="47">
        <v>1</v>
      </c>
      <c r="CG166" s="47">
        <v>3</v>
      </c>
      <c r="CH166" s="47" t="str">
        <f t="shared" si="93"/>
        <v>Vähä 3</v>
      </c>
      <c r="CJ166" s="69" t="s">
        <v>208</v>
      </c>
      <c r="CK166" s="69" t="s">
        <v>1516</v>
      </c>
      <c r="CL166" s="69" t="s">
        <v>1517</v>
      </c>
      <c r="CM166" s="69" t="s">
        <v>1518</v>
      </c>
    </row>
    <row r="167" spans="1:91" customFormat="1" x14ac:dyDescent="0.25">
      <c r="A167" s="81">
        <v>156</v>
      </c>
      <c r="B167" s="27" t="str">
        <f t="shared" si="68"/>
        <v>190_4</v>
      </c>
      <c r="C167" s="51">
        <v>190</v>
      </c>
      <c r="D167" s="52">
        <v>4</v>
      </c>
      <c r="E167" s="17">
        <v>6132</v>
      </c>
      <c r="F167" s="18">
        <v>6072.94763865</v>
      </c>
      <c r="G167" s="57">
        <v>3889</v>
      </c>
      <c r="H167" s="58">
        <v>71</v>
      </c>
      <c r="I167" s="64">
        <f t="shared" si="94"/>
        <v>0.71</v>
      </c>
      <c r="J167" s="18">
        <f t="shared" si="95"/>
        <v>2761.19</v>
      </c>
      <c r="K167" s="64">
        <f t="shared" si="96"/>
        <v>-0.48369670905011219</v>
      </c>
      <c r="L167" s="18">
        <v>5348</v>
      </c>
      <c r="M167" s="18">
        <v>170</v>
      </c>
      <c r="N167" s="18">
        <v>5773</v>
      </c>
      <c r="O167" s="105" t="str">
        <f t="shared" si="69"/>
        <v>https://www.google.com/maps/@61.3150712431,23.7615387372,3a,75y,90t/data=!3m3!1e1!3m1!2e0</v>
      </c>
      <c r="P167" s="108" t="str">
        <f t="shared" si="70"/>
        <v>Gmaps</v>
      </c>
      <c r="Q167" s="18">
        <v>3889</v>
      </c>
      <c r="R167" s="17">
        <v>71</v>
      </c>
      <c r="S167" s="18">
        <f t="shared" si="71"/>
        <v>4978</v>
      </c>
      <c r="T167" s="18">
        <f t="shared" si="72"/>
        <v>3677</v>
      </c>
      <c r="U167" s="18">
        <f t="shared" si="73"/>
        <v>36</v>
      </c>
      <c r="V167" s="94" t="str">
        <f t="shared" si="97"/>
        <v>Osa seud. yht.</v>
      </c>
      <c r="W167" s="90">
        <f t="shared" si="74"/>
        <v>33</v>
      </c>
      <c r="X167" s="91" t="str">
        <f t="shared" si="98"/>
        <v>Osa seud. yht.</v>
      </c>
      <c r="Y167" s="18">
        <v>1</v>
      </c>
      <c r="Z167" s="17" t="str">
        <f t="shared" si="78"/>
        <v xml:space="preserve"> --</v>
      </c>
      <c r="AA167" s="18">
        <v>48.124592302699995</v>
      </c>
      <c r="AB167" s="17" t="str">
        <f t="shared" si="99"/>
        <v>--</v>
      </c>
      <c r="AC167" s="39"/>
      <c r="AD167" s="17" t="str">
        <f t="shared" si="75"/>
        <v>Keskivilkas 1</v>
      </c>
      <c r="AE167" s="17" t="s">
        <v>1057</v>
      </c>
      <c r="AF167" s="39"/>
      <c r="AG167" s="44"/>
      <c r="AH167" s="4"/>
      <c r="AI167" s="113" t="str">
        <f t="shared" si="79"/>
        <v>punainen</v>
      </c>
      <c r="AJ167" s="114" t="str">
        <f t="shared" si="80"/>
        <v>punainen</v>
      </c>
      <c r="AK167" s="115" t="str">
        <f t="shared" si="76"/>
        <v>punainen</v>
      </c>
      <c r="AL167" s="124">
        <f t="shared" si="81"/>
        <v>40</v>
      </c>
      <c r="AM167" s="124">
        <f t="shared" si="82"/>
        <v>10</v>
      </c>
      <c r="AN167" s="124">
        <f t="shared" si="83"/>
        <v>10</v>
      </c>
      <c r="AO167" s="124">
        <f t="shared" si="84"/>
        <v>10</v>
      </c>
      <c r="AP167" s="121">
        <f t="shared" si="85"/>
        <v>10</v>
      </c>
      <c r="AQ167" s="14"/>
      <c r="AR167" s="113" t="str">
        <f t="shared" si="100"/>
        <v>punainen</v>
      </c>
      <c r="AS167" s="114" t="str">
        <f t="shared" si="101"/>
        <v>punainen</v>
      </c>
      <c r="AT167" s="115" t="str">
        <f t="shared" si="77"/>
        <v>punainen</v>
      </c>
      <c r="AU167" s="124">
        <f t="shared" si="86"/>
        <v>40</v>
      </c>
      <c r="AV167" s="124">
        <f t="shared" si="87"/>
        <v>10</v>
      </c>
      <c r="AW167" s="124">
        <f t="shared" si="88"/>
        <v>10</v>
      </c>
      <c r="AX167" s="124">
        <f t="shared" si="89"/>
        <v>10</v>
      </c>
      <c r="AY167" s="121">
        <f t="shared" si="90"/>
        <v>10</v>
      </c>
      <c r="BA167" s="47" t="s">
        <v>201</v>
      </c>
      <c r="BB167" s="47">
        <v>130</v>
      </c>
      <c r="BC167" s="47">
        <v>25</v>
      </c>
      <c r="BD167" s="47">
        <v>4626</v>
      </c>
      <c r="BE167" s="4"/>
      <c r="BF167" s="47" t="s">
        <v>207</v>
      </c>
      <c r="BG167" s="47">
        <v>190</v>
      </c>
      <c r="BH167" s="47">
        <v>2</v>
      </c>
      <c r="BI167" s="47">
        <v>737</v>
      </c>
      <c r="BJ167" s="4"/>
      <c r="BK167" s="46" t="str">
        <f t="shared" si="91"/>
        <v>190_2</v>
      </c>
      <c r="BL167" s="69">
        <v>190</v>
      </c>
      <c r="BM167" s="69">
        <v>2</v>
      </c>
      <c r="BN167" s="69">
        <v>11</v>
      </c>
      <c r="BO167" s="4"/>
      <c r="BP167" s="46" t="str">
        <f t="shared" si="92"/>
        <v>190_2</v>
      </c>
      <c r="BQ167" s="69">
        <v>190</v>
      </c>
      <c r="BR167" s="69">
        <v>2</v>
      </c>
      <c r="BS167" s="69">
        <v>6</v>
      </c>
      <c r="BT167" s="4"/>
      <c r="BU167" s="71" t="s">
        <v>429</v>
      </c>
      <c r="BV167" s="71">
        <v>1974</v>
      </c>
      <c r="BW167" s="71">
        <v>40</v>
      </c>
      <c r="BX167" s="4"/>
      <c r="BY167" s="69" t="s">
        <v>313</v>
      </c>
      <c r="BZ167" s="69">
        <v>2750</v>
      </c>
      <c r="CA167" s="69">
        <v>99.277978339399994</v>
      </c>
      <c r="CB167" s="4"/>
      <c r="CC167" s="47" t="s">
        <v>487</v>
      </c>
      <c r="CD167" s="47" t="s">
        <v>1022</v>
      </c>
      <c r="CE167" s="47">
        <v>3201</v>
      </c>
      <c r="CF167" s="47">
        <v>3</v>
      </c>
      <c r="CG167" s="47">
        <v>3</v>
      </c>
      <c r="CH167" s="47" t="str">
        <f t="shared" si="93"/>
        <v>Vähä 3</v>
      </c>
      <c r="CJ167" s="69" t="s">
        <v>209</v>
      </c>
      <c r="CK167" s="69" t="s">
        <v>1519</v>
      </c>
      <c r="CL167" s="69" t="s">
        <v>1520</v>
      </c>
      <c r="CM167" s="69" t="s">
        <v>1521</v>
      </c>
    </row>
    <row r="168" spans="1:91" customFormat="1" x14ac:dyDescent="0.25">
      <c r="A168" s="81">
        <v>157</v>
      </c>
      <c r="B168" s="27" t="str">
        <f t="shared" si="68"/>
        <v>230_5</v>
      </c>
      <c r="C168" s="51">
        <v>230</v>
      </c>
      <c r="D168" s="52">
        <v>5</v>
      </c>
      <c r="E168" s="17">
        <v>6291</v>
      </c>
      <c r="F168" s="18">
        <v>4735.3486764150002</v>
      </c>
      <c r="G168" s="57">
        <v>355</v>
      </c>
      <c r="H168" s="58">
        <v>79</v>
      </c>
      <c r="I168" s="64">
        <f t="shared" si="94"/>
        <v>0.79</v>
      </c>
      <c r="J168" s="18">
        <f t="shared" si="95"/>
        <v>280.45</v>
      </c>
      <c r="K168" s="64">
        <f t="shared" si="96"/>
        <v>-0.65118159203980097</v>
      </c>
      <c r="L168" s="18">
        <v>804</v>
      </c>
      <c r="M168" s="18">
        <v>52</v>
      </c>
      <c r="N168" s="18">
        <v>853</v>
      </c>
      <c r="O168" s="105" t="str">
        <f t="shared" si="69"/>
        <v>https://www.google.com/maps/@61.1422616296,22.924104434,3a,75y,90t/data=!3m3!1e1!3m1!2e0</v>
      </c>
      <c r="P168" s="108" t="str">
        <f t="shared" si="70"/>
        <v>Gmaps</v>
      </c>
      <c r="Q168" s="18">
        <v>355</v>
      </c>
      <c r="R168" s="17">
        <v>79</v>
      </c>
      <c r="S168" s="18">
        <f t="shared" si="71"/>
        <v>59</v>
      </c>
      <c r="T168" s="18">
        <f t="shared" si="72"/>
        <v>32</v>
      </c>
      <c r="U168" s="18">
        <f t="shared" si="73"/>
        <v>0</v>
      </c>
      <c r="V168" s="95" t="str">
        <f t="shared" si="97"/>
        <v xml:space="preserve"> --</v>
      </c>
      <c r="W168" s="18">
        <f t="shared" si="74"/>
        <v>0</v>
      </c>
      <c r="X168" s="79" t="str">
        <f t="shared" si="98"/>
        <v xml:space="preserve"> --</v>
      </c>
      <c r="Y168" s="74">
        <v>0</v>
      </c>
      <c r="Z168" s="17" t="str">
        <f t="shared" si="78"/>
        <v xml:space="preserve"> --</v>
      </c>
      <c r="AA168" s="74">
        <v>0</v>
      </c>
      <c r="AB168" s="17" t="str">
        <f t="shared" si="99"/>
        <v>--</v>
      </c>
      <c r="AC168" s="39"/>
      <c r="AD168" s="17" t="str">
        <f t="shared" si="75"/>
        <v>Keskivilkas 1</v>
      </c>
      <c r="AE168" s="17" t="s">
        <v>1057</v>
      </c>
      <c r="AF168" s="39"/>
      <c r="AG168" s="44"/>
      <c r="AH168" s="4"/>
      <c r="AI168" s="113" t="str">
        <f t="shared" si="79"/>
        <v>musta</v>
      </c>
      <c r="AJ168" s="114" t="str">
        <f t="shared" si="80"/>
        <v>musta</v>
      </c>
      <c r="AK168" s="115" t="str">
        <f t="shared" si="76"/>
        <v>musta</v>
      </c>
      <c r="AL168" s="124">
        <f t="shared" si="81"/>
        <v>10</v>
      </c>
      <c r="AM168" s="124">
        <f t="shared" si="82"/>
        <v>10</v>
      </c>
      <c r="AN168" s="124">
        <f t="shared" si="83"/>
        <v>0</v>
      </c>
      <c r="AO168" s="124">
        <f t="shared" si="84"/>
        <v>0</v>
      </c>
      <c r="AP168" s="121">
        <f t="shared" si="85"/>
        <v>0</v>
      </c>
      <c r="AQ168" s="14"/>
      <c r="AR168" s="113" t="str">
        <f t="shared" si="100"/>
        <v>musta</v>
      </c>
      <c r="AS168" s="114" t="str">
        <f t="shared" si="101"/>
        <v>musta</v>
      </c>
      <c r="AT168" s="115" t="str">
        <f t="shared" si="77"/>
        <v>musta</v>
      </c>
      <c r="AU168" s="124">
        <f t="shared" si="86"/>
        <v>10</v>
      </c>
      <c r="AV168" s="124">
        <f t="shared" si="87"/>
        <v>10</v>
      </c>
      <c r="AW168" s="124">
        <f t="shared" si="88"/>
        <v>0</v>
      </c>
      <c r="AX168" s="124">
        <f t="shared" si="89"/>
        <v>0</v>
      </c>
      <c r="AY168" s="121">
        <f t="shared" si="90"/>
        <v>0</v>
      </c>
      <c r="BA168" s="47" t="s">
        <v>202</v>
      </c>
      <c r="BB168" s="47">
        <v>130</v>
      </c>
      <c r="BC168" s="47">
        <v>26</v>
      </c>
      <c r="BD168" s="47">
        <v>557</v>
      </c>
      <c r="BE168" s="4"/>
      <c r="BF168" s="47" t="s">
        <v>208</v>
      </c>
      <c r="BG168" s="47">
        <v>190</v>
      </c>
      <c r="BH168" s="47">
        <v>3</v>
      </c>
      <c r="BI168" s="47">
        <v>2343</v>
      </c>
      <c r="BJ168" s="4"/>
      <c r="BK168" s="46" t="str">
        <f t="shared" si="91"/>
        <v>190_3</v>
      </c>
      <c r="BL168" s="69">
        <v>190</v>
      </c>
      <c r="BM168" s="69">
        <v>3</v>
      </c>
      <c r="BN168" s="69">
        <v>55</v>
      </c>
      <c r="BO168" s="4"/>
      <c r="BP168" s="46" t="str">
        <f t="shared" si="92"/>
        <v>190_3</v>
      </c>
      <c r="BQ168" s="69">
        <v>190</v>
      </c>
      <c r="BR168" s="69">
        <v>3</v>
      </c>
      <c r="BS168" s="69">
        <v>43</v>
      </c>
      <c r="BT168" s="4"/>
      <c r="BU168" s="71" t="s">
        <v>432</v>
      </c>
      <c r="BV168" s="71">
        <v>327</v>
      </c>
      <c r="BW168" s="71">
        <v>10</v>
      </c>
      <c r="BX168" s="4"/>
      <c r="BY168" s="69" t="s">
        <v>314</v>
      </c>
      <c r="BZ168" s="69">
        <v>422</v>
      </c>
      <c r="CA168" s="69">
        <v>100.71599045299999</v>
      </c>
      <c r="CB168" s="4"/>
      <c r="CC168" s="47" t="s">
        <v>776</v>
      </c>
      <c r="CD168" s="47" t="s">
        <v>1022</v>
      </c>
      <c r="CE168" s="47">
        <v>13603</v>
      </c>
      <c r="CF168" s="47">
        <v>2</v>
      </c>
      <c r="CG168" s="47">
        <v>3</v>
      </c>
      <c r="CH168" s="47" t="str">
        <f t="shared" si="93"/>
        <v>Vähä 3</v>
      </c>
      <c r="CJ168" s="69" t="s">
        <v>210</v>
      </c>
      <c r="CK168" s="69" t="s">
        <v>1522</v>
      </c>
      <c r="CL168" s="69" t="s">
        <v>1523</v>
      </c>
      <c r="CM168" s="69" t="s">
        <v>1524</v>
      </c>
    </row>
    <row r="169" spans="1:91" customFormat="1" x14ac:dyDescent="0.25">
      <c r="A169" s="81">
        <v>158</v>
      </c>
      <c r="B169" s="27" t="str">
        <f t="shared" si="68"/>
        <v>230_6</v>
      </c>
      <c r="C169" s="51">
        <v>230</v>
      </c>
      <c r="D169" s="52">
        <v>6</v>
      </c>
      <c r="E169" s="17">
        <v>4487</v>
      </c>
      <c r="F169" s="18">
        <v>4397.2615825949997</v>
      </c>
      <c r="G169" s="57">
        <v>487</v>
      </c>
      <c r="H169" s="58">
        <v>69</v>
      </c>
      <c r="I169" s="64">
        <f t="shared" si="94"/>
        <v>0.69</v>
      </c>
      <c r="J169" s="18">
        <f t="shared" si="95"/>
        <v>336.03</v>
      </c>
      <c r="K169" s="64">
        <f t="shared" si="96"/>
        <v>-0.79805889423076926</v>
      </c>
      <c r="L169" s="18">
        <v>1664</v>
      </c>
      <c r="M169" s="18">
        <v>103</v>
      </c>
      <c r="N169" s="18">
        <v>1755</v>
      </c>
      <c r="O169" s="105" t="str">
        <f t="shared" si="69"/>
        <v>https://www.google.com/maps/@61.1234093857,23.0290593553,3a,75y,90t/data=!3m3!1e1!3m1!2e0</v>
      </c>
      <c r="P169" s="108" t="str">
        <f t="shared" si="70"/>
        <v>Gmaps</v>
      </c>
      <c r="Q169" s="18">
        <v>487</v>
      </c>
      <c r="R169" s="17">
        <v>69</v>
      </c>
      <c r="S169" s="18">
        <f t="shared" si="71"/>
        <v>381</v>
      </c>
      <c r="T169" s="18">
        <f t="shared" si="72"/>
        <v>175</v>
      </c>
      <c r="U169" s="18">
        <f t="shared" si="73"/>
        <v>13</v>
      </c>
      <c r="V169" s="96" t="str">
        <f t="shared" si="97"/>
        <v>Osa seud. yht.</v>
      </c>
      <c r="W169" s="18">
        <f t="shared" si="74"/>
        <v>0</v>
      </c>
      <c r="X169" s="79" t="str">
        <f t="shared" si="98"/>
        <v xml:space="preserve"> --</v>
      </c>
      <c r="Y169" s="18">
        <v>49</v>
      </c>
      <c r="Z169" s="17" t="str">
        <f t="shared" si="78"/>
        <v xml:space="preserve"> --</v>
      </c>
      <c r="AA169" s="18">
        <v>48.428794294600003</v>
      </c>
      <c r="AB169" s="17" t="str">
        <f t="shared" si="99"/>
        <v>--</v>
      </c>
      <c r="AC169" s="39"/>
      <c r="AD169" s="17" t="str">
        <f t="shared" si="75"/>
        <v>Keskivilkas 1</v>
      </c>
      <c r="AE169" s="17" t="s">
        <v>1057</v>
      </c>
      <c r="AF169" s="39"/>
      <c r="AG169" s="44"/>
      <c r="AH169" s="4"/>
      <c r="AI169" s="113" t="str">
        <f t="shared" si="79"/>
        <v>punainen</v>
      </c>
      <c r="AJ169" s="114" t="str">
        <f t="shared" si="80"/>
        <v>musta</v>
      </c>
      <c r="AK169" s="115" t="str">
        <f t="shared" si="76"/>
        <v>musta</v>
      </c>
      <c r="AL169" s="124">
        <f t="shared" si="81"/>
        <v>12</v>
      </c>
      <c r="AM169" s="124">
        <f t="shared" si="82"/>
        <v>10</v>
      </c>
      <c r="AN169" s="124">
        <f t="shared" si="83"/>
        <v>0</v>
      </c>
      <c r="AO169" s="124">
        <f t="shared" si="84"/>
        <v>1</v>
      </c>
      <c r="AP169" s="121">
        <f t="shared" si="85"/>
        <v>1</v>
      </c>
      <c r="AQ169" s="14"/>
      <c r="AR169" s="113" t="str">
        <f t="shared" si="100"/>
        <v>punainen</v>
      </c>
      <c r="AS169" s="114" t="str">
        <f t="shared" si="101"/>
        <v>musta</v>
      </c>
      <c r="AT169" s="115" t="str">
        <f t="shared" si="77"/>
        <v>musta</v>
      </c>
      <c r="AU169" s="124">
        <f t="shared" si="86"/>
        <v>12</v>
      </c>
      <c r="AV169" s="124">
        <f t="shared" si="87"/>
        <v>10</v>
      </c>
      <c r="AW169" s="124">
        <f t="shared" si="88"/>
        <v>0</v>
      </c>
      <c r="AX169" s="124">
        <f t="shared" si="89"/>
        <v>1</v>
      </c>
      <c r="AY169" s="121">
        <f t="shared" si="90"/>
        <v>1</v>
      </c>
      <c r="BA169" s="47" t="s">
        <v>203</v>
      </c>
      <c r="BB169" s="47">
        <v>130</v>
      </c>
      <c r="BC169" s="47">
        <v>27</v>
      </c>
      <c r="BD169" s="47">
        <v>1261</v>
      </c>
      <c r="BE169" s="4"/>
      <c r="BF169" s="47" t="s">
        <v>209</v>
      </c>
      <c r="BG169" s="47">
        <v>190</v>
      </c>
      <c r="BH169" s="47">
        <v>4</v>
      </c>
      <c r="BI169" s="47">
        <v>3677</v>
      </c>
      <c r="BJ169" s="4"/>
      <c r="BK169" s="46" t="str">
        <f t="shared" si="91"/>
        <v>190_4</v>
      </c>
      <c r="BL169" s="69">
        <v>190</v>
      </c>
      <c r="BM169" s="69">
        <v>4</v>
      </c>
      <c r="BN169" s="69">
        <v>36</v>
      </c>
      <c r="BO169" s="4"/>
      <c r="BP169" s="46" t="str">
        <f t="shared" si="92"/>
        <v>190_4</v>
      </c>
      <c r="BQ169" s="69">
        <v>190</v>
      </c>
      <c r="BR169" s="69">
        <v>4</v>
      </c>
      <c r="BS169" s="69">
        <v>33</v>
      </c>
      <c r="BT169" s="4"/>
      <c r="BU169" s="71" t="s">
        <v>433</v>
      </c>
      <c r="BV169" s="71">
        <v>199</v>
      </c>
      <c r="BW169" s="71">
        <v>3</v>
      </c>
      <c r="BX169" s="4"/>
      <c r="BY169" s="69" t="s">
        <v>315</v>
      </c>
      <c r="BZ169" s="69">
        <v>495</v>
      </c>
      <c r="CA169" s="69">
        <v>100.60975609800001</v>
      </c>
      <c r="CB169" s="4"/>
      <c r="CC169" s="47" t="s">
        <v>817</v>
      </c>
      <c r="CD169" s="47" t="s">
        <v>1022</v>
      </c>
      <c r="CE169" s="47">
        <v>13753</v>
      </c>
      <c r="CF169" s="47">
        <v>1</v>
      </c>
      <c r="CG169" s="47">
        <v>3</v>
      </c>
      <c r="CH169" s="47" t="str">
        <f t="shared" si="93"/>
        <v>Vähä 3</v>
      </c>
      <c r="CJ169" s="69" t="s">
        <v>211</v>
      </c>
      <c r="CK169" s="69" t="s">
        <v>1525</v>
      </c>
      <c r="CL169" s="69" t="s">
        <v>1526</v>
      </c>
      <c r="CM169" s="69" t="s">
        <v>1527</v>
      </c>
    </row>
    <row r="170" spans="1:91" customFormat="1" x14ac:dyDescent="0.25">
      <c r="A170" s="81">
        <v>159</v>
      </c>
      <c r="B170" s="27" t="str">
        <f t="shared" si="68"/>
        <v>230_7</v>
      </c>
      <c r="C170" s="51">
        <v>230</v>
      </c>
      <c r="D170" s="52">
        <v>7</v>
      </c>
      <c r="E170" s="17">
        <v>12749</v>
      </c>
      <c r="F170" s="18">
        <v>11923.0229323</v>
      </c>
      <c r="G170" s="57">
        <v>421</v>
      </c>
      <c r="H170" s="58">
        <v>71</v>
      </c>
      <c r="I170" s="64">
        <f t="shared" si="94"/>
        <v>0.71</v>
      </c>
      <c r="J170" s="18">
        <f t="shared" si="95"/>
        <v>298.90999999999997</v>
      </c>
      <c r="K170" s="64">
        <f t="shared" si="96"/>
        <v>-0.75214759535655062</v>
      </c>
      <c r="L170" s="18">
        <v>1206</v>
      </c>
      <c r="M170" s="18">
        <v>63</v>
      </c>
      <c r="N170" s="18">
        <v>1256</v>
      </c>
      <c r="O170" s="105" t="str">
        <f t="shared" si="69"/>
        <v>https://www.google.com/maps/@61.1116949378,23.1068121982,3a,75y,90t/data=!3m3!1e1!3m1!2e0</v>
      </c>
      <c r="P170" s="108" t="str">
        <f t="shared" si="70"/>
        <v>Gmaps</v>
      </c>
      <c r="Q170" s="18">
        <v>421</v>
      </c>
      <c r="R170" s="17">
        <v>71</v>
      </c>
      <c r="S170" s="18">
        <f t="shared" si="71"/>
        <v>447</v>
      </c>
      <c r="T170" s="18">
        <f t="shared" si="72"/>
        <v>174</v>
      </c>
      <c r="U170" s="18">
        <f t="shared" si="73"/>
        <v>38</v>
      </c>
      <c r="V170" s="96" t="str">
        <f t="shared" si="97"/>
        <v>Osa seud. yht.</v>
      </c>
      <c r="W170" s="18">
        <f t="shared" si="74"/>
        <v>0</v>
      </c>
      <c r="X170" s="79" t="str">
        <f t="shared" si="98"/>
        <v xml:space="preserve"> --</v>
      </c>
      <c r="Y170" s="18">
        <v>13</v>
      </c>
      <c r="Z170" s="17" t="str">
        <f t="shared" si="78"/>
        <v xml:space="preserve"> --</v>
      </c>
      <c r="AA170" s="18">
        <v>14.087379402299998</v>
      </c>
      <c r="AB170" s="17" t="str">
        <f t="shared" si="99"/>
        <v>--</v>
      </c>
      <c r="AC170" s="39"/>
      <c r="AD170" s="17" t="str">
        <f t="shared" si="75"/>
        <v>Keskivilkas 1</v>
      </c>
      <c r="AE170" s="17" t="s">
        <v>1057</v>
      </c>
      <c r="AF170" s="39"/>
      <c r="AG170" s="44"/>
      <c r="AH170" s="4"/>
      <c r="AI170" s="113" t="str">
        <f t="shared" si="79"/>
        <v>punainen</v>
      </c>
      <c r="AJ170" s="114" t="str">
        <f t="shared" si="80"/>
        <v>musta</v>
      </c>
      <c r="AK170" s="115" t="str">
        <f t="shared" si="76"/>
        <v>musta</v>
      </c>
      <c r="AL170" s="124">
        <f t="shared" si="81"/>
        <v>12</v>
      </c>
      <c r="AM170" s="124">
        <f t="shared" si="82"/>
        <v>10</v>
      </c>
      <c r="AN170" s="124">
        <f t="shared" si="83"/>
        <v>0</v>
      </c>
      <c r="AO170" s="124">
        <f t="shared" si="84"/>
        <v>1</v>
      </c>
      <c r="AP170" s="121">
        <f t="shared" si="85"/>
        <v>1</v>
      </c>
      <c r="AQ170" s="14"/>
      <c r="AR170" s="113" t="str">
        <f t="shared" si="100"/>
        <v>punainen</v>
      </c>
      <c r="AS170" s="114" t="str">
        <f t="shared" si="101"/>
        <v>musta</v>
      </c>
      <c r="AT170" s="115" t="str">
        <f t="shared" si="77"/>
        <v>musta</v>
      </c>
      <c r="AU170" s="124">
        <f t="shared" si="86"/>
        <v>12</v>
      </c>
      <c r="AV170" s="124">
        <f t="shared" si="87"/>
        <v>10</v>
      </c>
      <c r="AW170" s="124">
        <f t="shared" si="88"/>
        <v>0</v>
      </c>
      <c r="AX170" s="124">
        <f t="shared" si="89"/>
        <v>1</v>
      </c>
      <c r="AY170" s="121">
        <f t="shared" si="90"/>
        <v>1</v>
      </c>
      <c r="BA170" s="47" t="s">
        <v>204</v>
      </c>
      <c r="BB170" s="47">
        <v>130</v>
      </c>
      <c r="BC170" s="47">
        <v>28</v>
      </c>
      <c r="BD170" s="47">
        <v>2437</v>
      </c>
      <c r="BE170" s="4"/>
      <c r="BF170" s="47" t="s">
        <v>210</v>
      </c>
      <c r="BG170" s="47">
        <v>230</v>
      </c>
      <c r="BH170" s="47">
        <v>5</v>
      </c>
      <c r="BI170" s="47">
        <v>32</v>
      </c>
      <c r="BJ170" s="4"/>
      <c r="BK170" s="46" t="str">
        <f t="shared" si="91"/>
        <v>230_5</v>
      </c>
      <c r="BL170" s="69">
        <v>230</v>
      </c>
      <c r="BM170" s="69">
        <v>5</v>
      </c>
      <c r="BN170" s="69">
        <v>0</v>
      </c>
      <c r="BO170" s="4"/>
      <c r="BP170" s="46" t="str">
        <f t="shared" si="92"/>
        <v>230_5</v>
      </c>
      <c r="BQ170" s="69">
        <v>230</v>
      </c>
      <c r="BR170" s="69">
        <v>5</v>
      </c>
      <c r="BS170" s="69">
        <v>0</v>
      </c>
      <c r="BT170" s="4"/>
      <c r="BU170" s="71" t="s">
        <v>441</v>
      </c>
      <c r="BV170" s="71">
        <v>166</v>
      </c>
      <c r="BW170" s="71">
        <v>3</v>
      </c>
      <c r="BX170" s="4"/>
      <c r="BY170" s="69" t="s">
        <v>316</v>
      </c>
      <c r="BZ170" s="69">
        <v>704</v>
      </c>
      <c r="CA170" s="69">
        <v>100.57142857100001</v>
      </c>
      <c r="CB170" s="4"/>
      <c r="CC170" s="47" t="s">
        <v>43</v>
      </c>
      <c r="CD170" s="47" t="s">
        <v>1022</v>
      </c>
      <c r="CE170" s="47">
        <v>3200</v>
      </c>
      <c r="CF170" s="47">
        <v>4</v>
      </c>
      <c r="CG170" s="47">
        <v>3</v>
      </c>
      <c r="CH170" s="47" t="str">
        <f t="shared" si="93"/>
        <v>Vähä 3</v>
      </c>
      <c r="CJ170" s="69" t="s">
        <v>212</v>
      </c>
      <c r="CK170" s="69" t="s">
        <v>1528</v>
      </c>
      <c r="CL170" s="69" t="s">
        <v>1529</v>
      </c>
      <c r="CM170" s="69" t="s">
        <v>1530</v>
      </c>
    </row>
    <row r="171" spans="1:91" customFormat="1" x14ac:dyDescent="0.25">
      <c r="A171" s="81">
        <v>160</v>
      </c>
      <c r="B171" s="27" t="str">
        <f t="shared" si="68"/>
        <v>230_9</v>
      </c>
      <c r="C171" s="51">
        <v>230</v>
      </c>
      <c r="D171" s="52">
        <v>9</v>
      </c>
      <c r="E171" s="17">
        <v>7615</v>
      </c>
      <c r="F171" s="18"/>
      <c r="G171" s="59">
        <v>500</v>
      </c>
      <c r="H171" s="60">
        <v>70</v>
      </c>
      <c r="I171" s="64">
        <f t="shared" si="94"/>
        <v>0.7</v>
      </c>
      <c r="J171" s="18">
        <f t="shared" si="95"/>
        <v>350</v>
      </c>
      <c r="K171" s="64">
        <f t="shared" si="96"/>
        <v>-0.54663212435233166</v>
      </c>
      <c r="L171" s="18">
        <v>772</v>
      </c>
      <c r="M171" s="18">
        <v>56</v>
      </c>
      <c r="N171" s="18">
        <v>782</v>
      </c>
      <c r="O171" s="105" t="str">
        <f t="shared" si="69"/>
        <v>https://www.google.com/maps/@61.0980582974,23.3261436026,3a,75y,90t/data=!3m3!1e1!3m1!2e0</v>
      </c>
      <c r="P171" s="108" t="str">
        <f t="shared" si="70"/>
        <v>Gmaps</v>
      </c>
      <c r="Q171" s="18">
        <v>500</v>
      </c>
      <c r="R171" s="17">
        <v>70</v>
      </c>
      <c r="S171" s="18">
        <f t="shared" si="71"/>
        <v>145</v>
      </c>
      <c r="T171" s="18">
        <f t="shared" si="72"/>
        <v>105</v>
      </c>
      <c r="U171" s="18">
        <f t="shared" si="73"/>
        <v>16</v>
      </c>
      <c r="V171" s="96" t="str">
        <f t="shared" si="97"/>
        <v>Osa seud. yht.</v>
      </c>
      <c r="W171" s="18">
        <f t="shared" si="74"/>
        <v>0</v>
      </c>
      <c r="X171" s="79" t="str">
        <f t="shared" si="98"/>
        <v xml:space="preserve"> --</v>
      </c>
      <c r="Y171" s="74">
        <v>0</v>
      </c>
      <c r="Z171" s="17" t="str">
        <f t="shared" si="78"/>
        <v xml:space="preserve"> --</v>
      </c>
      <c r="AA171" s="74">
        <v>0</v>
      </c>
      <c r="AB171" s="17" t="str">
        <f t="shared" si="99"/>
        <v>--</v>
      </c>
      <c r="AC171" s="39"/>
      <c r="AD171" s="17" t="str">
        <f t="shared" si="75"/>
        <v>Keskivilkas 1</v>
      </c>
      <c r="AE171" s="17" t="s">
        <v>1057</v>
      </c>
      <c r="AF171" s="39"/>
      <c r="AG171" s="44"/>
      <c r="AH171" s="4"/>
      <c r="AI171" s="113" t="str">
        <f t="shared" si="79"/>
        <v>punainen</v>
      </c>
      <c r="AJ171" s="114" t="str">
        <f t="shared" si="80"/>
        <v>musta</v>
      </c>
      <c r="AK171" s="115" t="str">
        <f t="shared" si="76"/>
        <v>musta</v>
      </c>
      <c r="AL171" s="124">
        <f t="shared" si="81"/>
        <v>12</v>
      </c>
      <c r="AM171" s="124">
        <f t="shared" si="82"/>
        <v>10</v>
      </c>
      <c r="AN171" s="124">
        <f t="shared" si="83"/>
        <v>0</v>
      </c>
      <c r="AO171" s="124">
        <f t="shared" si="84"/>
        <v>1</v>
      </c>
      <c r="AP171" s="121">
        <f t="shared" si="85"/>
        <v>1</v>
      </c>
      <c r="AQ171" s="14"/>
      <c r="AR171" s="113" t="str">
        <f t="shared" si="100"/>
        <v>punainen</v>
      </c>
      <c r="AS171" s="114" t="str">
        <f t="shared" si="101"/>
        <v>musta</v>
      </c>
      <c r="AT171" s="115" t="str">
        <f t="shared" si="77"/>
        <v>musta</v>
      </c>
      <c r="AU171" s="124">
        <f t="shared" si="86"/>
        <v>12</v>
      </c>
      <c r="AV171" s="124">
        <f t="shared" si="87"/>
        <v>10</v>
      </c>
      <c r="AW171" s="124">
        <f t="shared" si="88"/>
        <v>0</v>
      </c>
      <c r="AX171" s="124">
        <f t="shared" si="89"/>
        <v>1</v>
      </c>
      <c r="AY171" s="121">
        <f t="shared" si="90"/>
        <v>1</v>
      </c>
      <c r="BA171" s="47" t="s">
        <v>205</v>
      </c>
      <c r="BB171" s="47">
        <v>130</v>
      </c>
      <c r="BC171" s="47">
        <v>29</v>
      </c>
      <c r="BD171" s="47">
        <v>11852</v>
      </c>
      <c r="BE171" s="4"/>
      <c r="BF171" s="47" t="s">
        <v>211</v>
      </c>
      <c r="BG171" s="47">
        <v>230</v>
      </c>
      <c r="BH171" s="47">
        <v>6</v>
      </c>
      <c r="BI171" s="47">
        <v>175</v>
      </c>
      <c r="BJ171" s="4"/>
      <c r="BK171" s="46" t="str">
        <f t="shared" si="91"/>
        <v>230_6</v>
      </c>
      <c r="BL171" s="69">
        <v>230</v>
      </c>
      <c r="BM171" s="69">
        <v>6</v>
      </c>
      <c r="BN171" s="69">
        <v>13</v>
      </c>
      <c r="BO171" s="4"/>
      <c r="BP171" s="46" t="str">
        <f t="shared" si="92"/>
        <v>230_6</v>
      </c>
      <c r="BQ171" s="69">
        <v>230</v>
      </c>
      <c r="BR171" s="69">
        <v>6</v>
      </c>
      <c r="BS171" s="69">
        <v>0</v>
      </c>
      <c r="BT171" s="4"/>
      <c r="BU171" s="71" t="s">
        <v>443</v>
      </c>
      <c r="BV171" s="71">
        <v>695</v>
      </c>
      <c r="BW171" s="71">
        <v>12</v>
      </c>
      <c r="BX171" s="4"/>
      <c r="BY171" s="69" t="s">
        <v>317</v>
      </c>
      <c r="BZ171" s="69">
        <v>1442</v>
      </c>
      <c r="CA171" s="69">
        <v>100.48780487799999</v>
      </c>
      <c r="CB171" s="4"/>
      <c r="CC171" s="47" t="s">
        <v>940</v>
      </c>
      <c r="CD171" s="47" t="s">
        <v>1022</v>
      </c>
      <c r="CE171" s="47">
        <v>14281</v>
      </c>
      <c r="CF171" s="47">
        <v>1</v>
      </c>
      <c r="CG171" s="47">
        <v>3</v>
      </c>
      <c r="CH171" s="47" t="str">
        <f t="shared" si="93"/>
        <v>Vähä 3</v>
      </c>
      <c r="CJ171" s="69" t="s">
        <v>213</v>
      </c>
      <c r="CK171" s="69" t="s">
        <v>1531</v>
      </c>
      <c r="CL171" s="69" t="s">
        <v>1532</v>
      </c>
      <c r="CM171" s="69" t="s">
        <v>1533</v>
      </c>
    </row>
    <row r="172" spans="1:91" customFormat="1" x14ac:dyDescent="0.25">
      <c r="A172" s="81">
        <v>161</v>
      </c>
      <c r="B172" s="27" t="str">
        <f t="shared" si="68"/>
        <v>230_10</v>
      </c>
      <c r="C172" s="51">
        <v>230</v>
      </c>
      <c r="D172" s="52">
        <v>10</v>
      </c>
      <c r="E172" s="17">
        <v>4794</v>
      </c>
      <c r="F172" s="18">
        <v>4721.1092434749999</v>
      </c>
      <c r="G172" s="57">
        <v>548</v>
      </c>
      <c r="H172" s="58">
        <v>60</v>
      </c>
      <c r="I172" s="64">
        <f t="shared" si="94"/>
        <v>0.6</v>
      </c>
      <c r="J172" s="18">
        <f t="shared" si="95"/>
        <v>328.8</v>
      </c>
      <c r="K172" s="64">
        <f t="shared" si="96"/>
        <v>-0.8138165345413364</v>
      </c>
      <c r="L172" s="18">
        <v>1766</v>
      </c>
      <c r="M172" s="18">
        <v>104</v>
      </c>
      <c r="N172" s="18">
        <v>1804</v>
      </c>
      <c r="O172" s="105" t="str">
        <f t="shared" si="69"/>
        <v>https://www.google.com/maps/@61.0857753857,23.4564166982,3a,75y,90t/data=!3m3!1e1!3m1!2e0</v>
      </c>
      <c r="P172" s="108" t="str">
        <f t="shared" si="70"/>
        <v>Gmaps</v>
      </c>
      <c r="Q172" s="18">
        <v>548</v>
      </c>
      <c r="R172" s="17">
        <v>60</v>
      </c>
      <c r="S172" s="18">
        <f t="shared" si="71"/>
        <v>337</v>
      </c>
      <c r="T172" s="18">
        <f t="shared" si="72"/>
        <v>194</v>
      </c>
      <c r="U172" s="18">
        <f t="shared" si="73"/>
        <v>17</v>
      </c>
      <c r="V172" s="96" t="str">
        <f t="shared" si="97"/>
        <v>Osa seud. yht.</v>
      </c>
      <c r="W172" s="18">
        <f t="shared" si="74"/>
        <v>0</v>
      </c>
      <c r="X172" s="79" t="str">
        <f t="shared" si="98"/>
        <v xml:space="preserve"> --</v>
      </c>
      <c r="Y172" s="18">
        <v>13</v>
      </c>
      <c r="Z172" s="17" t="str">
        <f t="shared" si="78"/>
        <v xml:space="preserve"> --</v>
      </c>
      <c r="AA172" s="18">
        <v>11.3266583229</v>
      </c>
      <c r="AB172" s="17" t="str">
        <f t="shared" si="99"/>
        <v>--</v>
      </c>
      <c r="AC172" s="39"/>
      <c r="AD172" s="17" t="str">
        <f t="shared" si="75"/>
        <v>Keskivilkas 1</v>
      </c>
      <c r="AE172" s="17" t="s">
        <v>1057</v>
      </c>
      <c r="AF172" s="39"/>
      <c r="AG172" s="44"/>
      <c r="AH172" s="4"/>
      <c r="AI172" s="113" t="str">
        <f t="shared" si="79"/>
        <v>punainen</v>
      </c>
      <c r="AJ172" s="114" t="str">
        <f t="shared" si="80"/>
        <v>musta</v>
      </c>
      <c r="AK172" s="115" t="str">
        <f t="shared" si="76"/>
        <v>musta</v>
      </c>
      <c r="AL172" s="124">
        <f t="shared" si="81"/>
        <v>12</v>
      </c>
      <c r="AM172" s="124">
        <f t="shared" si="82"/>
        <v>10</v>
      </c>
      <c r="AN172" s="124">
        <f t="shared" si="83"/>
        <v>0</v>
      </c>
      <c r="AO172" s="124">
        <f t="shared" si="84"/>
        <v>1</v>
      </c>
      <c r="AP172" s="121">
        <f t="shared" si="85"/>
        <v>1</v>
      </c>
      <c r="AQ172" s="14"/>
      <c r="AR172" s="113" t="str">
        <f t="shared" si="100"/>
        <v>punainen</v>
      </c>
      <c r="AS172" s="114" t="str">
        <f t="shared" si="101"/>
        <v>musta</v>
      </c>
      <c r="AT172" s="115" t="str">
        <f t="shared" si="77"/>
        <v>musta</v>
      </c>
      <c r="AU172" s="124">
        <f t="shared" si="86"/>
        <v>12</v>
      </c>
      <c r="AV172" s="124">
        <f t="shared" si="87"/>
        <v>10</v>
      </c>
      <c r="AW172" s="124">
        <f t="shared" si="88"/>
        <v>0</v>
      </c>
      <c r="AX172" s="124">
        <f t="shared" si="89"/>
        <v>1</v>
      </c>
      <c r="AY172" s="121">
        <f t="shared" si="90"/>
        <v>1</v>
      </c>
      <c r="BA172" s="47" t="s">
        <v>206</v>
      </c>
      <c r="BB172" s="47">
        <v>190</v>
      </c>
      <c r="BC172" s="47">
        <v>1</v>
      </c>
      <c r="BD172" s="47">
        <v>519</v>
      </c>
      <c r="BE172" s="4"/>
      <c r="BF172" s="47" t="s">
        <v>212</v>
      </c>
      <c r="BG172" s="47">
        <v>230</v>
      </c>
      <c r="BH172" s="47">
        <v>7</v>
      </c>
      <c r="BI172" s="47">
        <v>174</v>
      </c>
      <c r="BJ172" s="4"/>
      <c r="BK172" s="46" t="str">
        <f t="shared" si="91"/>
        <v>230_7</v>
      </c>
      <c r="BL172" s="69">
        <v>230</v>
      </c>
      <c r="BM172" s="69">
        <v>7</v>
      </c>
      <c r="BN172" s="69">
        <v>38</v>
      </c>
      <c r="BO172" s="4"/>
      <c r="BP172" s="46" t="str">
        <f t="shared" si="92"/>
        <v>230_7</v>
      </c>
      <c r="BQ172" s="69">
        <v>230</v>
      </c>
      <c r="BR172" s="69">
        <v>7</v>
      </c>
      <c r="BS172" s="69">
        <v>0</v>
      </c>
      <c r="BT172" s="4"/>
      <c r="BU172" s="71" t="s">
        <v>452</v>
      </c>
      <c r="BV172" s="71">
        <v>729</v>
      </c>
      <c r="BW172" s="71">
        <v>27</v>
      </c>
      <c r="BX172" s="4"/>
      <c r="BY172" s="69" t="s">
        <v>318</v>
      </c>
      <c r="BZ172" s="69">
        <v>1739</v>
      </c>
      <c r="CA172" s="69">
        <v>100.40415704400002</v>
      </c>
      <c r="CB172" s="4"/>
      <c r="CC172" s="47" t="s">
        <v>580</v>
      </c>
      <c r="CD172" s="47" t="s">
        <v>1022</v>
      </c>
      <c r="CE172" s="47">
        <v>12739</v>
      </c>
      <c r="CF172" s="47">
        <v>1</v>
      </c>
      <c r="CG172" s="47">
        <v>3</v>
      </c>
      <c r="CH172" s="47" t="str">
        <f t="shared" si="93"/>
        <v>Vähä 3</v>
      </c>
      <c r="CJ172" s="69" t="s">
        <v>214</v>
      </c>
      <c r="CK172" s="69" t="s">
        <v>1534</v>
      </c>
      <c r="CL172" s="69" t="s">
        <v>1535</v>
      </c>
      <c r="CM172" s="69" t="s">
        <v>1536</v>
      </c>
    </row>
    <row r="173" spans="1:91" customFormat="1" x14ac:dyDescent="0.25">
      <c r="A173" s="81">
        <v>162</v>
      </c>
      <c r="B173" s="27" t="str">
        <f t="shared" si="68"/>
        <v>231_1</v>
      </c>
      <c r="C173" s="51">
        <v>231</v>
      </c>
      <c r="D173" s="52">
        <v>1</v>
      </c>
      <c r="E173" s="17">
        <v>801</v>
      </c>
      <c r="F173" s="18">
        <v>1043.088823115</v>
      </c>
      <c r="G173" s="57">
        <v>352</v>
      </c>
      <c r="H173" s="58">
        <v>81</v>
      </c>
      <c r="I173" s="64">
        <f t="shared" si="94"/>
        <v>0.81</v>
      </c>
      <c r="J173" s="18">
        <f t="shared" si="95"/>
        <v>285.12</v>
      </c>
      <c r="K173" s="64">
        <f t="shared" si="96"/>
        <v>-0.44203522504892367</v>
      </c>
      <c r="L173" s="18">
        <v>511</v>
      </c>
      <c r="M173" s="18">
        <v>48</v>
      </c>
      <c r="N173" s="18">
        <v>530</v>
      </c>
      <c r="O173" s="105" t="str">
        <f t="shared" si="69"/>
        <v>https://www.google.com/maps/@61.0405782029,22.995181448,3a,75y,90t/data=!3m3!1e1!3m1!2e0</v>
      </c>
      <c r="P173" s="108" t="str">
        <f t="shared" si="70"/>
        <v>Gmaps</v>
      </c>
      <c r="Q173" s="18">
        <v>352</v>
      </c>
      <c r="R173" s="17">
        <v>81</v>
      </c>
      <c r="S173" s="18">
        <f t="shared" si="71"/>
        <v>21</v>
      </c>
      <c r="T173" s="18">
        <f t="shared" si="72"/>
        <v>11</v>
      </c>
      <c r="U173" s="18">
        <f t="shared" si="73"/>
        <v>0</v>
      </c>
      <c r="V173" s="95" t="str">
        <f t="shared" si="97"/>
        <v xml:space="preserve"> --</v>
      </c>
      <c r="W173" s="18">
        <f t="shared" si="74"/>
        <v>0</v>
      </c>
      <c r="X173" s="79" t="str">
        <f t="shared" si="98"/>
        <v xml:space="preserve"> --</v>
      </c>
      <c r="Y173" s="74">
        <v>0</v>
      </c>
      <c r="Z173" s="17" t="str">
        <f t="shared" si="78"/>
        <v xml:space="preserve"> --</v>
      </c>
      <c r="AA173" s="74">
        <v>0</v>
      </c>
      <c r="AB173" s="17" t="str">
        <f t="shared" si="99"/>
        <v>--</v>
      </c>
      <c r="AC173" s="39"/>
      <c r="AD173" s="17" t="str">
        <f t="shared" si="75"/>
        <v>Keskivilkas 1</v>
      </c>
      <c r="AE173" s="17" t="s">
        <v>1057</v>
      </c>
      <c r="AF173" s="39"/>
      <c r="AG173" s="44"/>
      <c r="AH173" s="4"/>
      <c r="AI173" s="113" t="str">
        <f t="shared" si="79"/>
        <v>musta</v>
      </c>
      <c r="AJ173" s="114" t="str">
        <f t="shared" si="80"/>
        <v>musta</v>
      </c>
      <c r="AK173" s="115" t="str">
        <f t="shared" si="76"/>
        <v>musta</v>
      </c>
      <c r="AL173" s="124">
        <f t="shared" si="81"/>
        <v>10</v>
      </c>
      <c r="AM173" s="124">
        <f t="shared" si="82"/>
        <v>10</v>
      </c>
      <c r="AN173" s="124">
        <f t="shared" si="83"/>
        <v>0</v>
      </c>
      <c r="AO173" s="124">
        <f t="shared" si="84"/>
        <v>0</v>
      </c>
      <c r="AP173" s="121">
        <f t="shared" si="85"/>
        <v>0</v>
      </c>
      <c r="AQ173" s="14"/>
      <c r="AR173" s="113" t="str">
        <f t="shared" si="100"/>
        <v>musta</v>
      </c>
      <c r="AS173" s="114" t="str">
        <f t="shared" si="101"/>
        <v>musta</v>
      </c>
      <c r="AT173" s="115" t="str">
        <f t="shared" si="77"/>
        <v>musta</v>
      </c>
      <c r="AU173" s="124">
        <f t="shared" si="86"/>
        <v>10</v>
      </c>
      <c r="AV173" s="124">
        <f t="shared" si="87"/>
        <v>10</v>
      </c>
      <c r="AW173" s="124">
        <f t="shared" si="88"/>
        <v>0</v>
      </c>
      <c r="AX173" s="124">
        <f t="shared" si="89"/>
        <v>0</v>
      </c>
      <c r="AY173" s="121">
        <f t="shared" si="90"/>
        <v>0</v>
      </c>
      <c r="BA173" s="47" t="s">
        <v>207</v>
      </c>
      <c r="BB173" s="47">
        <v>190</v>
      </c>
      <c r="BC173" s="47">
        <v>2</v>
      </c>
      <c r="BD173" s="47">
        <v>996</v>
      </c>
      <c r="BE173" s="4"/>
      <c r="BF173" s="47" t="s">
        <v>213</v>
      </c>
      <c r="BG173" s="47">
        <v>230</v>
      </c>
      <c r="BH173" s="47">
        <v>9</v>
      </c>
      <c r="BI173" s="47">
        <v>105</v>
      </c>
      <c r="BJ173" s="4"/>
      <c r="BK173" s="46" t="str">
        <f t="shared" si="91"/>
        <v>230_9</v>
      </c>
      <c r="BL173" s="69">
        <v>230</v>
      </c>
      <c r="BM173" s="69">
        <v>9</v>
      </c>
      <c r="BN173" s="69">
        <v>16</v>
      </c>
      <c r="BO173" s="4"/>
      <c r="BP173" s="46" t="str">
        <f t="shared" si="92"/>
        <v>230_9</v>
      </c>
      <c r="BQ173" s="69">
        <v>230</v>
      </c>
      <c r="BR173" s="69">
        <v>9</v>
      </c>
      <c r="BS173" s="69">
        <v>0</v>
      </c>
      <c r="BT173" s="4"/>
      <c r="BU173" s="71" t="s">
        <v>453</v>
      </c>
      <c r="BV173" s="71">
        <v>999</v>
      </c>
      <c r="BW173" s="71">
        <v>102</v>
      </c>
      <c r="BX173" s="4"/>
      <c r="BY173" s="69" t="s">
        <v>319</v>
      </c>
      <c r="BZ173" s="69">
        <v>2258</v>
      </c>
      <c r="CA173" s="69">
        <v>100</v>
      </c>
      <c r="CB173" s="4"/>
      <c r="CC173" s="47" t="s">
        <v>528</v>
      </c>
      <c r="CD173" s="47" t="s">
        <v>1022</v>
      </c>
      <c r="CE173" s="47">
        <v>3350</v>
      </c>
      <c r="CF173" s="47">
        <v>2</v>
      </c>
      <c r="CG173" s="47">
        <v>3</v>
      </c>
      <c r="CH173" s="47" t="str">
        <f t="shared" si="93"/>
        <v>Vähä 3</v>
      </c>
      <c r="CJ173" s="69" t="s">
        <v>215</v>
      </c>
      <c r="CK173" s="69" t="s">
        <v>1537</v>
      </c>
      <c r="CL173" s="69" t="s">
        <v>1538</v>
      </c>
      <c r="CM173" s="69" t="s">
        <v>1539</v>
      </c>
    </row>
    <row r="174" spans="1:91" customFormat="1" x14ac:dyDescent="0.25">
      <c r="A174" s="81">
        <v>163</v>
      </c>
      <c r="B174" s="27" t="str">
        <f t="shared" si="68"/>
        <v>232_2</v>
      </c>
      <c r="C174" s="51">
        <v>232</v>
      </c>
      <c r="D174" s="52">
        <v>2</v>
      </c>
      <c r="E174" s="17">
        <v>6580</v>
      </c>
      <c r="F174" s="18">
        <v>2999.5887145500001</v>
      </c>
      <c r="G174" s="57">
        <v>836</v>
      </c>
      <c r="H174" s="58">
        <v>89</v>
      </c>
      <c r="I174" s="64">
        <f t="shared" si="94"/>
        <v>0.89</v>
      </c>
      <c r="J174" s="18">
        <f t="shared" si="95"/>
        <v>744.04</v>
      </c>
      <c r="K174" s="64">
        <f t="shared" si="96"/>
        <v>0.56310924369747895</v>
      </c>
      <c r="L174" s="18">
        <v>476</v>
      </c>
      <c r="M174" s="18">
        <v>32</v>
      </c>
      <c r="N174" s="18">
        <v>455</v>
      </c>
      <c r="O174" s="105" t="str">
        <f t="shared" si="69"/>
        <v>https://www.google.com/maps/@61.0066487369,23.2546692458,3a,75y,90t/data=!3m3!1e1!3m1!2e0</v>
      </c>
      <c r="P174" s="108" t="str">
        <f t="shared" si="70"/>
        <v>Gmaps</v>
      </c>
      <c r="Q174" s="18">
        <v>836</v>
      </c>
      <c r="R174" s="17">
        <v>89</v>
      </c>
      <c r="S174" s="18">
        <f t="shared" si="71"/>
        <v>65</v>
      </c>
      <c r="T174" s="18">
        <f t="shared" si="72"/>
        <v>48</v>
      </c>
      <c r="U174" s="18">
        <f t="shared" si="73"/>
        <v>5</v>
      </c>
      <c r="V174" s="96" t="str">
        <f t="shared" si="97"/>
        <v>Osa seud. yht.</v>
      </c>
      <c r="W174" s="18">
        <f t="shared" si="74"/>
        <v>0</v>
      </c>
      <c r="X174" s="79" t="str">
        <f t="shared" si="98"/>
        <v xml:space="preserve"> --</v>
      </c>
      <c r="Y174" s="74">
        <v>0</v>
      </c>
      <c r="Z174" s="17" t="str">
        <f t="shared" si="78"/>
        <v xml:space="preserve"> --</v>
      </c>
      <c r="AA174" s="74">
        <v>0</v>
      </c>
      <c r="AB174" s="17" t="str">
        <f t="shared" si="99"/>
        <v>--</v>
      </c>
      <c r="AC174" s="39"/>
      <c r="AD174" s="17" t="str">
        <f t="shared" si="75"/>
        <v>Vähä 1</v>
      </c>
      <c r="AE174" s="17" t="s">
        <v>1058</v>
      </c>
      <c r="AF174" s="39"/>
      <c r="AG174" s="44"/>
      <c r="AH174" s="4"/>
      <c r="AI174" s="113" t="str">
        <f t="shared" si="79"/>
        <v>punainen</v>
      </c>
      <c r="AJ174" s="114" t="str">
        <f t="shared" si="80"/>
        <v>musta</v>
      </c>
      <c r="AK174" s="115" t="str">
        <f t="shared" si="76"/>
        <v>musta</v>
      </c>
      <c r="AL174" s="124">
        <f t="shared" si="81"/>
        <v>11</v>
      </c>
      <c r="AM174" s="124">
        <f t="shared" si="82"/>
        <v>10</v>
      </c>
      <c r="AN174" s="124">
        <f t="shared" si="83"/>
        <v>0</v>
      </c>
      <c r="AO174" s="124">
        <f t="shared" si="84"/>
        <v>0</v>
      </c>
      <c r="AP174" s="121">
        <f t="shared" si="85"/>
        <v>1</v>
      </c>
      <c r="AQ174" s="14"/>
      <c r="AR174" s="113" t="str">
        <f t="shared" si="100"/>
        <v>punainen</v>
      </c>
      <c r="AS174" s="114" t="str">
        <f t="shared" si="101"/>
        <v>musta</v>
      </c>
      <c r="AT174" s="115" t="str">
        <f t="shared" si="77"/>
        <v>musta</v>
      </c>
      <c r="AU174" s="124">
        <f t="shared" si="86"/>
        <v>11</v>
      </c>
      <c r="AV174" s="124">
        <f t="shared" si="87"/>
        <v>10</v>
      </c>
      <c r="AW174" s="124">
        <f t="shared" si="88"/>
        <v>0</v>
      </c>
      <c r="AX174" s="124">
        <f t="shared" si="89"/>
        <v>0</v>
      </c>
      <c r="AY174" s="121">
        <f t="shared" si="90"/>
        <v>1</v>
      </c>
      <c r="BA174" s="47" t="s">
        <v>208</v>
      </c>
      <c r="BB174" s="47">
        <v>190</v>
      </c>
      <c r="BC174" s="47">
        <v>3</v>
      </c>
      <c r="BD174" s="47">
        <v>2880</v>
      </c>
      <c r="BE174" s="4"/>
      <c r="BF174" s="47" t="s">
        <v>214</v>
      </c>
      <c r="BG174" s="47">
        <v>230</v>
      </c>
      <c r="BH174" s="47">
        <v>10</v>
      </c>
      <c r="BI174" s="47">
        <v>194</v>
      </c>
      <c r="BJ174" s="4"/>
      <c r="BK174" s="46" t="str">
        <f t="shared" si="91"/>
        <v>230_10</v>
      </c>
      <c r="BL174" s="69">
        <v>230</v>
      </c>
      <c r="BM174" s="69">
        <v>10</v>
      </c>
      <c r="BN174" s="69">
        <v>17</v>
      </c>
      <c r="BO174" s="4"/>
      <c r="BP174" s="46" t="str">
        <f t="shared" si="92"/>
        <v>230_10</v>
      </c>
      <c r="BQ174" s="69">
        <v>230</v>
      </c>
      <c r="BR174" s="69">
        <v>10</v>
      </c>
      <c r="BS174" s="69">
        <v>0</v>
      </c>
      <c r="BT174" s="4"/>
      <c r="BU174" s="71" t="s">
        <v>454</v>
      </c>
      <c r="BV174" s="71">
        <v>349</v>
      </c>
      <c r="BW174" s="71">
        <v>104</v>
      </c>
      <c r="BX174" s="4"/>
      <c r="BY174" s="69" t="s">
        <v>323</v>
      </c>
      <c r="BZ174" s="69">
        <v>480</v>
      </c>
      <c r="CA174" s="69">
        <v>12.705134992100001</v>
      </c>
      <c r="CB174" s="4"/>
      <c r="CC174" s="47" t="s">
        <v>375</v>
      </c>
      <c r="CD174" s="47" t="s">
        <v>1022</v>
      </c>
      <c r="CE174" s="47">
        <v>2521</v>
      </c>
      <c r="CF174" s="47">
        <v>5</v>
      </c>
      <c r="CG174" s="47">
        <v>3</v>
      </c>
      <c r="CH174" s="47" t="str">
        <f t="shared" si="93"/>
        <v>Vähä 3</v>
      </c>
      <c r="CJ174" s="69" t="s">
        <v>216</v>
      </c>
      <c r="CK174" s="69" t="s">
        <v>1540</v>
      </c>
      <c r="CL174" s="69" t="s">
        <v>1541</v>
      </c>
      <c r="CM174" s="69" t="s">
        <v>1542</v>
      </c>
    </row>
    <row r="175" spans="1:91" customFormat="1" x14ac:dyDescent="0.25">
      <c r="A175" s="81">
        <v>164</v>
      </c>
      <c r="B175" s="27" t="str">
        <f t="shared" si="68"/>
        <v>232_3</v>
      </c>
      <c r="C175" s="51">
        <v>232</v>
      </c>
      <c r="D175" s="52">
        <v>3</v>
      </c>
      <c r="E175" s="17">
        <v>2035</v>
      </c>
      <c r="F175" s="18">
        <v>1954.54406765</v>
      </c>
      <c r="G175" s="57">
        <v>867</v>
      </c>
      <c r="H175" s="58">
        <v>88</v>
      </c>
      <c r="I175" s="64">
        <f t="shared" si="94"/>
        <v>0.88</v>
      </c>
      <c r="J175" s="18">
        <f t="shared" si="95"/>
        <v>762.96</v>
      </c>
      <c r="K175" s="64">
        <f t="shared" si="96"/>
        <v>-2.8076433121019061E-2</v>
      </c>
      <c r="L175" s="18">
        <v>785</v>
      </c>
      <c r="M175" s="18">
        <v>44</v>
      </c>
      <c r="N175" s="18">
        <v>779</v>
      </c>
      <c r="O175" s="105" t="str">
        <f t="shared" si="69"/>
        <v>https://www.google.com/maps/@61.052223582,23.1901232222,3a,75y,90t/data=!3m3!1e1!3m1!2e0</v>
      </c>
      <c r="P175" s="108" t="str">
        <f t="shared" si="70"/>
        <v>Gmaps</v>
      </c>
      <c r="Q175" s="18">
        <v>867</v>
      </c>
      <c r="R175" s="17">
        <v>88</v>
      </c>
      <c r="S175" s="18">
        <f t="shared" si="71"/>
        <v>55</v>
      </c>
      <c r="T175" s="18">
        <f t="shared" si="72"/>
        <v>39</v>
      </c>
      <c r="U175" s="18">
        <f t="shared" si="73"/>
        <v>0</v>
      </c>
      <c r="V175" s="95" t="str">
        <f t="shared" si="97"/>
        <v xml:space="preserve"> --</v>
      </c>
      <c r="W175" s="18">
        <f t="shared" si="74"/>
        <v>0</v>
      </c>
      <c r="X175" s="79" t="str">
        <f t="shared" si="98"/>
        <v xml:space="preserve"> --</v>
      </c>
      <c r="Y175" s="74">
        <v>0</v>
      </c>
      <c r="Z175" s="17" t="str">
        <f t="shared" si="78"/>
        <v xml:space="preserve"> --</v>
      </c>
      <c r="AA175" s="74">
        <v>0</v>
      </c>
      <c r="AB175" s="17" t="str">
        <f t="shared" si="99"/>
        <v>--</v>
      </c>
      <c r="AC175" s="39"/>
      <c r="AD175" s="17" t="str">
        <f t="shared" si="75"/>
        <v>Keskivilkas 1</v>
      </c>
      <c r="AE175" s="17" t="s">
        <v>1057</v>
      </c>
      <c r="AF175" s="39"/>
      <c r="AG175" s="44"/>
      <c r="AH175" s="4"/>
      <c r="AI175" s="113" t="str">
        <f t="shared" si="79"/>
        <v>musta</v>
      </c>
      <c r="AJ175" s="114" t="str">
        <f t="shared" si="80"/>
        <v>musta</v>
      </c>
      <c r="AK175" s="115" t="str">
        <f t="shared" si="76"/>
        <v>musta</v>
      </c>
      <c r="AL175" s="124">
        <f t="shared" si="81"/>
        <v>10</v>
      </c>
      <c r="AM175" s="124">
        <f t="shared" si="82"/>
        <v>10</v>
      </c>
      <c r="AN175" s="124">
        <f t="shared" si="83"/>
        <v>0</v>
      </c>
      <c r="AO175" s="124">
        <f t="shared" si="84"/>
        <v>0</v>
      </c>
      <c r="AP175" s="121">
        <f t="shared" si="85"/>
        <v>0</v>
      </c>
      <c r="AQ175" s="14"/>
      <c r="AR175" s="113" t="str">
        <f t="shared" si="100"/>
        <v>musta</v>
      </c>
      <c r="AS175" s="114" t="str">
        <f t="shared" si="101"/>
        <v>musta</v>
      </c>
      <c r="AT175" s="115" t="str">
        <f t="shared" si="77"/>
        <v>musta</v>
      </c>
      <c r="AU175" s="124">
        <f t="shared" si="86"/>
        <v>10</v>
      </c>
      <c r="AV175" s="124">
        <f t="shared" si="87"/>
        <v>10</v>
      </c>
      <c r="AW175" s="124">
        <f t="shared" si="88"/>
        <v>0</v>
      </c>
      <c r="AX175" s="124">
        <f t="shared" si="89"/>
        <v>0</v>
      </c>
      <c r="AY175" s="121">
        <f t="shared" si="90"/>
        <v>0</v>
      </c>
      <c r="BA175" s="47" t="s">
        <v>209</v>
      </c>
      <c r="BB175" s="47">
        <v>190</v>
      </c>
      <c r="BC175" s="47">
        <v>4</v>
      </c>
      <c r="BD175" s="47">
        <v>4978</v>
      </c>
      <c r="BE175" s="4"/>
      <c r="BF175" s="47" t="s">
        <v>215</v>
      </c>
      <c r="BG175" s="47">
        <v>231</v>
      </c>
      <c r="BH175" s="47">
        <v>1</v>
      </c>
      <c r="BI175" s="47">
        <v>11</v>
      </c>
      <c r="BJ175" s="4"/>
      <c r="BK175" s="46" t="str">
        <f t="shared" si="91"/>
        <v>231_1</v>
      </c>
      <c r="BL175" s="69">
        <v>231</v>
      </c>
      <c r="BM175" s="69">
        <v>1</v>
      </c>
      <c r="BN175" s="69">
        <v>0</v>
      </c>
      <c r="BO175" s="4"/>
      <c r="BP175" s="46" t="str">
        <f t="shared" si="92"/>
        <v>231_1</v>
      </c>
      <c r="BQ175" s="69">
        <v>231</v>
      </c>
      <c r="BR175" s="69">
        <v>1</v>
      </c>
      <c r="BS175" s="69">
        <v>0</v>
      </c>
      <c r="BT175" s="4"/>
      <c r="BU175" s="71" t="s">
        <v>455</v>
      </c>
      <c r="BV175" s="71">
        <v>257</v>
      </c>
      <c r="BW175" s="71">
        <v>101</v>
      </c>
      <c r="BX175" s="4"/>
      <c r="BY175" s="69" t="s">
        <v>330</v>
      </c>
      <c r="BZ175" s="69">
        <v>1163</v>
      </c>
      <c r="CA175" s="69">
        <v>100.51858254099999</v>
      </c>
      <c r="CB175" s="4"/>
      <c r="CC175" s="47" t="s">
        <v>931</v>
      </c>
      <c r="CD175" s="47" t="s">
        <v>1022</v>
      </c>
      <c r="CE175" s="47">
        <v>14273</v>
      </c>
      <c r="CF175" s="47">
        <v>1</v>
      </c>
      <c r="CG175" s="47">
        <v>3</v>
      </c>
      <c r="CH175" s="47" t="str">
        <f t="shared" si="93"/>
        <v>Vähä 3</v>
      </c>
      <c r="CJ175" s="69" t="s">
        <v>217</v>
      </c>
      <c r="CK175" s="69" t="s">
        <v>1543</v>
      </c>
      <c r="CL175" s="69" t="s">
        <v>1544</v>
      </c>
      <c r="CM175" s="69" t="s">
        <v>1545</v>
      </c>
    </row>
    <row r="176" spans="1:91" customFormat="1" x14ac:dyDescent="0.25">
      <c r="A176" s="81">
        <v>165</v>
      </c>
      <c r="B176" s="27" t="str">
        <f t="shared" si="68"/>
        <v>232_4</v>
      </c>
      <c r="C176" s="51">
        <v>232</v>
      </c>
      <c r="D176" s="52">
        <v>4</v>
      </c>
      <c r="E176" s="17">
        <v>6660</v>
      </c>
      <c r="F176" s="18">
        <v>6537.6561761000003</v>
      </c>
      <c r="G176" s="57">
        <v>801</v>
      </c>
      <c r="H176" s="58">
        <v>82</v>
      </c>
      <c r="I176" s="64">
        <f t="shared" si="94"/>
        <v>0.82</v>
      </c>
      <c r="J176" s="18">
        <f t="shared" si="95"/>
        <v>656.81999999999994</v>
      </c>
      <c r="K176" s="64">
        <f t="shared" si="96"/>
        <v>-0.21620525059665879</v>
      </c>
      <c r="L176" s="18">
        <v>838</v>
      </c>
      <c r="M176" s="18">
        <v>45</v>
      </c>
      <c r="N176" s="18">
        <v>834</v>
      </c>
      <c r="O176" s="105" t="str">
        <f t="shared" si="69"/>
        <v>https://www.google.com/maps/@61.0688153696,23.1799223936,3a,75y,90t/data=!3m3!1e1!3m1!2e0</v>
      </c>
      <c r="P176" s="108" t="str">
        <f t="shared" si="70"/>
        <v>Gmaps</v>
      </c>
      <c r="Q176" s="18">
        <v>801</v>
      </c>
      <c r="R176" s="17">
        <v>82</v>
      </c>
      <c r="S176" s="18">
        <f t="shared" si="71"/>
        <v>185</v>
      </c>
      <c r="T176" s="18">
        <f t="shared" si="72"/>
        <v>60</v>
      </c>
      <c r="U176" s="18">
        <f t="shared" si="73"/>
        <v>0</v>
      </c>
      <c r="V176" s="95" t="str">
        <f t="shared" si="97"/>
        <v xml:space="preserve"> --</v>
      </c>
      <c r="W176" s="18">
        <f t="shared" si="74"/>
        <v>0</v>
      </c>
      <c r="X176" s="79" t="str">
        <f t="shared" si="98"/>
        <v xml:space="preserve"> --</v>
      </c>
      <c r="Y176" s="18">
        <v>2</v>
      </c>
      <c r="Z176" s="17" t="str">
        <f t="shared" si="78"/>
        <v xml:space="preserve"> --</v>
      </c>
      <c r="AA176" s="18">
        <v>13.2432432432</v>
      </c>
      <c r="AB176" s="17" t="str">
        <f t="shared" si="99"/>
        <v>--</v>
      </c>
      <c r="AC176" s="39"/>
      <c r="AD176" s="17" t="str">
        <f t="shared" si="75"/>
        <v>Keskivilkas 1</v>
      </c>
      <c r="AE176" s="17" t="s">
        <v>1057</v>
      </c>
      <c r="AF176" s="39"/>
      <c r="AG176" s="44"/>
      <c r="AH176" s="4"/>
      <c r="AI176" s="113" t="str">
        <f t="shared" si="79"/>
        <v>musta</v>
      </c>
      <c r="AJ176" s="114" t="str">
        <f t="shared" si="80"/>
        <v>musta</v>
      </c>
      <c r="AK176" s="115" t="str">
        <f t="shared" si="76"/>
        <v>musta</v>
      </c>
      <c r="AL176" s="124">
        <f t="shared" si="81"/>
        <v>10</v>
      </c>
      <c r="AM176" s="124">
        <f t="shared" si="82"/>
        <v>10</v>
      </c>
      <c r="AN176" s="124">
        <f t="shared" si="83"/>
        <v>0</v>
      </c>
      <c r="AO176" s="124">
        <f t="shared" si="84"/>
        <v>0</v>
      </c>
      <c r="AP176" s="121">
        <f t="shared" si="85"/>
        <v>0</v>
      </c>
      <c r="AQ176" s="14"/>
      <c r="AR176" s="113" t="str">
        <f t="shared" si="100"/>
        <v>musta</v>
      </c>
      <c r="AS176" s="114" t="str">
        <f t="shared" si="101"/>
        <v>musta</v>
      </c>
      <c r="AT176" s="115" t="str">
        <f t="shared" si="77"/>
        <v>musta</v>
      </c>
      <c r="AU176" s="124">
        <f t="shared" si="86"/>
        <v>10</v>
      </c>
      <c r="AV176" s="124">
        <f t="shared" si="87"/>
        <v>10</v>
      </c>
      <c r="AW176" s="124">
        <f t="shared" si="88"/>
        <v>0</v>
      </c>
      <c r="AX176" s="124">
        <f t="shared" si="89"/>
        <v>0</v>
      </c>
      <c r="AY176" s="121">
        <f t="shared" si="90"/>
        <v>0</v>
      </c>
      <c r="BA176" s="47" t="s">
        <v>210</v>
      </c>
      <c r="BB176" s="47">
        <v>230</v>
      </c>
      <c r="BC176" s="47">
        <v>5</v>
      </c>
      <c r="BD176" s="47">
        <v>59</v>
      </c>
      <c r="BE176" s="4"/>
      <c r="BF176" s="47" t="s">
        <v>216</v>
      </c>
      <c r="BG176" s="47">
        <v>232</v>
      </c>
      <c r="BH176" s="47">
        <v>2</v>
      </c>
      <c r="BI176" s="47">
        <v>48</v>
      </c>
      <c r="BJ176" s="4"/>
      <c r="BK176" s="46" t="str">
        <f t="shared" si="91"/>
        <v>232_2</v>
      </c>
      <c r="BL176" s="69">
        <v>232</v>
      </c>
      <c r="BM176" s="69">
        <v>2</v>
      </c>
      <c r="BN176" s="69">
        <v>5</v>
      </c>
      <c r="BO176" s="4"/>
      <c r="BP176" s="46" t="str">
        <f t="shared" si="92"/>
        <v>232_2</v>
      </c>
      <c r="BQ176" s="69">
        <v>232</v>
      </c>
      <c r="BR176" s="69">
        <v>2</v>
      </c>
      <c r="BS176" s="69">
        <v>0</v>
      </c>
      <c r="BT176" s="4"/>
      <c r="BU176" s="71" t="s">
        <v>456</v>
      </c>
      <c r="BV176" s="71">
        <v>284</v>
      </c>
      <c r="BW176" s="71">
        <v>101</v>
      </c>
      <c r="BX176" s="4"/>
      <c r="BY176" s="69" t="s">
        <v>331</v>
      </c>
      <c r="BZ176" s="69">
        <v>166</v>
      </c>
      <c r="CA176" s="69">
        <v>107.792207792</v>
      </c>
      <c r="CB176" s="4"/>
      <c r="CC176" s="47" t="s">
        <v>374</v>
      </c>
      <c r="CD176" s="47" t="s">
        <v>1022</v>
      </c>
      <c r="CE176" s="47">
        <v>2521</v>
      </c>
      <c r="CF176" s="47">
        <v>4</v>
      </c>
      <c r="CG176" s="47">
        <v>3</v>
      </c>
      <c r="CH176" s="47" t="str">
        <f t="shared" si="93"/>
        <v>Vähä 3</v>
      </c>
      <c r="CJ176" s="69" t="s">
        <v>218</v>
      </c>
      <c r="CK176" s="69" t="s">
        <v>1546</v>
      </c>
      <c r="CL176" s="69" t="s">
        <v>1547</v>
      </c>
      <c r="CM176" s="69" t="s">
        <v>1548</v>
      </c>
    </row>
    <row r="177" spans="1:91" customFormat="1" x14ac:dyDescent="0.25">
      <c r="A177" s="81">
        <v>166</v>
      </c>
      <c r="B177" s="27" t="str">
        <f t="shared" si="68"/>
        <v>249_1</v>
      </c>
      <c r="C177" s="51">
        <v>249</v>
      </c>
      <c r="D177" s="52">
        <v>1</v>
      </c>
      <c r="E177" s="17">
        <v>5455</v>
      </c>
      <c r="F177" s="18">
        <v>5406.4243825000003</v>
      </c>
      <c r="G177" s="57">
        <v>863</v>
      </c>
      <c r="H177" s="58">
        <v>51</v>
      </c>
      <c r="I177" s="64">
        <f t="shared" si="94"/>
        <v>0.51</v>
      </c>
      <c r="J177" s="18">
        <f t="shared" si="95"/>
        <v>440.13</v>
      </c>
      <c r="K177" s="64">
        <f t="shared" si="96"/>
        <v>-0.80662126537785583</v>
      </c>
      <c r="L177" s="18">
        <v>2276</v>
      </c>
      <c r="M177" s="18">
        <v>144</v>
      </c>
      <c r="N177" s="18">
        <v>2450</v>
      </c>
      <c r="O177" s="105" t="str">
        <f t="shared" si="69"/>
        <v>https://www.google.com/maps/@61.2625105795,22.7287749784,3a,75y,90t/data=!3m3!1e1!3m1!2e0</v>
      </c>
      <c r="P177" s="108" t="str">
        <f t="shared" si="70"/>
        <v>Gmaps</v>
      </c>
      <c r="Q177" s="18">
        <v>863</v>
      </c>
      <c r="R177" s="17">
        <v>51</v>
      </c>
      <c r="S177" s="18">
        <f t="shared" si="71"/>
        <v>574</v>
      </c>
      <c r="T177" s="18">
        <f t="shared" si="72"/>
        <v>166</v>
      </c>
      <c r="U177" s="18">
        <f t="shared" si="73"/>
        <v>0</v>
      </c>
      <c r="V177" s="95" t="str">
        <f t="shared" si="97"/>
        <v xml:space="preserve"> --</v>
      </c>
      <c r="W177" s="18">
        <f t="shared" si="74"/>
        <v>0</v>
      </c>
      <c r="X177" s="79" t="str">
        <f t="shared" si="98"/>
        <v xml:space="preserve"> --</v>
      </c>
      <c r="Y177" s="18">
        <v>54</v>
      </c>
      <c r="Z177" s="17" t="str">
        <f t="shared" si="78"/>
        <v>Kyllä</v>
      </c>
      <c r="AA177" s="18">
        <v>90.174152153999998</v>
      </c>
      <c r="AB177" s="17" t="str">
        <f t="shared" si="99"/>
        <v>Kyllä</v>
      </c>
      <c r="AC177" s="39"/>
      <c r="AD177" s="17" t="str">
        <f t="shared" si="75"/>
        <v>Keskivilkas 1</v>
      </c>
      <c r="AE177" s="17" t="s">
        <v>1057</v>
      </c>
      <c r="AF177" s="39"/>
      <c r="AG177" s="44"/>
      <c r="AH177" s="4"/>
      <c r="AI177" s="113" t="str">
        <f t="shared" si="79"/>
        <v>musta</v>
      </c>
      <c r="AJ177" s="114" t="str">
        <f t="shared" si="80"/>
        <v>musta</v>
      </c>
      <c r="AK177" s="115" t="str">
        <f t="shared" si="76"/>
        <v>musta</v>
      </c>
      <c r="AL177" s="124">
        <f t="shared" si="81"/>
        <v>2</v>
      </c>
      <c r="AM177" s="124">
        <f t="shared" si="82"/>
        <v>1</v>
      </c>
      <c r="AN177" s="124">
        <f t="shared" si="83"/>
        <v>0</v>
      </c>
      <c r="AO177" s="124">
        <f t="shared" si="84"/>
        <v>1</v>
      </c>
      <c r="AP177" s="121">
        <f t="shared" si="85"/>
        <v>0</v>
      </c>
      <c r="AQ177" s="14"/>
      <c r="AR177" s="113" t="str">
        <f t="shared" si="100"/>
        <v>punainen</v>
      </c>
      <c r="AS177" s="114" t="str">
        <f t="shared" si="101"/>
        <v>musta</v>
      </c>
      <c r="AT177" s="115" t="str">
        <f t="shared" si="77"/>
        <v>musta</v>
      </c>
      <c r="AU177" s="124">
        <f t="shared" si="86"/>
        <v>11</v>
      </c>
      <c r="AV177" s="124">
        <f t="shared" si="87"/>
        <v>10</v>
      </c>
      <c r="AW177" s="124">
        <f t="shared" si="88"/>
        <v>0</v>
      </c>
      <c r="AX177" s="124">
        <f t="shared" si="89"/>
        <v>1</v>
      </c>
      <c r="AY177" s="121">
        <f t="shared" si="90"/>
        <v>0</v>
      </c>
      <c r="BA177" s="47" t="s">
        <v>211</v>
      </c>
      <c r="BB177" s="47">
        <v>230</v>
      </c>
      <c r="BC177" s="47">
        <v>6</v>
      </c>
      <c r="BD177" s="47">
        <v>381</v>
      </c>
      <c r="BE177" s="4"/>
      <c r="BF177" s="47" t="s">
        <v>217</v>
      </c>
      <c r="BG177" s="47">
        <v>232</v>
      </c>
      <c r="BH177" s="47">
        <v>3</v>
      </c>
      <c r="BI177" s="47">
        <v>39</v>
      </c>
      <c r="BJ177" s="4"/>
      <c r="BK177" s="46" t="str">
        <f t="shared" si="91"/>
        <v>232_3</v>
      </c>
      <c r="BL177" s="69">
        <v>232</v>
      </c>
      <c r="BM177" s="69">
        <v>3</v>
      </c>
      <c r="BN177" s="69">
        <v>0</v>
      </c>
      <c r="BO177" s="4"/>
      <c r="BP177" s="46" t="str">
        <f t="shared" si="92"/>
        <v>232_3</v>
      </c>
      <c r="BQ177" s="69">
        <v>232</v>
      </c>
      <c r="BR177" s="69">
        <v>3</v>
      </c>
      <c r="BS177" s="69">
        <v>0</v>
      </c>
      <c r="BT177" s="4"/>
      <c r="BU177" s="71" t="s">
        <v>457</v>
      </c>
      <c r="BV177" s="71">
        <v>2156</v>
      </c>
      <c r="BW177" s="71">
        <v>77</v>
      </c>
      <c r="BX177" s="4"/>
      <c r="BY177" s="69" t="s">
        <v>332</v>
      </c>
      <c r="BZ177" s="69">
        <v>5689</v>
      </c>
      <c r="CA177" s="69">
        <v>99.772009821099999</v>
      </c>
      <c r="CB177" s="4"/>
      <c r="CC177" s="47" t="s">
        <v>599</v>
      </c>
      <c r="CD177" s="47" t="s">
        <v>1022</v>
      </c>
      <c r="CE177" s="47">
        <v>12835</v>
      </c>
      <c r="CF177" s="47">
        <v>1</v>
      </c>
      <c r="CG177" s="47">
        <v>3</v>
      </c>
      <c r="CH177" s="47" t="str">
        <f t="shared" si="93"/>
        <v>Vähä 3</v>
      </c>
      <c r="CJ177" s="69" t="s">
        <v>219</v>
      </c>
      <c r="CK177" s="69" t="s">
        <v>1237</v>
      </c>
      <c r="CL177" s="69" t="s">
        <v>1238</v>
      </c>
      <c r="CM177" s="69" t="s">
        <v>1239</v>
      </c>
    </row>
    <row r="178" spans="1:91" customFormat="1" x14ac:dyDescent="0.25">
      <c r="A178" s="81">
        <v>167</v>
      </c>
      <c r="B178" s="27" t="str">
        <f t="shared" si="68"/>
        <v>249_2</v>
      </c>
      <c r="C178" s="51">
        <v>249</v>
      </c>
      <c r="D178" s="52">
        <v>2</v>
      </c>
      <c r="E178" s="17">
        <v>4976</v>
      </c>
      <c r="F178" s="18">
        <v>8315.3854916500004</v>
      </c>
      <c r="G178" s="57">
        <v>505</v>
      </c>
      <c r="H178" s="58">
        <v>33</v>
      </c>
      <c r="I178" s="64">
        <f t="shared" si="94"/>
        <v>0.33</v>
      </c>
      <c r="J178" s="18">
        <f t="shared" si="95"/>
        <v>166.65</v>
      </c>
      <c r="K178" s="64">
        <f t="shared" si="96"/>
        <v>-0.93394768133174788</v>
      </c>
      <c r="L178" s="18">
        <v>2523</v>
      </c>
      <c r="M178" s="18">
        <v>137</v>
      </c>
      <c r="N178" s="18">
        <v>2747</v>
      </c>
      <c r="O178" s="105" t="str">
        <f t="shared" si="69"/>
        <v>https://www.google.com/maps/@61.2934310718,22.7052859531,3a,75y,90t/data=!3m3!1e1!3m1!2e0</v>
      </c>
      <c r="P178" s="108" t="str">
        <f t="shared" si="70"/>
        <v>Gmaps</v>
      </c>
      <c r="Q178" s="18">
        <v>505</v>
      </c>
      <c r="R178" s="17">
        <v>33</v>
      </c>
      <c r="S178" s="18">
        <f t="shared" si="71"/>
        <v>545</v>
      </c>
      <c r="T178" s="18">
        <f t="shared" si="72"/>
        <v>117</v>
      </c>
      <c r="U178" s="18">
        <f t="shared" si="73"/>
        <v>0</v>
      </c>
      <c r="V178" s="95" t="str">
        <f t="shared" si="97"/>
        <v xml:space="preserve"> --</v>
      </c>
      <c r="W178" s="18">
        <f t="shared" si="74"/>
        <v>0</v>
      </c>
      <c r="X178" s="79" t="str">
        <f t="shared" si="98"/>
        <v xml:space="preserve"> --</v>
      </c>
      <c r="Y178" s="18">
        <v>49</v>
      </c>
      <c r="Z178" s="17" t="str">
        <f t="shared" si="78"/>
        <v xml:space="preserve"> --</v>
      </c>
      <c r="AA178" s="18">
        <v>29.200160771700002</v>
      </c>
      <c r="AB178" s="17" t="str">
        <f t="shared" si="99"/>
        <v>--</v>
      </c>
      <c r="AC178" s="39"/>
      <c r="AD178" s="17" t="str">
        <f t="shared" si="75"/>
        <v>Keskivilkas 1</v>
      </c>
      <c r="AE178" s="17" t="s">
        <v>1057</v>
      </c>
      <c r="AF178" s="39"/>
      <c r="AG178" s="44"/>
      <c r="AH178" s="4"/>
      <c r="AI178" s="113" t="str">
        <f t="shared" si="79"/>
        <v>musta</v>
      </c>
      <c r="AJ178" s="114" t="str">
        <f t="shared" si="80"/>
        <v>musta</v>
      </c>
      <c r="AK178" s="115" t="str">
        <f t="shared" si="76"/>
        <v>musta</v>
      </c>
      <c r="AL178" s="124">
        <f t="shared" si="81"/>
        <v>1</v>
      </c>
      <c r="AM178" s="124">
        <f t="shared" si="82"/>
        <v>0</v>
      </c>
      <c r="AN178" s="124">
        <f t="shared" si="83"/>
        <v>0</v>
      </c>
      <c r="AO178" s="124">
        <f t="shared" si="84"/>
        <v>1</v>
      </c>
      <c r="AP178" s="121">
        <f t="shared" si="85"/>
        <v>0</v>
      </c>
      <c r="AQ178" s="14"/>
      <c r="AR178" s="113" t="str">
        <f t="shared" si="100"/>
        <v>musta</v>
      </c>
      <c r="AS178" s="114" t="str">
        <f t="shared" si="101"/>
        <v>musta</v>
      </c>
      <c r="AT178" s="115" t="str">
        <f t="shared" si="77"/>
        <v>musta</v>
      </c>
      <c r="AU178" s="124">
        <f t="shared" si="86"/>
        <v>2</v>
      </c>
      <c r="AV178" s="124">
        <f t="shared" si="87"/>
        <v>1</v>
      </c>
      <c r="AW178" s="124">
        <f t="shared" si="88"/>
        <v>0</v>
      </c>
      <c r="AX178" s="124">
        <f t="shared" si="89"/>
        <v>1</v>
      </c>
      <c r="AY178" s="121">
        <f t="shared" si="90"/>
        <v>0</v>
      </c>
      <c r="BA178" s="47" t="s">
        <v>212</v>
      </c>
      <c r="BB178" s="47">
        <v>230</v>
      </c>
      <c r="BC178" s="47">
        <v>7</v>
      </c>
      <c r="BD178" s="47">
        <v>447</v>
      </c>
      <c r="BE178" s="4"/>
      <c r="BF178" s="47" t="s">
        <v>218</v>
      </c>
      <c r="BG178" s="47">
        <v>232</v>
      </c>
      <c r="BH178" s="47">
        <v>4</v>
      </c>
      <c r="BI178" s="47">
        <v>60</v>
      </c>
      <c r="BJ178" s="4"/>
      <c r="BK178" s="46" t="str">
        <f t="shared" si="91"/>
        <v>232_4</v>
      </c>
      <c r="BL178" s="69">
        <v>232</v>
      </c>
      <c r="BM178" s="69">
        <v>4</v>
      </c>
      <c r="BN178" s="69">
        <v>0</v>
      </c>
      <c r="BO178" s="4"/>
      <c r="BP178" s="46" t="str">
        <f t="shared" si="92"/>
        <v>232_4</v>
      </c>
      <c r="BQ178" s="69">
        <v>232</v>
      </c>
      <c r="BR178" s="69">
        <v>4</v>
      </c>
      <c r="BS178" s="69">
        <v>0</v>
      </c>
      <c r="BT178" s="4"/>
      <c r="BU178" s="71" t="s">
        <v>457</v>
      </c>
      <c r="BV178" s="71">
        <v>686</v>
      </c>
      <c r="BW178" s="71">
        <v>24</v>
      </c>
      <c r="BX178" s="4"/>
      <c r="BY178" s="69" t="s">
        <v>333</v>
      </c>
      <c r="BZ178" s="69">
        <v>1793</v>
      </c>
      <c r="CA178" s="69">
        <v>99.888579387200011</v>
      </c>
      <c r="CB178" s="4"/>
      <c r="CC178" s="47" t="s">
        <v>724</v>
      </c>
      <c r="CD178" s="47" t="s">
        <v>1022</v>
      </c>
      <c r="CE178" s="47">
        <v>13275</v>
      </c>
      <c r="CF178" s="47">
        <v>3</v>
      </c>
      <c r="CG178" s="47">
        <v>3</v>
      </c>
      <c r="CH178" s="47" t="str">
        <f t="shared" si="93"/>
        <v>Vähä 3</v>
      </c>
      <c r="CJ178" s="69" t="s">
        <v>220</v>
      </c>
      <c r="CK178" s="69" t="s">
        <v>1549</v>
      </c>
      <c r="CL178" s="69" t="s">
        <v>1550</v>
      </c>
      <c r="CM178" s="69" t="s">
        <v>1551</v>
      </c>
    </row>
    <row r="179" spans="1:91" customFormat="1" x14ac:dyDescent="0.25">
      <c r="A179" s="81">
        <v>168</v>
      </c>
      <c r="B179" s="27" t="str">
        <f t="shared" si="68"/>
        <v>249_3</v>
      </c>
      <c r="C179" s="51">
        <v>249</v>
      </c>
      <c r="D179" s="52">
        <v>3</v>
      </c>
      <c r="E179" s="17">
        <v>6744</v>
      </c>
      <c r="F179" s="18">
        <v>3358.7216987100001</v>
      </c>
      <c r="G179" s="57">
        <v>1305</v>
      </c>
      <c r="H179" s="58">
        <v>62</v>
      </c>
      <c r="I179" s="64">
        <f t="shared" si="94"/>
        <v>0.62</v>
      </c>
      <c r="J179" s="18">
        <f t="shared" si="95"/>
        <v>809.1</v>
      </c>
      <c r="K179" s="64">
        <f t="shared" si="96"/>
        <v>-0.77506255212677233</v>
      </c>
      <c r="L179" s="18">
        <v>3597</v>
      </c>
      <c r="M179" s="18">
        <v>271</v>
      </c>
      <c r="N179" s="18">
        <v>3856</v>
      </c>
      <c r="O179" s="105" t="str">
        <f t="shared" si="69"/>
        <v>https://www.google.com/maps/@61.3189940596,22.7761091299,3a,75y,90t/data=!3m3!1e1!3m1!2e0</v>
      </c>
      <c r="P179" s="108" t="str">
        <f t="shared" si="70"/>
        <v>Gmaps</v>
      </c>
      <c r="Q179" s="18">
        <v>1305</v>
      </c>
      <c r="R179" s="17">
        <v>62</v>
      </c>
      <c r="S179" s="18">
        <f t="shared" si="71"/>
        <v>1058</v>
      </c>
      <c r="T179" s="18">
        <f t="shared" si="72"/>
        <v>368</v>
      </c>
      <c r="U179" s="18">
        <f t="shared" si="73"/>
        <v>8</v>
      </c>
      <c r="V179" s="94" t="str">
        <f t="shared" si="97"/>
        <v>Osa seud. yht.</v>
      </c>
      <c r="W179" s="90">
        <f t="shared" si="74"/>
        <v>13</v>
      </c>
      <c r="X179" s="91" t="str">
        <f t="shared" si="98"/>
        <v>Osa seud. yht.</v>
      </c>
      <c r="Y179" s="18">
        <v>21</v>
      </c>
      <c r="Z179" s="17" t="str">
        <f t="shared" si="78"/>
        <v xml:space="preserve"> --</v>
      </c>
      <c r="AA179" s="18">
        <v>11.5065243179</v>
      </c>
      <c r="AB179" s="17" t="str">
        <f t="shared" si="99"/>
        <v>--</v>
      </c>
      <c r="AC179" s="39"/>
      <c r="AD179" s="17" t="str">
        <f t="shared" si="75"/>
        <v>Keskivilkas 1</v>
      </c>
      <c r="AE179" s="17" t="s">
        <v>1057</v>
      </c>
      <c r="AF179" s="39"/>
      <c r="AG179" s="44"/>
      <c r="AH179" s="4"/>
      <c r="AI179" s="113" t="str">
        <f t="shared" si="79"/>
        <v>punainen</v>
      </c>
      <c r="AJ179" s="114" t="str">
        <f t="shared" si="80"/>
        <v>punainen</v>
      </c>
      <c r="AK179" s="115" t="str">
        <f t="shared" si="76"/>
        <v>punainen</v>
      </c>
      <c r="AL179" s="124">
        <f t="shared" si="81"/>
        <v>22</v>
      </c>
      <c r="AM179" s="124">
        <f t="shared" si="82"/>
        <v>10</v>
      </c>
      <c r="AN179" s="124">
        <f t="shared" si="83"/>
        <v>1</v>
      </c>
      <c r="AO179" s="124">
        <f t="shared" si="84"/>
        <v>1</v>
      </c>
      <c r="AP179" s="121">
        <f t="shared" si="85"/>
        <v>10</v>
      </c>
      <c r="AQ179" s="14"/>
      <c r="AR179" s="113" t="str">
        <f t="shared" si="100"/>
        <v>punainen</v>
      </c>
      <c r="AS179" s="114" t="str">
        <f t="shared" si="101"/>
        <v>punainen</v>
      </c>
      <c r="AT179" s="115" t="str">
        <f t="shared" si="77"/>
        <v>punainen</v>
      </c>
      <c r="AU179" s="124">
        <f t="shared" si="86"/>
        <v>22</v>
      </c>
      <c r="AV179" s="124">
        <f t="shared" si="87"/>
        <v>10</v>
      </c>
      <c r="AW179" s="124">
        <f t="shared" si="88"/>
        <v>1</v>
      </c>
      <c r="AX179" s="124">
        <f t="shared" si="89"/>
        <v>1</v>
      </c>
      <c r="AY179" s="121">
        <f t="shared" si="90"/>
        <v>10</v>
      </c>
      <c r="BA179" s="47" t="s">
        <v>213</v>
      </c>
      <c r="BB179" s="47">
        <v>230</v>
      </c>
      <c r="BC179" s="47">
        <v>9</v>
      </c>
      <c r="BD179" s="47">
        <v>145</v>
      </c>
      <c r="BE179" s="4"/>
      <c r="BF179" s="47" t="s">
        <v>219</v>
      </c>
      <c r="BG179" s="47">
        <v>249</v>
      </c>
      <c r="BH179" s="47">
        <v>1</v>
      </c>
      <c r="BI179" s="47">
        <v>166</v>
      </c>
      <c r="BJ179" s="4"/>
      <c r="BK179" s="46" t="str">
        <f t="shared" si="91"/>
        <v>249_1</v>
      </c>
      <c r="BL179" s="69">
        <v>249</v>
      </c>
      <c r="BM179" s="69">
        <v>1</v>
      </c>
      <c r="BN179" s="69">
        <v>0</v>
      </c>
      <c r="BO179" s="4"/>
      <c r="BP179" s="46" t="str">
        <f t="shared" si="92"/>
        <v>249_1</v>
      </c>
      <c r="BQ179" s="69">
        <v>249</v>
      </c>
      <c r="BR179" s="69">
        <v>1</v>
      </c>
      <c r="BS179" s="69">
        <v>0</v>
      </c>
      <c r="BT179" s="4"/>
      <c r="BU179" s="71" t="s">
        <v>458</v>
      </c>
      <c r="BV179" s="71">
        <v>159</v>
      </c>
      <c r="BW179" s="71">
        <v>4</v>
      </c>
      <c r="BX179" s="4"/>
      <c r="BY179" s="69" t="s">
        <v>334</v>
      </c>
      <c r="BZ179" s="69">
        <v>2296</v>
      </c>
      <c r="CA179" s="69">
        <v>97.411964361499997</v>
      </c>
      <c r="CB179" s="4"/>
      <c r="CC179" s="47" t="s">
        <v>605</v>
      </c>
      <c r="CD179" s="47" t="s">
        <v>1022</v>
      </c>
      <c r="CE179" s="47">
        <v>12845</v>
      </c>
      <c r="CF179" s="47">
        <v>1</v>
      </c>
      <c r="CG179" s="47">
        <v>3</v>
      </c>
      <c r="CH179" s="47" t="str">
        <f t="shared" si="93"/>
        <v>Vähä 3</v>
      </c>
      <c r="CJ179" s="69" t="s">
        <v>221</v>
      </c>
      <c r="CK179" s="69" t="s">
        <v>1552</v>
      </c>
      <c r="CL179" s="69" t="s">
        <v>1553</v>
      </c>
      <c r="CM179" s="69" t="s">
        <v>1554</v>
      </c>
    </row>
    <row r="180" spans="1:91" customFormat="1" x14ac:dyDescent="0.25">
      <c r="A180" s="81">
        <v>169</v>
      </c>
      <c r="B180" s="27" t="str">
        <f t="shared" si="68"/>
        <v>249_4</v>
      </c>
      <c r="C180" s="51">
        <v>249</v>
      </c>
      <c r="D180" s="52">
        <v>4</v>
      </c>
      <c r="E180" s="17">
        <v>2515</v>
      </c>
      <c r="F180" s="18">
        <v>2491.4946682750001</v>
      </c>
      <c r="G180" s="57">
        <v>1433</v>
      </c>
      <c r="H180" s="58">
        <v>63</v>
      </c>
      <c r="I180" s="64">
        <f t="shared" si="94"/>
        <v>0.63</v>
      </c>
      <c r="J180" s="18">
        <f t="shared" si="95"/>
        <v>902.79</v>
      </c>
      <c r="K180" s="64">
        <f t="shared" si="96"/>
        <v>-0.66212949101796403</v>
      </c>
      <c r="L180" s="18">
        <v>2672</v>
      </c>
      <c r="M180" s="18">
        <v>239</v>
      </c>
      <c r="N180" s="18">
        <v>2787</v>
      </c>
      <c r="O180" s="105" t="str">
        <f t="shared" si="69"/>
        <v>https://www.google.com/maps/@61.3527922708,22.8694931713,3a,75y,90t/data=!3m3!1e1!3m1!2e0</v>
      </c>
      <c r="P180" s="108" t="str">
        <f t="shared" si="70"/>
        <v>Gmaps</v>
      </c>
      <c r="Q180" s="18">
        <v>1433</v>
      </c>
      <c r="R180" s="17">
        <v>63</v>
      </c>
      <c r="S180" s="18">
        <f t="shared" si="71"/>
        <v>1028</v>
      </c>
      <c r="T180" s="18">
        <f t="shared" si="72"/>
        <v>390</v>
      </c>
      <c r="U180" s="18">
        <f t="shared" si="73"/>
        <v>8</v>
      </c>
      <c r="V180" s="94" t="str">
        <f t="shared" si="97"/>
        <v>Osa seud. yht.</v>
      </c>
      <c r="W180" s="90">
        <f t="shared" si="74"/>
        <v>13</v>
      </c>
      <c r="X180" s="91" t="str">
        <f t="shared" si="98"/>
        <v>Osa seud. yht.</v>
      </c>
      <c r="Y180" s="18">
        <v>87</v>
      </c>
      <c r="Z180" s="17" t="str">
        <f t="shared" si="78"/>
        <v>Kyllä</v>
      </c>
      <c r="AA180" s="18">
        <v>100.11928429400001</v>
      </c>
      <c r="AB180" s="17" t="str">
        <f t="shared" si="99"/>
        <v>Kyllä</v>
      </c>
      <c r="AC180" s="39" t="s">
        <v>3471</v>
      </c>
      <c r="AD180" s="17" t="str">
        <f t="shared" si="75"/>
        <v>Keskivilkas 1</v>
      </c>
      <c r="AE180" s="17" t="s">
        <v>1057</v>
      </c>
      <c r="AF180" s="39"/>
      <c r="AG180" s="44"/>
      <c r="AH180" s="4"/>
      <c r="AI180" s="113" t="str">
        <f t="shared" si="79"/>
        <v>punainen</v>
      </c>
      <c r="AJ180" s="114" t="str">
        <f t="shared" si="80"/>
        <v>punainen</v>
      </c>
      <c r="AK180" s="115" t="str">
        <f t="shared" si="76"/>
        <v>punainen</v>
      </c>
      <c r="AL180" s="124">
        <f t="shared" si="81"/>
        <v>22</v>
      </c>
      <c r="AM180" s="124">
        <f t="shared" si="82"/>
        <v>10</v>
      </c>
      <c r="AN180" s="124">
        <f t="shared" si="83"/>
        <v>1</v>
      </c>
      <c r="AO180" s="124">
        <f t="shared" si="84"/>
        <v>1</v>
      </c>
      <c r="AP180" s="121">
        <f t="shared" si="85"/>
        <v>10</v>
      </c>
      <c r="AQ180" s="14"/>
      <c r="AR180" s="113" t="str">
        <f t="shared" si="100"/>
        <v>punainen</v>
      </c>
      <c r="AS180" s="114" t="str">
        <f t="shared" si="101"/>
        <v>punainen</v>
      </c>
      <c r="AT180" s="115" t="str">
        <f t="shared" si="77"/>
        <v>punainen</v>
      </c>
      <c r="AU180" s="124">
        <f t="shared" si="86"/>
        <v>22</v>
      </c>
      <c r="AV180" s="124">
        <f t="shared" si="87"/>
        <v>10</v>
      </c>
      <c r="AW180" s="124">
        <f t="shared" si="88"/>
        <v>1</v>
      </c>
      <c r="AX180" s="124">
        <f t="shared" si="89"/>
        <v>1</v>
      </c>
      <c r="AY180" s="121">
        <f t="shared" si="90"/>
        <v>10</v>
      </c>
      <c r="BA180" s="47" t="s">
        <v>214</v>
      </c>
      <c r="BB180" s="47">
        <v>230</v>
      </c>
      <c r="BC180" s="47">
        <v>10</v>
      </c>
      <c r="BD180" s="47">
        <v>337</v>
      </c>
      <c r="BE180" s="4"/>
      <c r="BF180" s="47" t="s">
        <v>220</v>
      </c>
      <c r="BG180" s="47">
        <v>249</v>
      </c>
      <c r="BH180" s="47">
        <v>2</v>
      </c>
      <c r="BI180" s="47">
        <v>117</v>
      </c>
      <c r="BJ180" s="4"/>
      <c r="BK180" s="46" t="str">
        <f t="shared" si="91"/>
        <v>249_2</v>
      </c>
      <c r="BL180" s="69">
        <v>249</v>
      </c>
      <c r="BM180" s="69">
        <v>2</v>
      </c>
      <c r="BN180" s="69">
        <v>0</v>
      </c>
      <c r="BO180" s="4"/>
      <c r="BP180" s="46" t="str">
        <f t="shared" si="92"/>
        <v>249_2</v>
      </c>
      <c r="BQ180" s="69">
        <v>249</v>
      </c>
      <c r="BR180" s="69">
        <v>2</v>
      </c>
      <c r="BS180" s="69">
        <v>0</v>
      </c>
      <c r="BT180" s="4"/>
      <c r="BU180" s="71" t="s">
        <v>460</v>
      </c>
      <c r="BV180" s="71">
        <v>1468</v>
      </c>
      <c r="BW180" s="71">
        <v>30</v>
      </c>
      <c r="BX180" s="4"/>
      <c r="BY180" s="69" t="s">
        <v>337</v>
      </c>
      <c r="BZ180" s="69">
        <v>3942</v>
      </c>
      <c r="CA180" s="69">
        <v>96.855036854999994</v>
      </c>
      <c r="CB180" s="4"/>
      <c r="CC180" s="47" t="s">
        <v>994</v>
      </c>
      <c r="CD180" s="47" t="s">
        <v>1022</v>
      </c>
      <c r="CE180" s="47">
        <v>14358</v>
      </c>
      <c r="CF180" s="47">
        <v>1</v>
      </c>
      <c r="CG180" s="47">
        <v>3</v>
      </c>
      <c r="CH180" s="47" t="str">
        <f t="shared" si="93"/>
        <v>Vähä 3</v>
      </c>
      <c r="CJ180" s="69" t="s">
        <v>222</v>
      </c>
      <c r="CK180" s="69" t="s">
        <v>1555</v>
      </c>
      <c r="CL180" s="69" t="s">
        <v>1556</v>
      </c>
      <c r="CM180" s="69" t="s">
        <v>1557</v>
      </c>
    </row>
    <row r="181" spans="1:91" customFormat="1" x14ac:dyDescent="0.25">
      <c r="A181" s="81">
        <v>170</v>
      </c>
      <c r="B181" s="27" t="str">
        <f t="shared" si="68"/>
        <v>249_5</v>
      </c>
      <c r="C181" s="51">
        <v>249</v>
      </c>
      <c r="D181" s="52">
        <v>5</v>
      </c>
      <c r="E181" s="17">
        <v>7800</v>
      </c>
      <c r="F181" s="18">
        <v>7751.5186830499997</v>
      </c>
      <c r="G181" s="57">
        <v>2161</v>
      </c>
      <c r="H181" s="58">
        <v>79</v>
      </c>
      <c r="I181" s="64">
        <f t="shared" si="94"/>
        <v>0.79</v>
      </c>
      <c r="J181" s="18">
        <f t="shared" si="95"/>
        <v>1707.19</v>
      </c>
      <c r="K181" s="64">
        <f t="shared" si="96"/>
        <v>-0.56856456911801867</v>
      </c>
      <c r="L181" s="18">
        <v>3957</v>
      </c>
      <c r="M181" s="18">
        <v>347</v>
      </c>
      <c r="N181" s="18">
        <v>4198</v>
      </c>
      <c r="O181" s="105" t="str">
        <f t="shared" si="69"/>
        <v>https://www.google.com/maps/@61.3529959794,22.9143231012,3a,75y,90t/data=!3m3!1e1!3m1!2e0</v>
      </c>
      <c r="P181" s="108" t="str">
        <f t="shared" si="70"/>
        <v>Gmaps</v>
      </c>
      <c r="Q181" s="18">
        <v>2161</v>
      </c>
      <c r="R181" s="17">
        <v>79</v>
      </c>
      <c r="S181" s="18">
        <f t="shared" si="71"/>
        <v>946</v>
      </c>
      <c r="T181" s="18">
        <f t="shared" si="72"/>
        <v>682</v>
      </c>
      <c r="U181" s="18">
        <f t="shared" si="73"/>
        <v>10</v>
      </c>
      <c r="V181" s="94" t="str">
        <f t="shared" si="97"/>
        <v>Osa seud. yht.</v>
      </c>
      <c r="W181" s="90">
        <f t="shared" si="74"/>
        <v>17</v>
      </c>
      <c r="X181" s="91" t="str">
        <f t="shared" si="98"/>
        <v>Osa seud. yht.</v>
      </c>
      <c r="Y181" s="18">
        <v>16</v>
      </c>
      <c r="Z181" s="17" t="str">
        <f t="shared" si="78"/>
        <v xml:space="preserve"> --</v>
      </c>
      <c r="AA181" s="18">
        <v>17.628205128200001</v>
      </c>
      <c r="AB181" s="17" t="str">
        <f t="shared" si="99"/>
        <v>--</v>
      </c>
      <c r="AC181" s="39"/>
      <c r="AD181" s="17" t="str">
        <f t="shared" si="75"/>
        <v>Keskivilkas 1</v>
      </c>
      <c r="AE181" s="17" t="s">
        <v>1057</v>
      </c>
      <c r="AF181" s="39"/>
      <c r="AG181" s="44"/>
      <c r="AH181" s="4"/>
      <c r="AI181" s="113" t="str">
        <f t="shared" si="79"/>
        <v>punainen</v>
      </c>
      <c r="AJ181" s="114" t="str">
        <f t="shared" si="80"/>
        <v>punainen</v>
      </c>
      <c r="AK181" s="115" t="str">
        <f t="shared" si="76"/>
        <v>punainen</v>
      </c>
      <c r="AL181" s="124">
        <f t="shared" si="81"/>
        <v>40</v>
      </c>
      <c r="AM181" s="124">
        <f t="shared" si="82"/>
        <v>10</v>
      </c>
      <c r="AN181" s="124">
        <f t="shared" si="83"/>
        <v>10</v>
      </c>
      <c r="AO181" s="124">
        <f t="shared" si="84"/>
        <v>10</v>
      </c>
      <c r="AP181" s="121">
        <f t="shared" si="85"/>
        <v>10</v>
      </c>
      <c r="AQ181" s="14"/>
      <c r="AR181" s="113" t="str">
        <f t="shared" si="100"/>
        <v>punainen</v>
      </c>
      <c r="AS181" s="114" t="str">
        <f t="shared" si="101"/>
        <v>punainen</v>
      </c>
      <c r="AT181" s="115" t="str">
        <f t="shared" si="77"/>
        <v>punainen</v>
      </c>
      <c r="AU181" s="124">
        <f t="shared" si="86"/>
        <v>40</v>
      </c>
      <c r="AV181" s="124">
        <f t="shared" si="87"/>
        <v>10</v>
      </c>
      <c r="AW181" s="124">
        <f t="shared" si="88"/>
        <v>10</v>
      </c>
      <c r="AX181" s="124">
        <f t="shared" si="89"/>
        <v>10</v>
      </c>
      <c r="AY181" s="121">
        <f t="shared" si="90"/>
        <v>10</v>
      </c>
      <c r="BA181" s="47" t="s">
        <v>215</v>
      </c>
      <c r="BB181" s="47">
        <v>231</v>
      </c>
      <c r="BC181" s="47">
        <v>1</v>
      </c>
      <c r="BD181" s="47">
        <v>21</v>
      </c>
      <c r="BE181" s="4"/>
      <c r="BF181" s="47" t="s">
        <v>221</v>
      </c>
      <c r="BG181" s="47">
        <v>249</v>
      </c>
      <c r="BH181" s="47">
        <v>3</v>
      </c>
      <c r="BI181" s="47">
        <v>368</v>
      </c>
      <c r="BJ181" s="4"/>
      <c r="BK181" s="46" t="str">
        <f t="shared" si="91"/>
        <v>249_3</v>
      </c>
      <c r="BL181" s="69">
        <v>249</v>
      </c>
      <c r="BM181" s="69">
        <v>3</v>
      </c>
      <c r="BN181" s="69">
        <v>8</v>
      </c>
      <c r="BO181" s="4"/>
      <c r="BP181" s="46" t="str">
        <f t="shared" si="92"/>
        <v>249_3</v>
      </c>
      <c r="BQ181" s="69">
        <v>249</v>
      </c>
      <c r="BR181" s="69">
        <v>3</v>
      </c>
      <c r="BS181" s="69">
        <v>13</v>
      </c>
      <c r="BT181" s="4"/>
      <c r="BU181" s="71" t="s">
        <v>461</v>
      </c>
      <c r="BV181" s="71">
        <v>3207</v>
      </c>
      <c r="BW181" s="71">
        <v>90</v>
      </c>
      <c r="BX181" s="4"/>
      <c r="BY181" s="69" t="s">
        <v>338</v>
      </c>
      <c r="BZ181" s="69">
        <v>113</v>
      </c>
      <c r="CA181" s="69">
        <v>2.4285407264100001</v>
      </c>
      <c r="CB181" s="4"/>
      <c r="CC181" s="47" t="s">
        <v>500</v>
      </c>
      <c r="CD181" s="47" t="s">
        <v>1022</v>
      </c>
      <c r="CE181" s="47">
        <v>3231</v>
      </c>
      <c r="CF181" s="47">
        <v>3</v>
      </c>
      <c r="CG181" s="47">
        <v>3</v>
      </c>
      <c r="CH181" s="47" t="str">
        <f t="shared" si="93"/>
        <v>Vähä 3</v>
      </c>
      <c r="CJ181" s="69" t="s">
        <v>223</v>
      </c>
      <c r="CK181" s="69" t="s">
        <v>1558</v>
      </c>
      <c r="CL181" s="69" t="s">
        <v>1559</v>
      </c>
      <c r="CM181" s="69" t="s">
        <v>1560</v>
      </c>
    </row>
    <row r="182" spans="1:91" customFormat="1" x14ac:dyDescent="0.25">
      <c r="A182" s="81">
        <v>171</v>
      </c>
      <c r="B182" s="27" t="str">
        <f t="shared" si="68"/>
        <v>249_6</v>
      </c>
      <c r="C182" s="51">
        <v>249</v>
      </c>
      <c r="D182" s="52">
        <v>6</v>
      </c>
      <c r="E182" s="17">
        <v>6095</v>
      </c>
      <c r="F182" s="18">
        <v>6074.7399554000003</v>
      </c>
      <c r="G182" s="57">
        <v>2250</v>
      </c>
      <c r="H182" s="58">
        <v>91</v>
      </c>
      <c r="I182" s="64">
        <f t="shared" si="94"/>
        <v>0.91</v>
      </c>
      <c r="J182" s="18">
        <f t="shared" si="95"/>
        <v>2047.5</v>
      </c>
      <c r="K182" s="64">
        <f t="shared" si="96"/>
        <v>-0.47024579560155239</v>
      </c>
      <c r="L182" s="18">
        <v>3865</v>
      </c>
      <c r="M182" s="18">
        <v>349</v>
      </c>
      <c r="N182" s="18">
        <v>4106</v>
      </c>
      <c r="O182" s="105" t="str">
        <f t="shared" si="69"/>
        <v>https://www.google.com/maps/@61.4059582525,22.9880172414,3a,75y,90t/data=!3m3!1e1!3m1!2e0</v>
      </c>
      <c r="P182" s="108" t="str">
        <f t="shared" si="70"/>
        <v>Gmaps</v>
      </c>
      <c r="Q182" s="18">
        <v>2250</v>
      </c>
      <c r="R182" s="17">
        <v>91</v>
      </c>
      <c r="S182" s="18">
        <f t="shared" si="71"/>
        <v>958</v>
      </c>
      <c r="T182" s="18">
        <f t="shared" si="72"/>
        <v>794</v>
      </c>
      <c r="U182" s="18">
        <f t="shared" si="73"/>
        <v>10</v>
      </c>
      <c r="V182" s="94" t="str">
        <f t="shared" si="97"/>
        <v>Osa seud. yht.</v>
      </c>
      <c r="W182" s="90">
        <f t="shared" si="74"/>
        <v>17</v>
      </c>
      <c r="X182" s="91" t="str">
        <f t="shared" si="98"/>
        <v>Osa seud. yht.</v>
      </c>
      <c r="Y182" s="18">
        <v>12</v>
      </c>
      <c r="Z182" s="17" t="str">
        <f t="shared" si="78"/>
        <v xml:space="preserve"> --</v>
      </c>
      <c r="AA182" s="18">
        <v>10.0246103363</v>
      </c>
      <c r="AB182" s="17" t="str">
        <f t="shared" si="99"/>
        <v>--</v>
      </c>
      <c r="AC182" s="39"/>
      <c r="AD182" s="17" t="str">
        <f t="shared" si="75"/>
        <v>Keskivilkas 1</v>
      </c>
      <c r="AE182" s="17" t="s">
        <v>1057</v>
      </c>
      <c r="AF182" s="39"/>
      <c r="AG182" s="44"/>
      <c r="AH182" s="4"/>
      <c r="AI182" s="113" t="str">
        <f t="shared" si="79"/>
        <v>punainen</v>
      </c>
      <c r="AJ182" s="114" t="str">
        <f>IF(R182="ei mallia","ei mallia",IF(R182&gt;39,IF(Q182&gt;1999,"punainen",IF(T182&gt;499,"punainen",IF(X182="Osa seud. yht.","punainen","musta"))),"musta"))</f>
        <v>punainen</v>
      </c>
      <c r="AK182" s="115" t="str">
        <f t="shared" si="76"/>
        <v>punainen</v>
      </c>
      <c r="AL182" s="124">
        <f t="shared" si="81"/>
        <v>40</v>
      </c>
      <c r="AM182" s="124">
        <f t="shared" si="82"/>
        <v>10</v>
      </c>
      <c r="AN182" s="124">
        <f t="shared" si="83"/>
        <v>10</v>
      </c>
      <c r="AO182" s="124">
        <f t="shared" si="84"/>
        <v>10</v>
      </c>
      <c r="AP182" s="121">
        <f t="shared" si="85"/>
        <v>10</v>
      </c>
      <c r="AQ182" s="14"/>
      <c r="AR182" s="113" t="str">
        <f t="shared" si="100"/>
        <v>punainen</v>
      </c>
      <c r="AS182" s="114" t="str">
        <f t="shared" si="101"/>
        <v>punainen</v>
      </c>
      <c r="AT182" s="115" t="str">
        <f t="shared" si="77"/>
        <v>punainen</v>
      </c>
      <c r="AU182" s="124">
        <f t="shared" si="86"/>
        <v>40</v>
      </c>
      <c r="AV182" s="124">
        <f t="shared" si="87"/>
        <v>10</v>
      </c>
      <c r="AW182" s="124">
        <f t="shared" si="88"/>
        <v>10</v>
      </c>
      <c r="AX182" s="124">
        <f t="shared" si="89"/>
        <v>10</v>
      </c>
      <c r="AY182" s="121">
        <f t="shared" si="90"/>
        <v>10</v>
      </c>
      <c r="BA182" s="47" t="s">
        <v>216</v>
      </c>
      <c r="BB182" s="47">
        <v>232</v>
      </c>
      <c r="BC182" s="47">
        <v>2</v>
      </c>
      <c r="BD182" s="47">
        <v>65</v>
      </c>
      <c r="BE182" s="4"/>
      <c r="BF182" s="47" t="s">
        <v>222</v>
      </c>
      <c r="BG182" s="47">
        <v>249</v>
      </c>
      <c r="BH182" s="47">
        <v>4</v>
      </c>
      <c r="BI182" s="47">
        <v>390</v>
      </c>
      <c r="BJ182" s="4"/>
      <c r="BK182" s="46" t="str">
        <f t="shared" si="91"/>
        <v>249_4</v>
      </c>
      <c r="BL182" s="69">
        <v>249</v>
      </c>
      <c r="BM182" s="69">
        <v>4</v>
      </c>
      <c r="BN182" s="69">
        <v>8</v>
      </c>
      <c r="BO182" s="4"/>
      <c r="BP182" s="46" t="str">
        <f t="shared" si="92"/>
        <v>249_4</v>
      </c>
      <c r="BQ182" s="69">
        <v>249</v>
      </c>
      <c r="BR182" s="69">
        <v>4</v>
      </c>
      <c r="BS182" s="69">
        <v>13</v>
      </c>
      <c r="BT182" s="4"/>
      <c r="BU182" s="71" t="s">
        <v>462</v>
      </c>
      <c r="BV182" s="71">
        <v>367</v>
      </c>
      <c r="BW182" s="71">
        <v>75</v>
      </c>
      <c r="BX182" s="4"/>
      <c r="BY182" s="69" t="s">
        <v>339</v>
      </c>
      <c r="BZ182" s="69">
        <v>1279</v>
      </c>
      <c r="CA182" s="69">
        <v>23.115850352399999</v>
      </c>
      <c r="CB182" s="4"/>
      <c r="CC182" s="47" t="s">
        <v>834</v>
      </c>
      <c r="CD182" s="47" t="s">
        <v>1022</v>
      </c>
      <c r="CE182" s="47">
        <v>13780</v>
      </c>
      <c r="CF182" s="47">
        <v>1</v>
      </c>
      <c r="CG182" s="47">
        <v>3</v>
      </c>
      <c r="CH182" s="47" t="str">
        <f t="shared" si="93"/>
        <v>Vähä 3</v>
      </c>
      <c r="CJ182" s="69" t="s">
        <v>224</v>
      </c>
      <c r="CK182" s="69" t="s">
        <v>1561</v>
      </c>
      <c r="CL182" s="69" t="s">
        <v>1562</v>
      </c>
      <c r="CM182" s="69" t="s">
        <v>1563</v>
      </c>
    </row>
    <row r="183" spans="1:91" customFormat="1" x14ac:dyDescent="0.25">
      <c r="A183" s="81">
        <v>172</v>
      </c>
      <c r="B183" s="27" t="str">
        <f t="shared" si="68"/>
        <v>249_8</v>
      </c>
      <c r="C183" s="51">
        <v>249</v>
      </c>
      <c r="D183" s="52">
        <v>8</v>
      </c>
      <c r="E183" s="17">
        <v>6236</v>
      </c>
      <c r="F183" s="18">
        <v>6250.9909448500002</v>
      </c>
      <c r="G183" s="57">
        <v>2362</v>
      </c>
      <c r="H183" s="58">
        <v>93</v>
      </c>
      <c r="I183" s="64">
        <f t="shared" si="94"/>
        <v>0.93</v>
      </c>
      <c r="J183" s="18">
        <f t="shared" si="95"/>
        <v>2196.6600000000003</v>
      </c>
      <c r="K183" s="64">
        <f t="shared" si="96"/>
        <v>-0.3711251073575722</v>
      </c>
      <c r="L183" s="18">
        <v>3493</v>
      </c>
      <c r="M183" s="18">
        <v>282</v>
      </c>
      <c r="N183" s="18">
        <v>3535</v>
      </c>
      <c r="O183" s="105" t="str">
        <f t="shared" si="69"/>
        <v>https://www.google.com/maps/@61.4537286558,23.0358071249,3a,75y,90t/data=!3m3!1e1!3m1!2e0</v>
      </c>
      <c r="P183" s="108" t="str">
        <f t="shared" si="70"/>
        <v>Gmaps</v>
      </c>
      <c r="Q183" s="18">
        <v>2362</v>
      </c>
      <c r="R183" s="17">
        <v>93</v>
      </c>
      <c r="S183" s="18">
        <f t="shared" si="71"/>
        <v>955</v>
      </c>
      <c r="T183" s="18">
        <f t="shared" si="72"/>
        <v>869</v>
      </c>
      <c r="U183" s="18">
        <f t="shared" si="73"/>
        <v>10</v>
      </c>
      <c r="V183" s="94" t="str">
        <f t="shared" si="97"/>
        <v>Osa seud. yht.</v>
      </c>
      <c r="W183" s="90">
        <f t="shared" si="74"/>
        <v>17</v>
      </c>
      <c r="X183" s="91" t="str">
        <f t="shared" si="98"/>
        <v>Osa seud. yht.</v>
      </c>
      <c r="Y183" s="18">
        <v>10</v>
      </c>
      <c r="Z183" s="17" t="str">
        <f t="shared" si="78"/>
        <v xml:space="preserve"> --</v>
      </c>
      <c r="AA183" s="18">
        <v>12.2514432328</v>
      </c>
      <c r="AB183" s="17" t="str">
        <f t="shared" si="99"/>
        <v>--</v>
      </c>
      <c r="AC183" s="39"/>
      <c r="AD183" s="17" t="str">
        <f t="shared" si="75"/>
        <v>Keskivilkas 1</v>
      </c>
      <c r="AE183" s="17" t="s">
        <v>1057</v>
      </c>
      <c r="AF183" s="39"/>
      <c r="AG183" s="44"/>
      <c r="AH183" s="4"/>
      <c r="AI183" s="113" t="str">
        <f t="shared" si="79"/>
        <v>punainen</v>
      </c>
      <c r="AJ183" s="114" t="str">
        <f t="shared" ref="AJ183:AJ184" si="102">IF(R183="ei mallia","ei mallia",IF(R183&gt;39,IF(Q183&gt;1999,"punainen",IF(T183&gt;499,"punainen",IF(X183="Osa seud. yht.","punainen","musta"))),"musta"))</f>
        <v>punainen</v>
      </c>
      <c r="AK183" s="115" t="str">
        <f t="shared" si="76"/>
        <v>punainen</v>
      </c>
      <c r="AL183" s="124">
        <f t="shared" si="81"/>
        <v>40</v>
      </c>
      <c r="AM183" s="124">
        <f t="shared" si="82"/>
        <v>10</v>
      </c>
      <c r="AN183" s="124">
        <f t="shared" si="83"/>
        <v>10</v>
      </c>
      <c r="AO183" s="124">
        <f t="shared" si="84"/>
        <v>10</v>
      </c>
      <c r="AP183" s="121">
        <f t="shared" si="85"/>
        <v>10</v>
      </c>
      <c r="AQ183" s="14"/>
      <c r="AR183" s="113" t="str">
        <f t="shared" si="100"/>
        <v>punainen</v>
      </c>
      <c r="AS183" s="114" t="str">
        <f t="shared" si="101"/>
        <v>punainen</v>
      </c>
      <c r="AT183" s="115" t="str">
        <f t="shared" si="77"/>
        <v>punainen</v>
      </c>
      <c r="AU183" s="124">
        <f t="shared" si="86"/>
        <v>40</v>
      </c>
      <c r="AV183" s="124">
        <f t="shared" si="87"/>
        <v>10</v>
      </c>
      <c r="AW183" s="124">
        <f t="shared" si="88"/>
        <v>10</v>
      </c>
      <c r="AX183" s="124">
        <f t="shared" si="89"/>
        <v>10</v>
      </c>
      <c r="AY183" s="121">
        <f t="shared" si="90"/>
        <v>10</v>
      </c>
      <c r="BA183" s="47" t="s">
        <v>217</v>
      </c>
      <c r="BB183" s="47">
        <v>232</v>
      </c>
      <c r="BC183" s="47">
        <v>3</v>
      </c>
      <c r="BD183" s="47">
        <v>55</v>
      </c>
      <c r="BE183" s="4"/>
      <c r="BF183" s="47" t="s">
        <v>223</v>
      </c>
      <c r="BG183" s="47">
        <v>249</v>
      </c>
      <c r="BH183" s="47">
        <v>5</v>
      </c>
      <c r="BI183" s="47">
        <v>682</v>
      </c>
      <c r="BJ183" s="4"/>
      <c r="BK183" s="46" t="str">
        <f t="shared" si="91"/>
        <v>249_5</v>
      </c>
      <c r="BL183" s="69">
        <v>249</v>
      </c>
      <c r="BM183" s="69">
        <v>5</v>
      </c>
      <c r="BN183" s="69">
        <v>10</v>
      </c>
      <c r="BO183" s="4"/>
      <c r="BP183" s="46" t="str">
        <f t="shared" si="92"/>
        <v>249_5</v>
      </c>
      <c r="BQ183" s="69">
        <v>249</v>
      </c>
      <c r="BR183" s="69">
        <v>5</v>
      </c>
      <c r="BS183" s="69">
        <v>17</v>
      </c>
      <c r="BT183" s="4"/>
      <c r="BU183" s="71" t="s">
        <v>463</v>
      </c>
      <c r="BV183" s="71">
        <v>478</v>
      </c>
      <c r="BW183" s="71">
        <v>21</v>
      </c>
      <c r="BX183" s="4"/>
      <c r="BY183" s="69" t="s">
        <v>340</v>
      </c>
      <c r="BZ183" s="69">
        <v>3161</v>
      </c>
      <c r="CA183" s="69">
        <v>46.892152499600002</v>
      </c>
      <c r="CB183" s="4"/>
      <c r="CC183" s="47" t="s">
        <v>891</v>
      </c>
      <c r="CD183" s="47" t="s">
        <v>1022</v>
      </c>
      <c r="CE183" s="47">
        <v>14194</v>
      </c>
      <c r="CF183" s="47">
        <v>1</v>
      </c>
      <c r="CG183" s="47">
        <v>3</v>
      </c>
      <c r="CH183" s="47" t="str">
        <f t="shared" si="93"/>
        <v>Vähä 3</v>
      </c>
      <c r="CJ183" s="69" t="s">
        <v>225</v>
      </c>
      <c r="CK183" s="69" t="s">
        <v>1564</v>
      </c>
      <c r="CL183" s="69" t="s">
        <v>1565</v>
      </c>
      <c r="CM183" s="69" t="s">
        <v>1566</v>
      </c>
    </row>
    <row r="184" spans="1:91" customFormat="1" x14ac:dyDescent="0.25">
      <c r="A184" s="81">
        <v>173</v>
      </c>
      <c r="B184" s="27" t="str">
        <f t="shared" si="68"/>
        <v>249_9</v>
      </c>
      <c r="C184" s="51">
        <v>249</v>
      </c>
      <c r="D184" s="52">
        <v>9</v>
      </c>
      <c r="E184" s="17">
        <v>6716</v>
      </c>
      <c r="F184" s="18">
        <v>6700.5932313000003</v>
      </c>
      <c r="G184" s="57">
        <v>1884</v>
      </c>
      <c r="H184" s="58">
        <v>93</v>
      </c>
      <c r="I184" s="64">
        <f t="shared" si="94"/>
        <v>0.93</v>
      </c>
      <c r="J184" s="18">
        <f t="shared" si="95"/>
        <v>1752.1200000000001</v>
      </c>
      <c r="K184" s="64">
        <f t="shared" si="96"/>
        <v>-0.12743027888446209</v>
      </c>
      <c r="L184" s="18">
        <v>2008</v>
      </c>
      <c r="M184" s="18">
        <v>234</v>
      </c>
      <c r="N184" s="18">
        <v>1961</v>
      </c>
      <c r="O184" s="105" t="str">
        <f t="shared" si="69"/>
        <v>https://www.google.com/maps/@61.5027137342,23.0906696749,3a,75y,90t/data=!3m3!1e1!3m1!2e0</v>
      </c>
      <c r="P184" s="108" t="str">
        <f t="shared" si="70"/>
        <v>Gmaps</v>
      </c>
      <c r="Q184" s="18">
        <v>1884</v>
      </c>
      <c r="R184" s="17">
        <v>93</v>
      </c>
      <c r="S184" s="18">
        <f t="shared" si="71"/>
        <v>392</v>
      </c>
      <c r="T184" s="18">
        <f t="shared" si="72"/>
        <v>360</v>
      </c>
      <c r="U184" s="18">
        <f t="shared" si="73"/>
        <v>14</v>
      </c>
      <c r="V184" s="94" t="str">
        <f t="shared" si="97"/>
        <v>Osa seud. yht.</v>
      </c>
      <c r="W184" s="90">
        <f t="shared" si="74"/>
        <v>21</v>
      </c>
      <c r="X184" s="91" t="str">
        <f t="shared" si="98"/>
        <v>Osa seud. yht.</v>
      </c>
      <c r="Y184" s="74">
        <v>0</v>
      </c>
      <c r="Z184" s="17" t="str">
        <f t="shared" si="78"/>
        <v xml:space="preserve"> --</v>
      </c>
      <c r="AA184" s="18">
        <v>3.7969029183999998</v>
      </c>
      <c r="AB184" s="17" t="str">
        <f t="shared" si="99"/>
        <v>--</v>
      </c>
      <c r="AC184" s="39"/>
      <c r="AD184" s="17" t="str">
        <f t="shared" si="75"/>
        <v>Keskivilkas 1</v>
      </c>
      <c r="AE184" s="17" t="s">
        <v>1057</v>
      </c>
      <c r="AF184" s="39"/>
      <c r="AG184" s="44"/>
      <c r="AH184" s="4"/>
      <c r="AI184" s="113" t="str">
        <f t="shared" si="79"/>
        <v>punainen</v>
      </c>
      <c r="AJ184" s="114" t="str">
        <f t="shared" si="102"/>
        <v>punainen</v>
      </c>
      <c r="AK184" s="115" t="str">
        <f t="shared" si="76"/>
        <v>punainen</v>
      </c>
      <c r="AL184" s="124">
        <f t="shared" si="81"/>
        <v>22</v>
      </c>
      <c r="AM184" s="124">
        <f t="shared" si="82"/>
        <v>10</v>
      </c>
      <c r="AN184" s="124">
        <f t="shared" si="83"/>
        <v>1</v>
      </c>
      <c r="AO184" s="124">
        <f t="shared" si="84"/>
        <v>1</v>
      </c>
      <c r="AP184" s="121">
        <f t="shared" si="85"/>
        <v>10</v>
      </c>
      <c r="AQ184" s="14"/>
      <c r="AR184" s="113" t="str">
        <f t="shared" si="100"/>
        <v>punainen</v>
      </c>
      <c r="AS184" s="114" t="str">
        <f t="shared" si="101"/>
        <v>punainen</v>
      </c>
      <c r="AT184" s="115" t="str">
        <f t="shared" si="77"/>
        <v>punainen</v>
      </c>
      <c r="AU184" s="124">
        <f t="shared" si="86"/>
        <v>22</v>
      </c>
      <c r="AV184" s="124">
        <f t="shared" si="87"/>
        <v>10</v>
      </c>
      <c r="AW184" s="124">
        <f t="shared" si="88"/>
        <v>1</v>
      </c>
      <c r="AX184" s="124">
        <f t="shared" si="89"/>
        <v>1</v>
      </c>
      <c r="AY184" s="121">
        <f t="shared" si="90"/>
        <v>10</v>
      </c>
      <c r="BA184" s="47" t="s">
        <v>218</v>
      </c>
      <c r="BB184" s="47">
        <v>232</v>
      </c>
      <c r="BC184" s="47">
        <v>4</v>
      </c>
      <c r="BD184" s="47">
        <v>185</v>
      </c>
      <c r="BE184" s="4"/>
      <c r="BF184" s="47" t="s">
        <v>224</v>
      </c>
      <c r="BG184" s="47">
        <v>249</v>
      </c>
      <c r="BH184" s="47">
        <v>6</v>
      </c>
      <c r="BI184" s="47">
        <v>794</v>
      </c>
      <c r="BJ184" s="4"/>
      <c r="BK184" s="46" t="str">
        <f t="shared" si="91"/>
        <v>249_6</v>
      </c>
      <c r="BL184" s="69">
        <v>249</v>
      </c>
      <c r="BM184" s="69">
        <v>6</v>
      </c>
      <c r="BN184" s="69">
        <v>10</v>
      </c>
      <c r="BO184" s="4"/>
      <c r="BP184" s="46" t="str">
        <f t="shared" si="92"/>
        <v>249_6</v>
      </c>
      <c r="BQ184" s="69">
        <v>249</v>
      </c>
      <c r="BR184" s="69">
        <v>6</v>
      </c>
      <c r="BS184" s="69">
        <v>17</v>
      </c>
      <c r="BT184" s="4"/>
      <c r="BU184" s="71" t="s">
        <v>464</v>
      </c>
      <c r="BV184" s="71">
        <v>1368</v>
      </c>
      <c r="BW184" s="71">
        <v>77</v>
      </c>
      <c r="BX184" s="4"/>
      <c r="BY184" s="69" t="s">
        <v>345</v>
      </c>
      <c r="BZ184" s="69">
        <v>1211</v>
      </c>
      <c r="CA184" s="69">
        <v>21.301671064200001</v>
      </c>
      <c r="CB184" s="4"/>
      <c r="CC184" s="47" t="s">
        <v>718</v>
      </c>
      <c r="CD184" s="47" t="s">
        <v>1022</v>
      </c>
      <c r="CE184" s="47">
        <v>13267</v>
      </c>
      <c r="CF184" s="47">
        <v>1</v>
      </c>
      <c r="CG184" s="47">
        <v>3</v>
      </c>
      <c r="CH184" s="47" t="str">
        <f t="shared" si="93"/>
        <v>Vähä 3</v>
      </c>
      <c r="CJ184" s="69" t="s">
        <v>226</v>
      </c>
      <c r="CK184" s="69" t="s">
        <v>1567</v>
      </c>
      <c r="CL184" s="69" t="s">
        <v>1568</v>
      </c>
      <c r="CM184" s="69" t="s">
        <v>1569</v>
      </c>
    </row>
    <row r="185" spans="1:91" customFormat="1" x14ac:dyDescent="0.25">
      <c r="A185" s="81">
        <v>174</v>
      </c>
      <c r="B185" s="27" t="str">
        <f t="shared" si="68"/>
        <v>249_10</v>
      </c>
      <c r="C185" s="51">
        <v>249</v>
      </c>
      <c r="D185" s="52">
        <v>10</v>
      </c>
      <c r="E185" s="17">
        <v>3267</v>
      </c>
      <c r="F185" s="18">
        <v>3266.9080178099998</v>
      </c>
      <c r="G185" s="57">
        <v>1884</v>
      </c>
      <c r="H185" s="58">
        <v>89</v>
      </c>
      <c r="I185" s="64">
        <f t="shared" si="94"/>
        <v>0.89</v>
      </c>
      <c r="J185" s="18">
        <f t="shared" si="95"/>
        <v>1676.76</v>
      </c>
      <c r="K185" s="64">
        <f t="shared" si="96"/>
        <v>-0.16496015936254982</v>
      </c>
      <c r="L185" s="18">
        <v>2008</v>
      </c>
      <c r="M185" s="18">
        <v>234</v>
      </c>
      <c r="N185" s="18">
        <v>1961</v>
      </c>
      <c r="O185" s="105" t="str">
        <f t="shared" si="69"/>
        <v>https://www.google.com/maps/@61.5622110275,23.0978517269,3a,75y,90t/data=!3m3!1e1!3m1!2e0</v>
      </c>
      <c r="P185" s="108" t="str">
        <f t="shared" si="70"/>
        <v>Gmaps</v>
      </c>
      <c r="Q185" s="18">
        <v>1884</v>
      </c>
      <c r="R185" s="17">
        <v>89</v>
      </c>
      <c r="S185" s="18">
        <f t="shared" si="71"/>
        <v>383</v>
      </c>
      <c r="T185" s="18">
        <f t="shared" si="72"/>
        <v>343</v>
      </c>
      <c r="U185" s="18">
        <f t="shared" si="73"/>
        <v>14</v>
      </c>
      <c r="V185" s="94" t="str">
        <f t="shared" si="97"/>
        <v>Osa seud. yht.</v>
      </c>
      <c r="W185" s="90">
        <f t="shared" si="74"/>
        <v>21</v>
      </c>
      <c r="X185" s="91" t="str">
        <f t="shared" si="98"/>
        <v>Osa seud. yht.</v>
      </c>
      <c r="Y185" s="74">
        <v>0</v>
      </c>
      <c r="Z185" s="17" t="str">
        <f t="shared" si="78"/>
        <v xml:space="preserve"> --</v>
      </c>
      <c r="AA185" s="74">
        <v>0</v>
      </c>
      <c r="AB185" s="17" t="str">
        <f t="shared" si="99"/>
        <v>--</v>
      </c>
      <c r="AC185" s="39"/>
      <c r="AD185" s="17" t="str">
        <f t="shared" si="75"/>
        <v>Keskivilkas 1</v>
      </c>
      <c r="AE185" s="17" t="s">
        <v>1057</v>
      </c>
      <c r="AF185" s="39"/>
      <c r="AG185" s="44"/>
      <c r="AH185" s="4"/>
      <c r="AI185" s="113" t="str">
        <f t="shared" si="79"/>
        <v>punainen</v>
      </c>
      <c r="AJ185" s="114" t="str">
        <f>IF(R185="ei mallia","ei mallia",IF(R185&gt;39,IF(Q185&gt;1999,"punainen",IF(T185&gt;499,"punainen",IF(X185="Osa seud. yht.","punainen","musta"))),"musta"))</f>
        <v>punainen</v>
      </c>
      <c r="AK185" s="115" t="str">
        <f t="shared" si="76"/>
        <v>punainen</v>
      </c>
      <c r="AL185" s="124">
        <f t="shared" si="81"/>
        <v>22</v>
      </c>
      <c r="AM185" s="124">
        <f t="shared" si="82"/>
        <v>10</v>
      </c>
      <c r="AN185" s="124">
        <f t="shared" si="83"/>
        <v>1</v>
      </c>
      <c r="AO185" s="124">
        <f t="shared" si="84"/>
        <v>1</v>
      </c>
      <c r="AP185" s="121">
        <f t="shared" si="85"/>
        <v>10</v>
      </c>
      <c r="AQ185" s="14"/>
      <c r="AR185" s="113" t="str">
        <f t="shared" si="100"/>
        <v>punainen</v>
      </c>
      <c r="AS185" s="114" t="str">
        <f t="shared" si="101"/>
        <v>punainen</v>
      </c>
      <c r="AT185" s="115" t="str">
        <f t="shared" si="77"/>
        <v>punainen</v>
      </c>
      <c r="AU185" s="124">
        <f t="shared" si="86"/>
        <v>22</v>
      </c>
      <c r="AV185" s="124">
        <f t="shared" si="87"/>
        <v>10</v>
      </c>
      <c r="AW185" s="124">
        <f t="shared" si="88"/>
        <v>1</v>
      </c>
      <c r="AX185" s="124">
        <f t="shared" si="89"/>
        <v>1</v>
      </c>
      <c r="AY185" s="121">
        <f t="shared" si="90"/>
        <v>10</v>
      </c>
      <c r="BA185" s="47" t="s">
        <v>219</v>
      </c>
      <c r="BB185" s="47">
        <v>249</v>
      </c>
      <c r="BC185" s="47">
        <v>1</v>
      </c>
      <c r="BD185" s="47">
        <v>574</v>
      </c>
      <c r="BE185" s="4"/>
      <c r="BF185" s="47" t="s">
        <v>225</v>
      </c>
      <c r="BG185" s="47">
        <v>249</v>
      </c>
      <c r="BH185" s="47">
        <v>8</v>
      </c>
      <c r="BI185" s="47">
        <v>869</v>
      </c>
      <c r="BJ185" s="4"/>
      <c r="BK185" s="46" t="str">
        <f t="shared" si="91"/>
        <v>249_8</v>
      </c>
      <c r="BL185" s="69">
        <v>249</v>
      </c>
      <c r="BM185" s="69">
        <v>8</v>
      </c>
      <c r="BN185" s="69">
        <v>10</v>
      </c>
      <c r="BO185" s="4"/>
      <c r="BP185" s="46" t="str">
        <f t="shared" si="92"/>
        <v>249_8</v>
      </c>
      <c r="BQ185" s="69">
        <v>249</v>
      </c>
      <c r="BR185" s="69">
        <v>8</v>
      </c>
      <c r="BS185" s="69">
        <v>17</v>
      </c>
      <c r="BT185" s="4"/>
      <c r="BU185" s="71" t="s">
        <v>1042</v>
      </c>
      <c r="BV185" s="71">
        <v>208</v>
      </c>
      <c r="BW185" s="71">
        <v>56</v>
      </c>
      <c r="BX185" s="4"/>
      <c r="BY185" s="69" t="s">
        <v>347</v>
      </c>
      <c r="BZ185" s="69">
        <v>1759</v>
      </c>
      <c r="CA185" s="69">
        <v>49.5632572556</v>
      </c>
      <c r="CB185" s="4"/>
      <c r="CC185" s="47" t="s">
        <v>957</v>
      </c>
      <c r="CD185" s="47" t="s">
        <v>1022</v>
      </c>
      <c r="CE185" s="47">
        <v>14301</v>
      </c>
      <c r="CF185" s="47">
        <v>1</v>
      </c>
      <c r="CG185" s="47">
        <v>3</v>
      </c>
      <c r="CH185" s="47" t="str">
        <f t="shared" si="93"/>
        <v>Vähä 3</v>
      </c>
      <c r="CJ185" s="69" t="s">
        <v>227</v>
      </c>
      <c r="CK185" s="69" t="s">
        <v>1570</v>
      </c>
      <c r="CL185" s="69" t="s">
        <v>1571</v>
      </c>
      <c r="CM185" s="69" t="s">
        <v>1572</v>
      </c>
    </row>
    <row r="186" spans="1:91" customFormat="1" x14ac:dyDescent="0.25">
      <c r="A186" s="81">
        <v>175</v>
      </c>
      <c r="B186" s="27" t="str">
        <f t="shared" si="68"/>
        <v>249_11</v>
      </c>
      <c r="C186" s="51">
        <v>249</v>
      </c>
      <c r="D186" s="52">
        <v>11</v>
      </c>
      <c r="E186" s="17">
        <v>7920</v>
      </c>
      <c r="F186" s="18">
        <v>7921.4774518000004</v>
      </c>
      <c r="G186" s="57">
        <v>1948</v>
      </c>
      <c r="H186" s="58">
        <v>82</v>
      </c>
      <c r="I186" s="64">
        <f t="shared" si="94"/>
        <v>0.82</v>
      </c>
      <c r="J186" s="18">
        <f t="shared" si="95"/>
        <v>1597.36</v>
      </c>
      <c r="K186" s="64">
        <f t="shared" si="96"/>
        <v>-0.32799326882625163</v>
      </c>
      <c r="L186" s="18">
        <v>2377</v>
      </c>
      <c r="M186" s="18">
        <v>268</v>
      </c>
      <c r="N186" s="18">
        <v>2338</v>
      </c>
      <c r="O186" s="105" t="str">
        <f t="shared" si="69"/>
        <v>https://www.google.com/maps/@61.5907827463,23.1107874268,3a,75y,90t/data=!3m3!1e1!3m1!2e0</v>
      </c>
      <c r="P186" s="108" t="str">
        <f t="shared" si="70"/>
        <v>Gmaps</v>
      </c>
      <c r="Q186" s="18">
        <v>1948</v>
      </c>
      <c r="R186" s="17">
        <v>82</v>
      </c>
      <c r="S186" s="18">
        <f t="shared" si="71"/>
        <v>607</v>
      </c>
      <c r="T186" s="18">
        <f t="shared" si="72"/>
        <v>443</v>
      </c>
      <c r="U186" s="18">
        <f t="shared" si="73"/>
        <v>14</v>
      </c>
      <c r="V186" s="94" t="str">
        <f t="shared" si="97"/>
        <v>Osa seud. yht.</v>
      </c>
      <c r="W186" s="90">
        <f t="shared" si="74"/>
        <v>21</v>
      </c>
      <c r="X186" s="91" t="str">
        <f t="shared" si="98"/>
        <v>Osa seud. yht.</v>
      </c>
      <c r="Y186" s="18">
        <v>0</v>
      </c>
      <c r="Z186" s="17" t="str">
        <f t="shared" si="78"/>
        <v xml:space="preserve"> --</v>
      </c>
      <c r="AA186" s="74">
        <v>0</v>
      </c>
      <c r="AB186" s="17" t="str">
        <f t="shared" si="99"/>
        <v>--</v>
      </c>
      <c r="AC186" s="39"/>
      <c r="AD186" s="17" t="str">
        <f t="shared" si="75"/>
        <v>Keskivilkas 1</v>
      </c>
      <c r="AE186" s="17" t="s">
        <v>1057</v>
      </c>
      <c r="AF186" s="39"/>
      <c r="AG186" s="44"/>
      <c r="AH186" s="4"/>
      <c r="AI186" s="113" t="str">
        <f t="shared" si="79"/>
        <v>punainen</v>
      </c>
      <c r="AJ186" s="114" t="str">
        <f t="shared" ref="AJ186:AJ217" si="103">IF(R186="ei mallia","ei mallia",IF(R186&gt;39,IF(Q186&gt;1999,"punainen",IF(T186&gt;499,"punainen",IF(X186="Osa seud. yht.","punainen","musta"))),"musta"))</f>
        <v>punainen</v>
      </c>
      <c r="AK186" s="115" t="str">
        <f t="shared" si="76"/>
        <v>punainen</v>
      </c>
      <c r="AL186" s="124">
        <f t="shared" si="81"/>
        <v>22</v>
      </c>
      <c r="AM186" s="124">
        <f t="shared" si="82"/>
        <v>10</v>
      </c>
      <c r="AN186" s="124">
        <f t="shared" si="83"/>
        <v>1</v>
      </c>
      <c r="AO186" s="124">
        <f t="shared" si="84"/>
        <v>1</v>
      </c>
      <c r="AP186" s="121">
        <f t="shared" si="85"/>
        <v>10</v>
      </c>
      <c r="AQ186" s="14"/>
      <c r="AR186" s="113" t="str">
        <f t="shared" si="100"/>
        <v>punainen</v>
      </c>
      <c r="AS186" s="114" t="str">
        <f t="shared" si="101"/>
        <v>punainen</v>
      </c>
      <c r="AT186" s="115" t="str">
        <f t="shared" si="77"/>
        <v>punainen</v>
      </c>
      <c r="AU186" s="124">
        <f t="shared" si="86"/>
        <v>22</v>
      </c>
      <c r="AV186" s="124">
        <f t="shared" si="87"/>
        <v>10</v>
      </c>
      <c r="AW186" s="124">
        <f t="shared" si="88"/>
        <v>1</v>
      </c>
      <c r="AX186" s="124">
        <f t="shared" si="89"/>
        <v>1</v>
      </c>
      <c r="AY186" s="121">
        <f t="shared" si="90"/>
        <v>10</v>
      </c>
      <c r="BA186" s="47" t="s">
        <v>220</v>
      </c>
      <c r="BB186" s="47">
        <v>249</v>
      </c>
      <c r="BC186" s="47">
        <v>2</v>
      </c>
      <c r="BD186" s="47">
        <v>545</v>
      </c>
      <c r="BE186" s="4"/>
      <c r="BF186" s="47" t="s">
        <v>226</v>
      </c>
      <c r="BG186" s="47">
        <v>249</v>
      </c>
      <c r="BH186" s="47">
        <v>9</v>
      </c>
      <c r="BI186" s="47">
        <v>360</v>
      </c>
      <c r="BJ186" s="4"/>
      <c r="BK186" s="46" t="str">
        <f t="shared" si="91"/>
        <v>249_9</v>
      </c>
      <c r="BL186" s="69">
        <v>249</v>
      </c>
      <c r="BM186" s="69">
        <v>9</v>
      </c>
      <c r="BN186" s="69">
        <v>14</v>
      </c>
      <c r="BO186" s="4"/>
      <c r="BP186" s="46" t="str">
        <f t="shared" si="92"/>
        <v>249_9</v>
      </c>
      <c r="BQ186" s="69">
        <v>249</v>
      </c>
      <c r="BR186" s="69">
        <v>9</v>
      </c>
      <c r="BS186" s="69">
        <v>21</v>
      </c>
      <c r="BT186" s="4"/>
      <c r="BU186" s="71" t="s">
        <v>465</v>
      </c>
      <c r="BV186" s="71">
        <v>516</v>
      </c>
      <c r="BW186" s="71">
        <v>84</v>
      </c>
      <c r="BX186" s="4"/>
      <c r="BY186" s="69" t="s">
        <v>348</v>
      </c>
      <c r="BZ186" s="69">
        <v>2368</v>
      </c>
      <c r="CA186" s="69">
        <v>69.955686853800003</v>
      </c>
      <c r="CB186" s="4"/>
      <c r="CC186" s="47" t="s">
        <v>448</v>
      </c>
      <c r="CD186" s="47" t="s">
        <v>1022</v>
      </c>
      <c r="CE186" s="47">
        <v>2991</v>
      </c>
      <c r="CF186" s="47">
        <v>1</v>
      </c>
      <c r="CG186" s="47">
        <v>3</v>
      </c>
      <c r="CH186" s="47" t="str">
        <f t="shared" si="93"/>
        <v>Vähä 3</v>
      </c>
      <c r="CJ186" s="69" t="s">
        <v>228</v>
      </c>
      <c r="CK186" s="69" t="s">
        <v>1573</v>
      </c>
      <c r="CL186" s="69" t="s">
        <v>1574</v>
      </c>
      <c r="CM186" s="69" t="s">
        <v>1575</v>
      </c>
    </row>
    <row r="187" spans="1:91" customFormat="1" x14ac:dyDescent="0.25">
      <c r="A187" s="81">
        <v>176</v>
      </c>
      <c r="B187" s="27" t="str">
        <f t="shared" si="68"/>
        <v>252_2</v>
      </c>
      <c r="C187" s="51">
        <v>252</v>
      </c>
      <c r="D187" s="52">
        <v>2</v>
      </c>
      <c r="E187" s="17">
        <v>6295</v>
      </c>
      <c r="F187" s="18">
        <v>6024.1104733499997</v>
      </c>
      <c r="G187" s="57">
        <v>854</v>
      </c>
      <c r="H187" s="58">
        <v>50</v>
      </c>
      <c r="I187" s="64">
        <f t="shared" si="94"/>
        <v>0.5</v>
      </c>
      <c r="J187" s="18">
        <f t="shared" si="95"/>
        <v>427</v>
      </c>
      <c r="K187" s="64">
        <f t="shared" si="96"/>
        <v>-0.82178631051752926</v>
      </c>
      <c r="L187" s="18">
        <v>2396</v>
      </c>
      <c r="M187" s="18">
        <v>106</v>
      </c>
      <c r="N187" s="18">
        <v>2529</v>
      </c>
      <c r="O187" s="105" t="str">
        <f t="shared" si="69"/>
        <v>https://www.google.com/maps/@61.3195215187,22.9208912425,3a,75y,90t/data=!3m3!1e1!3m1!2e0</v>
      </c>
      <c r="P187" s="108" t="str">
        <f t="shared" si="70"/>
        <v>Gmaps</v>
      </c>
      <c r="Q187" s="18">
        <v>854</v>
      </c>
      <c r="R187" s="17">
        <v>50</v>
      </c>
      <c r="S187" s="18">
        <f t="shared" si="71"/>
        <v>834</v>
      </c>
      <c r="T187" s="18">
        <f t="shared" si="72"/>
        <v>324</v>
      </c>
      <c r="U187" s="18">
        <f t="shared" si="73"/>
        <v>11</v>
      </c>
      <c r="V187" s="96" t="str">
        <f t="shared" si="97"/>
        <v>Osa seud. yht.</v>
      </c>
      <c r="W187" s="18">
        <f t="shared" si="74"/>
        <v>0</v>
      </c>
      <c r="X187" s="79" t="str">
        <f t="shared" si="98"/>
        <v xml:space="preserve"> --</v>
      </c>
      <c r="Y187" s="18">
        <v>31</v>
      </c>
      <c r="Z187" s="17" t="str">
        <f t="shared" si="78"/>
        <v xml:space="preserve"> --</v>
      </c>
      <c r="AA187" s="18">
        <v>41.318506751400001</v>
      </c>
      <c r="AB187" s="17" t="str">
        <f t="shared" si="99"/>
        <v>--</v>
      </c>
      <c r="AC187" s="39"/>
      <c r="AD187" s="17" t="str">
        <f t="shared" si="75"/>
        <v>Keskivilkas 1</v>
      </c>
      <c r="AE187" s="17" t="s">
        <v>1057</v>
      </c>
      <c r="AF187" s="39"/>
      <c r="AG187" s="44"/>
      <c r="AH187" s="4"/>
      <c r="AI187" s="113" t="str">
        <f t="shared" si="79"/>
        <v>musta</v>
      </c>
      <c r="AJ187" s="114" t="str">
        <f t="shared" si="103"/>
        <v>musta</v>
      </c>
      <c r="AK187" s="115" t="str">
        <f t="shared" si="76"/>
        <v>musta</v>
      </c>
      <c r="AL187" s="124">
        <f t="shared" si="81"/>
        <v>3</v>
      </c>
      <c r="AM187" s="124">
        <f t="shared" si="82"/>
        <v>1</v>
      </c>
      <c r="AN187" s="124">
        <f t="shared" si="83"/>
        <v>0</v>
      </c>
      <c r="AO187" s="124">
        <f t="shared" si="84"/>
        <v>1</v>
      </c>
      <c r="AP187" s="121">
        <f t="shared" si="85"/>
        <v>1</v>
      </c>
      <c r="AQ187" s="14"/>
      <c r="AR187" s="113" t="str">
        <f t="shared" si="100"/>
        <v>punainen</v>
      </c>
      <c r="AS187" s="114" t="str">
        <f t="shared" si="101"/>
        <v>musta</v>
      </c>
      <c r="AT187" s="115" t="str">
        <f t="shared" si="77"/>
        <v>musta</v>
      </c>
      <c r="AU187" s="124">
        <f t="shared" si="86"/>
        <v>12</v>
      </c>
      <c r="AV187" s="124">
        <f t="shared" si="87"/>
        <v>10</v>
      </c>
      <c r="AW187" s="124">
        <f t="shared" si="88"/>
        <v>0</v>
      </c>
      <c r="AX187" s="124">
        <f t="shared" si="89"/>
        <v>1</v>
      </c>
      <c r="AY187" s="121">
        <f t="shared" si="90"/>
        <v>1</v>
      </c>
      <c r="BA187" s="47" t="s">
        <v>221</v>
      </c>
      <c r="BB187" s="47">
        <v>249</v>
      </c>
      <c r="BC187" s="47">
        <v>3</v>
      </c>
      <c r="BD187" s="47">
        <v>1058</v>
      </c>
      <c r="BE187" s="4"/>
      <c r="BF187" s="47" t="s">
        <v>227</v>
      </c>
      <c r="BG187" s="47">
        <v>249</v>
      </c>
      <c r="BH187" s="47">
        <v>10</v>
      </c>
      <c r="BI187" s="47">
        <v>343</v>
      </c>
      <c r="BJ187" s="4"/>
      <c r="BK187" s="46" t="str">
        <f t="shared" si="91"/>
        <v>249_10</v>
      </c>
      <c r="BL187" s="69">
        <v>249</v>
      </c>
      <c r="BM187" s="69">
        <v>10</v>
      </c>
      <c r="BN187" s="69">
        <v>14</v>
      </c>
      <c r="BO187" s="4"/>
      <c r="BP187" s="46" t="str">
        <f t="shared" si="92"/>
        <v>249_10</v>
      </c>
      <c r="BQ187" s="69">
        <v>249</v>
      </c>
      <c r="BR187" s="69">
        <v>10</v>
      </c>
      <c r="BS187" s="69">
        <v>21</v>
      </c>
      <c r="BT187" s="4"/>
      <c r="BU187" s="71" t="s">
        <v>465</v>
      </c>
      <c r="BV187" s="71">
        <v>119</v>
      </c>
      <c r="BW187" s="71">
        <v>19</v>
      </c>
      <c r="BX187" s="4"/>
      <c r="BY187" s="69" t="s">
        <v>352</v>
      </c>
      <c r="BZ187" s="69">
        <v>1671</v>
      </c>
      <c r="CA187" s="69">
        <v>29.111498257800001</v>
      </c>
      <c r="CB187" s="4"/>
      <c r="CC187" s="47" t="s">
        <v>759</v>
      </c>
      <c r="CD187" s="47" t="s">
        <v>1022</v>
      </c>
      <c r="CE187" s="47">
        <v>13344</v>
      </c>
      <c r="CF187" s="47">
        <v>2</v>
      </c>
      <c r="CG187" s="47">
        <v>3</v>
      </c>
      <c r="CH187" s="47" t="str">
        <f t="shared" si="93"/>
        <v>Vähä 3</v>
      </c>
      <c r="CJ187" s="69" t="s">
        <v>230</v>
      </c>
      <c r="CK187" s="69" t="s">
        <v>1576</v>
      </c>
      <c r="CL187" s="69" t="s">
        <v>1577</v>
      </c>
      <c r="CM187" s="69" t="s">
        <v>1578</v>
      </c>
    </row>
    <row r="188" spans="1:91" customFormat="1" x14ac:dyDescent="0.25">
      <c r="A188" s="81">
        <v>177</v>
      </c>
      <c r="B188" s="27" t="str">
        <f t="shared" si="68"/>
        <v>252_3</v>
      </c>
      <c r="C188" s="51">
        <v>252</v>
      </c>
      <c r="D188" s="52">
        <v>3</v>
      </c>
      <c r="E188" s="17">
        <v>5845</v>
      </c>
      <c r="F188" s="18">
        <v>5657.6212211000002</v>
      </c>
      <c r="G188" s="57">
        <v>690</v>
      </c>
      <c r="H188" s="58">
        <v>72</v>
      </c>
      <c r="I188" s="64">
        <f t="shared" si="94"/>
        <v>0.72</v>
      </c>
      <c r="J188" s="18">
        <f t="shared" si="95"/>
        <v>496.79999999999995</v>
      </c>
      <c r="K188" s="64">
        <f t="shared" si="96"/>
        <v>-0.49868819374369328</v>
      </c>
      <c r="L188" s="18">
        <v>991</v>
      </c>
      <c r="M188" s="18">
        <v>47</v>
      </c>
      <c r="N188" s="18">
        <v>1058</v>
      </c>
      <c r="O188" s="105" t="str">
        <f t="shared" si="69"/>
        <v>https://www.google.com/maps/@61.271631574,22.9532052602,3a,75y,90t/data=!3m3!1e1!3m1!2e0</v>
      </c>
      <c r="P188" s="108" t="str">
        <f t="shared" si="70"/>
        <v>Gmaps</v>
      </c>
      <c r="Q188" s="18">
        <v>690</v>
      </c>
      <c r="R188" s="17">
        <v>72</v>
      </c>
      <c r="S188" s="18">
        <f t="shared" si="71"/>
        <v>200</v>
      </c>
      <c r="T188" s="18">
        <f t="shared" si="72"/>
        <v>145</v>
      </c>
      <c r="U188" s="18">
        <f t="shared" si="73"/>
        <v>10</v>
      </c>
      <c r="V188" s="96" t="str">
        <f t="shared" si="97"/>
        <v>Osa seud. yht.</v>
      </c>
      <c r="W188" s="18">
        <f t="shared" si="74"/>
        <v>0</v>
      </c>
      <c r="X188" s="79" t="str">
        <f t="shared" si="98"/>
        <v xml:space="preserve"> --</v>
      </c>
      <c r="Y188" s="74">
        <v>0</v>
      </c>
      <c r="Z188" s="17" t="str">
        <f t="shared" si="78"/>
        <v xml:space="preserve"> --</v>
      </c>
      <c r="AA188" s="74">
        <v>0</v>
      </c>
      <c r="AB188" s="17" t="str">
        <f t="shared" si="99"/>
        <v>--</v>
      </c>
      <c r="AC188" s="39"/>
      <c r="AD188" s="17" t="str">
        <f t="shared" si="75"/>
        <v>Keskivilkas 1</v>
      </c>
      <c r="AE188" s="17" t="s">
        <v>1057</v>
      </c>
      <c r="AF188" s="39"/>
      <c r="AG188" s="44"/>
      <c r="AH188" s="4"/>
      <c r="AI188" s="113" t="str">
        <f t="shared" si="79"/>
        <v>punainen</v>
      </c>
      <c r="AJ188" s="114" t="str">
        <f t="shared" si="103"/>
        <v>musta</v>
      </c>
      <c r="AK188" s="115" t="str">
        <f t="shared" si="76"/>
        <v>musta</v>
      </c>
      <c r="AL188" s="124">
        <f t="shared" si="81"/>
        <v>12</v>
      </c>
      <c r="AM188" s="124">
        <f t="shared" si="82"/>
        <v>10</v>
      </c>
      <c r="AN188" s="124">
        <f t="shared" si="83"/>
        <v>0</v>
      </c>
      <c r="AO188" s="124">
        <f t="shared" si="84"/>
        <v>1</v>
      </c>
      <c r="AP188" s="121">
        <f t="shared" si="85"/>
        <v>1</v>
      </c>
      <c r="AQ188" s="14"/>
      <c r="AR188" s="113" t="str">
        <f t="shared" si="100"/>
        <v>punainen</v>
      </c>
      <c r="AS188" s="114" t="str">
        <f t="shared" si="101"/>
        <v>musta</v>
      </c>
      <c r="AT188" s="115" t="str">
        <f t="shared" si="77"/>
        <v>musta</v>
      </c>
      <c r="AU188" s="124">
        <f t="shared" si="86"/>
        <v>12</v>
      </c>
      <c r="AV188" s="124">
        <f t="shared" si="87"/>
        <v>10</v>
      </c>
      <c r="AW188" s="124">
        <f t="shared" si="88"/>
        <v>0</v>
      </c>
      <c r="AX188" s="124">
        <f t="shared" si="89"/>
        <v>1</v>
      </c>
      <c r="AY188" s="121">
        <f t="shared" si="90"/>
        <v>1</v>
      </c>
      <c r="BA188" s="47" t="s">
        <v>222</v>
      </c>
      <c r="BB188" s="47">
        <v>249</v>
      </c>
      <c r="BC188" s="47">
        <v>4</v>
      </c>
      <c r="BD188" s="47">
        <v>1028</v>
      </c>
      <c r="BE188" s="4"/>
      <c r="BF188" s="47" t="s">
        <v>228</v>
      </c>
      <c r="BG188" s="47">
        <v>249</v>
      </c>
      <c r="BH188" s="47">
        <v>11</v>
      </c>
      <c r="BI188" s="47">
        <v>443</v>
      </c>
      <c r="BJ188" s="4"/>
      <c r="BK188" s="46" t="str">
        <f t="shared" si="91"/>
        <v>249_11</v>
      </c>
      <c r="BL188" s="69">
        <v>249</v>
      </c>
      <c r="BM188" s="69">
        <v>11</v>
      </c>
      <c r="BN188" s="69">
        <v>14</v>
      </c>
      <c r="BO188" s="4"/>
      <c r="BP188" s="46" t="str">
        <f t="shared" si="92"/>
        <v>249_11</v>
      </c>
      <c r="BQ188" s="69">
        <v>249</v>
      </c>
      <c r="BR188" s="69">
        <v>11</v>
      </c>
      <c r="BS188" s="69">
        <v>21</v>
      </c>
      <c r="BT188" s="4"/>
      <c r="BU188" s="71" t="s">
        <v>466</v>
      </c>
      <c r="BV188" s="71">
        <v>3756</v>
      </c>
      <c r="BW188" s="71">
        <v>55</v>
      </c>
      <c r="BX188" s="4"/>
      <c r="BY188" s="69" t="s">
        <v>358</v>
      </c>
      <c r="BZ188" s="69">
        <v>2667</v>
      </c>
      <c r="CA188" s="69">
        <v>18.4861717613</v>
      </c>
      <c r="CB188" s="4"/>
      <c r="CC188" s="47" t="s">
        <v>995</v>
      </c>
      <c r="CD188" s="47" t="s">
        <v>1022</v>
      </c>
      <c r="CE188" s="47">
        <v>14359</v>
      </c>
      <c r="CF188" s="47">
        <v>1</v>
      </c>
      <c r="CG188" s="47">
        <v>3</v>
      </c>
      <c r="CH188" s="47" t="str">
        <f t="shared" si="93"/>
        <v>Vähä 3</v>
      </c>
      <c r="CJ188" s="69" t="s">
        <v>231</v>
      </c>
      <c r="CK188" s="69" t="s">
        <v>1579</v>
      </c>
      <c r="CL188" s="69" t="s">
        <v>1580</v>
      </c>
      <c r="CM188" s="69" t="s">
        <v>1581</v>
      </c>
    </row>
    <row r="189" spans="1:91" customFormat="1" x14ac:dyDescent="0.25">
      <c r="A189" s="81">
        <v>178</v>
      </c>
      <c r="B189" s="27" t="str">
        <f t="shared" si="68"/>
        <v>252_4</v>
      </c>
      <c r="C189" s="51">
        <v>252</v>
      </c>
      <c r="D189" s="52">
        <v>4</v>
      </c>
      <c r="E189" s="17">
        <v>10169</v>
      </c>
      <c r="F189" s="18">
        <v>9812.3176287000006</v>
      </c>
      <c r="G189" s="57">
        <v>656</v>
      </c>
      <c r="H189" s="58">
        <v>88</v>
      </c>
      <c r="I189" s="64">
        <f t="shared" si="94"/>
        <v>0.88</v>
      </c>
      <c r="J189" s="18">
        <f t="shared" si="95"/>
        <v>577.28</v>
      </c>
      <c r="K189" s="64">
        <f t="shared" si="96"/>
        <v>-0.23741083223249673</v>
      </c>
      <c r="L189" s="18">
        <v>757</v>
      </c>
      <c r="M189" s="18">
        <v>56</v>
      </c>
      <c r="N189" s="18">
        <v>782</v>
      </c>
      <c r="O189" s="105" t="str">
        <f t="shared" si="69"/>
        <v>https://www.google.com/maps/@61.2266936924,22.9917788023,3a,75y,90t/data=!3m3!1e1!3m1!2e0</v>
      </c>
      <c r="P189" s="108" t="str">
        <f t="shared" si="70"/>
        <v>Gmaps</v>
      </c>
      <c r="Q189" s="18">
        <v>656</v>
      </c>
      <c r="R189" s="17">
        <v>88</v>
      </c>
      <c r="S189" s="18">
        <f t="shared" si="71"/>
        <v>170</v>
      </c>
      <c r="T189" s="18">
        <f t="shared" si="72"/>
        <v>131</v>
      </c>
      <c r="U189" s="18">
        <f t="shared" si="73"/>
        <v>10</v>
      </c>
      <c r="V189" s="96" t="str">
        <f t="shared" si="97"/>
        <v>Osa seud. yht.</v>
      </c>
      <c r="W189" s="18">
        <f t="shared" si="74"/>
        <v>0</v>
      </c>
      <c r="X189" s="79" t="str">
        <f t="shared" si="98"/>
        <v xml:space="preserve"> --</v>
      </c>
      <c r="Y189" s="74">
        <v>0</v>
      </c>
      <c r="Z189" s="17" t="str">
        <f t="shared" si="78"/>
        <v xml:space="preserve"> --</v>
      </c>
      <c r="AA189" s="74">
        <v>0</v>
      </c>
      <c r="AB189" s="17" t="str">
        <f t="shared" si="99"/>
        <v>--</v>
      </c>
      <c r="AC189" s="39"/>
      <c r="AD189" s="17" t="str">
        <f t="shared" si="75"/>
        <v>Keskivilkas 1</v>
      </c>
      <c r="AE189" s="17" t="s">
        <v>1057</v>
      </c>
      <c r="AF189" s="39"/>
      <c r="AG189" s="44"/>
      <c r="AH189" s="4"/>
      <c r="AI189" s="113" t="str">
        <f t="shared" si="79"/>
        <v>punainen</v>
      </c>
      <c r="AJ189" s="114" t="str">
        <f t="shared" si="103"/>
        <v>musta</v>
      </c>
      <c r="AK189" s="115" t="str">
        <f t="shared" si="76"/>
        <v>musta</v>
      </c>
      <c r="AL189" s="124">
        <f t="shared" si="81"/>
        <v>12</v>
      </c>
      <c r="AM189" s="124">
        <f t="shared" si="82"/>
        <v>10</v>
      </c>
      <c r="AN189" s="124">
        <f t="shared" si="83"/>
        <v>0</v>
      </c>
      <c r="AO189" s="124">
        <f t="shared" si="84"/>
        <v>1</v>
      </c>
      <c r="AP189" s="121">
        <f t="shared" si="85"/>
        <v>1</v>
      </c>
      <c r="AQ189" s="14"/>
      <c r="AR189" s="113" t="str">
        <f t="shared" si="100"/>
        <v>punainen</v>
      </c>
      <c r="AS189" s="114" t="str">
        <f t="shared" si="101"/>
        <v>musta</v>
      </c>
      <c r="AT189" s="115" t="str">
        <f t="shared" si="77"/>
        <v>musta</v>
      </c>
      <c r="AU189" s="124">
        <f t="shared" si="86"/>
        <v>12</v>
      </c>
      <c r="AV189" s="124">
        <f t="shared" si="87"/>
        <v>10</v>
      </c>
      <c r="AW189" s="124">
        <f t="shared" si="88"/>
        <v>0</v>
      </c>
      <c r="AX189" s="124">
        <f t="shared" si="89"/>
        <v>1</v>
      </c>
      <c r="AY189" s="121">
        <f t="shared" si="90"/>
        <v>1</v>
      </c>
      <c r="BA189" s="47" t="s">
        <v>223</v>
      </c>
      <c r="BB189" s="47">
        <v>249</v>
      </c>
      <c r="BC189" s="47">
        <v>5</v>
      </c>
      <c r="BD189" s="47">
        <v>946</v>
      </c>
      <c r="BE189" s="4"/>
      <c r="BF189" s="47" t="s">
        <v>229</v>
      </c>
      <c r="BG189" s="47">
        <v>252</v>
      </c>
      <c r="BH189" s="47">
        <v>1</v>
      </c>
      <c r="BI189" s="47">
        <v>1441</v>
      </c>
      <c r="BJ189" s="4"/>
      <c r="BK189" s="46" t="str">
        <f t="shared" si="91"/>
        <v>252_1</v>
      </c>
      <c r="BL189" s="69">
        <v>252</v>
      </c>
      <c r="BM189" s="69">
        <v>1</v>
      </c>
      <c r="BN189" s="69">
        <v>10</v>
      </c>
      <c r="BO189" s="4"/>
      <c r="BP189" s="46" t="str">
        <f t="shared" si="92"/>
        <v>252_1</v>
      </c>
      <c r="BQ189" s="69">
        <v>252</v>
      </c>
      <c r="BR189" s="69">
        <v>1</v>
      </c>
      <c r="BS189" s="69">
        <v>17</v>
      </c>
      <c r="BT189" s="4"/>
      <c r="BU189" s="71" t="s">
        <v>471</v>
      </c>
      <c r="BV189" s="71">
        <v>1487</v>
      </c>
      <c r="BW189" s="71">
        <v>98</v>
      </c>
      <c r="BX189" s="4"/>
      <c r="BY189" s="69" t="s">
        <v>359</v>
      </c>
      <c r="BZ189" s="69">
        <v>143</v>
      </c>
      <c r="CA189" s="69">
        <v>12.0067170445</v>
      </c>
      <c r="CB189" s="4"/>
      <c r="CC189" s="47" t="s">
        <v>649</v>
      </c>
      <c r="CD189" s="47" t="s">
        <v>1022</v>
      </c>
      <c r="CE189" s="47">
        <v>12993</v>
      </c>
      <c r="CF189" s="47">
        <v>1</v>
      </c>
      <c r="CG189" s="47">
        <v>3</v>
      </c>
      <c r="CH189" s="47" t="str">
        <f t="shared" si="93"/>
        <v>Vähä 3</v>
      </c>
      <c r="CJ189" s="69" t="s">
        <v>232</v>
      </c>
      <c r="CK189" s="69" t="s">
        <v>1582</v>
      </c>
      <c r="CL189" s="69" t="s">
        <v>1583</v>
      </c>
      <c r="CM189" s="69" t="s">
        <v>1584</v>
      </c>
    </row>
    <row r="190" spans="1:91" customFormat="1" x14ac:dyDescent="0.25">
      <c r="A190" s="81">
        <v>179</v>
      </c>
      <c r="B190" s="27" t="str">
        <f t="shared" si="68"/>
        <v>252_6</v>
      </c>
      <c r="C190" s="51">
        <v>252</v>
      </c>
      <c r="D190" s="52">
        <v>6</v>
      </c>
      <c r="E190" s="17">
        <v>5224</v>
      </c>
      <c r="F190" s="18">
        <v>4980.5841931349996</v>
      </c>
      <c r="G190" s="57">
        <v>691</v>
      </c>
      <c r="H190" s="58">
        <v>81</v>
      </c>
      <c r="I190" s="64">
        <f t="shared" si="94"/>
        <v>0.81</v>
      </c>
      <c r="J190" s="18">
        <f t="shared" si="95"/>
        <v>559.71</v>
      </c>
      <c r="K190" s="64">
        <f t="shared" si="96"/>
        <v>-0.38085176991150438</v>
      </c>
      <c r="L190" s="18">
        <v>904</v>
      </c>
      <c r="M190" s="18">
        <v>69</v>
      </c>
      <c r="N190" s="18">
        <v>909</v>
      </c>
      <c r="O190" s="105" t="str">
        <f t="shared" si="69"/>
        <v>https://www.google.com/maps/@61.1573321452,23.051069475,3a,75y,90t/data=!3m3!1e1!3m1!2e0</v>
      </c>
      <c r="P190" s="108" t="str">
        <f t="shared" si="70"/>
        <v>Gmaps</v>
      </c>
      <c r="Q190" s="18">
        <v>691</v>
      </c>
      <c r="R190" s="17">
        <v>81</v>
      </c>
      <c r="S190" s="18">
        <f t="shared" si="71"/>
        <v>198</v>
      </c>
      <c r="T190" s="18">
        <f t="shared" si="72"/>
        <v>135</v>
      </c>
      <c r="U190" s="18">
        <f t="shared" si="73"/>
        <v>10</v>
      </c>
      <c r="V190" s="96" t="str">
        <f t="shared" si="97"/>
        <v>Osa seud. yht.</v>
      </c>
      <c r="W190" s="18">
        <f t="shared" si="74"/>
        <v>0</v>
      </c>
      <c r="X190" s="79" t="str">
        <f t="shared" si="98"/>
        <v xml:space="preserve"> --</v>
      </c>
      <c r="Y190" s="18">
        <v>19</v>
      </c>
      <c r="Z190" s="17" t="str">
        <f t="shared" si="78"/>
        <v xml:space="preserve"> --</v>
      </c>
      <c r="AA190" s="18">
        <v>23.679173047499997</v>
      </c>
      <c r="AB190" s="17" t="str">
        <f t="shared" si="99"/>
        <v>--</v>
      </c>
      <c r="AC190" s="39"/>
      <c r="AD190" s="17" t="str">
        <f t="shared" si="75"/>
        <v>Keskivilkas 1</v>
      </c>
      <c r="AE190" s="17" t="s">
        <v>1057</v>
      </c>
      <c r="AF190" s="39"/>
      <c r="AG190" s="44"/>
      <c r="AH190" s="4"/>
      <c r="AI190" s="113" t="str">
        <f t="shared" si="79"/>
        <v>punainen</v>
      </c>
      <c r="AJ190" s="114" t="str">
        <f t="shared" si="103"/>
        <v>musta</v>
      </c>
      <c r="AK190" s="115" t="str">
        <f t="shared" si="76"/>
        <v>musta</v>
      </c>
      <c r="AL190" s="124">
        <f t="shared" si="81"/>
        <v>12</v>
      </c>
      <c r="AM190" s="124">
        <f t="shared" si="82"/>
        <v>10</v>
      </c>
      <c r="AN190" s="124">
        <f t="shared" si="83"/>
        <v>0</v>
      </c>
      <c r="AO190" s="124">
        <f t="shared" si="84"/>
        <v>1</v>
      </c>
      <c r="AP190" s="121">
        <f t="shared" si="85"/>
        <v>1</v>
      </c>
      <c r="AQ190" s="14"/>
      <c r="AR190" s="113" t="str">
        <f t="shared" si="100"/>
        <v>punainen</v>
      </c>
      <c r="AS190" s="114" t="str">
        <f t="shared" si="101"/>
        <v>musta</v>
      </c>
      <c r="AT190" s="115" t="str">
        <f t="shared" si="77"/>
        <v>musta</v>
      </c>
      <c r="AU190" s="124">
        <f t="shared" si="86"/>
        <v>12</v>
      </c>
      <c r="AV190" s="124">
        <f t="shared" si="87"/>
        <v>10</v>
      </c>
      <c r="AW190" s="124">
        <f t="shared" si="88"/>
        <v>0</v>
      </c>
      <c r="AX190" s="124">
        <f t="shared" si="89"/>
        <v>1</v>
      </c>
      <c r="AY190" s="121">
        <f t="shared" si="90"/>
        <v>1</v>
      </c>
      <c r="BA190" s="47" t="s">
        <v>224</v>
      </c>
      <c r="BB190" s="47">
        <v>249</v>
      </c>
      <c r="BC190" s="47">
        <v>6</v>
      </c>
      <c r="BD190" s="47">
        <v>958</v>
      </c>
      <c r="BE190" s="4"/>
      <c r="BF190" s="47" t="s">
        <v>230</v>
      </c>
      <c r="BG190" s="47">
        <v>252</v>
      </c>
      <c r="BH190" s="47">
        <v>2</v>
      </c>
      <c r="BI190" s="47">
        <v>324</v>
      </c>
      <c r="BJ190" s="4"/>
      <c r="BK190" s="46" t="str">
        <f t="shared" si="91"/>
        <v>252_2</v>
      </c>
      <c r="BL190" s="69">
        <v>252</v>
      </c>
      <c r="BM190" s="69">
        <v>2</v>
      </c>
      <c r="BN190" s="69">
        <v>11</v>
      </c>
      <c r="BO190" s="4"/>
      <c r="BP190" s="46" t="str">
        <f t="shared" si="92"/>
        <v>252_2</v>
      </c>
      <c r="BQ190" s="69">
        <v>252</v>
      </c>
      <c r="BR190" s="69">
        <v>2</v>
      </c>
      <c r="BS190" s="69">
        <v>0</v>
      </c>
      <c r="BT190" s="4"/>
      <c r="BU190" s="71" t="s">
        <v>474</v>
      </c>
      <c r="BV190" s="71">
        <v>268</v>
      </c>
      <c r="BW190" s="71">
        <v>102</v>
      </c>
      <c r="BX190" s="4"/>
      <c r="BY190" s="69" t="s">
        <v>363</v>
      </c>
      <c r="BZ190" s="69">
        <v>1967</v>
      </c>
      <c r="CA190" s="69">
        <v>30.8500627353</v>
      </c>
      <c r="CB190" s="4"/>
      <c r="CC190" s="47" t="s">
        <v>526</v>
      </c>
      <c r="CD190" s="47" t="s">
        <v>1022</v>
      </c>
      <c r="CE190" s="47">
        <v>3313</v>
      </c>
      <c r="CF190" s="47">
        <v>4</v>
      </c>
      <c r="CG190" s="47">
        <v>3</v>
      </c>
      <c r="CH190" s="47" t="str">
        <f t="shared" si="93"/>
        <v>Vähä 3</v>
      </c>
      <c r="CJ190" s="69" t="s">
        <v>233</v>
      </c>
      <c r="CK190" s="69" t="s">
        <v>1585</v>
      </c>
      <c r="CL190" s="69" t="s">
        <v>1586</v>
      </c>
      <c r="CM190" s="69" t="s">
        <v>1587</v>
      </c>
    </row>
    <row r="191" spans="1:91" customFormat="1" x14ac:dyDescent="0.25">
      <c r="A191" s="81">
        <v>180</v>
      </c>
      <c r="B191" s="27" t="str">
        <f t="shared" si="68"/>
        <v>259_1</v>
      </c>
      <c r="C191" s="51">
        <v>259</v>
      </c>
      <c r="D191" s="52">
        <v>1</v>
      </c>
      <c r="E191" s="17">
        <v>6321</v>
      </c>
      <c r="F191" s="18">
        <v>6211.0833131999998</v>
      </c>
      <c r="G191" s="57">
        <v>1086</v>
      </c>
      <c r="H191" s="58">
        <v>78</v>
      </c>
      <c r="I191" s="64">
        <f t="shared" si="94"/>
        <v>0.78</v>
      </c>
      <c r="J191" s="18">
        <f t="shared" si="95"/>
        <v>847.08</v>
      </c>
      <c r="K191" s="64">
        <f t="shared" si="96"/>
        <v>-0.66624113475177305</v>
      </c>
      <c r="L191" s="18">
        <v>2538</v>
      </c>
      <c r="M191" s="18">
        <v>133</v>
      </c>
      <c r="N191" s="18">
        <v>2568</v>
      </c>
      <c r="O191" s="105" t="str">
        <f t="shared" si="69"/>
        <v>https://www.google.com/maps/@61.504163721,23.0405012959,3a,75y,90t/data=!3m3!1e1!3m1!2e0</v>
      </c>
      <c r="P191" s="108" t="str">
        <f t="shared" si="70"/>
        <v>Gmaps</v>
      </c>
      <c r="Q191" s="18">
        <v>1086</v>
      </c>
      <c r="R191" s="17">
        <v>78</v>
      </c>
      <c r="S191" s="18">
        <f t="shared" si="71"/>
        <v>731</v>
      </c>
      <c r="T191" s="18">
        <f t="shared" si="72"/>
        <v>548</v>
      </c>
      <c r="U191" s="18">
        <f t="shared" si="73"/>
        <v>0</v>
      </c>
      <c r="V191" s="95" t="str">
        <f t="shared" si="97"/>
        <v xml:space="preserve"> --</v>
      </c>
      <c r="W191" s="18">
        <f t="shared" si="74"/>
        <v>0</v>
      </c>
      <c r="X191" s="79" t="str">
        <f t="shared" si="98"/>
        <v xml:space="preserve"> --</v>
      </c>
      <c r="Y191" s="18">
        <v>47</v>
      </c>
      <c r="Z191" s="17" t="str">
        <f t="shared" si="78"/>
        <v xml:space="preserve"> --</v>
      </c>
      <c r="AA191" s="18">
        <v>64.578389495300001</v>
      </c>
      <c r="AB191" s="17" t="str">
        <f t="shared" si="99"/>
        <v>Kyllä</v>
      </c>
      <c r="AC191" s="39"/>
      <c r="AD191" s="17" t="str">
        <f t="shared" si="75"/>
        <v>Keskivilkas 1</v>
      </c>
      <c r="AE191" s="17" t="s">
        <v>1057</v>
      </c>
      <c r="AF191" s="39"/>
      <c r="AG191" s="44"/>
      <c r="AH191" s="4"/>
      <c r="AI191" s="113" t="str">
        <f t="shared" si="79"/>
        <v>punainen</v>
      </c>
      <c r="AJ191" s="114" t="str">
        <f t="shared" si="103"/>
        <v>punainen</v>
      </c>
      <c r="AK191" s="115" t="str">
        <f t="shared" si="76"/>
        <v>punainen</v>
      </c>
      <c r="AL191" s="124">
        <f t="shared" si="81"/>
        <v>21</v>
      </c>
      <c r="AM191" s="124">
        <f t="shared" si="82"/>
        <v>10</v>
      </c>
      <c r="AN191" s="124">
        <f t="shared" si="83"/>
        <v>1</v>
      </c>
      <c r="AO191" s="124">
        <f t="shared" si="84"/>
        <v>10</v>
      </c>
      <c r="AP191" s="121">
        <f t="shared" si="85"/>
        <v>0</v>
      </c>
      <c r="AQ191" s="14"/>
      <c r="AR191" s="113" t="str">
        <f t="shared" si="100"/>
        <v>punainen</v>
      </c>
      <c r="AS191" s="114" t="str">
        <f t="shared" si="101"/>
        <v>punainen</v>
      </c>
      <c r="AT191" s="115" t="str">
        <f t="shared" si="77"/>
        <v>punainen</v>
      </c>
      <c r="AU191" s="124">
        <f t="shared" si="86"/>
        <v>21</v>
      </c>
      <c r="AV191" s="124">
        <f t="shared" si="87"/>
        <v>10</v>
      </c>
      <c r="AW191" s="124">
        <f t="shared" si="88"/>
        <v>1</v>
      </c>
      <c r="AX191" s="124">
        <f t="shared" si="89"/>
        <v>10</v>
      </c>
      <c r="AY191" s="121">
        <f t="shared" si="90"/>
        <v>0</v>
      </c>
      <c r="BA191" s="47" t="s">
        <v>225</v>
      </c>
      <c r="BB191" s="47">
        <v>249</v>
      </c>
      <c r="BC191" s="47">
        <v>8</v>
      </c>
      <c r="BD191" s="47">
        <v>955</v>
      </c>
      <c r="BE191" s="4"/>
      <c r="BF191" s="47" t="s">
        <v>231</v>
      </c>
      <c r="BG191" s="47">
        <v>252</v>
      </c>
      <c r="BH191" s="47">
        <v>3</v>
      </c>
      <c r="BI191" s="47">
        <v>145</v>
      </c>
      <c r="BJ191" s="4"/>
      <c r="BK191" s="46" t="str">
        <f t="shared" si="91"/>
        <v>252_3</v>
      </c>
      <c r="BL191" s="69">
        <v>252</v>
      </c>
      <c r="BM191" s="69">
        <v>3</v>
      </c>
      <c r="BN191" s="69">
        <v>10</v>
      </c>
      <c r="BO191" s="4"/>
      <c r="BP191" s="46" t="str">
        <f t="shared" si="92"/>
        <v>252_3</v>
      </c>
      <c r="BQ191" s="69">
        <v>252</v>
      </c>
      <c r="BR191" s="69">
        <v>3</v>
      </c>
      <c r="BS191" s="69">
        <v>0</v>
      </c>
      <c r="BT191" s="4"/>
      <c r="BU191" s="71" t="s">
        <v>475</v>
      </c>
      <c r="BV191" s="71">
        <v>72</v>
      </c>
      <c r="BW191" s="71">
        <v>1</v>
      </c>
      <c r="BX191" s="4"/>
      <c r="BY191" s="69" t="s">
        <v>368</v>
      </c>
      <c r="BZ191" s="69">
        <v>2619</v>
      </c>
      <c r="CA191" s="69">
        <v>56.262083780899999</v>
      </c>
      <c r="CB191" s="4"/>
      <c r="CC191" s="47" t="s">
        <v>576</v>
      </c>
      <c r="CD191" s="47" t="s">
        <v>1022</v>
      </c>
      <c r="CE191" s="47">
        <v>12735</v>
      </c>
      <c r="CF191" s="47">
        <v>1</v>
      </c>
      <c r="CG191" s="47">
        <v>3</v>
      </c>
      <c r="CH191" s="47" t="str">
        <f t="shared" si="93"/>
        <v>Vähä 3</v>
      </c>
      <c r="CJ191" s="69" t="s">
        <v>234</v>
      </c>
      <c r="CK191" s="69" t="s">
        <v>1219</v>
      </c>
      <c r="CL191" s="69" t="s">
        <v>1220</v>
      </c>
      <c r="CM191" s="69" t="s">
        <v>1221</v>
      </c>
    </row>
    <row r="192" spans="1:91" customFormat="1" x14ac:dyDescent="0.25">
      <c r="A192" s="81">
        <v>181</v>
      </c>
      <c r="B192" s="27" t="str">
        <f t="shared" si="68"/>
        <v>259_2</v>
      </c>
      <c r="C192" s="51">
        <v>259</v>
      </c>
      <c r="D192" s="52">
        <v>2</v>
      </c>
      <c r="E192" s="17">
        <v>6350</v>
      </c>
      <c r="F192" s="18">
        <v>8816.7079979499995</v>
      </c>
      <c r="G192" s="57">
        <v>850</v>
      </c>
      <c r="H192" s="58">
        <v>84</v>
      </c>
      <c r="I192" s="64">
        <f t="shared" si="94"/>
        <v>0.84</v>
      </c>
      <c r="J192" s="18">
        <f t="shared" si="95"/>
        <v>714</v>
      </c>
      <c r="K192" s="64">
        <f t="shared" si="96"/>
        <v>-0.46234939759036142</v>
      </c>
      <c r="L192" s="18">
        <v>1328</v>
      </c>
      <c r="M192" s="18">
        <v>93</v>
      </c>
      <c r="N192" s="18">
        <v>1292</v>
      </c>
      <c r="O192" s="105" t="str">
        <f t="shared" si="69"/>
        <v>https://www.google.com/maps/@61.53524331,22.9511249327,3a,75y,90t/data=!3m3!1e1!3m1!2e0</v>
      </c>
      <c r="P192" s="108" t="str">
        <f t="shared" si="70"/>
        <v>Gmaps</v>
      </c>
      <c r="Q192" s="18">
        <v>850</v>
      </c>
      <c r="R192" s="17">
        <v>84</v>
      </c>
      <c r="S192" s="18">
        <f t="shared" si="71"/>
        <v>159</v>
      </c>
      <c r="T192" s="18">
        <f t="shared" si="72"/>
        <v>125</v>
      </c>
      <c r="U192" s="18">
        <f t="shared" si="73"/>
        <v>0</v>
      </c>
      <c r="V192" s="95" t="str">
        <f t="shared" si="97"/>
        <v xml:space="preserve"> --</v>
      </c>
      <c r="W192" s="18">
        <f t="shared" si="74"/>
        <v>0</v>
      </c>
      <c r="X192" s="79" t="str">
        <f t="shared" si="98"/>
        <v xml:space="preserve"> --</v>
      </c>
      <c r="Y192" s="74">
        <v>0</v>
      </c>
      <c r="Z192" s="17" t="str">
        <f t="shared" si="78"/>
        <v xml:space="preserve"> --</v>
      </c>
      <c r="AA192" s="74">
        <v>0</v>
      </c>
      <c r="AB192" s="17" t="str">
        <f t="shared" si="99"/>
        <v>--</v>
      </c>
      <c r="AC192" s="39"/>
      <c r="AD192" s="17" t="str">
        <f t="shared" si="75"/>
        <v>Keskivilkas 1</v>
      </c>
      <c r="AE192" s="17" t="s">
        <v>1057</v>
      </c>
      <c r="AF192" s="39"/>
      <c r="AG192" s="44"/>
      <c r="AH192" s="4"/>
      <c r="AI192" s="113" t="str">
        <f t="shared" si="79"/>
        <v>punainen</v>
      </c>
      <c r="AJ192" s="114" t="str">
        <f t="shared" si="103"/>
        <v>musta</v>
      </c>
      <c r="AK192" s="115" t="str">
        <f t="shared" si="76"/>
        <v>musta</v>
      </c>
      <c r="AL192" s="124">
        <f t="shared" si="81"/>
        <v>11</v>
      </c>
      <c r="AM192" s="124">
        <f t="shared" si="82"/>
        <v>10</v>
      </c>
      <c r="AN192" s="124">
        <f t="shared" si="83"/>
        <v>0</v>
      </c>
      <c r="AO192" s="124">
        <f t="shared" si="84"/>
        <v>1</v>
      </c>
      <c r="AP192" s="121">
        <f t="shared" si="85"/>
        <v>0</v>
      </c>
      <c r="AQ192" s="14"/>
      <c r="AR192" s="113" t="str">
        <f t="shared" si="100"/>
        <v>punainen</v>
      </c>
      <c r="AS192" s="114" t="str">
        <f t="shared" si="101"/>
        <v>musta</v>
      </c>
      <c r="AT192" s="115" t="str">
        <f t="shared" si="77"/>
        <v>musta</v>
      </c>
      <c r="AU192" s="124">
        <f t="shared" si="86"/>
        <v>11</v>
      </c>
      <c r="AV192" s="124">
        <f t="shared" si="87"/>
        <v>10</v>
      </c>
      <c r="AW192" s="124">
        <f t="shared" si="88"/>
        <v>0</v>
      </c>
      <c r="AX192" s="124">
        <f t="shared" si="89"/>
        <v>1</v>
      </c>
      <c r="AY192" s="121">
        <f t="shared" si="90"/>
        <v>0</v>
      </c>
      <c r="BA192" s="47" t="s">
        <v>226</v>
      </c>
      <c r="BB192" s="47">
        <v>249</v>
      </c>
      <c r="BC192" s="47">
        <v>9</v>
      </c>
      <c r="BD192" s="47">
        <v>392</v>
      </c>
      <c r="BE192" s="4"/>
      <c r="BF192" s="47" t="s">
        <v>232</v>
      </c>
      <c r="BG192" s="47">
        <v>252</v>
      </c>
      <c r="BH192" s="47">
        <v>4</v>
      </c>
      <c r="BI192" s="47">
        <v>131</v>
      </c>
      <c r="BJ192" s="4"/>
      <c r="BK192" s="46" t="str">
        <f t="shared" si="91"/>
        <v>252_4</v>
      </c>
      <c r="BL192" s="69">
        <v>252</v>
      </c>
      <c r="BM192" s="69">
        <v>4</v>
      </c>
      <c r="BN192" s="69">
        <v>10</v>
      </c>
      <c r="BO192" s="4"/>
      <c r="BP192" s="46" t="str">
        <f t="shared" si="92"/>
        <v>252_4</v>
      </c>
      <c r="BQ192" s="69">
        <v>252</v>
      </c>
      <c r="BR192" s="69">
        <v>4</v>
      </c>
      <c r="BS192" s="69">
        <v>0</v>
      </c>
      <c r="BT192" s="4"/>
      <c r="BU192" s="71" t="s">
        <v>477</v>
      </c>
      <c r="BV192" s="71">
        <v>423</v>
      </c>
      <c r="BW192" s="71">
        <v>28</v>
      </c>
      <c r="BX192" s="4"/>
      <c r="BY192" s="69" t="s">
        <v>368</v>
      </c>
      <c r="BZ192" s="69">
        <v>614</v>
      </c>
      <c r="CA192" s="69">
        <v>13.1901181525</v>
      </c>
      <c r="CB192" s="4"/>
      <c r="CC192" s="47" t="s">
        <v>618</v>
      </c>
      <c r="CD192" s="47" t="s">
        <v>1022</v>
      </c>
      <c r="CE192" s="47">
        <v>12952</v>
      </c>
      <c r="CF192" s="47">
        <v>1</v>
      </c>
      <c r="CG192" s="47">
        <v>3</v>
      </c>
      <c r="CH192" s="47" t="str">
        <f t="shared" si="93"/>
        <v>Vähä 3</v>
      </c>
      <c r="CJ192" s="69" t="s">
        <v>235</v>
      </c>
      <c r="CK192" s="69" t="s">
        <v>1588</v>
      </c>
      <c r="CL192" s="69" t="s">
        <v>1589</v>
      </c>
      <c r="CM192" s="69" t="s">
        <v>1590</v>
      </c>
    </row>
    <row r="193" spans="1:91" customFormat="1" x14ac:dyDescent="0.25">
      <c r="A193" s="81">
        <v>182</v>
      </c>
      <c r="B193" s="27" t="str">
        <f t="shared" si="68"/>
        <v>259_3</v>
      </c>
      <c r="C193" s="51">
        <v>259</v>
      </c>
      <c r="D193" s="52">
        <v>3</v>
      </c>
      <c r="E193" s="17">
        <v>4781</v>
      </c>
      <c r="F193" s="18">
        <v>2104.1164039149999</v>
      </c>
      <c r="G193" s="57">
        <v>331</v>
      </c>
      <c r="H193" s="58">
        <v>64</v>
      </c>
      <c r="I193" s="64">
        <f t="shared" si="94"/>
        <v>0.64</v>
      </c>
      <c r="J193" s="18">
        <f t="shared" si="95"/>
        <v>211.84</v>
      </c>
      <c r="K193" s="64">
        <f t="shared" si="96"/>
        <v>-0.85196366177498262</v>
      </c>
      <c r="L193" s="18">
        <v>1431</v>
      </c>
      <c r="M193" s="18">
        <v>93</v>
      </c>
      <c r="N193" s="18">
        <v>1398</v>
      </c>
      <c r="O193" s="105" t="str">
        <f t="shared" si="69"/>
        <v>https://www.google.com/maps/@61.5512799753,22.8357090648,3a,75y,90t/data=!3m3!1e1!3m1!2e0</v>
      </c>
      <c r="P193" s="108" t="str">
        <f t="shared" si="70"/>
        <v>Gmaps</v>
      </c>
      <c r="Q193" s="18">
        <v>331</v>
      </c>
      <c r="R193" s="17">
        <v>64</v>
      </c>
      <c r="S193" s="18">
        <f t="shared" si="71"/>
        <v>216</v>
      </c>
      <c r="T193" s="18">
        <f t="shared" si="72"/>
        <v>138</v>
      </c>
      <c r="U193" s="18">
        <f t="shared" si="73"/>
        <v>0</v>
      </c>
      <c r="V193" s="95" t="str">
        <f t="shared" si="97"/>
        <v xml:space="preserve"> --</v>
      </c>
      <c r="W193" s="18">
        <f t="shared" si="74"/>
        <v>0</v>
      </c>
      <c r="X193" s="79" t="str">
        <f t="shared" si="98"/>
        <v xml:space="preserve"> --</v>
      </c>
      <c r="Y193" s="18">
        <v>41</v>
      </c>
      <c r="Z193" s="17" t="str">
        <f t="shared" si="78"/>
        <v xml:space="preserve"> --</v>
      </c>
      <c r="AA193" s="18">
        <v>54.612005856499998</v>
      </c>
      <c r="AB193" s="17" t="str">
        <f t="shared" si="99"/>
        <v>Kyllä</v>
      </c>
      <c r="AC193" s="39"/>
      <c r="AD193" s="17" t="str">
        <f t="shared" si="75"/>
        <v>Keskivilkas 1</v>
      </c>
      <c r="AE193" s="17" t="s">
        <v>1057</v>
      </c>
      <c r="AF193" s="39"/>
      <c r="AG193" s="44"/>
      <c r="AH193" s="4"/>
      <c r="AI193" s="113" t="str">
        <f t="shared" si="79"/>
        <v>punainen</v>
      </c>
      <c r="AJ193" s="114" t="str">
        <f t="shared" si="103"/>
        <v>musta</v>
      </c>
      <c r="AK193" s="115" t="str">
        <f t="shared" si="76"/>
        <v>musta</v>
      </c>
      <c r="AL193" s="124">
        <f t="shared" si="81"/>
        <v>11</v>
      </c>
      <c r="AM193" s="124">
        <f t="shared" si="82"/>
        <v>10</v>
      </c>
      <c r="AN193" s="124">
        <f t="shared" si="83"/>
        <v>0</v>
      </c>
      <c r="AO193" s="124">
        <f t="shared" si="84"/>
        <v>1</v>
      </c>
      <c r="AP193" s="121">
        <f t="shared" si="85"/>
        <v>0</v>
      </c>
      <c r="AQ193" s="14"/>
      <c r="AR193" s="113" t="str">
        <f t="shared" si="100"/>
        <v>punainen</v>
      </c>
      <c r="AS193" s="114" t="str">
        <f t="shared" si="101"/>
        <v>musta</v>
      </c>
      <c r="AT193" s="115" t="str">
        <f t="shared" si="77"/>
        <v>musta</v>
      </c>
      <c r="AU193" s="124">
        <f t="shared" si="86"/>
        <v>11</v>
      </c>
      <c r="AV193" s="124">
        <f t="shared" si="87"/>
        <v>10</v>
      </c>
      <c r="AW193" s="124">
        <f t="shared" si="88"/>
        <v>0</v>
      </c>
      <c r="AX193" s="124">
        <f t="shared" si="89"/>
        <v>1</v>
      </c>
      <c r="AY193" s="121">
        <f t="shared" si="90"/>
        <v>0</v>
      </c>
      <c r="BA193" s="47" t="s">
        <v>227</v>
      </c>
      <c r="BB193" s="47">
        <v>249</v>
      </c>
      <c r="BC193" s="47">
        <v>10</v>
      </c>
      <c r="BD193" s="47">
        <v>383</v>
      </c>
      <c r="BE193" s="4"/>
      <c r="BF193" s="47" t="s">
        <v>233</v>
      </c>
      <c r="BG193" s="47">
        <v>252</v>
      </c>
      <c r="BH193" s="47">
        <v>6</v>
      </c>
      <c r="BI193" s="47">
        <v>135</v>
      </c>
      <c r="BJ193" s="4"/>
      <c r="BK193" s="46" t="str">
        <f t="shared" si="91"/>
        <v>252_6</v>
      </c>
      <c r="BL193" s="69">
        <v>252</v>
      </c>
      <c r="BM193" s="69">
        <v>6</v>
      </c>
      <c r="BN193" s="69">
        <v>10</v>
      </c>
      <c r="BO193" s="4"/>
      <c r="BP193" s="46" t="str">
        <f t="shared" si="92"/>
        <v>252_6</v>
      </c>
      <c r="BQ193" s="69">
        <v>252</v>
      </c>
      <c r="BR193" s="69">
        <v>6</v>
      </c>
      <c r="BS193" s="69">
        <v>0</v>
      </c>
      <c r="BT193" s="4"/>
      <c r="BU193" s="71" t="s">
        <v>483</v>
      </c>
      <c r="BV193" s="71">
        <v>17</v>
      </c>
      <c r="BW193" s="71">
        <v>0</v>
      </c>
      <c r="BX193" s="4"/>
      <c r="BY193" s="69" t="s">
        <v>371</v>
      </c>
      <c r="BZ193" s="69">
        <v>546</v>
      </c>
      <c r="CA193" s="69">
        <v>8.9259440902399998</v>
      </c>
      <c r="CB193" s="4"/>
      <c r="CC193" s="47" t="s">
        <v>799</v>
      </c>
      <c r="CD193" s="47" t="s">
        <v>1022</v>
      </c>
      <c r="CE193" s="47">
        <v>13717</v>
      </c>
      <c r="CF193" s="47">
        <v>1</v>
      </c>
      <c r="CG193" s="47">
        <v>3</v>
      </c>
      <c r="CH193" s="47" t="str">
        <f t="shared" si="93"/>
        <v>Vähä 3</v>
      </c>
      <c r="CJ193" s="69" t="s">
        <v>236</v>
      </c>
      <c r="CK193" s="69" t="s">
        <v>1591</v>
      </c>
      <c r="CL193" s="69" t="s">
        <v>1592</v>
      </c>
      <c r="CM193" s="69" t="s">
        <v>1593</v>
      </c>
    </row>
    <row r="194" spans="1:91" customFormat="1" x14ac:dyDescent="0.25">
      <c r="A194" s="81">
        <v>183</v>
      </c>
      <c r="B194" s="27" t="str">
        <f t="shared" si="68"/>
        <v>259_4</v>
      </c>
      <c r="C194" s="51">
        <v>259</v>
      </c>
      <c r="D194" s="52">
        <v>4</v>
      </c>
      <c r="E194" s="17">
        <v>7197</v>
      </c>
      <c r="F194" s="18">
        <v>7834.6923397</v>
      </c>
      <c r="G194" s="57">
        <v>269</v>
      </c>
      <c r="H194" s="58">
        <v>80</v>
      </c>
      <c r="I194" s="64">
        <f t="shared" si="94"/>
        <v>0.8</v>
      </c>
      <c r="J194" s="18">
        <f t="shared" si="95"/>
        <v>215.20000000000002</v>
      </c>
      <c r="K194" s="64">
        <f t="shared" si="96"/>
        <v>-0.76115427302996663</v>
      </c>
      <c r="L194" s="18">
        <v>901</v>
      </c>
      <c r="M194" s="18">
        <v>49</v>
      </c>
      <c r="N194" s="18">
        <v>853</v>
      </c>
      <c r="O194" s="105" t="str">
        <f t="shared" si="69"/>
        <v>https://www.google.com/maps/@61.5526568707,22.757675575,3a,75y,90t/data=!3m3!1e1!3m1!2e0</v>
      </c>
      <c r="P194" s="108" t="str">
        <f t="shared" si="70"/>
        <v>Gmaps</v>
      </c>
      <c r="Q194" s="18">
        <v>269</v>
      </c>
      <c r="R194" s="17">
        <v>80</v>
      </c>
      <c r="S194" s="18">
        <f t="shared" si="71"/>
        <v>52</v>
      </c>
      <c r="T194" s="18">
        <f t="shared" si="72"/>
        <v>27</v>
      </c>
      <c r="U194" s="18">
        <f t="shared" si="73"/>
        <v>0</v>
      </c>
      <c r="V194" s="95" t="str">
        <f t="shared" si="97"/>
        <v xml:space="preserve"> --</v>
      </c>
      <c r="W194" s="18">
        <f t="shared" si="74"/>
        <v>0</v>
      </c>
      <c r="X194" s="79" t="str">
        <f t="shared" si="98"/>
        <v xml:space="preserve"> --</v>
      </c>
      <c r="Y194" s="74">
        <v>0</v>
      </c>
      <c r="Z194" s="17" t="str">
        <f t="shared" si="78"/>
        <v xml:space="preserve"> --</v>
      </c>
      <c r="AA194" s="18">
        <v>10.6155342504</v>
      </c>
      <c r="AB194" s="17" t="str">
        <f t="shared" si="99"/>
        <v>--</v>
      </c>
      <c r="AC194" s="39"/>
      <c r="AD194" s="17" t="str">
        <f t="shared" si="75"/>
        <v>Keskivilkas 1</v>
      </c>
      <c r="AE194" s="17" t="s">
        <v>1057</v>
      </c>
      <c r="AF194" s="39"/>
      <c r="AG194" s="44"/>
      <c r="AH194" s="4"/>
      <c r="AI194" s="113" t="str">
        <f t="shared" si="79"/>
        <v>musta</v>
      </c>
      <c r="AJ194" s="114" t="str">
        <f t="shared" si="103"/>
        <v>musta</v>
      </c>
      <c r="AK194" s="115" t="str">
        <f t="shared" si="76"/>
        <v>musta</v>
      </c>
      <c r="AL194" s="124">
        <f t="shared" si="81"/>
        <v>10</v>
      </c>
      <c r="AM194" s="124">
        <f t="shared" si="82"/>
        <v>10</v>
      </c>
      <c r="AN194" s="124">
        <f t="shared" si="83"/>
        <v>0</v>
      </c>
      <c r="AO194" s="124">
        <f t="shared" si="84"/>
        <v>0</v>
      </c>
      <c r="AP194" s="121">
        <f t="shared" si="85"/>
        <v>0</v>
      </c>
      <c r="AQ194" s="14"/>
      <c r="AR194" s="113" t="str">
        <f t="shared" si="100"/>
        <v>musta</v>
      </c>
      <c r="AS194" s="114" t="str">
        <f t="shared" si="101"/>
        <v>musta</v>
      </c>
      <c r="AT194" s="115" t="str">
        <f t="shared" si="77"/>
        <v>musta</v>
      </c>
      <c r="AU194" s="124">
        <f t="shared" si="86"/>
        <v>10</v>
      </c>
      <c r="AV194" s="124">
        <f t="shared" si="87"/>
        <v>10</v>
      </c>
      <c r="AW194" s="124">
        <f t="shared" si="88"/>
        <v>0</v>
      </c>
      <c r="AX194" s="124">
        <f t="shared" si="89"/>
        <v>0</v>
      </c>
      <c r="AY194" s="121">
        <f t="shared" si="90"/>
        <v>0</v>
      </c>
      <c r="BA194" s="47" t="s">
        <v>228</v>
      </c>
      <c r="BB194" s="47">
        <v>249</v>
      </c>
      <c r="BC194" s="47">
        <v>11</v>
      </c>
      <c r="BD194" s="47">
        <v>607</v>
      </c>
      <c r="BE194" s="4"/>
      <c r="BF194" s="47" t="s">
        <v>234</v>
      </c>
      <c r="BG194" s="47">
        <v>259</v>
      </c>
      <c r="BH194" s="47">
        <v>1</v>
      </c>
      <c r="BI194" s="47">
        <v>548</v>
      </c>
      <c r="BJ194" s="4"/>
      <c r="BK194" s="46" t="str">
        <f t="shared" si="91"/>
        <v>259_1</v>
      </c>
      <c r="BL194" s="69">
        <v>259</v>
      </c>
      <c r="BM194" s="69">
        <v>1</v>
      </c>
      <c r="BN194" s="69">
        <v>0</v>
      </c>
      <c r="BO194" s="4"/>
      <c r="BP194" s="46" t="str">
        <f t="shared" si="92"/>
        <v>259_1</v>
      </c>
      <c r="BQ194" s="69">
        <v>259</v>
      </c>
      <c r="BR194" s="69">
        <v>1</v>
      </c>
      <c r="BS194" s="69">
        <v>0</v>
      </c>
      <c r="BT194" s="4"/>
      <c r="BU194" s="71" t="s">
        <v>491</v>
      </c>
      <c r="BV194" s="71">
        <v>1657</v>
      </c>
      <c r="BW194" s="71">
        <v>12</v>
      </c>
      <c r="BX194" s="4"/>
      <c r="BY194" s="69" t="s">
        <v>376</v>
      </c>
      <c r="BZ194" s="69">
        <v>663</v>
      </c>
      <c r="CA194" s="69">
        <v>19.051724137899999</v>
      </c>
      <c r="CB194" s="4"/>
      <c r="CC194" s="47" t="s">
        <v>911</v>
      </c>
      <c r="CD194" s="47" t="s">
        <v>1022</v>
      </c>
      <c r="CE194" s="47">
        <v>14225</v>
      </c>
      <c r="CF194" s="47">
        <v>1</v>
      </c>
      <c r="CG194" s="47">
        <v>3</v>
      </c>
      <c r="CH194" s="47" t="str">
        <f t="shared" si="93"/>
        <v>Vähä 3</v>
      </c>
      <c r="CJ194" s="69" t="s">
        <v>237</v>
      </c>
      <c r="CK194" s="69" t="s">
        <v>1594</v>
      </c>
      <c r="CL194" s="69" t="s">
        <v>1595</v>
      </c>
      <c r="CM194" s="69" t="s">
        <v>1596</v>
      </c>
    </row>
    <row r="195" spans="1:91" customFormat="1" x14ac:dyDescent="0.25">
      <c r="A195" s="81">
        <v>184</v>
      </c>
      <c r="B195" s="27" t="str">
        <f t="shared" si="68"/>
        <v>261_6</v>
      </c>
      <c r="C195" s="51">
        <v>261</v>
      </c>
      <c r="D195" s="52">
        <v>6</v>
      </c>
      <c r="E195" s="17">
        <v>3266</v>
      </c>
      <c r="F195" s="18"/>
      <c r="G195" s="59">
        <v>500</v>
      </c>
      <c r="H195" s="60">
        <v>88</v>
      </c>
      <c r="I195" s="64">
        <f t="shared" si="94"/>
        <v>0.88</v>
      </c>
      <c r="J195" s="18">
        <f t="shared" si="95"/>
        <v>440</v>
      </c>
      <c r="K195" s="64">
        <f t="shared" si="96"/>
        <v>-0.73219720024345714</v>
      </c>
      <c r="L195" s="18">
        <v>1643</v>
      </c>
      <c r="M195" s="18">
        <v>154</v>
      </c>
      <c r="N195" s="18">
        <v>1571</v>
      </c>
      <c r="O195" s="105" t="str">
        <f t="shared" si="69"/>
        <v>https://www.google.com/maps/@61.7974966907,22.8154033497,3a,75y,90t/data=!3m3!1e1!3m1!2e0</v>
      </c>
      <c r="P195" s="108" t="str">
        <f t="shared" si="70"/>
        <v>Gmaps</v>
      </c>
      <c r="Q195" s="18">
        <v>500</v>
      </c>
      <c r="R195" s="17">
        <v>88</v>
      </c>
      <c r="S195" s="18">
        <f t="shared" si="71"/>
        <v>147</v>
      </c>
      <c r="T195" s="18">
        <f t="shared" si="72"/>
        <v>145</v>
      </c>
      <c r="U195" s="18">
        <f t="shared" si="73"/>
        <v>0</v>
      </c>
      <c r="V195" s="95" t="str">
        <f t="shared" si="97"/>
        <v xml:space="preserve"> --</v>
      </c>
      <c r="W195" s="18">
        <f t="shared" si="74"/>
        <v>3</v>
      </c>
      <c r="X195" s="92" t="str">
        <f t="shared" si="98"/>
        <v>Osa seud. yht.</v>
      </c>
      <c r="Y195" s="74">
        <v>0</v>
      </c>
      <c r="Z195" s="17" t="str">
        <f t="shared" si="78"/>
        <v xml:space="preserve"> --</v>
      </c>
      <c r="AA195" s="74">
        <v>0</v>
      </c>
      <c r="AB195" s="17" t="str">
        <f t="shared" si="99"/>
        <v>--</v>
      </c>
      <c r="AC195" s="39"/>
      <c r="AD195" s="17" t="str">
        <f t="shared" si="75"/>
        <v>Keskivilkas 2</v>
      </c>
      <c r="AE195" s="17" t="s">
        <v>1059</v>
      </c>
      <c r="AF195" s="39"/>
      <c r="AG195" s="44"/>
      <c r="AH195" s="4"/>
      <c r="AI195" s="113" t="str">
        <f t="shared" si="79"/>
        <v>punainen</v>
      </c>
      <c r="AJ195" s="114" t="str">
        <f t="shared" si="103"/>
        <v>punainen</v>
      </c>
      <c r="AK195" s="115" t="str">
        <f t="shared" si="76"/>
        <v>punainen</v>
      </c>
      <c r="AL195" s="124">
        <f t="shared" si="81"/>
        <v>21</v>
      </c>
      <c r="AM195" s="124">
        <f t="shared" si="82"/>
        <v>10</v>
      </c>
      <c r="AN195" s="124">
        <f t="shared" si="83"/>
        <v>0</v>
      </c>
      <c r="AO195" s="124">
        <f t="shared" si="84"/>
        <v>1</v>
      </c>
      <c r="AP195" s="121">
        <f t="shared" si="85"/>
        <v>10</v>
      </c>
      <c r="AQ195" s="14"/>
      <c r="AR195" s="113" t="str">
        <f t="shared" si="100"/>
        <v>punainen</v>
      </c>
      <c r="AS195" s="114" t="str">
        <f t="shared" si="101"/>
        <v>punainen</v>
      </c>
      <c r="AT195" s="115" t="str">
        <f t="shared" si="77"/>
        <v>punainen</v>
      </c>
      <c r="AU195" s="124">
        <f t="shared" si="86"/>
        <v>21</v>
      </c>
      <c r="AV195" s="124">
        <f t="shared" si="87"/>
        <v>10</v>
      </c>
      <c r="AW195" s="124">
        <f t="shared" si="88"/>
        <v>0</v>
      </c>
      <c r="AX195" s="124">
        <f t="shared" si="89"/>
        <v>1</v>
      </c>
      <c r="AY195" s="121">
        <f t="shared" si="90"/>
        <v>10</v>
      </c>
      <c r="BA195" s="47" t="s">
        <v>229</v>
      </c>
      <c r="BB195" s="47">
        <v>252</v>
      </c>
      <c r="BC195" s="47">
        <v>1</v>
      </c>
      <c r="BD195" s="47">
        <v>3679</v>
      </c>
      <c r="BE195" s="4"/>
      <c r="BF195" s="47" t="s">
        <v>235</v>
      </c>
      <c r="BG195" s="47">
        <v>259</v>
      </c>
      <c r="BH195" s="47">
        <v>2</v>
      </c>
      <c r="BI195" s="47">
        <v>125</v>
      </c>
      <c r="BJ195" s="4"/>
      <c r="BK195" s="46" t="str">
        <f t="shared" si="91"/>
        <v>259_2</v>
      </c>
      <c r="BL195" s="69">
        <v>259</v>
      </c>
      <c r="BM195" s="69">
        <v>2</v>
      </c>
      <c r="BN195" s="69">
        <v>0</v>
      </c>
      <c r="BO195" s="4"/>
      <c r="BP195" s="46" t="str">
        <f t="shared" si="92"/>
        <v>259_2</v>
      </c>
      <c r="BQ195" s="69">
        <v>259</v>
      </c>
      <c r="BR195" s="69">
        <v>2</v>
      </c>
      <c r="BS195" s="69">
        <v>0</v>
      </c>
      <c r="BT195" s="4"/>
      <c r="BU195" s="71" t="s">
        <v>497</v>
      </c>
      <c r="BV195" s="71">
        <v>483</v>
      </c>
      <c r="BW195" s="71">
        <v>9</v>
      </c>
      <c r="BX195" s="4"/>
      <c r="BY195" s="69" t="s">
        <v>377</v>
      </c>
      <c r="BZ195" s="69">
        <v>31</v>
      </c>
      <c r="CA195" s="69">
        <v>0.83738519719100002</v>
      </c>
      <c r="CB195" s="4"/>
      <c r="CC195" s="47" t="s">
        <v>661</v>
      </c>
      <c r="CD195" s="47" t="s">
        <v>1022</v>
      </c>
      <c r="CE195" s="47">
        <v>13074</v>
      </c>
      <c r="CF195" s="47">
        <v>1</v>
      </c>
      <c r="CG195" s="47">
        <v>3</v>
      </c>
      <c r="CH195" s="47" t="str">
        <f t="shared" si="93"/>
        <v>Vähä 3</v>
      </c>
      <c r="CJ195" s="69" t="s">
        <v>238</v>
      </c>
      <c r="CK195" s="69" t="s">
        <v>1597</v>
      </c>
      <c r="CL195" s="69" t="s">
        <v>1598</v>
      </c>
      <c r="CM195" s="69" t="s">
        <v>1599</v>
      </c>
    </row>
    <row r="196" spans="1:91" customFormat="1" x14ac:dyDescent="0.25">
      <c r="A196" s="81">
        <v>185</v>
      </c>
      <c r="B196" s="27" t="str">
        <f t="shared" si="68"/>
        <v>261_7</v>
      </c>
      <c r="C196" s="51">
        <v>261</v>
      </c>
      <c r="D196" s="52">
        <v>7</v>
      </c>
      <c r="E196" s="17">
        <v>4382</v>
      </c>
      <c r="F196" s="18">
        <v>7724.0520528500001</v>
      </c>
      <c r="G196" s="57">
        <v>478</v>
      </c>
      <c r="H196" s="58">
        <v>85</v>
      </c>
      <c r="I196" s="64">
        <f t="shared" si="94"/>
        <v>0.85</v>
      </c>
      <c r="J196" s="18">
        <f t="shared" si="95"/>
        <v>406.3</v>
      </c>
      <c r="K196" s="64">
        <f t="shared" si="96"/>
        <v>-0.75270846013390147</v>
      </c>
      <c r="L196" s="18">
        <v>1643</v>
      </c>
      <c r="M196" s="18">
        <v>154</v>
      </c>
      <c r="N196" s="18">
        <v>1571</v>
      </c>
      <c r="O196" s="105" t="str">
        <f t="shared" si="69"/>
        <v>https://www.google.com/maps/@61.7785257965,22.8618478514,3a,75y,90t/data=!3m3!1e1!3m1!2e0</v>
      </c>
      <c r="P196" s="108" t="str">
        <f t="shared" si="70"/>
        <v>Gmaps</v>
      </c>
      <c r="Q196" s="18">
        <v>478</v>
      </c>
      <c r="R196" s="17">
        <v>85</v>
      </c>
      <c r="S196" s="18">
        <f t="shared" si="71"/>
        <v>166</v>
      </c>
      <c r="T196" s="18">
        <f t="shared" si="72"/>
        <v>158</v>
      </c>
      <c r="U196" s="18">
        <f t="shared" si="73"/>
        <v>0</v>
      </c>
      <c r="V196" s="95" t="str">
        <f t="shared" si="97"/>
        <v xml:space="preserve"> --</v>
      </c>
      <c r="W196" s="18">
        <f t="shared" si="74"/>
        <v>3</v>
      </c>
      <c r="X196" s="92" t="str">
        <f t="shared" si="98"/>
        <v>Osa seud. yht.</v>
      </c>
      <c r="Y196" s="74">
        <v>0</v>
      </c>
      <c r="Z196" s="17" t="str">
        <f t="shared" si="78"/>
        <v xml:space="preserve"> --</v>
      </c>
      <c r="AA196" s="74">
        <v>0</v>
      </c>
      <c r="AB196" s="17" t="str">
        <f t="shared" si="99"/>
        <v>--</v>
      </c>
      <c r="AC196" s="39"/>
      <c r="AD196" s="17" t="str">
        <f t="shared" si="75"/>
        <v>Keskivilkas 1</v>
      </c>
      <c r="AE196" s="17" t="s">
        <v>1057</v>
      </c>
      <c r="AF196" s="39"/>
      <c r="AG196" s="44"/>
      <c r="AH196" s="4"/>
      <c r="AI196" s="113" t="str">
        <f t="shared" si="79"/>
        <v>punainen</v>
      </c>
      <c r="AJ196" s="114" t="str">
        <f t="shared" si="103"/>
        <v>punainen</v>
      </c>
      <c r="AK196" s="115" t="str">
        <f t="shared" si="76"/>
        <v>punainen</v>
      </c>
      <c r="AL196" s="124">
        <f t="shared" si="81"/>
        <v>21</v>
      </c>
      <c r="AM196" s="124">
        <f t="shared" si="82"/>
        <v>10</v>
      </c>
      <c r="AN196" s="124">
        <f t="shared" si="83"/>
        <v>0</v>
      </c>
      <c r="AO196" s="124">
        <f t="shared" si="84"/>
        <v>1</v>
      </c>
      <c r="AP196" s="121">
        <f t="shared" si="85"/>
        <v>10</v>
      </c>
      <c r="AQ196" s="14"/>
      <c r="AR196" s="113" t="str">
        <f t="shared" si="100"/>
        <v>punainen</v>
      </c>
      <c r="AS196" s="114" t="str">
        <f t="shared" si="101"/>
        <v>punainen</v>
      </c>
      <c r="AT196" s="115" t="str">
        <f t="shared" si="77"/>
        <v>punainen</v>
      </c>
      <c r="AU196" s="124">
        <f t="shared" si="86"/>
        <v>21</v>
      </c>
      <c r="AV196" s="124">
        <f t="shared" si="87"/>
        <v>10</v>
      </c>
      <c r="AW196" s="124">
        <f t="shared" si="88"/>
        <v>0</v>
      </c>
      <c r="AX196" s="124">
        <f t="shared" si="89"/>
        <v>1</v>
      </c>
      <c r="AY196" s="121">
        <f t="shared" si="90"/>
        <v>10</v>
      </c>
      <c r="BA196" s="47" t="s">
        <v>230</v>
      </c>
      <c r="BB196" s="47">
        <v>252</v>
      </c>
      <c r="BC196" s="47">
        <v>2</v>
      </c>
      <c r="BD196" s="47">
        <v>834</v>
      </c>
      <c r="BE196" s="4"/>
      <c r="BF196" s="47" t="s">
        <v>236</v>
      </c>
      <c r="BG196" s="47">
        <v>259</v>
      </c>
      <c r="BH196" s="47">
        <v>3</v>
      </c>
      <c r="BI196" s="47">
        <v>138</v>
      </c>
      <c r="BJ196" s="4"/>
      <c r="BK196" s="46" t="str">
        <f t="shared" si="91"/>
        <v>259_3</v>
      </c>
      <c r="BL196" s="69">
        <v>259</v>
      </c>
      <c r="BM196" s="69">
        <v>3</v>
      </c>
      <c r="BN196" s="69">
        <v>0</v>
      </c>
      <c r="BO196" s="4"/>
      <c r="BP196" s="46" t="str">
        <f t="shared" si="92"/>
        <v>259_3</v>
      </c>
      <c r="BQ196" s="69">
        <v>259</v>
      </c>
      <c r="BR196" s="69">
        <v>3</v>
      </c>
      <c r="BS196" s="69">
        <v>0</v>
      </c>
      <c r="BT196" s="4"/>
      <c r="BU196" s="71" t="s">
        <v>507</v>
      </c>
      <c r="BV196" s="71">
        <v>916</v>
      </c>
      <c r="BW196" s="71">
        <v>14</v>
      </c>
      <c r="BX196" s="4"/>
      <c r="BY196" s="69" t="s">
        <v>379</v>
      </c>
      <c r="BZ196" s="69">
        <v>245</v>
      </c>
      <c r="CA196" s="69">
        <v>9.5330739299599987</v>
      </c>
      <c r="CB196" s="4"/>
      <c r="CC196" s="47" t="s">
        <v>685</v>
      </c>
      <c r="CD196" s="47" t="s">
        <v>1022</v>
      </c>
      <c r="CE196" s="47">
        <v>13111</v>
      </c>
      <c r="CF196" s="47">
        <v>1</v>
      </c>
      <c r="CG196" s="47">
        <v>3</v>
      </c>
      <c r="CH196" s="47" t="str">
        <f t="shared" si="93"/>
        <v>Vähä 3</v>
      </c>
      <c r="CJ196" s="69" t="s">
        <v>239</v>
      </c>
      <c r="CK196" s="69" t="s">
        <v>1600</v>
      </c>
      <c r="CL196" s="69" t="s">
        <v>1601</v>
      </c>
      <c r="CM196" s="69" t="s">
        <v>1602</v>
      </c>
    </row>
    <row r="197" spans="1:91" customFormat="1" x14ac:dyDescent="0.25">
      <c r="A197" s="81">
        <v>186</v>
      </c>
      <c r="B197" s="27" t="str">
        <f t="shared" si="68"/>
        <v>261_8</v>
      </c>
      <c r="C197" s="51">
        <v>261</v>
      </c>
      <c r="D197" s="52">
        <v>8</v>
      </c>
      <c r="E197" s="17">
        <v>5025</v>
      </c>
      <c r="F197" s="18">
        <v>1530.003779205</v>
      </c>
      <c r="G197" s="57">
        <v>537</v>
      </c>
      <c r="H197" s="58">
        <v>67</v>
      </c>
      <c r="I197" s="64">
        <f t="shared" si="94"/>
        <v>0.67</v>
      </c>
      <c r="J197" s="18">
        <f t="shared" si="95"/>
        <v>359.79</v>
      </c>
      <c r="K197" s="64">
        <f t="shared" si="96"/>
        <v>-0.82500486381322957</v>
      </c>
      <c r="L197" s="18">
        <v>2056</v>
      </c>
      <c r="M197" s="18">
        <v>158</v>
      </c>
      <c r="N197" s="18">
        <v>1997</v>
      </c>
      <c r="O197" s="105" t="str">
        <f t="shared" si="69"/>
        <v>https://www.google.com/maps/@61.7633058654,22.9370966143,3a,75y,90t/data=!3m3!1e1!3m1!2e0</v>
      </c>
      <c r="P197" s="108" t="str">
        <f t="shared" si="70"/>
        <v>Gmaps</v>
      </c>
      <c r="Q197" s="18">
        <v>537</v>
      </c>
      <c r="R197" s="17">
        <v>67</v>
      </c>
      <c r="S197" s="18">
        <f t="shared" si="71"/>
        <v>391</v>
      </c>
      <c r="T197" s="18">
        <f t="shared" si="72"/>
        <v>217</v>
      </c>
      <c r="U197" s="18">
        <f t="shared" si="73"/>
        <v>0</v>
      </c>
      <c r="V197" s="95" t="str">
        <f t="shared" si="97"/>
        <v xml:space="preserve"> --</v>
      </c>
      <c r="W197" s="18">
        <f t="shared" si="74"/>
        <v>3</v>
      </c>
      <c r="X197" s="92" t="str">
        <f t="shared" si="98"/>
        <v>Osa seud. yht.</v>
      </c>
      <c r="Y197" s="74">
        <v>0</v>
      </c>
      <c r="Z197" s="17" t="str">
        <f t="shared" si="78"/>
        <v xml:space="preserve"> --</v>
      </c>
      <c r="AA197" s="18">
        <v>33.2338308458</v>
      </c>
      <c r="AB197" s="17" t="str">
        <f t="shared" si="99"/>
        <v>--</v>
      </c>
      <c r="AC197" s="39"/>
      <c r="AD197" s="17" t="str">
        <f t="shared" si="75"/>
        <v>Keskivilkas 1</v>
      </c>
      <c r="AE197" s="17" t="s">
        <v>1057</v>
      </c>
      <c r="AF197" s="39"/>
      <c r="AG197" s="44"/>
      <c r="AH197" s="4"/>
      <c r="AI197" s="113" t="str">
        <f t="shared" si="79"/>
        <v>punainen</v>
      </c>
      <c r="AJ197" s="114" t="str">
        <f t="shared" si="103"/>
        <v>punainen</v>
      </c>
      <c r="AK197" s="115" t="str">
        <f t="shared" si="76"/>
        <v>punainen</v>
      </c>
      <c r="AL197" s="124">
        <f t="shared" si="81"/>
        <v>21</v>
      </c>
      <c r="AM197" s="124">
        <f t="shared" si="82"/>
        <v>10</v>
      </c>
      <c r="AN197" s="124">
        <f t="shared" si="83"/>
        <v>0</v>
      </c>
      <c r="AO197" s="124">
        <f t="shared" si="84"/>
        <v>1</v>
      </c>
      <c r="AP197" s="121">
        <f t="shared" si="85"/>
        <v>10</v>
      </c>
      <c r="AQ197" s="14"/>
      <c r="AR197" s="113" t="str">
        <f t="shared" si="100"/>
        <v>punainen</v>
      </c>
      <c r="AS197" s="114" t="str">
        <f t="shared" si="101"/>
        <v>punainen</v>
      </c>
      <c r="AT197" s="115" t="str">
        <f t="shared" si="77"/>
        <v>punainen</v>
      </c>
      <c r="AU197" s="124">
        <f t="shared" si="86"/>
        <v>21</v>
      </c>
      <c r="AV197" s="124">
        <f t="shared" si="87"/>
        <v>10</v>
      </c>
      <c r="AW197" s="124">
        <f t="shared" si="88"/>
        <v>0</v>
      </c>
      <c r="AX197" s="124">
        <f t="shared" si="89"/>
        <v>1</v>
      </c>
      <c r="AY197" s="121">
        <f t="shared" si="90"/>
        <v>10</v>
      </c>
      <c r="BA197" s="47" t="s">
        <v>231</v>
      </c>
      <c r="BB197" s="47">
        <v>252</v>
      </c>
      <c r="BC197" s="47">
        <v>3</v>
      </c>
      <c r="BD197" s="47">
        <v>200</v>
      </c>
      <c r="BE197" s="4"/>
      <c r="BF197" s="47" t="s">
        <v>237</v>
      </c>
      <c r="BG197" s="47">
        <v>259</v>
      </c>
      <c r="BH197" s="47">
        <v>4</v>
      </c>
      <c r="BI197" s="47">
        <v>27</v>
      </c>
      <c r="BJ197" s="4"/>
      <c r="BK197" s="46" t="str">
        <f t="shared" si="91"/>
        <v>259_4</v>
      </c>
      <c r="BL197" s="69">
        <v>259</v>
      </c>
      <c r="BM197" s="69">
        <v>4</v>
      </c>
      <c r="BN197" s="69">
        <v>0</v>
      </c>
      <c r="BO197" s="4"/>
      <c r="BP197" s="46" t="str">
        <f t="shared" si="92"/>
        <v>259_4</v>
      </c>
      <c r="BQ197" s="69">
        <v>259</v>
      </c>
      <c r="BR197" s="69">
        <v>4</v>
      </c>
      <c r="BS197" s="69">
        <v>0</v>
      </c>
      <c r="BT197" s="4"/>
      <c r="BU197" s="71" t="s">
        <v>512</v>
      </c>
      <c r="BV197" s="71">
        <v>1056</v>
      </c>
      <c r="BW197" s="71">
        <v>100</v>
      </c>
      <c r="BX197" s="4"/>
      <c r="BY197" s="69" t="s">
        <v>380</v>
      </c>
      <c r="BZ197" s="69">
        <v>118</v>
      </c>
      <c r="CA197" s="69">
        <v>2.14936247723</v>
      </c>
      <c r="CB197" s="4"/>
      <c r="CC197" s="47" t="s">
        <v>725</v>
      </c>
      <c r="CD197" s="47" t="s">
        <v>1022</v>
      </c>
      <c r="CE197" s="47">
        <v>13277</v>
      </c>
      <c r="CF197" s="47">
        <v>1</v>
      </c>
      <c r="CG197" s="47">
        <v>3</v>
      </c>
      <c r="CH197" s="47" t="str">
        <f t="shared" si="93"/>
        <v>Vähä 3</v>
      </c>
      <c r="CJ197" s="69" t="s">
        <v>240</v>
      </c>
      <c r="CK197" s="69" t="s">
        <v>1603</v>
      </c>
      <c r="CL197" s="69" t="s">
        <v>1604</v>
      </c>
      <c r="CM197" s="69" t="s">
        <v>1605</v>
      </c>
    </row>
    <row r="198" spans="1:91" customFormat="1" x14ac:dyDescent="0.25">
      <c r="A198" s="81">
        <v>187</v>
      </c>
      <c r="B198" s="27" t="str">
        <f t="shared" si="68"/>
        <v>274_1</v>
      </c>
      <c r="C198" s="51">
        <v>274</v>
      </c>
      <c r="D198" s="52">
        <v>1</v>
      </c>
      <c r="E198" s="17">
        <v>6521</v>
      </c>
      <c r="F198" s="18">
        <v>6455.3785514000001</v>
      </c>
      <c r="G198" s="57">
        <v>205</v>
      </c>
      <c r="H198" s="58">
        <v>46</v>
      </c>
      <c r="I198" s="64">
        <f t="shared" si="94"/>
        <v>0.46</v>
      </c>
      <c r="J198" s="18">
        <f t="shared" si="95"/>
        <v>94.3</v>
      </c>
      <c r="K198" s="64">
        <f t="shared" si="96"/>
        <v>-0.92055602358887956</v>
      </c>
      <c r="L198" s="18">
        <v>1187</v>
      </c>
      <c r="M198" s="18">
        <v>74</v>
      </c>
      <c r="N198" s="18">
        <v>1225</v>
      </c>
      <c r="O198" s="105" t="str">
        <f t="shared" si="69"/>
        <v>https://www.google.com/maps/@62.0232428397,23.0141074951,3a,75y,90t/data=!3m3!1e1!3m1!2e0</v>
      </c>
      <c r="P198" s="108" t="str">
        <f t="shared" si="70"/>
        <v>Gmaps</v>
      </c>
      <c r="Q198" s="18">
        <v>205</v>
      </c>
      <c r="R198" s="17">
        <v>46</v>
      </c>
      <c r="S198" s="18">
        <f t="shared" si="71"/>
        <v>381</v>
      </c>
      <c r="T198" s="18">
        <f t="shared" si="72"/>
        <v>176</v>
      </c>
      <c r="U198" s="18">
        <f t="shared" si="73"/>
        <v>10</v>
      </c>
      <c r="V198" s="94" t="str">
        <f t="shared" si="97"/>
        <v>Osa seud. yht.</v>
      </c>
      <c r="W198" s="90">
        <f t="shared" si="74"/>
        <v>11</v>
      </c>
      <c r="X198" s="91" t="str">
        <f t="shared" si="98"/>
        <v>Osa seud. yht.</v>
      </c>
      <c r="Y198" s="18">
        <v>12</v>
      </c>
      <c r="Z198" s="17" t="str">
        <f t="shared" si="78"/>
        <v xml:space="preserve"> --</v>
      </c>
      <c r="AA198" s="18">
        <v>30.164085263</v>
      </c>
      <c r="AB198" s="17" t="str">
        <f t="shared" si="99"/>
        <v>--</v>
      </c>
      <c r="AC198" s="39"/>
      <c r="AD198" s="17" t="str">
        <f t="shared" si="75"/>
        <v>Keskivilkas 1</v>
      </c>
      <c r="AE198" s="17" t="s">
        <v>1057</v>
      </c>
      <c r="AF198" s="39"/>
      <c r="AG198" s="44"/>
      <c r="AH198" s="4"/>
      <c r="AI198" s="113" t="str">
        <f t="shared" si="79"/>
        <v>musta</v>
      </c>
      <c r="AJ198" s="114" t="str">
        <f t="shared" si="103"/>
        <v>punainen</v>
      </c>
      <c r="AK198" s="115" t="str">
        <f t="shared" si="76"/>
        <v>musta</v>
      </c>
      <c r="AL198" s="124">
        <f t="shared" si="81"/>
        <v>12</v>
      </c>
      <c r="AM198" s="124">
        <f t="shared" si="82"/>
        <v>1</v>
      </c>
      <c r="AN198" s="124">
        <f t="shared" si="83"/>
        <v>0</v>
      </c>
      <c r="AO198" s="124">
        <f t="shared" si="84"/>
        <v>1</v>
      </c>
      <c r="AP198" s="121">
        <f t="shared" si="85"/>
        <v>10</v>
      </c>
      <c r="AQ198" s="14"/>
      <c r="AR198" s="113" t="str">
        <f t="shared" si="100"/>
        <v>musta</v>
      </c>
      <c r="AS198" s="114" t="str">
        <f t="shared" si="101"/>
        <v>punainen</v>
      </c>
      <c r="AT198" s="115" t="str">
        <f t="shared" si="77"/>
        <v>musta</v>
      </c>
      <c r="AU198" s="124">
        <f t="shared" si="86"/>
        <v>12</v>
      </c>
      <c r="AV198" s="124">
        <f t="shared" si="87"/>
        <v>1</v>
      </c>
      <c r="AW198" s="124">
        <f t="shared" si="88"/>
        <v>0</v>
      </c>
      <c r="AX198" s="124">
        <f t="shared" si="89"/>
        <v>1</v>
      </c>
      <c r="AY198" s="121">
        <f t="shared" si="90"/>
        <v>10</v>
      </c>
      <c r="BA198" s="47" t="s">
        <v>232</v>
      </c>
      <c r="BB198" s="47">
        <v>252</v>
      </c>
      <c r="BC198" s="47">
        <v>4</v>
      </c>
      <c r="BD198" s="47">
        <v>170</v>
      </c>
      <c r="BE198" s="4"/>
      <c r="BF198" s="47" t="s">
        <v>238</v>
      </c>
      <c r="BG198" s="47">
        <v>261</v>
      </c>
      <c r="BH198" s="47">
        <v>6</v>
      </c>
      <c r="BI198" s="47">
        <v>145</v>
      </c>
      <c r="BJ198" s="4"/>
      <c r="BK198" s="46" t="str">
        <f t="shared" si="91"/>
        <v>261_6</v>
      </c>
      <c r="BL198" s="69">
        <v>261</v>
      </c>
      <c r="BM198" s="69">
        <v>6</v>
      </c>
      <c r="BN198" s="69">
        <v>0</v>
      </c>
      <c r="BO198" s="4"/>
      <c r="BP198" s="46" t="str">
        <f t="shared" si="92"/>
        <v>261_6</v>
      </c>
      <c r="BQ198" s="69">
        <v>261</v>
      </c>
      <c r="BR198" s="69">
        <v>6</v>
      </c>
      <c r="BS198" s="69">
        <v>3</v>
      </c>
      <c r="BT198" s="4"/>
      <c r="BU198" s="71" t="s">
        <v>546</v>
      </c>
      <c r="BV198" s="71">
        <v>647</v>
      </c>
      <c r="BW198" s="71">
        <v>7</v>
      </c>
      <c r="BX198" s="4"/>
      <c r="BY198" s="69" t="s">
        <v>383</v>
      </c>
      <c r="BZ198" s="69">
        <v>487</v>
      </c>
      <c r="CA198" s="69">
        <v>11.622911694500001</v>
      </c>
      <c r="CB198" s="4"/>
      <c r="CC198" s="47" t="s">
        <v>588</v>
      </c>
      <c r="CD198" s="47" t="s">
        <v>1022</v>
      </c>
      <c r="CE198" s="47">
        <v>12757</v>
      </c>
      <c r="CF198" s="47">
        <v>1</v>
      </c>
      <c r="CG198" s="47">
        <v>3</v>
      </c>
      <c r="CH198" s="47" t="str">
        <f t="shared" si="93"/>
        <v>Vähä 3</v>
      </c>
      <c r="CJ198" s="69" t="s">
        <v>241</v>
      </c>
      <c r="CK198" s="69" t="s">
        <v>1606</v>
      </c>
      <c r="CL198" s="69" t="s">
        <v>1607</v>
      </c>
      <c r="CM198" s="69" t="s">
        <v>1608</v>
      </c>
    </row>
    <row r="199" spans="1:91" customFormat="1" x14ac:dyDescent="0.25">
      <c r="A199" s="81">
        <v>188</v>
      </c>
      <c r="B199" s="27" t="str">
        <f t="shared" si="68"/>
        <v>274_2</v>
      </c>
      <c r="C199" s="51">
        <v>274</v>
      </c>
      <c r="D199" s="52">
        <v>2</v>
      </c>
      <c r="E199" s="17">
        <v>5395</v>
      </c>
      <c r="F199" s="18">
        <v>9847.2091259999997</v>
      </c>
      <c r="G199" s="57">
        <v>173</v>
      </c>
      <c r="H199" s="58">
        <v>95</v>
      </c>
      <c r="I199" s="64">
        <f t="shared" si="94"/>
        <v>0.95</v>
      </c>
      <c r="J199" s="18">
        <f t="shared" si="95"/>
        <v>164.35</v>
      </c>
      <c r="K199" s="64">
        <f t="shared" si="96"/>
        <v>-0.76884669479606182</v>
      </c>
      <c r="L199" s="18">
        <v>711</v>
      </c>
      <c r="M199" s="18">
        <v>50</v>
      </c>
      <c r="N199" s="18">
        <v>670</v>
      </c>
      <c r="O199" s="105" t="str">
        <f t="shared" si="69"/>
        <v>https://www.google.com/maps/@62.0573118985,22.9272565027,3a,75y,90t/data=!3m3!1e1!3m1!2e0</v>
      </c>
      <c r="P199" s="108" t="str">
        <f t="shared" si="70"/>
        <v>Gmaps</v>
      </c>
      <c r="Q199" s="18">
        <v>173</v>
      </c>
      <c r="R199" s="17">
        <v>95</v>
      </c>
      <c r="S199" s="18">
        <f t="shared" si="71"/>
        <v>48</v>
      </c>
      <c r="T199" s="18">
        <f t="shared" si="72"/>
        <v>32</v>
      </c>
      <c r="U199" s="18">
        <f t="shared" si="73"/>
        <v>0</v>
      </c>
      <c r="V199" s="95" t="str">
        <f t="shared" si="97"/>
        <v xml:space="preserve"> --</v>
      </c>
      <c r="W199" s="18">
        <f t="shared" si="74"/>
        <v>0</v>
      </c>
      <c r="X199" s="79" t="str">
        <f t="shared" si="98"/>
        <v xml:space="preserve"> --</v>
      </c>
      <c r="Y199" s="74">
        <v>0</v>
      </c>
      <c r="Z199" s="17" t="str">
        <f t="shared" si="78"/>
        <v xml:space="preserve"> --</v>
      </c>
      <c r="AA199" s="74">
        <v>0</v>
      </c>
      <c r="AB199" s="17" t="str">
        <f t="shared" si="99"/>
        <v>--</v>
      </c>
      <c r="AC199" s="39"/>
      <c r="AD199" s="17" t="str">
        <f t="shared" si="75"/>
        <v>Keskivilkas 1</v>
      </c>
      <c r="AE199" s="17" t="s">
        <v>1057</v>
      </c>
      <c r="AF199" s="39"/>
      <c r="AG199" s="44"/>
      <c r="AH199" s="4"/>
      <c r="AI199" s="113" t="str">
        <f t="shared" si="79"/>
        <v>musta</v>
      </c>
      <c r="AJ199" s="114" t="str">
        <f t="shared" si="103"/>
        <v>musta</v>
      </c>
      <c r="AK199" s="115" t="str">
        <f t="shared" si="76"/>
        <v>musta</v>
      </c>
      <c r="AL199" s="124">
        <f t="shared" si="81"/>
        <v>10</v>
      </c>
      <c r="AM199" s="124">
        <f t="shared" si="82"/>
        <v>10</v>
      </c>
      <c r="AN199" s="124">
        <f t="shared" si="83"/>
        <v>0</v>
      </c>
      <c r="AO199" s="124">
        <f t="shared" si="84"/>
        <v>0</v>
      </c>
      <c r="AP199" s="121">
        <f t="shared" si="85"/>
        <v>0</v>
      </c>
      <c r="AQ199" s="14"/>
      <c r="AR199" s="113" t="str">
        <f t="shared" si="100"/>
        <v>musta</v>
      </c>
      <c r="AS199" s="114" t="str">
        <f t="shared" si="101"/>
        <v>musta</v>
      </c>
      <c r="AT199" s="115" t="str">
        <f t="shared" si="77"/>
        <v>musta</v>
      </c>
      <c r="AU199" s="124">
        <f t="shared" si="86"/>
        <v>10</v>
      </c>
      <c r="AV199" s="124">
        <f t="shared" si="87"/>
        <v>10</v>
      </c>
      <c r="AW199" s="124">
        <f t="shared" si="88"/>
        <v>0</v>
      </c>
      <c r="AX199" s="124">
        <f t="shared" si="89"/>
        <v>0</v>
      </c>
      <c r="AY199" s="121">
        <f t="shared" si="90"/>
        <v>0</v>
      </c>
      <c r="BA199" s="47" t="s">
        <v>233</v>
      </c>
      <c r="BB199" s="47">
        <v>252</v>
      </c>
      <c r="BC199" s="47">
        <v>6</v>
      </c>
      <c r="BD199" s="47">
        <v>198</v>
      </c>
      <c r="BE199" s="4"/>
      <c r="BF199" s="47" t="s">
        <v>239</v>
      </c>
      <c r="BG199" s="47">
        <v>261</v>
      </c>
      <c r="BH199" s="47">
        <v>7</v>
      </c>
      <c r="BI199" s="47">
        <v>158</v>
      </c>
      <c r="BJ199" s="4"/>
      <c r="BK199" s="46" t="str">
        <f t="shared" si="91"/>
        <v>261_7</v>
      </c>
      <c r="BL199" s="69">
        <v>261</v>
      </c>
      <c r="BM199" s="69">
        <v>7</v>
      </c>
      <c r="BN199" s="69">
        <v>0</v>
      </c>
      <c r="BO199" s="4"/>
      <c r="BP199" s="46" t="str">
        <f t="shared" si="92"/>
        <v>261_7</v>
      </c>
      <c r="BQ199" s="69">
        <v>261</v>
      </c>
      <c r="BR199" s="69">
        <v>7</v>
      </c>
      <c r="BS199" s="69">
        <v>3</v>
      </c>
      <c r="BT199" s="4"/>
      <c r="BU199" s="71" t="s">
        <v>551</v>
      </c>
      <c r="BV199" s="71">
        <v>1393</v>
      </c>
      <c r="BW199" s="71">
        <v>98</v>
      </c>
      <c r="BX199" s="4"/>
      <c r="BY199" s="69" t="s">
        <v>387</v>
      </c>
      <c r="BZ199" s="69">
        <v>553</v>
      </c>
      <c r="CA199" s="69">
        <v>9.62408632092</v>
      </c>
      <c r="CB199" s="4"/>
      <c r="CC199" s="47" t="s">
        <v>809</v>
      </c>
      <c r="CD199" s="47" t="s">
        <v>1022</v>
      </c>
      <c r="CE199" s="47">
        <v>13739</v>
      </c>
      <c r="CF199" s="47">
        <v>1</v>
      </c>
      <c r="CG199" s="47">
        <v>3</v>
      </c>
      <c r="CH199" s="47" t="str">
        <f t="shared" si="93"/>
        <v>Vähä 3</v>
      </c>
      <c r="CJ199" s="69" t="s">
        <v>242</v>
      </c>
      <c r="CK199" s="69" t="s">
        <v>1609</v>
      </c>
      <c r="CL199" s="69" t="s">
        <v>1610</v>
      </c>
      <c r="CM199" s="69" t="s">
        <v>1611</v>
      </c>
    </row>
    <row r="200" spans="1:91" customFormat="1" x14ac:dyDescent="0.25">
      <c r="A200" s="81">
        <v>189</v>
      </c>
      <c r="B200" s="27" t="str">
        <f t="shared" si="68"/>
        <v>274_3</v>
      </c>
      <c r="C200" s="51">
        <v>274</v>
      </c>
      <c r="D200" s="52">
        <v>3</v>
      </c>
      <c r="E200" s="17">
        <v>4599</v>
      </c>
      <c r="F200" s="18"/>
      <c r="G200" s="59">
        <v>200</v>
      </c>
      <c r="H200" s="60">
        <v>99</v>
      </c>
      <c r="I200" s="64">
        <f t="shared" si="94"/>
        <v>0.99</v>
      </c>
      <c r="J200" s="18">
        <f t="shared" si="95"/>
        <v>198</v>
      </c>
      <c r="K200" s="64">
        <f t="shared" si="96"/>
        <v>-0.72151898734177211</v>
      </c>
      <c r="L200" s="18">
        <v>711</v>
      </c>
      <c r="M200" s="18">
        <v>50</v>
      </c>
      <c r="N200" s="18">
        <v>670</v>
      </c>
      <c r="O200" s="105" t="str">
        <f t="shared" si="69"/>
        <v>https://www.google.com/maps/@62.0726956075,22.8378835038,3a,75y,90t/data=!3m3!1e1!3m1!2e0</v>
      </c>
      <c r="P200" s="108" t="str">
        <f t="shared" si="70"/>
        <v>Gmaps</v>
      </c>
      <c r="Q200" s="18">
        <v>200</v>
      </c>
      <c r="R200" s="17">
        <v>99</v>
      </c>
      <c r="S200" s="18">
        <f t="shared" si="71"/>
        <v>33</v>
      </c>
      <c r="T200" s="18">
        <f t="shared" si="72"/>
        <v>30</v>
      </c>
      <c r="U200" s="18">
        <f t="shared" si="73"/>
        <v>0</v>
      </c>
      <c r="V200" s="95" t="str">
        <f t="shared" si="97"/>
        <v xml:space="preserve"> --</v>
      </c>
      <c r="W200" s="18">
        <f t="shared" si="74"/>
        <v>0</v>
      </c>
      <c r="X200" s="79" t="str">
        <f t="shared" si="98"/>
        <v xml:space="preserve"> --</v>
      </c>
      <c r="Y200" s="74">
        <v>0</v>
      </c>
      <c r="Z200" s="17" t="str">
        <f t="shared" si="78"/>
        <v xml:space="preserve"> --</v>
      </c>
      <c r="AA200" s="74">
        <v>0</v>
      </c>
      <c r="AB200" s="17" t="str">
        <f t="shared" si="99"/>
        <v>--</v>
      </c>
      <c r="AC200" s="39"/>
      <c r="AD200" s="17" t="str">
        <f t="shared" si="75"/>
        <v>Ei määritetty</v>
      </c>
      <c r="AE200" s="17" t="s">
        <v>1057</v>
      </c>
      <c r="AF200" s="39"/>
      <c r="AG200" s="44"/>
      <c r="AH200" s="4"/>
      <c r="AI200" s="113" t="str">
        <f t="shared" si="79"/>
        <v>musta</v>
      </c>
      <c r="AJ200" s="114" t="str">
        <f t="shared" si="103"/>
        <v>musta</v>
      </c>
      <c r="AK200" s="115" t="str">
        <f t="shared" si="76"/>
        <v>musta</v>
      </c>
      <c r="AL200" s="124">
        <f t="shared" si="81"/>
        <v>10</v>
      </c>
      <c r="AM200" s="124">
        <f t="shared" si="82"/>
        <v>10</v>
      </c>
      <c r="AN200" s="124">
        <f t="shared" si="83"/>
        <v>0</v>
      </c>
      <c r="AO200" s="124">
        <f t="shared" si="84"/>
        <v>0</v>
      </c>
      <c r="AP200" s="121">
        <f t="shared" si="85"/>
        <v>0</v>
      </c>
      <c r="AQ200" s="14"/>
      <c r="AR200" s="113" t="str">
        <f t="shared" si="100"/>
        <v>musta</v>
      </c>
      <c r="AS200" s="114" t="str">
        <f t="shared" si="101"/>
        <v>musta</v>
      </c>
      <c r="AT200" s="115" t="str">
        <f t="shared" si="77"/>
        <v>musta</v>
      </c>
      <c r="AU200" s="124">
        <f t="shared" si="86"/>
        <v>10</v>
      </c>
      <c r="AV200" s="124">
        <f t="shared" si="87"/>
        <v>10</v>
      </c>
      <c r="AW200" s="124">
        <f t="shared" si="88"/>
        <v>0</v>
      </c>
      <c r="AX200" s="124">
        <f t="shared" si="89"/>
        <v>0</v>
      </c>
      <c r="AY200" s="121">
        <f t="shared" si="90"/>
        <v>0</v>
      </c>
      <c r="BA200" s="47" t="s">
        <v>234</v>
      </c>
      <c r="BB200" s="47">
        <v>259</v>
      </c>
      <c r="BC200" s="47">
        <v>1</v>
      </c>
      <c r="BD200" s="47">
        <v>731</v>
      </c>
      <c r="BE200" s="4"/>
      <c r="BF200" s="47" t="s">
        <v>240</v>
      </c>
      <c r="BG200" s="47">
        <v>261</v>
      </c>
      <c r="BH200" s="47">
        <v>8</v>
      </c>
      <c r="BI200" s="47">
        <v>217</v>
      </c>
      <c r="BJ200" s="4"/>
      <c r="BK200" s="46" t="str">
        <f t="shared" si="91"/>
        <v>261_8</v>
      </c>
      <c r="BL200" s="69">
        <v>261</v>
      </c>
      <c r="BM200" s="69">
        <v>8</v>
      </c>
      <c r="BN200" s="69">
        <v>0</v>
      </c>
      <c r="BO200" s="4"/>
      <c r="BP200" s="46" t="str">
        <f t="shared" si="92"/>
        <v>261_8</v>
      </c>
      <c r="BQ200" s="69">
        <v>261</v>
      </c>
      <c r="BR200" s="69">
        <v>8</v>
      </c>
      <c r="BS200" s="69">
        <v>3</v>
      </c>
      <c r="BT200" s="4"/>
      <c r="BU200" s="71" t="s">
        <v>552</v>
      </c>
      <c r="BV200" s="71">
        <v>615</v>
      </c>
      <c r="BW200" s="71">
        <v>10</v>
      </c>
      <c r="BX200" s="4"/>
      <c r="BY200" s="69" t="s">
        <v>388</v>
      </c>
      <c r="BZ200" s="69">
        <v>421</v>
      </c>
      <c r="CA200" s="69">
        <v>100.717703349</v>
      </c>
      <c r="CB200" s="4"/>
      <c r="CC200" s="47" t="s">
        <v>770</v>
      </c>
      <c r="CD200" s="47" t="s">
        <v>1022</v>
      </c>
      <c r="CE200" s="47">
        <v>13361</v>
      </c>
      <c r="CF200" s="47">
        <v>1</v>
      </c>
      <c r="CG200" s="47">
        <v>3</v>
      </c>
      <c r="CH200" s="47" t="str">
        <f t="shared" si="93"/>
        <v>Vähä 3</v>
      </c>
      <c r="CJ200" s="69" t="s">
        <v>243</v>
      </c>
      <c r="CK200" s="69" t="s">
        <v>1612</v>
      </c>
      <c r="CL200" s="69" t="s">
        <v>1613</v>
      </c>
      <c r="CM200" s="69" t="s">
        <v>1614</v>
      </c>
    </row>
    <row r="201" spans="1:91" customFormat="1" x14ac:dyDescent="0.25">
      <c r="A201" s="81">
        <v>190</v>
      </c>
      <c r="B201" s="27" t="str">
        <f t="shared" si="68"/>
        <v>276_1</v>
      </c>
      <c r="C201" s="51">
        <v>276</v>
      </c>
      <c r="D201" s="52">
        <v>1</v>
      </c>
      <c r="E201" s="17">
        <v>4170</v>
      </c>
      <c r="F201" s="18">
        <v>4063.5332014549999</v>
      </c>
      <c r="G201" s="57">
        <v>172</v>
      </c>
      <c r="H201" s="58">
        <v>20</v>
      </c>
      <c r="I201" s="64">
        <f t="shared" si="94"/>
        <v>0.2</v>
      </c>
      <c r="J201" s="18">
        <f t="shared" si="95"/>
        <v>34.4</v>
      </c>
      <c r="K201" s="64">
        <f t="shared" si="96"/>
        <v>-0.98061971830985906</v>
      </c>
      <c r="L201" s="18">
        <v>1775</v>
      </c>
      <c r="M201" s="18">
        <v>68</v>
      </c>
      <c r="N201" s="18">
        <v>1827</v>
      </c>
      <c r="O201" s="105" t="str">
        <f t="shared" si="69"/>
        <v>https://www.google.com/maps/@61.6315266956,23.2049607125,3a,75y,90t/data=!3m3!1e1!3m1!2e0</v>
      </c>
      <c r="P201" s="108" t="str">
        <f t="shared" si="70"/>
        <v>Gmaps</v>
      </c>
      <c r="Q201" s="18">
        <v>172</v>
      </c>
      <c r="R201" s="17">
        <v>20</v>
      </c>
      <c r="S201" s="18">
        <f t="shared" si="71"/>
        <v>435</v>
      </c>
      <c r="T201" s="18">
        <f t="shared" si="72"/>
        <v>298</v>
      </c>
      <c r="U201" s="18">
        <f t="shared" si="73"/>
        <v>0</v>
      </c>
      <c r="V201" s="95" t="str">
        <f t="shared" si="97"/>
        <v xml:space="preserve"> --</v>
      </c>
      <c r="W201" s="18">
        <f t="shared" si="74"/>
        <v>0</v>
      </c>
      <c r="X201" s="79" t="str">
        <f t="shared" si="98"/>
        <v xml:space="preserve"> --</v>
      </c>
      <c r="Y201" s="18">
        <v>22</v>
      </c>
      <c r="Z201" s="17" t="str">
        <f t="shared" si="78"/>
        <v xml:space="preserve"> --</v>
      </c>
      <c r="AA201" s="18">
        <v>67.817745803400001</v>
      </c>
      <c r="AB201" s="17" t="str">
        <f t="shared" si="99"/>
        <v>Kyllä</v>
      </c>
      <c r="AC201" s="39"/>
      <c r="AD201" s="17" t="str">
        <f t="shared" si="75"/>
        <v>Keskivilkas 1</v>
      </c>
      <c r="AE201" s="17" t="s">
        <v>1057</v>
      </c>
      <c r="AF201" s="39"/>
      <c r="AG201" s="44"/>
      <c r="AH201" s="4"/>
      <c r="AI201" s="113" t="str">
        <f t="shared" si="79"/>
        <v>musta</v>
      </c>
      <c r="AJ201" s="114" t="str">
        <f t="shared" si="103"/>
        <v>musta</v>
      </c>
      <c r="AK201" s="115" t="str">
        <f t="shared" si="76"/>
        <v>musta</v>
      </c>
      <c r="AL201" s="124">
        <f t="shared" si="81"/>
        <v>1</v>
      </c>
      <c r="AM201" s="124">
        <f t="shared" si="82"/>
        <v>0</v>
      </c>
      <c r="AN201" s="124">
        <f t="shared" si="83"/>
        <v>0</v>
      </c>
      <c r="AO201" s="124">
        <f t="shared" si="84"/>
        <v>1</v>
      </c>
      <c r="AP201" s="121">
        <f t="shared" si="85"/>
        <v>0</v>
      </c>
      <c r="AQ201" s="14"/>
      <c r="AR201" s="113" t="str">
        <f t="shared" si="100"/>
        <v>musta</v>
      </c>
      <c r="AS201" s="114" t="str">
        <f t="shared" si="101"/>
        <v>musta</v>
      </c>
      <c r="AT201" s="115" t="str">
        <f t="shared" si="77"/>
        <v>musta</v>
      </c>
      <c r="AU201" s="124">
        <f t="shared" si="86"/>
        <v>2</v>
      </c>
      <c r="AV201" s="124">
        <f t="shared" si="87"/>
        <v>1</v>
      </c>
      <c r="AW201" s="124">
        <f t="shared" si="88"/>
        <v>0</v>
      </c>
      <c r="AX201" s="124">
        <f t="shared" si="89"/>
        <v>1</v>
      </c>
      <c r="AY201" s="121">
        <f t="shared" si="90"/>
        <v>0</v>
      </c>
      <c r="BA201" s="47" t="s">
        <v>235</v>
      </c>
      <c r="BB201" s="47">
        <v>259</v>
      </c>
      <c r="BC201" s="47">
        <v>2</v>
      </c>
      <c r="BD201" s="47">
        <v>159</v>
      </c>
      <c r="BE201" s="4"/>
      <c r="BF201" s="47" t="s">
        <v>241</v>
      </c>
      <c r="BG201" s="47">
        <v>274</v>
      </c>
      <c r="BH201" s="47">
        <v>1</v>
      </c>
      <c r="BI201" s="47">
        <v>176</v>
      </c>
      <c r="BJ201" s="4"/>
      <c r="BK201" s="46" t="str">
        <f t="shared" si="91"/>
        <v>274_1</v>
      </c>
      <c r="BL201" s="69">
        <v>274</v>
      </c>
      <c r="BM201" s="69">
        <v>1</v>
      </c>
      <c r="BN201" s="69">
        <v>10</v>
      </c>
      <c r="BO201" s="4"/>
      <c r="BP201" s="46" t="str">
        <f t="shared" si="92"/>
        <v>274_1</v>
      </c>
      <c r="BQ201" s="69">
        <v>274</v>
      </c>
      <c r="BR201" s="69">
        <v>1</v>
      </c>
      <c r="BS201" s="69">
        <v>11</v>
      </c>
      <c r="BT201" s="4"/>
      <c r="BU201" s="71" t="s">
        <v>553</v>
      </c>
      <c r="BV201" s="71">
        <v>1246</v>
      </c>
      <c r="BW201" s="71">
        <v>33</v>
      </c>
      <c r="BX201" s="4"/>
      <c r="BY201" s="69" t="s">
        <v>389</v>
      </c>
      <c r="BZ201" s="69">
        <v>715</v>
      </c>
      <c r="CA201" s="69">
        <v>102.58249641299999</v>
      </c>
      <c r="CB201" s="4"/>
      <c r="CC201" s="47" t="s">
        <v>976</v>
      </c>
      <c r="CD201" s="47" t="s">
        <v>1022</v>
      </c>
      <c r="CE201" s="47">
        <v>14337</v>
      </c>
      <c r="CF201" s="47">
        <v>1</v>
      </c>
      <c r="CG201" s="47">
        <v>3</v>
      </c>
      <c r="CH201" s="47" t="str">
        <f t="shared" si="93"/>
        <v>Vähä 3</v>
      </c>
      <c r="CJ201" s="69" t="s">
        <v>244</v>
      </c>
      <c r="CK201" s="69" t="s">
        <v>1615</v>
      </c>
      <c r="CL201" s="69" t="s">
        <v>1616</v>
      </c>
      <c r="CM201" s="69" t="s">
        <v>1617</v>
      </c>
    </row>
    <row r="202" spans="1:91" customFormat="1" x14ac:dyDescent="0.25">
      <c r="A202" s="81">
        <v>191</v>
      </c>
      <c r="B202" s="27" t="str">
        <f t="shared" si="68"/>
        <v>276_2</v>
      </c>
      <c r="C202" s="51">
        <v>276</v>
      </c>
      <c r="D202" s="52">
        <v>2</v>
      </c>
      <c r="E202" s="17">
        <v>5405</v>
      </c>
      <c r="F202" s="18">
        <v>5267.5764338999998</v>
      </c>
      <c r="G202" s="57">
        <v>258</v>
      </c>
      <c r="H202" s="58">
        <v>35</v>
      </c>
      <c r="I202" s="64">
        <f t="shared" si="94"/>
        <v>0.35</v>
      </c>
      <c r="J202" s="18">
        <f t="shared" si="95"/>
        <v>90.3</v>
      </c>
      <c r="K202" s="64">
        <f t="shared" si="96"/>
        <v>-0.94672566371681421</v>
      </c>
      <c r="L202" s="18">
        <v>1695</v>
      </c>
      <c r="M202" s="18">
        <v>72</v>
      </c>
      <c r="N202" s="18">
        <v>1799</v>
      </c>
      <c r="O202" s="105" t="str">
        <f t="shared" si="69"/>
        <v>https://www.google.com/maps/@61.6633997714,23.2254649032,3a,75y,90t/data=!3m3!1e1!3m1!2e0</v>
      </c>
      <c r="P202" s="108" t="str">
        <f t="shared" si="70"/>
        <v>Gmaps</v>
      </c>
      <c r="Q202" s="18">
        <v>258</v>
      </c>
      <c r="R202" s="17">
        <v>35</v>
      </c>
      <c r="S202" s="18">
        <f t="shared" si="71"/>
        <v>467</v>
      </c>
      <c r="T202" s="18">
        <f t="shared" si="72"/>
        <v>288</v>
      </c>
      <c r="U202" s="18">
        <f t="shared" si="73"/>
        <v>0</v>
      </c>
      <c r="V202" s="95" t="str">
        <f t="shared" si="97"/>
        <v xml:space="preserve"> --</v>
      </c>
      <c r="W202" s="18">
        <f t="shared" si="74"/>
        <v>0</v>
      </c>
      <c r="X202" s="79" t="str">
        <f t="shared" si="98"/>
        <v xml:space="preserve"> --</v>
      </c>
      <c r="Y202" s="18">
        <v>19</v>
      </c>
      <c r="Z202" s="17" t="str">
        <f t="shared" si="78"/>
        <v xml:space="preserve"> --</v>
      </c>
      <c r="AA202" s="18">
        <v>39.481961147099994</v>
      </c>
      <c r="AB202" s="17" t="str">
        <f t="shared" si="99"/>
        <v>--</v>
      </c>
      <c r="AC202" s="39"/>
      <c r="AD202" s="17" t="str">
        <f t="shared" si="75"/>
        <v>Keskivilkas 1</v>
      </c>
      <c r="AE202" s="17" t="s">
        <v>1057</v>
      </c>
      <c r="AF202" s="39"/>
      <c r="AG202" s="44"/>
      <c r="AH202" s="4"/>
      <c r="AI202" s="113" t="str">
        <f t="shared" si="79"/>
        <v>musta</v>
      </c>
      <c r="AJ202" s="114" t="str">
        <f t="shared" si="103"/>
        <v>musta</v>
      </c>
      <c r="AK202" s="115" t="str">
        <f t="shared" si="76"/>
        <v>musta</v>
      </c>
      <c r="AL202" s="124">
        <f t="shared" si="81"/>
        <v>1</v>
      </c>
      <c r="AM202" s="124">
        <f t="shared" si="82"/>
        <v>0</v>
      </c>
      <c r="AN202" s="124">
        <f t="shared" si="83"/>
        <v>0</v>
      </c>
      <c r="AO202" s="124">
        <f t="shared" si="84"/>
        <v>1</v>
      </c>
      <c r="AP202" s="121">
        <f t="shared" si="85"/>
        <v>0</v>
      </c>
      <c r="AQ202" s="14"/>
      <c r="AR202" s="113" t="str">
        <f t="shared" si="100"/>
        <v>musta</v>
      </c>
      <c r="AS202" s="114" t="str">
        <f t="shared" si="101"/>
        <v>musta</v>
      </c>
      <c r="AT202" s="115" t="str">
        <f t="shared" si="77"/>
        <v>musta</v>
      </c>
      <c r="AU202" s="124">
        <f t="shared" si="86"/>
        <v>2</v>
      </c>
      <c r="AV202" s="124">
        <f t="shared" si="87"/>
        <v>1</v>
      </c>
      <c r="AW202" s="124">
        <f t="shared" si="88"/>
        <v>0</v>
      </c>
      <c r="AX202" s="124">
        <f t="shared" si="89"/>
        <v>1</v>
      </c>
      <c r="AY202" s="121">
        <f t="shared" si="90"/>
        <v>0</v>
      </c>
      <c r="BA202" s="47" t="s">
        <v>236</v>
      </c>
      <c r="BB202" s="47">
        <v>259</v>
      </c>
      <c r="BC202" s="47">
        <v>3</v>
      </c>
      <c r="BD202" s="47">
        <v>216</v>
      </c>
      <c r="BE202" s="4"/>
      <c r="BF202" s="47" t="s">
        <v>242</v>
      </c>
      <c r="BG202" s="47">
        <v>274</v>
      </c>
      <c r="BH202" s="47">
        <v>2</v>
      </c>
      <c r="BI202" s="47">
        <v>32</v>
      </c>
      <c r="BJ202" s="4"/>
      <c r="BK202" s="46" t="str">
        <f t="shared" si="91"/>
        <v>274_2</v>
      </c>
      <c r="BL202" s="69">
        <v>274</v>
      </c>
      <c r="BM202" s="69">
        <v>2</v>
      </c>
      <c r="BN202" s="69">
        <v>0</v>
      </c>
      <c r="BO202" s="4"/>
      <c r="BP202" s="46" t="str">
        <f t="shared" si="92"/>
        <v>274_2</v>
      </c>
      <c r="BQ202" s="69">
        <v>274</v>
      </c>
      <c r="BR202" s="69">
        <v>2</v>
      </c>
      <c r="BS202" s="69">
        <v>0</v>
      </c>
      <c r="BT202" s="4"/>
      <c r="BU202" s="71" t="s">
        <v>554</v>
      </c>
      <c r="BV202" s="71">
        <v>321</v>
      </c>
      <c r="BW202" s="71">
        <v>15</v>
      </c>
      <c r="BX202" s="4"/>
      <c r="BY202" s="69" t="s">
        <v>390</v>
      </c>
      <c r="BZ202" s="69">
        <v>690</v>
      </c>
      <c r="CA202" s="69">
        <v>100.583090379</v>
      </c>
      <c r="CB202" s="4"/>
      <c r="CC202" s="47" t="s">
        <v>386</v>
      </c>
      <c r="CD202" s="47" t="s">
        <v>1022</v>
      </c>
      <c r="CE202" s="47">
        <v>2594</v>
      </c>
      <c r="CF202" s="47">
        <v>5</v>
      </c>
      <c r="CG202" s="47">
        <v>3</v>
      </c>
      <c r="CH202" s="47" t="str">
        <f t="shared" si="93"/>
        <v>Vähä 3</v>
      </c>
      <c r="CJ202" s="69" t="s">
        <v>245</v>
      </c>
      <c r="CK202" s="69" t="s">
        <v>1618</v>
      </c>
      <c r="CL202" s="69" t="s">
        <v>1619</v>
      </c>
      <c r="CM202" s="69" t="s">
        <v>1620</v>
      </c>
    </row>
    <row r="203" spans="1:91" customFormat="1" x14ac:dyDescent="0.25">
      <c r="A203" s="81">
        <v>192</v>
      </c>
      <c r="B203" s="27" t="str">
        <f t="shared" si="68"/>
        <v>276_3</v>
      </c>
      <c r="C203" s="51">
        <v>276</v>
      </c>
      <c r="D203" s="52">
        <v>3</v>
      </c>
      <c r="E203" s="17">
        <v>7680</v>
      </c>
      <c r="F203" s="18">
        <v>7459.6884841499996</v>
      </c>
      <c r="G203" s="57">
        <v>201</v>
      </c>
      <c r="H203" s="58">
        <v>58</v>
      </c>
      <c r="I203" s="64">
        <f t="shared" si="94"/>
        <v>0.57999999999999996</v>
      </c>
      <c r="J203" s="18">
        <f t="shared" si="95"/>
        <v>116.58</v>
      </c>
      <c r="K203" s="64">
        <f t="shared" si="96"/>
        <v>-0.86187203791469191</v>
      </c>
      <c r="L203" s="18">
        <v>844</v>
      </c>
      <c r="M203" s="18">
        <v>34</v>
      </c>
      <c r="N203" s="18">
        <v>822</v>
      </c>
      <c r="O203" s="105" t="str">
        <f t="shared" si="69"/>
        <v>https://www.google.com/maps/@61.7017043915,23.2641159081,3a,75y,90t/data=!3m3!1e1!3m1!2e0</v>
      </c>
      <c r="P203" s="108" t="str">
        <f t="shared" si="70"/>
        <v>Gmaps</v>
      </c>
      <c r="Q203" s="18">
        <v>201</v>
      </c>
      <c r="R203" s="17">
        <v>58</v>
      </c>
      <c r="S203" s="18">
        <f t="shared" si="71"/>
        <v>250</v>
      </c>
      <c r="T203" s="18">
        <f t="shared" si="72"/>
        <v>163</v>
      </c>
      <c r="U203" s="18">
        <f t="shared" si="73"/>
        <v>0</v>
      </c>
      <c r="V203" s="95" t="str">
        <f t="shared" si="97"/>
        <v xml:space="preserve"> --</v>
      </c>
      <c r="W203" s="18">
        <f t="shared" si="74"/>
        <v>0</v>
      </c>
      <c r="X203" s="79" t="str">
        <f t="shared" si="98"/>
        <v xml:space="preserve"> --</v>
      </c>
      <c r="Y203" s="18">
        <v>11</v>
      </c>
      <c r="Z203" s="17" t="str">
        <f t="shared" si="78"/>
        <v xml:space="preserve"> --</v>
      </c>
      <c r="AA203" s="18">
        <v>10.1171875</v>
      </c>
      <c r="AB203" s="17" t="str">
        <f t="shared" si="99"/>
        <v>--</v>
      </c>
      <c r="AC203" s="39"/>
      <c r="AD203" s="17" t="str">
        <f t="shared" si="75"/>
        <v>Keskivilkas 1</v>
      </c>
      <c r="AE203" s="17" t="s">
        <v>1057</v>
      </c>
      <c r="AF203" s="39"/>
      <c r="AG203" s="44"/>
      <c r="AH203" s="4"/>
      <c r="AI203" s="113" t="str">
        <f t="shared" si="79"/>
        <v>musta</v>
      </c>
      <c r="AJ203" s="114" t="str">
        <f t="shared" si="103"/>
        <v>musta</v>
      </c>
      <c r="AK203" s="115" t="str">
        <f t="shared" si="76"/>
        <v>musta</v>
      </c>
      <c r="AL203" s="124">
        <f t="shared" si="81"/>
        <v>2</v>
      </c>
      <c r="AM203" s="124">
        <f t="shared" si="82"/>
        <v>1</v>
      </c>
      <c r="AN203" s="124">
        <f t="shared" si="83"/>
        <v>0</v>
      </c>
      <c r="AO203" s="124">
        <f t="shared" si="84"/>
        <v>1</v>
      </c>
      <c r="AP203" s="121">
        <f t="shared" si="85"/>
        <v>0</v>
      </c>
      <c r="AQ203" s="14"/>
      <c r="AR203" s="113" t="str">
        <f t="shared" si="100"/>
        <v>punainen</v>
      </c>
      <c r="AS203" s="114" t="str">
        <f t="shared" si="101"/>
        <v>musta</v>
      </c>
      <c r="AT203" s="115" t="str">
        <f t="shared" si="77"/>
        <v>musta</v>
      </c>
      <c r="AU203" s="124">
        <f t="shared" si="86"/>
        <v>11</v>
      </c>
      <c r="AV203" s="124">
        <f t="shared" si="87"/>
        <v>10</v>
      </c>
      <c r="AW203" s="124">
        <f t="shared" si="88"/>
        <v>0</v>
      </c>
      <c r="AX203" s="124">
        <f t="shared" si="89"/>
        <v>1</v>
      </c>
      <c r="AY203" s="121">
        <f t="shared" si="90"/>
        <v>0</v>
      </c>
      <c r="BA203" s="47" t="s">
        <v>237</v>
      </c>
      <c r="BB203" s="47">
        <v>259</v>
      </c>
      <c r="BC203" s="47">
        <v>4</v>
      </c>
      <c r="BD203" s="47">
        <v>52</v>
      </c>
      <c r="BE203" s="4"/>
      <c r="BF203" s="47" t="s">
        <v>243</v>
      </c>
      <c r="BG203" s="47">
        <v>274</v>
      </c>
      <c r="BH203" s="47">
        <v>3</v>
      </c>
      <c r="BI203" s="47">
        <v>30</v>
      </c>
      <c r="BJ203" s="4"/>
      <c r="BK203" s="46" t="str">
        <f t="shared" si="91"/>
        <v>274_3</v>
      </c>
      <c r="BL203" s="69">
        <v>274</v>
      </c>
      <c r="BM203" s="69">
        <v>3</v>
      </c>
      <c r="BN203" s="69">
        <v>0</v>
      </c>
      <c r="BO203" s="4"/>
      <c r="BP203" s="46" t="str">
        <f t="shared" si="92"/>
        <v>274_3</v>
      </c>
      <c r="BQ203" s="69">
        <v>274</v>
      </c>
      <c r="BR203" s="69">
        <v>3</v>
      </c>
      <c r="BS203" s="69">
        <v>0</v>
      </c>
      <c r="BT203" s="4"/>
      <c r="BU203" s="71" t="s">
        <v>555</v>
      </c>
      <c r="BV203" s="71">
        <v>339</v>
      </c>
      <c r="BW203" s="71">
        <v>12</v>
      </c>
      <c r="BX203" s="4"/>
      <c r="BY203" s="69" t="s">
        <v>401</v>
      </c>
      <c r="BZ203" s="69">
        <v>1807</v>
      </c>
      <c r="CA203" s="69">
        <v>41.954957046699995</v>
      </c>
      <c r="CB203" s="4"/>
      <c r="CC203" s="47" t="s">
        <v>647</v>
      </c>
      <c r="CD203" s="47" t="s">
        <v>1022</v>
      </c>
      <c r="CE203" s="47">
        <v>12991</v>
      </c>
      <c r="CF203" s="47">
        <v>1</v>
      </c>
      <c r="CG203" s="47">
        <v>3</v>
      </c>
      <c r="CH203" s="47" t="str">
        <f t="shared" si="93"/>
        <v>Vähä 3</v>
      </c>
      <c r="CJ203" s="69" t="s">
        <v>246</v>
      </c>
      <c r="CK203" s="69" t="s">
        <v>1621</v>
      </c>
      <c r="CL203" s="69" t="s">
        <v>1622</v>
      </c>
      <c r="CM203" s="69" t="s">
        <v>1623</v>
      </c>
    </row>
    <row r="204" spans="1:91" customFormat="1" x14ac:dyDescent="0.25">
      <c r="A204" s="81">
        <v>193</v>
      </c>
      <c r="B204" s="27" t="str">
        <f t="shared" ref="B204:B267" si="104">CONCATENATE(C204,"_",D204)</f>
        <v>276_4</v>
      </c>
      <c r="C204" s="51">
        <v>276</v>
      </c>
      <c r="D204" s="52">
        <v>4</v>
      </c>
      <c r="E204" s="17">
        <v>1706</v>
      </c>
      <c r="F204" s="18">
        <v>1662.4553679000001</v>
      </c>
      <c r="G204" s="57">
        <v>398</v>
      </c>
      <c r="H204" s="58">
        <v>80</v>
      </c>
      <c r="I204" s="64">
        <f t="shared" si="94"/>
        <v>0.8</v>
      </c>
      <c r="J204" s="18">
        <f t="shared" si="95"/>
        <v>318.40000000000003</v>
      </c>
      <c r="K204" s="64">
        <f t="shared" si="96"/>
        <v>-0.62274881516587666</v>
      </c>
      <c r="L204" s="18">
        <v>844</v>
      </c>
      <c r="M204" s="18">
        <v>34</v>
      </c>
      <c r="N204" s="18">
        <v>822</v>
      </c>
      <c r="O204" s="105" t="str">
        <f t="shared" ref="O204:O267" si="105">IFERROR(VLOOKUP(B204,$CJ$12:$CM$1803,4,FALSE),"--")</f>
        <v>https://www.google.com/maps/@61.7611227182,23.2899350285,3a,75y,90t/data=!3m3!1e1!3m1!2e0</v>
      </c>
      <c r="P204" s="108" t="str">
        <f t="shared" ref="P204:P267" si="106">HYPERLINK(O204,"Gmaps")</f>
        <v>Gmaps</v>
      </c>
      <c r="Q204" s="18">
        <v>398</v>
      </c>
      <c r="R204" s="17">
        <v>80</v>
      </c>
      <c r="S204" s="18">
        <f t="shared" ref="S204:S267" si="107">IFERROR(VLOOKUP(B204,$BA$12:$BD$999,4,FALSE),"TIEOSA PUUTTUU")</f>
        <v>138</v>
      </c>
      <c r="T204" s="18">
        <f t="shared" ref="T204:T267" si="108">IFERROR(VLOOKUP(B204,$BF$12:$BI$984,4,FALSE),"TIEOSA PUUTTUU")</f>
        <v>127</v>
      </c>
      <c r="U204" s="18">
        <f t="shared" ref="U204:U267" si="109">IFERROR(VLOOKUP(B204,$BK$12:$BN$1803,4,FALSE),"--")</f>
        <v>0</v>
      </c>
      <c r="V204" s="95" t="str">
        <f t="shared" si="97"/>
        <v xml:space="preserve"> --</v>
      </c>
      <c r="W204" s="18">
        <f t="shared" ref="W204:W267" si="110">IFERROR(VLOOKUP(B204,$BP$12:$BS$1803,4,FALSE),"--")</f>
        <v>0</v>
      </c>
      <c r="X204" s="79" t="str">
        <f t="shared" si="98"/>
        <v xml:space="preserve"> --</v>
      </c>
      <c r="Y204" s="74">
        <v>0</v>
      </c>
      <c r="Z204" s="17" t="str">
        <f t="shared" si="78"/>
        <v xml:space="preserve"> --</v>
      </c>
      <c r="AA204" s="74">
        <v>0</v>
      </c>
      <c r="AB204" s="17" t="str">
        <f t="shared" si="99"/>
        <v>--</v>
      </c>
      <c r="AC204" s="39"/>
      <c r="AD204" s="17" t="str">
        <f t="shared" ref="AD204:AD267" si="111">IFERROR(VLOOKUP(B204,$CC$12:$CH$834,6,FALSE),"Ei määritetty")</f>
        <v>Keskivilkas 1</v>
      </c>
      <c r="AE204" s="17" t="s">
        <v>1057</v>
      </c>
      <c r="AF204" s="39"/>
      <c r="AG204" s="44"/>
      <c r="AH204" s="4"/>
      <c r="AI204" s="113" t="str">
        <f t="shared" si="79"/>
        <v>punainen</v>
      </c>
      <c r="AJ204" s="114" t="str">
        <f t="shared" si="103"/>
        <v>musta</v>
      </c>
      <c r="AK204" s="115" t="str">
        <f t="shared" ref="AK204:AK267" si="112">IF(I204="ei mallia","ei mallia",IF(AL204&gt;20,"punainen","musta"))</f>
        <v>musta</v>
      </c>
      <c r="AL204" s="124">
        <f t="shared" si="81"/>
        <v>11</v>
      </c>
      <c r="AM204" s="124">
        <f t="shared" si="82"/>
        <v>10</v>
      </c>
      <c r="AN204" s="124">
        <f t="shared" si="83"/>
        <v>0</v>
      </c>
      <c r="AO204" s="124">
        <f t="shared" si="84"/>
        <v>1</v>
      </c>
      <c r="AP204" s="121">
        <f t="shared" si="85"/>
        <v>0</v>
      </c>
      <c r="AQ204" s="14"/>
      <c r="AR204" s="113" t="str">
        <f t="shared" si="100"/>
        <v>punainen</v>
      </c>
      <c r="AS204" s="114" t="str">
        <f t="shared" si="101"/>
        <v>musta</v>
      </c>
      <c r="AT204" s="115" t="str">
        <f t="shared" ref="AT204:AT267" si="113">IF(R204="ei mallia","ei mallia",IF(AU204&gt;20,"punainen","musta"))</f>
        <v>musta</v>
      </c>
      <c r="AU204" s="124">
        <f t="shared" si="86"/>
        <v>11</v>
      </c>
      <c r="AV204" s="124">
        <f t="shared" si="87"/>
        <v>10</v>
      </c>
      <c r="AW204" s="124">
        <f t="shared" si="88"/>
        <v>0</v>
      </c>
      <c r="AX204" s="124">
        <f t="shared" si="89"/>
        <v>1</v>
      </c>
      <c r="AY204" s="121">
        <f t="shared" si="90"/>
        <v>0</v>
      </c>
      <c r="BA204" s="47" t="s">
        <v>238</v>
      </c>
      <c r="BB204" s="47">
        <v>261</v>
      </c>
      <c r="BC204" s="47">
        <v>6</v>
      </c>
      <c r="BD204" s="47">
        <v>147</v>
      </c>
      <c r="BE204" s="4"/>
      <c r="BF204" s="47" t="s">
        <v>244</v>
      </c>
      <c r="BG204" s="47">
        <v>276</v>
      </c>
      <c r="BH204" s="47">
        <v>1</v>
      </c>
      <c r="BI204" s="47">
        <v>298</v>
      </c>
      <c r="BJ204" s="4"/>
      <c r="BK204" s="46" t="str">
        <f t="shared" si="91"/>
        <v>276_1</v>
      </c>
      <c r="BL204" s="69">
        <v>276</v>
      </c>
      <c r="BM204" s="69">
        <v>1</v>
      </c>
      <c r="BN204" s="69">
        <v>0</v>
      </c>
      <c r="BO204" s="4"/>
      <c r="BP204" s="46" t="str">
        <f t="shared" si="92"/>
        <v>276_1</v>
      </c>
      <c r="BQ204" s="69">
        <v>276</v>
      </c>
      <c r="BR204" s="69">
        <v>1</v>
      </c>
      <c r="BS204" s="69">
        <v>0</v>
      </c>
      <c r="BT204" s="4"/>
      <c r="BU204" s="71" t="s">
        <v>558</v>
      </c>
      <c r="BV204" s="71">
        <v>2385</v>
      </c>
      <c r="BW204" s="71">
        <v>37</v>
      </c>
      <c r="BX204" s="4"/>
      <c r="BY204" s="69" t="s">
        <v>403</v>
      </c>
      <c r="BZ204" s="69">
        <v>2673</v>
      </c>
      <c r="CA204" s="69">
        <v>95.97845601440001</v>
      </c>
      <c r="CB204" s="4"/>
      <c r="CC204" s="47" t="s">
        <v>812</v>
      </c>
      <c r="CD204" s="47" t="s">
        <v>1022</v>
      </c>
      <c r="CE204" s="47">
        <v>13743</v>
      </c>
      <c r="CF204" s="47">
        <v>1</v>
      </c>
      <c r="CG204" s="47">
        <v>3</v>
      </c>
      <c r="CH204" s="47" t="str">
        <f t="shared" si="93"/>
        <v>Vähä 3</v>
      </c>
      <c r="CJ204" s="69" t="s">
        <v>247</v>
      </c>
      <c r="CK204" s="69" t="s">
        <v>1624</v>
      </c>
      <c r="CL204" s="69" t="s">
        <v>1625</v>
      </c>
      <c r="CM204" s="69" t="s">
        <v>1626</v>
      </c>
    </row>
    <row r="205" spans="1:91" customFormat="1" x14ac:dyDescent="0.25">
      <c r="A205" s="81">
        <v>194</v>
      </c>
      <c r="B205" s="27" t="str">
        <f t="shared" si="104"/>
        <v>276_5</v>
      </c>
      <c r="C205" s="51">
        <v>276</v>
      </c>
      <c r="D205" s="52">
        <v>5</v>
      </c>
      <c r="E205" s="17">
        <v>7455</v>
      </c>
      <c r="F205" s="18">
        <v>7305.5229053499997</v>
      </c>
      <c r="G205" s="57">
        <v>239</v>
      </c>
      <c r="H205" s="58">
        <v>83</v>
      </c>
      <c r="I205" s="64">
        <f t="shared" si="94"/>
        <v>0.83</v>
      </c>
      <c r="J205" s="18">
        <f t="shared" si="95"/>
        <v>198.37</v>
      </c>
      <c r="K205" s="64">
        <f t="shared" si="96"/>
        <v>-0.52543062200956936</v>
      </c>
      <c r="L205" s="18">
        <v>418</v>
      </c>
      <c r="M205" s="18">
        <v>31</v>
      </c>
      <c r="N205" s="18">
        <v>431</v>
      </c>
      <c r="O205" s="105" t="str">
        <f t="shared" si="105"/>
        <v>https://www.google.com/maps/@61.774547835,23.2780546591,3a,75y,90t/data=!3m3!1e1!3m1!2e0</v>
      </c>
      <c r="P205" s="108" t="str">
        <f t="shared" si="106"/>
        <v>Gmaps</v>
      </c>
      <c r="Q205" s="18">
        <v>239</v>
      </c>
      <c r="R205" s="17">
        <v>83</v>
      </c>
      <c r="S205" s="18">
        <f t="shared" si="107"/>
        <v>117</v>
      </c>
      <c r="T205" s="18">
        <f t="shared" si="108"/>
        <v>101</v>
      </c>
      <c r="U205" s="18">
        <f t="shared" si="109"/>
        <v>0</v>
      </c>
      <c r="V205" s="95" t="str">
        <f t="shared" si="97"/>
        <v xml:space="preserve"> --</v>
      </c>
      <c r="W205" s="18">
        <f t="shared" si="110"/>
        <v>0</v>
      </c>
      <c r="X205" s="79" t="str">
        <f t="shared" si="98"/>
        <v xml:space="preserve"> --</v>
      </c>
      <c r="Y205" s="74">
        <v>0</v>
      </c>
      <c r="Z205" s="17" t="str">
        <f t="shared" ref="Z205:Z268" si="114">IF(Y205&gt;50,"Kyllä"," --")</f>
        <v xml:space="preserve"> --</v>
      </c>
      <c r="AA205" s="74">
        <v>0</v>
      </c>
      <c r="AB205" s="17" t="str">
        <f t="shared" si="99"/>
        <v>--</v>
      </c>
      <c r="AC205" s="39"/>
      <c r="AD205" s="17" t="str">
        <f t="shared" si="111"/>
        <v>Vähä 2</v>
      </c>
      <c r="AE205" s="17" t="s">
        <v>1060</v>
      </c>
      <c r="AF205" s="39"/>
      <c r="AG205" s="44"/>
      <c r="AH205" s="4"/>
      <c r="AI205" s="113" t="str">
        <f t="shared" ref="AI205:AI268" si="115">IF(R205="ei mallia","ei mallia",IF(R205&gt;59,IF(Q205&gt;999,"punainen",IF(T205&gt;99,"punainen",IF(V205="Osa seud. yht.","punainen","musta"))),"musta"))</f>
        <v>punainen</v>
      </c>
      <c r="AJ205" s="114" t="str">
        <f t="shared" si="103"/>
        <v>musta</v>
      </c>
      <c r="AK205" s="115" t="str">
        <f t="shared" si="112"/>
        <v>musta</v>
      </c>
      <c r="AL205" s="124">
        <f t="shared" ref="AL205:AL268" si="116">SUM(AM205:AP205)</f>
        <v>11</v>
      </c>
      <c r="AM205" s="124">
        <f t="shared" ref="AM205:AM268" si="117">IF(R205&gt;59,10,IF(R205&gt;39,1,0))</f>
        <v>10</v>
      </c>
      <c r="AN205" s="124">
        <f t="shared" ref="AN205:AN268" si="118">IF(Q205&gt;1999,10,IF(Q205&gt;999,1,0))</f>
        <v>0</v>
      </c>
      <c r="AO205" s="124">
        <f t="shared" ref="AO205:AO268" si="119">IF(T205&gt;499,10,IF(T205&gt;99,1,0))</f>
        <v>1</v>
      </c>
      <c r="AP205" s="121">
        <f t="shared" ref="AP205:AP268" si="120">IF(X205="Osa seud. yht.",10,IF(V205="Osa seud. yht.",1,0))</f>
        <v>0</v>
      </c>
      <c r="AQ205" s="14"/>
      <c r="AR205" s="113" t="str">
        <f t="shared" si="100"/>
        <v>punainen</v>
      </c>
      <c r="AS205" s="114" t="str">
        <f t="shared" si="101"/>
        <v>musta</v>
      </c>
      <c r="AT205" s="115" t="str">
        <f t="shared" si="113"/>
        <v>musta</v>
      </c>
      <c r="AU205" s="124">
        <f t="shared" ref="AU205:AU268" si="121">SUM(AV205:AY205)</f>
        <v>11</v>
      </c>
      <c r="AV205" s="124">
        <f t="shared" ref="AV205:AV268" si="122">IF(R205&gt;49,10,IF(R205&lt;50,1,0))</f>
        <v>10</v>
      </c>
      <c r="AW205" s="124">
        <f t="shared" ref="AW205:AW268" si="123">IF(Q205&gt;1999,10,IF(Q205&gt;999,1,0))</f>
        <v>0</v>
      </c>
      <c r="AX205" s="124">
        <f t="shared" ref="AX205:AX268" si="124">IF(T205&gt;499,10,IF(T205&gt;99,1,0))</f>
        <v>1</v>
      </c>
      <c r="AY205" s="121">
        <f t="shared" ref="AY205:AY268" si="125">IF(X205="Osa seud. yht.",10,IF(V205="Osa seud. yht.",1,0))</f>
        <v>0</v>
      </c>
      <c r="BA205" s="47" t="s">
        <v>239</v>
      </c>
      <c r="BB205" s="47">
        <v>261</v>
      </c>
      <c r="BC205" s="47">
        <v>7</v>
      </c>
      <c r="BD205" s="47">
        <v>166</v>
      </c>
      <c r="BE205" s="4"/>
      <c r="BF205" s="47" t="s">
        <v>245</v>
      </c>
      <c r="BG205" s="47">
        <v>276</v>
      </c>
      <c r="BH205" s="47">
        <v>2</v>
      </c>
      <c r="BI205" s="47">
        <v>288</v>
      </c>
      <c r="BJ205" s="4"/>
      <c r="BK205" s="46" t="str">
        <f t="shared" ref="BK205:BK268" si="126">CONCATENATE(BL205,"_",BM205)</f>
        <v>276_2</v>
      </c>
      <c r="BL205" s="69">
        <v>276</v>
      </c>
      <c r="BM205" s="69">
        <v>2</v>
      </c>
      <c r="BN205" s="69">
        <v>0</v>
      </c>
      <c r="BO205" s="4"/>
      <c r="BP205" s="46" t="str">
        <f t="shared" ref="BP205:BP268" si="127">CONCATENATE(BQ205,"_",BR205)</f>
        <v>276_2</v>
      </c>
      <c r="BQ205" s="69">
        <v>276</v>
      </c>
      <c r="BR205" s="69">
        <v>2</v>
      </c>
      <c r="BS205" s="69">
        <v>0</v>
      </c>
      <c r="BT205" s="4"/>
      <c r="BU205" s="71" t="s">
        <v>564</v>
      </c>
      <c r="BV205" s="71">
        <v>1141</v>
      </c>
      <c r="BW205" s="71">
        <v>95</v>
      </c>
      <c r="BX205" s="4"/>
      <c r="BY205" s="69" t="s">
        <v>404</v>
      </c>
      <c r="BZ205" s="69">
        <v>252</v>
      </c>
      <c r="CA205" s="69">
        <v>3.0694275274099998</v>
      </c>
      <c r="CB205" s="4"/>
      <c r="CC205" s="47" t="s">
        <v>542</v>
      </c>
      <c r="CD205" s="47" t="s">
        <v>1022</v>
      </c>
      <c r="CE205" s="47">
        <v>3359</v>
      </c>
      <c r="CF205" s="47">
        <v>1</v>
      </c>
      <c r="CG205" s="47">
        <v>3</v>
      </c>
      <c r="CH205" s="47" t="str">
        <f t="shared" ref="CH205:CH268" si="128">CONCATENATE(CD205," ",CG205)</f>
        <v>Vähä 3</v>
      </c>
      <c r="CJ205" s="69" t="s">
        <v>248</v>
      </c>
      <c r="CK205" s="69" t="s">
        <v>1627</v>
      </c>
      <c r="CL205" s="69" t="s">
        <v>1628</v>
      </c>
      <c r="CM205" s="69" t="s">
        <v>1629</v>
      </c>
    </row>
    <row r="206" spans="1:91" customFormat="1" x14ac:dyDescent="0.25">
      <c r="A206" s="81">
        <v>195</v>
      </c>
      <c r="B206" s="27" t="str">
        <f t="shared" si="104"/>
        <v>276_6</v>
      </c>
      <c r="C206" s="51">
        <v>276</v>
      </c>
      <c r="D206" s="52">
        <v>6</v>
      </c>
      <c r="E206" s="17">
        <v>6489</v>
      </c>
      <c r="F206" s="18">
        <v>6447.0647838000004</v>
      </c>
      <c r="G206" s="57">
        <v>222</v>
      </c>
      <c r="H206" s="58">
        <v>78</v>
      </c>
      <c r="I206" s="64">
        <f t="shared" ref="I206:I269" si="129">+H206/100</f>
        <v>0.78</v>
      </c>
      <c r="J206" s="18">
        <f t="shared" ref="J206:J269" si="130">+I206*G206</f>
        <v>173.16</v>
      </c>
      <c r="K206" s="64">
        <f t="shared" ref="K206:K269" si="131">+(J206-L206)/L206</f>
        <v>-0.58574162679425834</v>
      </c>
      <c r="L206" s="18">
        <v>418</v>
      </c>
      <c r="M206" s="18">
        <v>31</v>
      </c>
      <c r="N206" s="18">
        <v>431</v>
      </c>
      <c r="O206" s="105" t="str">
        <f t="shared" si="105"/>
        <v>https://www.google.com/maps/@61.8108593223,23.1769748215,3a,75y,90t/data=!3m3!1e1!3m1!2e0</v>
      </c>
      <c r="P206" s="108" t="str">
        <f t="shared" si="106"/>
        <v>Gmaps</v>
      </c>
      <c r="Q206" s="18">
        <v>222</v>
      </c>
      <c r="R206" s="17">
        <v>78</v>
      </c>
      <c r="S206" s="18">
        <f t="shared" si="107"/>
        <v>89</v>
      </c>
      <c r="T206" s="18">
        <f t="shared" si="108"/>
        <v>84</v>
      </c>
      <c r="U206" s="18">
        <f t="shared" si="109"/>
        <v>0</v>
      </c>
      <c r="V206" s="95" t="str">
        <f t="shared" ref="V206:V269" si="132">IF(U206&gt;0,"Osa seud. yht."," --")</f>
        <v xml:space="preserve"> --</v>
      </c>
      <c r="W206" s="18">
        <f t="shared" si="110"/>
        <v>0</v>
      </c>
      <c r="X206" s="79" t="str">
        <f t="shared" ref="X206:X269" si="133">IF(W206&gt;0,"Osa seud. yht."," --")</f>
        <v xml:space="preserve"> --</v>
      </c>
      <c r="Y206" s="74">
        <v>0</v>
      </c>
      <c r="Z206" s="17" t="str">
        <f t="shared" si="114"/>
        <v xml:space="preserve"> --</v>
      </c>
      <c r="AA206" s="74">
        <v>0</v>
      </c>
      <c r="AB206" s="17" t="str">
        <f t="shared" ref="AB206:AB269" si="134">+IF(AA206&gt;50,"Kyllä","--")</f>
        <v>--</v>
      </c>
      <c r="AC206" s="39"/>
      <c r="AD206" s="17" t="str">
        <f t="shared" si="111"/>
        <v>Vähä 1</v>
      </c>
      <c r="AE206" s="17" t="s">
        <v>1058</v>
      </c>
      <c r="AF206" s="39"/>
      <c r="AG206" s="44"/>
      <c r="AH206" s="4"/>
      <c r="AI206" s="113" t="str">
        <f t="shared" si="115"/>
        <v>musta</v>
      </c>
      <c r="AJ206" s="114" t="str">
        <f t="shared" si="103"/>
        <v>musta</v>
      </c>
      <c r="AK206" s="115" t="str">
        <f t="shared" si="112"/>
        <v>musta</v>
      </c>
      <c r="AL206" s="124">
        <f t="shared" si="116"/>
        <v>10</v>
      </c>
      <c r="AM206" s="124">
        <f t="shared" si="117"/>
        <v>10</v>
      </c>
      <c r="AN206" s="124">
        <f t="shared" si="118"/>
        <v>0</v>
      </c>
      <c r="AO206" s="124">
        <f t="shared" si="119"/>
        <v>0</v>
      </c>
      <c r="AP206" s="121">
        <f t="shared" si="120"/>
        <v>0</v>
      </c>
      <c r="AQ206" s="14"/>
      <c r="AR206" s="113" t="str">
        <f t="shared" ref="AR206:AR269" si="135">IF(R206="ei mallia","ei mallia",IF(R206&gt;49,IF(Q206&gt;999,"punainen",IF(T206&gt;99,"punainen",IF(V206="Osa seud. yht.","punainen","musta"))),"musta"))</f>
        <v>musta</v>
      </c>
      <c r="AS206" s="114" t="str">
        <f t="shared" ref="AS206:AS269" si="136">IF(R206="ei mallia","ei mallia",IF(R206&gt;39,IF(Q206&gt;1999,"punainen",IF(T206&gt;499,"punainen",IF(X206="Osa seud. yht.","punainen","musta"))),"musta"))</f>
        <v>musta</v>
      </c>
      <c r="AT206" s="115" t="str">
        <f t="shared" si="113"/>
        <v>musta</v>
      </c>
      <c r="AU206" s="124">
        <f t="shared" si="121"/>
        <v>10</v>
      </c>
      <c r="AV206" s="124">
        <f t="shared" si="122"/>
        <v>10</v>
      </c>
      <c r="AW206" s="124">
        <f t="shared" si="123"/>
        <v>0</v>
      </c>
      <c r="AX206" s="124">
        <f t="shared" si="124"/>
        <v>0</v>
      </c>
      <c r="AY206" s="121">
        <f t="shared" si="125"/>
        <v>0</v>
      </c>
      <c r="BA206" s="47" t="s">
        <v>240</v>
      </c>
      <c r="BB206" s="47">
        <v>261</v>
      </c>
      <c r="BC206" s="47">
        <v>8</v>
      </c>
      <c r="BD206" s="47">
        <v>391</v>
      </c>
      <c r="BE206" s="4"/>
      <c r="BF206" s="47" t="s">
        <v>246</v>
      </c>
      <c r="BG206" s="47">
        <v>276</v>
      </c>
      <c r="BH206" s="47">
        <v>3</v>
      </c>
      <c r="BI206" s="47">
        <v>163</v>
      </c>
      <c r="BJ206" s="4"/>
      <c r="BK206" s="46" t="str">
        <f t="shared" si="126"/>
        <v>276_3</v>
      </c>
      <c r="BL206" s="69">
        <v>276</v>
      </c>
      <c r="BM206" s="69">
        <v>3</v>
      </c>
      <c r="BN206" s="69">
        <v>0</v>
      </c>
      <c r="BO206" s="4"/>
      <c r="BP206" s="46" t="str">
        <f t="shared" si="127"/>
        <v>276_3</v>
      </c>
      <c r="BQ206" s="69">
        <v>276</v>
      </c>
      <c r="BR206" s="69">
        <v>3</v>
      </c>
      <c r="BS206" s="69">
        <v>0</v>
      </c>
      <c r="BT206" s="4"/>
      <c r="BU206" s="71" t="s">
        <v>572</v>
      </c>
      <c r="BV206" s="71">
        <v>2265</v>
      </c>
      <c r="BW206" s="71">
        <v>102</v>
      </c>
      <c r="BX206" s="4"/>
      <c r="BY206" s="69" t="s">
        <v>405</v>
      </c>
      <c r="BZ206" s="69">
        <v>857</v>
      </c>
      <c r="CA206" s="69">
        <v>76.381461675600008</v>
      </c>
      <c r="CB206" s="4"/>
      <c r="CC206" s="47" t="s">
        <v>635</v>
      </c>
      <c r="CD206" s="47" t="s">
        <v>1022</v>
      </c>
      <c r="CE206" s="47">
        <v>12965</v>
      </c>
      <c r="CF206" s="47">
        <v>1</v>
      </c>
      <c r="CG206" s="47">
        <v>3</v>
      </c>
      <c r="CH206" s="47" t="str">
        <f t="shared" si="128"/>
        <v>Vähä 3</v>
      </c>
      <c r="CJ206" s="69" t="s">
        <v>249</v>
      </c>
      <c r="CK206" s="69" t="s">
        <v>1630</v>
      </c>
      <c r="CL206" s="69" t="s">
        <v>1631</v>
      </c>
      <c r="CM206" s="69" t="s">
        <v>1632</v>
      </c>
    </row>
    <row r="207" spans="1:91" customFormat="1" x14ac:dyDescent="0.25">
      <c r="A207" s="81">
        <v>196</v>
      </c>
      <c r="B207" s="27" t="str">
        <f t="shared" si="104"/>
        <v>276_7</v>
      </c>
      <c r="C207" s="51">
        <v>276</v>
      </c>
      <c r="D207" s="52">
        <v>7</v>
      </c>
      <c r="E207" s="17">
        <v>8892</v>
      </c>
      <c r="F207" s="18">
        <v>8761.6874423000008</v>
      </c>
      <c r="G207" s="57">
        <v>235</v>
      </c>
      <c r="H207" s="58">
        <v>77</v>
      </c>
      <c r="I207" s="64">
        <f t="shared" si="129"/>
        <v>0.77</v>
      </c>
      <c r="J207" s="18">
        <f t="shared" si="130"/>
        <v>180.95000000000002</v>
      </c>
      <c r="K207" s="64">
        <f t="shared" si="131"/>
        <v>-0.70577235772357716</v>
      </c>
      <c r="L207" s="18">
        <v>615</v>
      </c>
      <c r="M207" s="18">
        <v>40</v>
      </c>
      <c r="N207" s="18">
        <v>634</v>
      </c>
      <c r="O207" s="105" t="str">
        <f t="shared" si="105"/>
        <v>https://www.google.com/maps/@61.8394469016,23.0733182381,3a,75y,90t/data=!3m3!1e1!3m1!2e0</v>
      </c>
      <c r="P207" s="108" t="str">
        <f t="shared" si="106"/>
        <v>Gmaps</v>
      </c>
      <c r="Q207" s="18">
        <v>235</v>
      </c>
      <c r="R207" s="17">
        <v>77</v>
      </c>
      <c r="S207" s="18">
        <f t="shared" si="107"/>
        <v>182</v>
      </c>
      <c r="T207" s="18">
        <f t="shared" si="108"/>
        <v>156</v>
      </c>
      <c r="U207" s="18">
        <f t="shared" si="109"/>
        <v>0</v>
      </c>
      <c r="V207" s="95" t="str">
        <f t="shared" si="132"/>
        <v xml:space="preserve"> --</v>
      </c>
      <c r="W207" s="18">
        <f t="shared" si="110"/>
        <v>0</v>
      </c>
      <c r="X207" s="79" t="str">
        <f t="shared" si="133"/>
        <v xml:space="preserve"> --</v>
      </c>
      <c r="Y207" s="74">
        <v>0</v>
      </c>
      <c r="Z207" s="17" t="str">
        <f t="shared" si="114"/>
        <v xml:space="preserve"> --</v>
      </c>
      <c r="AA207" s="74">
        <v>0</v>
      </c>
      <c r="AB207" s="17" t="str">
        <f t="shared" si="134"/>
        <v>--</v>
      </c>
      <c r="AC207" s="39"/>
      <c r="AD207" s="17" t="str">
        <f t="shared" si="111"/>
        <v>Keskivilkas 1</v>
      </c>
      <c r="AE207" s="17" t="s">
        <v>1057</v>
      </c>
      <c r="AF207" s="39"/>
      <c r="AG207" s="44"/>
      <c r="AH207" s="4"/>
      <c r="AI207" s="113" t="str">
        <f t="shared" si="115"/>
        <v>punainen</v>
      </c>
      <c r="AJ207" s="114" t="str">
        <f t="shared" si="103"/>
        <v>musta</v>
      </c>
      <c r="AK207" s="115" t="str">
        <f t="shared" si="112"/>
        <v>musta</v>
      </c>
      <c r="AL207" s="124">
        <f t="shared" si="116"/>
        <v>11</v>
      </c>
      <c r="AM207" s="124">
        <f t="shared" si="117"/>
        <v>10</v>
      </c>
      <c r="AN207" s="124">
        <f t="shared" si="118"/>
        <v>0</v>
      </c>
      <c r="AO207" s="124">
        <f t="shared" si="119"/>
        <v>1</v>
      </c>
      <c r="AP207" s="121">
        <f t="shared" si="120"/>
        <v>0</v>
      </c>
      <c r="AQ207" s="14"/>
      <c r="AR207" s="113" t="str">
        <f t="shared" si="135"/>
        <v>punainen</v>
      </c>
      <c r="AS207" s="114" t="str">
        <f t="shared" si="136"/>
        <v>musta</v>
      </c>
      <c r="AT207" s="115" t="str">
        <f t="shared" si="113"/>
        <v>musta</v>
      </c>
      <c r="AU207" s="124">
        <f t="shared" si="121"/>
        <v>11</v>
      </c>
      <c r="AV207" s="124">
        <f t="shared" si="122"/>
        <v>10</v>
      </c>
      <c r="AW207" s="124">
        <f t="shared" si="123"/>
        <v>0</v>
      </c>
      <c r="AX207" s="124">
        <f t="shared" si="124"/>
        <v>1</v>
      </c>
      <c r="AY207" s="121">
        <f t="shared" si="125"/>
        <v>0</v>
      </c>
      <c r="BA207" s="47" t="s">
        <v>241</v>
      </c>
      <c r="BB207" s="47">
        <v>274</v>
      </c>
      <c r="BC207" s="47">
        <v>1</v>
      </c>
      <c r="BD207" s="47">
        <v>381</v>
      </c>
      <c r="BE207" s="4"/>
      <c r="BF207" s="47" t="s">
        <v>247</v>
      </c>
      <c r="BG207" s="47">
        <v>276</v>
      </c>
      <c r="BH207" s="47">
        <v>4</v>
      </c>
      <c r="BI207" s="47">
        <v>127</v>
      </c>
      <c r="BJ207" s="4"/>
      <c r="BK207" s="46" t="str">
        <f t="shared" si="126"/>
        <v>276_4</v>
      </c>
      <c r="BL207" s="69">
        <v>276</v>
      </c>
      <c r="BM207" s="69">
        <v>4</v>
      </c>
      <c r="BN207" s="69">
        <v>0</v>
      </c>
      <c r="BO207" s="4"/>
      <c r="BP207" s="46" t="str">
        <f t="shared" si="127"/>
        <v>276_4</v>
      </c>
      <c r="BQ207" s="69">
        <v>276</v>
      </c>
      <c r="BR207" s="69">
        <v>4</v>
      </c>
      <c r="BS207" s="69">
        <v>0</v>
      </c>
      <c r="BT207" s="4"/>
      <c r="BU207" s="71" t="s">
        <v>590</v>
      </c>
      <c r="BV207" s="71">
        <v>832</v>
      </c>
      <c r="BW207" s="71">
        <v>34</v>
      </c>
      <c r="BX207" s="4"/>
      <c r="BY207" s="69" t="s">
        <v>417</v>
      </c>
      <c r="BZ207" s="69">
        <v>1840</v>
      </c>
      <c r="CA207" s="69">
        <v>49.689440993799998</v>
      </c>
      <c r="CB207" s="4"/>
      <c r="CC207" s="47" t="s">
        <v>918</v>
      </c>
      <c r="CD207" s="47" t="s">
        <v>1022</v>
      </c>
      <c r="CE207" s="47">
        <v>14251</v>
      </c>
      <c r="CF207" s="47">
        <v>1</v>
      </c>
      <c r="CG207" s="47">
        <v>3</v>
      </c>
      <c r="CH207" s="47" t="str">
        <f t="shared" si="128"/>
        <v>Vähä 3</v>
      </c>
      <c r="CJ207" s="69" t="s">
        <v>250</v>
      </c>
      <c r="CK207" s="69" t="s">
        <v>1633</v>
      </c>
      <c r="CL207" s="69" t="s">
        <v>1634</v>
      </c>
      <c r="CM207" s="69" t="s">
        <v>1635</v>
      </c>
    </row>
    <row r="208" spans="1:91" customFormat="1" x14ac:dyDescent="0.25">
      <c r="A208" s="81">
        <v>197</v>
      </c>
      <c r="B208" s="27" t="str">
        <f t="shared" si="104"/>
        <v>284_6</v>
      </c>
      <c r="C208" s="51">
        <v>284</v>
      </c>
      <c r="D208" s="52">
        <v>6</v>
      </c>
      <c r="E208" s="17">
        <v>7858</v>
      </c>
      <c r="F208" s="18">
        <v>5335.1146277500002</v>
      </c>
      <c r="G208" s="57">
        <v>1415</v>
      </c>
      <c r="H208" s="58">
        <v>84</v>
      </c>
      <c r="I208" s="64">
        <f t="shared" si="129"/>
        <v>0.84</v>
      </c>
      <c r="J208" s="18">
        <f t="shared" si="130"/>
        <v>1188.5999999999999</v>
      </c>
      <c r="K208" s="64">
        <f t="shared" si="131"/>
        <v>-0.17228412256267417</v>
      </c>
      <c r="L208" s="18">
        <v>1436</v>
      </c>
      <c r="M208" s="18">
        <v>99</v>
      </c>
      <c r="N208" s="18">
        <v>1400</v>
      </c>
      <c r="O208" s="105" t="str">
        <f t="shared" si="105"/>
        <v>https://www.google.com/maps/@61.0043267759,23.6756635133,3a,75y,90t/data=!3m3!1e1!3m1!2e0</v>
      </c>
      <c r="P208" s="108" t="str">
        <f t="shared" si="106"/>
        <v>Gmaps</v>
      </c>
      <c r="Q208" s="18">
        <v>1415</v>
      </c>
      <c r="R208" s="17">
        <v>84</v>
      </c>
      <c r="S208" s="18">
        <f t="shared" si="107"/>
        <v>232</v>
      </c>
      <c r="T208" s="18">
        <f t="shared" si="108"/>
        <v>138</v>
      </c>
      <c r="U208" s="18">
        <f t="shared" si="109"/>
        <v>0</v>
      </c>
      <c r="V208" s="95" t="str">
        <f t="shared" si="132"/>
        <v xml:space="preserve"> --</v>
      </c>
      <c r="W208" s="18">
        <f t="shared" si="110"/>
        <v>0</v>
      </c>
      <c r="X208" s="79" t="str">
        <f t="shared" si="133"/>
        <v xml:space="preserve"> --</v>
      </c>
      <c r="Y208" s="18">
        <v>9</v>
      </c>
      <c r="Z208" s="17" t="str">
        <f t="shared" si="114"/>
        <v xml:space="preserve"> --</v>
      </c>
      <c r="AA208" s="18">
        <v>26.329854924899998</v>
      </c>
      <c r="AB208" s="17" t="str">
        <f t="shared" si="134"/>
        <v>--</v>
      </c>
      <c r="AC208" s="39"/>
      <c r="AD208" s="17" t="str">
        <f t="shared" si="111"/>
        <v>Keskivilkas 1</v>
      </c>
      <c r="AE208" s="17" t="s">
        <v>1057</v>
      </c>
      <c r="AF208" s="39"/>
      <c r="AG208" s="44"/>
      <c r="AH208" s="4"/>
      <c r="AI208" s="113" t="str">
        <f t="shared" si="115"/>
        <v>punainen</v>
      </c>
      <c r="AJ208" s="114" t="str">
        <f t="shared" si="103"/>
        <v>musta</v>
      </c>
      <c r="AK208" s="115" t="str">
        <f t="shared" si="112"/>
        <v>musta</v>
      </c>
      <c r="AL208" s="124">
        <f t="shared" si="116"/>
        <v>12</v>
      </c>
      <c r="AM208" s="124">
        <f t="shared" si="117"/>
        <v>10</v>
      </c>
      <c r="AN208" s="124">
        <f t="shared" si="118"/>
        <v>1</v>
      </c>
      <c r="AO208" s="124">
        <f t="shared" si="119"/>
        <v>1</v>
      </c>
      <c r="AP208" s="121">
        <f t="shared" si="120"/>
        <v>0</v>
      </c>
      <c r="AQ208" s="14"/>
      <c r="AR208" s="113" t="str">
        <f t="shared" si="135"/>
        <v>punainen</v>
      </c>
      <c r="AS208" s="114" t="str">
        <f t="shared" si="136"/>
        <v>musta</v>
      </c>
      <c r="AT208" s="115" t="str">
        <f t="shared" si="113"/>
        <v>musta</v>
      </c>
      <c r="AU208" s="124">
        <f t="shared" si="121"/>
        <v>12</v>
      </c>
      <c r="AV208" s="124">
        <f t="shared" si="122"/>
        <v>10</v>
      </c>
      <c r="AW208" s="124">
        <f t="shared" si="123"/>
        <v>1</v>
      </c>
      <c r="AX208" s="124">
        <f t="shared" si="124"/>
        <v>1</v>
      </c>
      <c r="AY208" s="121">
        <f t="shared" si="125"/>
        <v>0</v>
      </c>
      <c r="BA208" s="47" t="s">
        <v>242</v>
      </c>
      <c r="BB208" s="47">
        <v>274</v>
      </c>
      <c r="BC208" s="47">
        <v>2</v>
      </c>
      <c r="BD208" s="47">
        <v>48</v>
      </c>
      <c r="BE208" s="4"/>
      <c r="BF208" s="47" t="s">
        <v>248</v>
      </c>
      <c r="BG208" s="47">
        <v>276</v>
      </c>
      <c r="BH208" s="47">
        <v>5</v>
      </c>
      <c r="BI208" s="47">
        <v>101</v>
      </c>
      <c r="BJ208" s="4"/>
      <c r="BK208" s="46" t="str">
        <f t="shared" si="126"/>
        <v>276_5</v>
      </c>
      <c r="BL208" s="69">
        <v>276</v>
      </c>
      <c r="BM208" s="69">
        <v>5</v>
      </c>
      <c r="BN208" s="69">
        <v>0</v>
      </c>
      <c r="BO208" s="4"/>
      <c r="BP208" s="46" t="str">
        <f t="shared" si="127"/>
        <v>276_5</v>
      </c>
      <c r="BQ208" s="69">
        <v>276</v>
      </c>
      <c r="BR208" s="69">
        <v>5</v>
      </c>
      <c r="BS208" s="69">
        <v>0</v>
      </c>
      <c r="BT208" s="4"/>
      <c r="BU208" s="71" t="s">
        <v>591</v>
      </c>
      <c r="BV208" s="71">
        <v>793</v>
      </c>
      <c r="BW208" s="71">
        <v>16</v>
      </c>
      <c r="BX208" s="4"/>
      <c r="BY208" s="69" t="s">
        <v>419</v>
      </c>
      <c r="BZ208" s="69">
        <v>2619</v>
      </c>
      <c r="CA208" s="69">
        <v>23.404825737300001</v>
      </c>
      <c r="CB208" s="4"/>
      <c r="CC208" s="47" t="s">
        <v>702</v>
      </c>
      <c r="CD208" s="47" t="s">
        <v>1022</v>
      </c>
      <c r="CE208" s="47">
        <v>13147</v>
      </c>
      <c r="CF208" s="47">
        <v>1</v>
      </c>
      <c r="CG208" s="47">
        <v>3</v>
      </c>
      <c r="CH208" s="47" t="str">
        <f t="shared" si="128"/>
        <v>Vähä 3</v>
      </c>
      <c r="CJ208" s="69" t="s">
        <v>251</v>
      </c>
      <c r="CK208" s="69" t="s">
        <v>1636</v>
      </c>
      <c r="CL208" s="69" t="s">
        <v>1637</v>
      </c>
      <c r="CM208" s="69" t="s">
        <v>1638</v>
      </c>
    </row>
    <row r="209" spans="1:91" customFormat="1" x14ac:dyDescent="0.25">
      <c r="A209" s="81">
        <v>198</v>
      </c>
      <c r="B209" s="27" t="str">
        <f t="shared" si="104"/>
        <v>284_7</v>
      </c>
      <c r="C209" s="51">
        <v>284</v>
      </c>
      <c r="D209" s="52">
        <v>7</v>
      </c>
      <c r="E209" s="17">
        <v>5530</v>
      </c>
      <c r="F209" s="18">
        <v>5475.6074001500001</v>
      </c>
      <c r="G209" s="57">
        <v>485</v>
      </c>
      <c r="H209" s="58">
        <v>46</v>
      </c>
      <c r="I209" s="64">
        <f t="shared" si="129"/>
        <v>0.46</v>
      </c>
      <c r="J209" s="18">
        <f t="shared" si="130"/>
        <v>223.10000000000002</v>
      </c>
      <c r="K209" s="64">
        <f t="shared" si="131"/>
        <v>-0.8939638783269962</v>
      </c>
      <c r="L209" s="18">
        <v>2104</v>
      </c>
      <c r="M209" s="18">
        <v>139</v>
      </c>
      <c r="N209" s="18">
        <v>2175</v>
      </c>
      <c r="O209" s="105" t="str">
        <f t="shared" si="105"/>
        <v>https://www.google.com/maps/@61.0668633123,23.6316885349,3a,75y,90t/data=!3m3!1e1!3m1!2e0</v>
      </c>
      <c r="P209" s="108" t="str">
        <f t="shared" si="106"/>
        <v>Gmaps</v>
      </c>
      <c r="Q209" s="18">
        <v>485</v>
      </c>
      <c r="R209" s="17">
        <v>46</v>
      </c>
      <c r="S209" s="18">
        <f t="shared" si="107"/>
        <v>519</v>
      </c>
      <c r="T209" s="18">
        <f t="shared" si="108"/>
        <v>157</v>
      </c>
      <c r="U209" s="18">
        <f t="shared" si="109"/>
        <v>1</v>
      </c>
      <c r="V209" s="96" t="str">
        <f t="shared" si="132"/>
        <v>Osa seud. yht.</v>
      </c>
      <c r="W209" s="18">
        <f t="shared" si="110"/>
        <v>0</v>
      </c>
      <c r="X209" s="79" t="str">
        <f t="shared" si="133"/>
        <v xml:space="preserve"> --</v>
      </c>
      <c r="Y209" s="18">
        <v>91</v>
      </c>
      <c r="Z209" s="17" t="str">
        <f t="shared" si="114"/>
        <v>Kyllä</v>
      </c>
      <c r="AA209" s="18">
        <v>95.895117540699999</v>
      </c>
      <c r="AB209" s="17" t="str">
        <f t="shared" si="134"/>
        <v>Kyllä</v>
      </c>
      <c r="AC209" s="39"/>
      <c r="AD209" s="17" t="str">
        <f t="shared" si="111"/>
        <v>Keskivilkas 1</v>
      </c>
      <c r="AE209" s="17" t="s">
        <v>1057</v>
      </c>
      <c r="AF209" s="39"/>
      <c r="AG209" s="44"/>
      <c r="AH209" s="4"/>
      <c r="AI209" s="113" t="str">
        <f t="shared" si="115"/>
        <v>musta</v>
      </c>
      <c r="AJ209" s="114" t="str">
        <f t="shared" si="103"/>
        <v>musta</v>
      </c>
      <c r="AK209" s="115" t="str">
        <f t="shared" si="112"/>
        <v>musta</v>
      </c>
      <c r="AL209" s="124">
        <f t="shared" si="116"/>
        <v>3</v>
      </c>
      <c r="AM209" s="124">
        <f t="shared" si="117"/>
        <v>1</v>
      </c>
      <c r="AN209" s="124">
        <f t="shared" si="118"/>
        <v>0</v>
      </c>
      <c r="AO209" s="124">
        <f t="shared" si="119"/>
        <v>1</v>
      </c>
      <c r="AP209" s="121">
        <f t="shared" si="120"/>
        <v>1</v>
      </c>
      <c r="AQ209" s="14"/>
      <c r="AR209" s="113" t="str">
        <f t="shared" si="135"/>
        <v>musta</v>
      </c>
      <c r="AS209" s="114" t="str">
        <f t="shared" si="136"/>
        <v>musta</v>
      </c>
      <c r="AT209" s="115" t="str">
        <f t="shared" si="113"/>
        <v>musta</v>
      </c>
      <c r="AU209" s="124">
        <f t="shared" si="121"/>
        <v>3</v>
      </c>
      <c r="AV209" s="124">
        <f t="shared" si="122"/>
        <v>1</v>
      </c>
      <c r="AW209" s="124">
        <f t="shared" si="123"/>
        <v>0</v>
      </c>
      <c r="AX209" s="124">
        <f t="shared" si="124"/>
        <v>1</v>
      </c>
      <c r="AY209" s="121">
        <f t="shared" si="125"/>
        <v>1</v>
      </c>
      <c r="BA209" s="47" t="s">
        <v>243</v>
      </c>
      <c r="BB209" s="47">
        <v>274</v>
      </c>
      <c r="BC209" s="47">
        <v>3</v>
      </c>
      <c r="BD209" s="47">
        <v>33</v>
      </c>
      <c r="BE209" s="4"/>
      <c r="BF209" s="47" t="s">
        <v>249</v>
      </c>
      <c r="BG209" s="47">
        <v>276</v>
      </c>
      <c r="BH209" s="47">
        <v>6</v>
      </c>
      <c r="BI209" s="47">
        <v>84</v>
      </c>
      <c r="BJ209" s="4"/>
      <c r="BK209" s="46" t="str">
        <f t="shared" si="126"/>
        <v>276_6</v>
      </c>
      <c r="BL209" s="69">
        <v>276</v>
      </c>
      <c r="BM209" s="69">
        <v>6</v>
      </c>
      <c r="BN209" s="69">
        <v>0</v>
      </c>
      <c r="BO209" s="4"/>
      <c r="BP209" s="46" t="str">
        <f t="shared" si="127"/>
        <v>276_6</v>
      </c>
      <c r="BQ209" s="69">
        <v>276</v>
      </c>
      <c r="BR209" s="69">
        <v>6</v>
      </c>
      <c r="BS209" s="69">
        <v>0</v>
      </c>
      <c r="BT209" s="4"/>
      <c r="BU209" s="71" t="s">
        <v>616</v>
      </c>
      <c r="BV209" s="71">
        <v>172</v>
      </c>
      <c r="BW209" s="71">
        <v>4</v>
      </c>
      <c r="BX209" s="4"/>
      <c r="BY209" s="69" t="s">
        <v>420</v>
      </c>
      <c r="BZ209" s="69">
        <v>1182</v>
      </c>
      <c r="CA209" s="69">
        <v>26.366272585299999</v>
      </c>
      <c r="CB209" s="4"/>
      <c r="CC209" s="47" t="s">
        <v>681</v>
      </c>
      <c r="CD209" s="47" t="s">
        <v>1022</v>
      </c>
      <c r="CE209" s="47">
        <v>13101</v>
      </c>
      <c r="CF209" s="47">
        <v>1</v>
      </c>
      <c r="CG209" s="47">
        <v>3</v>
      </c>
      <c r="CH209" s="47" t="str">
        <f t="shared" si="128"/>
        <v>Vähä 3</v>
      </c>
      <c r="CJ209" s="69" t="s">
        <v>252</v>
      </c>
      <c r="CK209" s="69" t="s">
        <v>1639</v>
      </c>
      <c r="CL209" s="69" t="s">
        <v>1640</v>
      </c>
      <c r="CM209" s="69" t="s">
        <v>1641</v>
      </c>
    </row>
    <row r="210" spans="1:91" customFormat="1" x14ac:dyDescent="0.25">
      <c r="A210" s="81">
        <v>199</v>
      </c>
      <c r="B210" s="27" t="str">
        <f t="shared" si="104"/>
        <v>301_1</v>
      </c>
      <c r="C210" s="51">
        <v>301</v>
      </c>
      <c r="D210" s="52">
        <v>1</v>
      </c>
      <c r="E210" s="17">
        <v>4746</v>
      </c>
      <c r="F210" s="18">
        <v>4639.21681283</v>
      </c>
      <c r="G210" s="57">
        <v>698</v>
      </c>
      <c r="H210" s="58">
        <v>81</v>
      </c>
      <c r="I210" s="64">
        <f t="shared" si="129"/>
        <v>0.81</v>
      </c>
      <c r="J210" s="18">
        <f t="shared" si="130"/>
        <v>565.38</v>
      </c>
      <c r="K210" s="64">
        <f t="shared" si="131"/>
        <v>-0.26764248704663213</v>
      </c>
      <c r="L210" s="18">
        <v>772</v>
      </c>
      <c r="M210" s="18">
        <v>59</v>
      </c>
      <c r="N210" s="18">
        <v>798</v>
      </c>
      <c r="O210" s="105" t="str">
        <f t="shared" si="105"/>
        <v>https://www.google.com/maps/@61.3427756766,23.0421418826,3a,75y,90t/data=!3m3!1e1!3m1!2e0</v>
      </c>
      <c r="P210" s="108" t="str">
        <f t="shared" si="106"/>
        <v>Gmaps</v>
      </c>
      <c r="Q210" s="18">
        <v>698</v>
      </c>
      <c r="R210" s="17">
        <v>81</v>
      </c>
      <c r="S210" s="18">
        <f t="shared" si="107"/>
        <v>224</v>
      </c>
      <c r="T210" s="18">
        <f t="shared" si="108"/>
        <v>141</v>
      </c>
      <c r="U210" s="18">
        <f t="shared" si="109"/>
        <v>10</v>
      </c>
      <c r="V210" s="94" t="str">
        <f t="shared" si="132"/>
        <v>Osa seud. yht.</v>
      </c>
      <c r="W210" s="90">
        <f t="shared" si="110"/>
        <v>5</v>
      </c>
      <c r="X210" s="91" t="str">
        <f t="shared" si="133"/>
        <v>Osa seud. yht.</v>
      </c>
      <c r="Y210" s="74">
        <v>0</v>
      </c>
      <c r="Z210" s="17" t="str">
        <f t="shared" si="114"/>
        <v xml:space="preserve"> --</v>
      </c>
      <c r="AA210" s="18">
        <v>6.8689422671700004</v>
      </c>
      <c r="AB210" s="17" t="str">
        <f t="shared" si="134"/>
        <v>--</v>
      </c>
      <c r="AC210" s="39"/>
      <c r="AD210" s="17" t="str">
        <f t="shared" si="111"/>
        <v>Keskivilkas 1</v>
      </c>
      <c r="AE210" s="17" t="s">
        <v>1057</v>
      </c>
      <c r="AF210" s="39"/>
      <c r="AG210" s="44"/>
      <c r="AH210" s="4"/>
      <c r="AI210" s="113" t="str">
        <f t="shared" si="115"/>
        <v>punainen</v>
      </c>
      <c r="AJ210" s="114" t="str">
        <f t="shared" si="103"/>
        <v>punainen</v>
      </c>
      <c r="AK210" s="115" t="str">
        <f t="shared" si="112"/>
        <v>punainen</v>
      </c>
      <c r="AL210" s="124">
        <f t="shared" si="116"/>
        <v>21</v>
      </c>
      <c r="AM210" s="124">
        <f t="shared" si="117"/>
        <v>10</v>
      </c>
      <c r="AN210" s="124">
        <f t="shared" si="118"/>
        <v>0</v>
      </c>
      <c r="AO210" s="124">
        <f t="shared" si="119"/>
        <v>1</v>
      </c>
      <c r="AP210" s="121">
        <f t="shared" si="120"/>
        <v>10</v>
      </c>
      <c r="AQ210" s="14"/>
      <c r="AR210" s="113" t="str">
        <f t="shared" si="135"/>
        <v>punainen</v>
      </c>
      <c r="AS210" s="114" t="str">
        <f t="shared" si="136"/>
        <v>punainen</v>
      </c>
      <c r="AT210" s="115" t="str">
        <f t="shared" si="113"/>
        <v>punainen</v>
      </c>
      <c r="AU210" s="124">
        <f t="shared" si="121"/>
        <v>21</v>
      </c>
      <c r="AV210" s="124">
        <f t="shared" si="122"/>
        <v>10</v>
      </c>
      <c r="AW210" s="124">
        <f t="shared" si="123"/>
        <v>0</v>
      </c>
      <c r="AX210" s="124">
        <f t="shared" si="124"/>
        <v>1</v>
      </c>
      <c r="AY210" s="121">
        <f t="shared" si="125"/>
        <v>10</v>
      </c>
      <c r="BA210" s="47" t="s">
        <v>244</v>
      </c>
      <c r="BB210" s="47">
        <v>276</v>
      </c>
      <c r="BC210" s="47">
        <v>1</v>
      </c>
      <c r="BD210" s="47">
        <v>435</v>
      </c>
      <c r="BE210" s="4"/>
      <c r="BF210" s="47" t="s">
        <v>250</v>
      </c>
      <c r="BG210" s="47">
        <v>276</v>
      </c>
      <c r="BH210" s="47">
        <v>7</v>
      </c>
      <c r="BI210" s="47">
        <v>156</v>
      </c>
      <c r="BJ210" s="4"/>
      <c r="BK210" s="46" t="str">
        <f t="shared" si="126"/>
        <v>276_7</v>
      </c>
      <c r="BL210" s="69">
        <v>276</v>
      </c>
      <c r="BM210" s="69">
        <v>7</v>
      </c>
      <c r="BN210" s="69">
        <v>0</v>
      </c>
      <c r="BO210" s="4"/>
      <c r="BP210" s="46" t="str">
        <f t="shared" si="127"/>
        <v>276_7</v>
      </c>
      <c r="BQ210" s="69">
        <v>276</v>
      </c>
      <c r="BR210" s="69">
        <v>7</v>
      </c>
      <c r="BS210" s="69">
        <v>0</v>
      </c>
      <c r="BT210" s="4"/>
      <c r="BU210" s="71" t="s">
        <v>617</v>
      </c>
      <c r="BV210" s="71">
        <v>929</v>
      </c>
      <c r="BW210" s="71">
        <v>67</v>
      </c>
      <c r="BX210" s="4"/>
      <c r="BY210" s="69" t="s">
        <v>420</v>
      </c>
      <c r="BZ210" s="69">
        <v>1108</v>
      </c>
      <c r="CA210" s="69">
        <v>24.715592237300001</v>
      </c>
      <c r="CB210" s="4"/>
      <c r="CC210" s="47" t="s">
        <v>899</v>
      </c>
      <c r="CD210" s="47" t="s">
        <v>1022</v>
      </c>
      <c r="CE210" s="47">
        <v>14207</v>
      </c>
      <c r="CF210" s="47">
        <v>2</v>
      </c>
      <c r="CG210" s="47">
        <v>3</v>
      </c>
      <c r="CH210" s="47" t="str">
        <f t="shared" si="128"/>
        <v>Vähä 3</v>
      </c>
      <c r="CJ210" s="69" t="s">
        <v>253</v>
      </c>
      <c r="CK210" s="69" t="s">
        <v>1642</v>
      </c>
      <c r="CL210" s="69" t="s">
        <v>1643</v>
      </c>
      <c r="CM210" s="69" t="s">
        <v>1644</v>
      </c>
    </row>
    <row r="211" spans="1:91" customFormat="1" x14ac:dyDescent="0.25">
      <c r="A211" s="81">
        <v>200</v>
      </c>
      <c r="B211" s="27" t="str">
        <f t="shared" si="104"/>
        <v>301_2</v>
      </c>
      <c r="C211" s="51">
        <v>301</v>
      </c>
      <c r="D211" s="52">
        <v>2</v>
      </c>
      <c r="E211" s="17">
        <v>10451</v>
      </c>
      <c r="F211" s="18">
        <v>10074.920905450001</v>
      </c>
      <c r="G211" s="57">
        <v>703</v>
      </c>
      <c r="H211" s="58">
        <v>93</v>
      </c>
      <c r="I211" s="64">
        <f t="shared" si="129"/>
        <v>0.93</v>
      </c>
      <c r="J211" s="18">
        <f t="shared" si="130"/>
        <v>653.79000000000008</v>
      </c>
      <c r="K211" s="64">
        <f t="shared" si="131"/>
        <v>0.72960317460317481</v>
      </c>
      <c r="L211" s="18">
        <v>378</v>
      </c>
      <c r="M211" s="18">
        <v>32</v>
      </c>
      <c r="N211" s="18">
        <v>373</v>
      </c>
      <c r="O211" s="105" t="str">
        <f t="shared" si="105"/>
        <v>https://www.google.com/maps/@61.3305156132,23.1227316325,3a,75y,90t/data=!3m3!1e1!3m1!2e0</v>
      </c>
      <c r="P211" s="108" t="str">
        <f t="shared" si="106"/>
        <v>Gmaps</v>
      </c>
      <c r="Q211" s="18">
        <v>703</v>
      </c>
      <c r="R211" s="17">
        <v>93</v>
      </c>
      <c r="S211" s="18">
        <f t="shared" si="107"/>
        <v>78</v>
      </c>
      <c r="T211" s="18">
        <f t="shared" si="108"/>
        <v>72</v>
      </c>
      <c r="U211" s="18">
        <f t="shared" si="109"/>
        <v>7</v>
      </c>
      <c r="V211" s="94" t="str">
        <f t="shared" si="132"/>
        <v>Osa seud. yht.</v>
      </c>
      <c r="W211" s="90">
        <f t="shared" si="110"/>
        <v>5</v>
      </c>
      <c r="X211" s="91" t="str">
        <f t="shared" si="133"/>
        <v>Osa seud. yht.</v>
      </c>
      <c r="Y211" s="74">
        <v>0</v>
      </c>
      <c r="Z211" s="17" t="str">
        <f t="shared" si="114"/>
        <v xml:space="preserve"> --</v>
      </c>
      <c r="AA211" s="74">
        <v>0</v>
      </c>
      <c r="AB211" s="17" t="str">
        <f t="shared" si="134"/>
        <v>--</v>
      </c>
      <c r="AC211" s="39"/>
      <c r="AD211" s="17" t="str">
        <f t="shared" si="111"/>
        <v>Vähä 2</v>
      </c>
      <c r="AE211" s="17" t="s">
        <v>1060</v>
      </c>
      <c r="AF211" s="39"/>
      <c r="AG211" s="44"/>
      <c r="AH211" s="4"/>
      <c r="AI211" s="113" t="str">
        <f t="shared" si="115"/>
        <v>punainen</v>
      </c>
      <c r="AJ211" s="114" t="str">
        <f t="shared" si="103"/>
        <v>punainen</v>
      </c>
      <c r="AK211" s="115" t="str">
        <f t="shared" si="112"/>
        <v>musta</v>
      </c>
      <c r="AL211" s="124">
        <f t="shared" si="116"/>
        <v>20</v>
      </c>
      <c r="AM211" s="124">
        <f t="shared" si="117"/>
        <v>10</v>
      </c>
      <c r="AN211" s="124">
        <f t="shared" si="118"/>
        <v>0</v>
      </c>
      <c r="AO211" s="124">
        <f t="shared" si="119"/>
        <v>0</v>
      </c>
      <c r="AP211" s="121">
        <f t="shared" si="120"/>
        <v>10</v>
      </c>
      <c r="AQ211" s="14"/>
      <c r="AR211" s="113" t="str">
        <f t="shared" si="135"/>
        <v>punainen</v>
      </c>
      <c r="AS211" s="114" t="str">
        <f t="shared" si="136"/>
        <v>punainen</v>
      </c>
      <c r="AT211" s="115" t="str">
        <f t="shared" si="113"/>
        <v>musta</v>
      </c>
      <c r="AU211" s="124">
        <f t="shared" si="121"/>
        <v>20</v>
      </c>
      <c r="AV211" s="124">
        <f t="shared" si="122"/>
        <v>10</v>
      </c>
      <c r="AW211" s="124">
        <f t="shared" si="123"/>
        <v>0</v>
      </c>
      <c r="AX211" s="124">
        <f t="shared" si="124"/>
        <v>0</v>
      </c>
      <c r="AY211" s="121">
        <f t="shared" si="125"/>
        <v>10</v>
      </c>
      <c r="BA211" s="47" t="s">
        <v>245</v>
      </c>
      <c r="BB211" s="47">
        <v>276</v>
      </c>
      <c r="BC211" s="47">
        <v>2</v>
      </c>
      <c r="BD211" s="47">
        <v>467</v>
      </c>
      <c r="BE211" s="4"/>
      <c r="BF211" s="47" t="s">
        <v>251</v>
      </c>
      <c r="BG211" s="47">
        <v>284</v>
      </c>
      <c r="BH211" s="47">
        <v>6</v>
      </c>
      <c r="BI211" s="47">
        <v>138</v>
      </c>
      <c r="BJ211" s="4"/>
      <c r="BK211" s="46" t="str">
        <f t="shared" si="126"/>
        <v>284_6</v>
      </c>
      <c r="BL211" s="69">
        <v>284</v>
      </c>
      <c r="BM211" s="69">
        <v>6</v>
      </c>
      <c r="BN211" s="69">
        <v>0</v>
      </c>
      <c r="BO211" s="4"/>
      <c r="BP211" s="46" t="str">
        <f t="shared" si="127"/>
        <v>284_6</v>
      </c>
      <c r="BQ211" s="69">
        <v>284</v>
      </c>
      <c r="BR211" s="69">
        <v>6</v>
      </c>
      <c r="BS211" s="69">
        <v>0</v>
      </c>
      <c r="BT211" s="4"/>
      <c r="BU211" s="71" t="s">
        <v>618</v>
      </c>
      <c r="BV211" s="71">
        <v>312</v>
      </c>
      <c r="BW211" s="71">
        <v>7</v>
      </c>
      <c r="BX211" s="4"/>
      <c r="BY211" s="69" t="s">
        <v>422</v>
      </c>
      <c r="BZ211" s="69">
        <v>4692</v>
      </c>
      <c r="CA211" s="69">
        <v>90.265486725700001</v>
      </c>
      <c r="CB211" s="4"/>
      <c r="CC211" s="47" t="s">
        <v>643</v>
      </c>
      <c r="CD211" s="47" t="s">
        <v>1022</v>
      </c>
      <c r="CE211" s="47">
        <v>12985</v>
      </c>
      <c r="CF211" s="47">
        <v>1</v>
      </c>
      <c r="CG211" s="47">
        <v>3</v>
      </c>
      <c r="CH211" s="47" t="str">
        <f t="shared" si="128"/>
        <v>Vähä 3</v>
      </c>
      <c r="CJ211" s="69" t="s">
        <v>254</v>
      </c>
      <c r="CK211" s="69" t="s">
        <v>1645</v>
      </c>
      <c r="CL211" s="69" t="s">
        <v>1646</v>
      </c>
      <c r="CM211" s="69" t="s">
        <v>1647</v>
      </c>
    </row>
    <row r="212" spans="1:91" customFormat="1" x14ac:dyDescent="0.25">
      <c r="A212" s="81">
        <v>201</v>
      </c>
      <c r="B212" s="27" t="str">
        <f t="shared" si="104"/>
        <v>301_4</v>
      </c>
      <c r="C212" s="51">
        <v>301</v>
      </c>
      <c r="D212" s="52">
        <v>4</v>
      </c>
      <c r="E212" s="17">
        <v>6080</v>
      </c>
      <c r="F212" s="18">
        <v>11659.8536626</v>
      </c>
      <c r="G212" s="57">
        <v>650</v>
      </c>
      <c r="H212" s="58">
        <v>94</v>
      </c>
      <c r="I212" s="64">
        <f t="shared" si="129"/>
        <v>0.94</v>
      </c>
      <c r="J212" s="18">
        <f t="shared" si="130"/>
        <v>611</v>
      </c>
      <c r="K212" s="64">
        <f t="shared" si="131"/>
        <v>0.39816933638443935</v>
      </c>
      <c r="L212" s="18">
        <v>437</v>
      </c>
      <c r="M212" s="18">
        <v>28</v>
      </c>
      <c r="N212" s="18">
        <v>440</v>
      </c>
      <c r="O212" s="105" t="str">
        <f t="shared" si="105"/>
        <v>https://www.google.com/maps/@61.3427018557,23.2910415992,3a,75y,90t/data=!3m3!1e1!3m1!2e0</v>
      </c>
      <c r="P212" s="108" t="str">
        <f t="shared" si="106"/>
        <v>Gmaps</v>
      </c>
      <c r="Q212" s="18">
        <v>650</v>
      </c>
      <c r="R212" s="17">
        <v>94</v>
      </c>
      <c r="S212" s="18">
        <f t="shared" si="107"/>
        <v>94</v>
      </c>
      <c r="T212" s="18">
        <f t="shared" si="108"/>
        <v>75</v>
      </c>
      <c r="U212" s="18">
        <f t="shared" si="109"/>
        <v>7</v>
      </c>
      <c r="V212" s="94" t="str">
        <f t="shared" si="132"/>
        <v>Osa seud. yht.</v>
      </c>
      <c r="W212" s="90">
        <f t="shared" si="110"/>
        <v>5</v>
      </c>
      <c r="X212" s="91" t="str">
        <f t="shared" si="133"/>
        <v>Osa seud. yht.</v>
      </c>
      <c r="Y212" s="74">
        <v>0</v>
      </c>
      <c r="Z212" s="17" t="str">
        <f t="shared" si="114"/>
        <v xml:space="preserve"> --</v>
      </c>
      <c r="AA212" s="74">
        <v>0</v>
      </c>
      <c r="AB212" s="17" t="str">
        <f t="shared" si="134"/>
        <v>--</v>
      </c>
      <c r="AC212" s="39"/>
      <c r="AD212" s="17" t="str">
        <f t="shared" si="111"/>
        <v>Vähä 1</v>
      </c>
      <c r="AE212" s="17" t="s">
        <v>1058</v>
      </c>
      <c r="AF212" s="39"/>
      <c r="AG212" s="44"/>
      <c r="AH212" s="4"/>
      <c r="AI212" s="113" t="str">
        <f t="shared" si="115"/>
        <v>punainen</v>
      </c>
      <c r="AJ212" s="114" t="str">
        <f t="shared" si="103"/>
        <v>punainen</v>
      </c>
      <c r="AK212" s="115" t="str">
        <f t="shared" si="112"/>
        <v>musta</v>
      </c>
      <c r="AL212" s="124">
        <f t="shared" si="116"/>
        <v>20</v>
      </c>
      <c r="AM212" s="124">
        <f t="shared" si="117"/>
        <v>10</v>
      </c>
      <c r="AN212" s="124">
        <f t="shared" si="118"/>
        <v>0</v>
      </c>
      <c r="AO212" s="124">
        <f t="shared" si="119"/>
        <v>0</v>
      </c>
      <c r="AP212" s="121">
        <f t="shared" si="120"/>
        <v>10</v>
      </c>
      <c r="AQ212" s="14"/>
      <c r="AR212" s="113" t="str">
        <f t="shared" si="135"/>
        <v>punainen</v>
      </c>
      <c r="AS212" s="114" t="str">
        <f t="shared" si="136"/>
        <v>punainen</v>
      </c>
      <c r="AT212" s="115" t="str">
        <f t="shared" si="113"/>
        <v>musta</v>
      </c>
      <c r="AU212" s="124">
        <f t="shared" si="121"/>
        <v>20</v>
      </c>
      <c r="AV212" s="124">
        <f t="shared" si="122"/>
        <v>10</v>
      </c>
      <c r="AW212" s="124">
        <f t="shared" si="123"/>
        <v>0</v>
      </c>
      <c r="AX212" s="124">
        <f t="shared" si="124"/>
        <v>0</v>
      </c>
      <c r="AY212" s="121">
        <f t="shared" si="125"/>
        <v>10</v>
      </c>
      <c r="BA212" s="47" t="s">
        <v>246</v>
      </c>
      <c r="BB212" s="47">
        <v>276</v>
      </c>
      <c r="BC212" s="47">
        <v>3</v>
      </c>
      <c r="BD212" s="47">
        <v>250</v>
      </c>
      <c r="BE212" s="4"/>
      <c r="BF212" s="47" t="s">
        <v>252</v>
      </c>
      <c r="BG212" s="47">
        <v>284</v>
      </c>
      <c r="BH212" s="47">
        <v>7</v>
      </c>
      <c r="BI212" s="47">
        <v>157</v>
      </c>
      <c r="BJ212" s="4"/>
      <c r="BK212" s="46" t="str">
        <f t="shared" si="126"/>
        <v>284_7</v>
      </c>
      <c r="BL212" s="69">
        <v>284</v>
      </c>
      <c r="BM212" s="69">
        <v>7</v>
      </c>
      <c r="BN212" s="69">
        <v>1</v>
      </c>
      <c r="BO212" s="4"/>
      <c r="BP212" s="46" t="str">
        <f t="shared" si="127"/>
        <v>284_7</v>
      </c>
      <c r="BQ212" s="69">
        <v>284</v>
      </c>
      <c r="BR212" s="69">
        <v>7</v>
      </c>
      <c r="BS212" s="69">
        <v>0</v>
      </c>
      <c r="BT212" s="4"/>
      <c r="BU212" s="71" t="s">
        <v>619</v>
      </c>
      <c r="BV212" s="71">
        <v>655</v>
      </c>
      <c r="BW212" s="71">
        <v>10</v>
      </c>
      <c r="BX212" s="4"/>
      <c r="BY212" s="69" t="s">
        <v>423</v>
      </c>
      <c r="BZ212" s="69">
        <v>5731</v>
      </c>
      <c r="CA212" s="69">
        <v>89.504919568999995</v>
      </c>
      <c r="CB212" s="4"/>
      <c r="CC212" s="47" t="s">
        <v>816</v>
      </c>
      <c r="CD212" s="47" t="s">
        <v>1022</v>
      </c>
      <c r="CE212" s="47">
        <v>13751</v>
      </c>
      <c r="CF212" s="47">
        <v>3</v>
      </c>
      <c r="CG212" s="47">
        <v>3</v>
      </c>
      <c r="CH212" s="47" t="str">
        <f t="shared" si="128"/>
        <v>Vähä 3</v>
      </c>
      <c r="CJ212" s="69" t="s">
        <v>255</v>
      </c>
      <c r="CK212" s="69" t="s">
        <v>1648</v>
      </c>
      <c r="CL212" s="69" t="s">
        <v>1649</v>
      </c>
      <c r="CM212" s="69" t="s">
        <v>1650</v>
      </c>
    </row>
    <row r="213" spans="1:91" customFormat="1" x14ac:dyDescent="0.25">
      <c r="A213" s="81">
        <v>202</v>
      </c>
      <c r="B213" s="27" t="str">
        <f t="shared" si="104"/>
        <v>301_5</v>
      </c>
      <c r="C213" s="51">
        <v>301</v>
      </c>
      <c r="D213" s="52">
        <v>5</v>
      </c>
      <c r="E213" s="17">
        <v>5910</v>
      </c>
      <c r="F213" s="18"/>
      <c r="G213" s="59">
        <v>700</v>
      </c>
      <c r="H213" s="60">
        <v>94</v>
      </c>
      <c r="I213" s="64">
        <f t="shared" si="129"/>
        <v>0.94</v>
      </c>
      <c r="J213" s="18">
        <f t="shared" si="130"/>
        <v>658</v>
      </c>
      <c r="K213" s="64">
        <f t="shared" si="131"/>
        <v>0.50572082379862704</v>
      </c>
      <c r="L213" s="18">
        <v>437</v>
      </c>
      <c r="M213" s="18">
        <v>28</v>
      </c>
      <c r="N213" s="18">
        <v>440</v>
      </c>
      <c r="O213" s="105" t="str">
        <f t="shared" si="105"/>
        <v>https://www.google.com/maps/@61.3127619307,23.3742306829,3a,75y,90t/data=!3m3!1e1!3m1!2e0</v>
      </c>
      <c r="P213" s="108" t="str">
        <f t="shared" si="106"/>
        <v>Gmaps</v>
      </c>
      <c r="Q213" s="18">
        <v>700</v>
      </c>
      <c r="R213" s="17">
        <v>94</v>
      </c>
      <c r="S213" s="18">
        <f t="shared" si="107"/>
        <v>80</v>
      </c>
      <c r="T213" s="18">
        <f t="shared" si="108"/>
        <v>67</v>
      </c>
      <c r="U213" s="18">
        <f t="shared" si="109"/>
        <v>7</v>
      </c>
      <c r="V213" s="94" t="str">
        <f t="shared" si="132"/>
        <v>Osa seud. yht.</v>
      </c>
      <c r="W213" s="90">
        <f t="shared" si="110"/>
        <v>5</v>
      </c>
      <c r="X213" s="91" t="str">
        <f t="shared" si="133"/>
        <v>Osa seud. yht.</v>
      </c>
      <c r="Y213" s="74">
        <v>0</v>
      </c>
      <c r="Z213" s="17" t="str">
        <f t="shared" si="114"/>
        <v xml:space="preserve"> --</v>
      </c>
      <c r="AA213" s="74">
        <v>0</v>
      </c>
      <c r="AB213" s="17" t="str">
        <f t="shared" si="134"/>
        <v>--</v>
      </c>
      <c r="AC213" s="39"/>
      <c r="AD213" s="17" t="str">
        <f t="shared" si="111"/>
        <v>Ei määritetty</v>
      </c>
      <c r="AE213" s="17" t="s">
        <v>1058</v>
      </c>
      <c r="AF213" s="39"/>
      <c r="AG213" s="44"/>
      <c r="AH213" s="4"/>
      <c r="AI213" s="113" t="str">
        <f t="shared" si="115"/>
        <v>punainen</v>
      </c>
      <c r="AJ213" s="114" t="str">
        <f t="shared" si="103"/>
        <v>punainen</v>
      </c>
      <c r="AK213" s="115" t="str">
        <f t="shared" si="112"/>
        <v>musta</v>
      </c>
      <c r="AL213" s="124">
        <f t="shared" si="116"/>
        <v>20</v>
      </c>
      <c r="AM213" s="124">
        <f t="shared" si="117"/>
        <v>10</v>
      </c>
      <c r="AN213" s="124">
        <f t="shared" si="118"/>
        <v>0</v>
      </c>
      <c r="AO213" s="124">
        <f t="shared" si="119"/>
        <v>0</v>
      </c>
      <c r="AP213" s="121">
        <f t="shared" si="120"/>
        <v>10</v>
      </c>
      <c r="AQ213" s="14"/>
      <c r="AR213" s="113" t="str">
        <f t="shared" si="135"/>
        <v>punainen</v>
      </c>
      <c r="AS213" s="114" t="str">
        <f t="shared" si="136"/>
        <v>punainen</v>
      </c>
      <c r="AT213" s="115" t="str">
        <f t="shared" si="113"/>
        <v>musta</v>
      </c>
      <c r="AU213" s="124">
        <f t="shared" si="121"/>
        <v>20</v>
      </c>
      <c r="AV213" s="124">
        <f t="shared" si="122"/>
        <v>10</v>
      </c>
      <c r="AW213" s="124">
        <f t="shared" si="123"/>
        <v>0</v>
      </c>
      <c r="AX213" s="124">
        <f t="shared" si="124"/>
        <v>0</v>
      </c>
      <c r="AY213" s="121">
        <f t="shared" si="125"/>
        <v>10</v>
      </c>
      <c r="BA213" s="47" t="s">
        <v>247</v>
      </c>
      <c r="BB213" s="47">
        <v>276</v>
      </c>
      <c r="BC213" s="47">
        <v>4</v>
      </c>
      <c r="BD213" s="47">
        <v>138</v>
      </c>
      <c r="BE213" s="4"/>
      <c r="BF213" s="47" t="s">
        <v>253</v>
      </c>
      <c r="BG213" s="47">
        <v>301</v>
      </c>
      <c r="BH213" s="47">
        <v>1</v>
      </c>
      <c r="BI213" s="47">
        <v>141</v>
      </c>
      <c r="BJ213" s="4"/>
      <c r="BK213" s="46" t="str">
        <f t="shared" si="126"/>
        <v>301_1</v>
      </c>
      <c r="BL213" s="69">
        <v>301</v>
      </c>
      <c r="BM213" s="69">
        <v>1</v>
      </c>
      <c r="BN213" s="69">
        <v>10</v>
      </c>
      <c r="BO213" s="4"/>
      <c r="BP213" s="46" t="str">
        <f t="shared" si="127"/>
        <v>301_1</v>
      </c>
      <c r="BQ213" s="69">
        <v>301</v>
      </c>
      <c r="BR213" s="69">
        <v>1</v>
      </c>
      <c r="BS213" s="69">
        <v>5</v>
      </c>
      <c r="BT213" s="4"/>
      <c r="BU213" s="71" t="s">
        <v>629</v>
      </c>
      <c r="BV213" s="71">
        <v>575</v>
      </c>
      <c r="BW213" s="71">
        <v>14</v>
      </c>
      <c r="BX213" s="4"/>
      <c r="BY213" s="69" t="s">
        <v>424</v>
      </c>
      <c r="BZ213" s="69">
        <v>1148</v>
      </c>
      <c r="CA213" s="69">
        <v>56.274509803899996</v>
      </c>
      <c r="CB213" s="4"/>
      <c r="CC213" s="47" t="s">
        <v>650</v>
      </c>
      <c r="CD213" s="47" t="s">
        <v>1022</v>
      </c>
      <c r="CE213" s="47">
        <v>12995</v>
      </c>
      <c r="CF213" s="47">
        <v>1</v>
      </c>
      <c r="CG213" s="47">
        <v>3</v>
      </c>
      <c r="CH213" s="47" t="str">
        <f t="shared" si="128"/>
        <v>Vähä 3</v>
      </c>
      <c r="CJ213" s="69" t="s">
        <v>256</v>
      </c>
      <c r="CK213" s="69" t="s">
        <v>1651</v>
      </c>
      <c r="CL213" s="69" t="s">
        <v>1652</v>
      </c>
      <c r="CM213" s="69" t="s">
        <v>1653</v>
      </c>
    </row>
    <row r="214" spans="1:91" customFormat="1" x14ac:dyDescent="0.25">
      <c r="A214" s="81">
        <v>203</v>
      </c>
      <c r="B214" s="27" t="str">
        <f t="shared" si="104"/>
        <v>301_6</v>
      </c>
      <c r="C214" s="51">
        <v>301</v>
      </c>
      <c r="D214" s="52">
        <v>6</v>
      </c>
      <c r="E214" s="17">
        <v>3150</v>
      </c>
      <c r="F214" s="18">
        <v>3085.1954846550002</v>
      </c>
      <c r="G214" s="57">
        <v>925</v>
      </c>
      <c r="H214" s="58">
        <v>84</v>
      </c>
      <c r="I214" s="64">
        <f t="shared" si="129"/>
        <v>0.84</v>
      </c>
      <c r="J214" s="18">
        <f t="shared" si="130"/>
        <v>777</v>
      </c>
      <c r="K214" s="64">
        <f t="shared" si="131"/>
        <v>-0.26350710900473934</v>
      </c>
      <c r="L214" s="18">
        <v>1055</v>
      </c>
      <c r="M214" s="18">
        <v>77</v>
      </c>
      <c r="N214" s="18">
        <v>1056</v>
      </c>
      <c r="O214" s="105" t="str">
        <f t="shared" si="105"/>
        <v>https://www.google.com/maps/@61.3091296736,23.4791265225,3a,75y,90t/data=!3m3!1e1!3m1!2e0</v>
      </c>
      <c r="P214" s="108" t="str">
        <f t="shared" si="106"/>
        <v>Gmaps</v>
      </c>
      <c r="Q214" s="18">
        <v>925</v>
      </c>
      <c r="R214" s="17">
        <v>84</v>
      </c>
      <c r="S214" s="18">
        <f t="shared" si="107"/>
        <v>322</v>
      </c>
      <c r="T214" s="18">
        <f t="shared" si="108"/>
        <v>241</v>
      </c>
      <c r="U214" s="18">
        <f t="shared" si="109"/>
        <v>8</v>
      </c>
      <c r="V214" s="94" t="str">
        <f t="shared" si="132"/>
        <v>Osa seud. yht.</v>
      </c>
      <c r="W214" s="90">
        <f t="shared" si="110"/>
        <v>5</v>
      </c>
      <c r="X214" s="91" t="str">
        <f t="shared" si="133"/>
        <v>Osa seud. yht.</v>
      </c>
      <c r="Y214" s="74">
        <v>0</v>
      </c>
      <c r="Z214" s="17" t="str">
        <f t="shared" si="114"/>
        <v xml:space="preserve"> --</v>
      </c>
      <c r="AA214" s="18">
        <v>34.1904761905</v>
      </c>
      <c r="AB214" s="17" t="str">
        <f t="shared" si="134"/>
        <v>--</v>
      </c>
      <c r="AC214" s="39"/>
      <c r="AD214" s="17" t="str">
        <f t="shared" si="111"/>
        <v>Keskivilkas 1</v>
      </c>
      <c r="AE214" s="17" t="s">
        <v>1057</v>
      </c>
      <c r="AF214" s="39"/>
      <c r="AG214" s="44"/>
      <c r="AH214" s="4"/>
      <c r="AI214" s="113" t="str">
        <f t="shared" si="115"/>
        <v>punainen</v>
      </c>
      <c r="AJ214" s="114" t="str">
        <f t="shared" si="103"/>
        <v>punainen</v>
      </c>
      <c r="AK214" s="115" t="str">
        <f t="shared" si="112"/>
        <v>punainen</v>
      </c>
      <c r="AL214" s="124">
        <f t="shared" si="116"/>
        <v>21</v>
      </c>
      <c r="AM214" s="124">
        <f t="shared" si="117"/>
        <v>10</v>
      </c>
      <c r="AN214" s="124">
        <f t="shared" si="118"/>
        <v>0</v>
      </c>
      <c r="AO214" s="124">
        <f t="shared" si="119"/>
        <v>1</v>
      </c>
      <c r="AP214" s="121">
        <f t="shared" si="120"/>
        <v>10</v>
      </c>
      <c r="AQ214" s="14"/>
      <c r="AR214" s="113" t="str">
        <f t="shared" si="135"/>
        <v>punainen</v>
      </c>
      <c r="AS214" s="114" t="str">
        <f t="shared" si="136"/>
        <v>punainen</v>
      </c>
      <c r="AT214" s="115" t="str">
        <f t="shared" si="113"/>
        <v>punainen</v>
      </c>
      <c r="AU214" s="124">
        <f t="shared" si="121"/>
        <v>21</v>
      </c>
      <c r="AV214" s="124">
        <f t="shared" si="122"/>
        <v>10</v>
      </c>
      <c r="AW214" s="124">
        <f t="shared" si="123"/>
        <v>0</v>
      </c>
      <c r="AX214" s="124">
        <f t="shared" si="124"/>
        <v>1</v>
      </c>
      <c r="AY214" s="121">
        <f t="shared" si="125"/>
        <v>10</v>
      </c>
      <c r="BA214" s="47" t="s">
        <v>248</v>
      </c>
      <c r="BB214" s="47">
        <v>276</v>
      </c>
      <c r="BC214" s="47">
        <v>5</v>
      </c>
      <c r="BD214" s="47">
        <v>117</v>
      </c>
      <c r="BE214" s="4"/>
      <c r="BF214" s="47" t="s">
        <v>254</v>
      </c>
      <c r="BG214" s="47">
        <v>301</v>
      </c>
      <c r="BH214" s="47">
        <v>2</v>
      </c>
      <c r="BI214" s="47">
        <v>72</v>
      </c>
      <c r="BJ214" s="4"/>
      <c r="BK214" s="46" t="str">
        <f t="shared" si="126"/>
        <v>301_2</v>
      </c>
      <c r="BL214" s="69">
        <v>301</v>
      </c>
      <c r="BM214" s="69">
        <v>2</v>
      </c>
      <c r="BN214" s="69">
        <v>7</v>
      </c>
      <c r="BO214" s="4"/>
      <c r="BP214" s="46" t="str">
        <f t="shared" si="127"/>
        <v>301_2</v>
      </c>
      <c r="BQ214" s="69">
        <v>301</v>
      </c>
      <c r="BR214" s="69">
        <v>2</v>
      </c>
      <c r="BS214" s="69">
        <v>5</v>
      </c>
      <c r="BT214" s="4"/>
      <c r="BU214" s="71" t="s">
        <v>635</v>
      </c>
      <c r="BV214" s="71">
        <v>200</v>
      </c>
      <c r="BW214" s="71">
        <v>8</v>
      </c>
      <c r="BX214" s="4"/>
      <c r="BY214" s="69" t="s">
        <v>425</v>
      </c>
      <c r="BZ214" s="69">
        <v>2433</v>
      </c>
      <c r="CA214" s="69">
        <v>61.641753230299997</v>
      </c>
      <c r="CB214" s="4"/>
      <c r="CC214" s="47" t="s">
        <v>569</v>
      </c>
      <c r="CD214" s="47" t="s">
        <v>1022</v>
      </c>
      <c r="CE214" s="47">
        <v>3493</v>
      </c>
      <c r="CF214" s="47">
        <v>1</v>
      </c>
      <c r="CG214" s="47">
        <v>3</v>
      </c>
      <c r="CH214" s="47" t="str">
        <f t="shared" si="128"/>
        <v>Vähä 3</v>
      </c>
      <c r="CJ214" s="69" t="s">
        <v>257</v>
      </c>
      <c r="CK214" s="69" t="s">
        <v>1654</v>
      </c>
      <c r="CL214" s="69" t="s">
        <v>1655</v>
      </c>
      <c r="CM214" s="69" t="s">
        <v>1656</v>
      </c>
    </row>
    <row r="215" spans="1:91" customFormat="1" x14ac:dyDescent="0.25">
      <c r="A215" s="81">
        <v>204</v>
      </c>
      <c r="B215" s="27" t="str">
        <f t="shared" si="104"/>
        <v>301_7</v>
      </c>
      <c r="C215" s="51">
        <v>301</v>
      </c>
      <c r="D215" s="52">
        <v>7</v>
      </c>
      <c r="E215" s="17">
        <v>4192</v>
      </c>
      <c r="F215" s="18">
        <v>4118.9630271200003</v>
      </c>
      <c r="G215" s="57">
        <v>1308</v>
      </c>
      <c r="H215" s="58">
        <v>85</v>
      </c>
      <c r="I215" s="64">
        <f t="shared" si="129"/>
        <v>0.85</v>
      </c>
      <c r="J215" s="18">
        <f t="shared" si="130"/>
        <v>1111.8</v>
      </c>
      <c r="K215" s="64">
        <f t="shared" si="131"/>
        <v>-0.46573762614127823</v>
      </c>
      <c r="L215" s="18">
        <v>2081</v>
      </c>
      <c r="M215" s="18">
        <v>122</v>
      </c>
      <c r="N215" s="18">
        <v>2102</v>
      </c>
      <c r="O215" s="105" t="str">
        <f t="shared" si="105"/>
        <v>https://www.google.com/maps/@61.287283663,23.5141443107,3a,75y,90t/data=!3m3!1e1!3m1!2e0</v>
      </c>
      <c r="P215" s="108" t="str">
        <f t="shared" si="106"/>
        <v>Gmaps</v>
      </c>
      <c r="Q215" s="18">
        <v>1308</v>
      </c>
      <c r="R215" s="17">
        <v>85</v>
      </c>
      <c r="S215" s="18">
        <f t="shared" si="107"/>
        <v>416</v>
      </c>
      <c r="T215" s="18">
        <f t="shared" si="108"/>
        <v>315</v>
      </c>
      <c r="U215" s="18">
        <f t="shared" si="109"/>
        <v>9</v>
      </c>
      <c r="V215" s="94" t="str">
        <f t="shared" si="132"/>
        <v>Osa seud. yht.</v>
      </c>
      <c r="W215" s="90">
        <f t="shared" si="110"/>
        <v>5</v>
      </c>
      <c r="X215" s="91" t="str">
        <f t="shared" si="133"/>
        <v>Osa seud. yht.</v>
      </c>
      <c r="Y215" s="74">
        <v>0</v>
      </c>
      <c r="Z215" s="17" t="str">
        <f t="shared" si="114"/>
        <v xml:space="preserve"> --</v>
      </c>
      <c r="AA215" s="74">
        <v>0</v>
      </c>
      <c r="AB215" s="17" t="str">
        <f t="shared" si="134"/>
        <v>--</v>
      </c>
      <c r="AC215" s="39"/>
      <c r="AD215" s="17" t="str">
        <f t="shared" si="111"/>
        <v>Keskivilkas 1</v>
      </c>
      <c r="AE215" s="17" t="s">
        <v>1057</v>
      </c>
      <c r="AF215" s="39"/>
      <c r="AG215" s="44"/>
      <c r="AH215" s="4"/>
      <c r="AI215" s="113" t="str">
        <f t="shared" si="115"/>
        <v>punainen</v>
      </c>
      <c r="AJ215" s="114" t="str">
        <f t="shared" si="103"/>
        <v>punainen</v>
      </c>
      <c r="AK215" s="115" t="str">
        <f t="shared" si="112"/>
        <v>punainen</v>
      </c>
      <c r="AL215" s="124">
        <f t="shared" si="116"/>
        <v>22</v>
      </c>
      <c r="AM215" s="124">
        <f t="shared" si="117"/>
        <v>10</v>
      </c>
      <c r="AN215" s="124">
        <f t="shared" si="118"/>
        <v>1</v>
      </c>
      <c r="AO215" s="124">
        <f t="shared" si="119"/>
        <v>1</v>
      </c>
      <c r="AP215" s="121">
        <f t="shared" si="120"/>
        <v>10</v>
      </c>
      <c r="AQ215" s="14"/>
      <c r="AR215" s="113" t="str">
        <f t="shared" si="135"/>
        <v>punainen</v>
      </c>
      <c r="AS215" s="114" t="str">
        <f t="shared" si="136"/>
        <v>punainen</v>
      </c>
      <c r="AT215" s="115" t="str">
        <f t="shared" si="113"/>
        <v>punainen</v>
      </c>
      <c r="AU215" s="124">
        <f t="shared" si="121"/>
        <v>22</v>
      </c>
      <c r="AV215" s="124">
        <f t="shared" si="122"/>
        <v>10</v>
      </c>
      <c r="AW215" s="124">
        <f t="shared" si="123"/>
        <v>1</v>
      </c>
      <c r="AX215" s="124">
        <f t="shared" si="124"/>
        <v>1</v>
      </c>
      <c r="AY215" s="121">
        <f t="shared" si="125"/>
        <v>10</v>
      </c>
      <c r="BA215" s="47" t="s">
        <v>249</v>
      </c>
      <c r="BB215" s="47">
        <v>276</v>
      </c>
      <c r="BC215" s="47">
        <v>6</v>
      </c>
      <c r="BD215" s="47">
        <v>89</v>
      </c>
      <c r="BE215" s="4"/>
      <c r="BF215" s="47" t="s">
        <v>255</v>
      </c>
      <c r="BG215" s="47">
        <v>301</v>
      </c>
      <c r="BH215" s="47">
        <v>4</v>
      </c>
      <c r="BI215" s="47">
        <v>75</v>
      </c>
      <c r="BJ215" s="4"/>
      <c r="BK215" s="46" t="str">
        <f t="shared" si="126"/>
        <v>301_4</v>
      </c>
      <c r="BL215" s="69">
        <v>301</v>
      </c>
      <c r="BM215" s="69">
        <v>4</v>
      </c>
      <c r="BN215" s="69">
        <v>7</v>
      </c>
      <c r="BO215" s="4"/>
      <c r="BP215" s="46" t="str">
        <f t="shared" si="127"/>
        <v>301_4</v>
      </c>
      <c r="BQ215" s="69">
        <v>301</v>
      </c>
      <c r="BR215" s="69">
        <v>4</v>
      </c>
      <c r="BS215" s="69">
        <v>5</v>
      </c>
      <c r="BT215" s="4"/>
      <c r="BU215" s="71" t="s">
        <v>642</v>
      </c>
      <c r="BV215" s="71">
        <v>6</v>
      </c>
      <c r="BW215" s="71">
        <v>0</v>
      </c>
      <c r="BX215" s="4"/>
      <c r="BY215" s="69" t="s">
        <v>429</v>
      </c>
      <c r="BZ215" s="69">
        <v>1401</v>
      </c>
      <c r="CA215" s="69">
        <v>28.0874097835</v>
      </c>
      <c r="CB215" s="4"/>
      <c r="CC215" s="47" t="s">
        <v>767</v>
      </c>
      <c r="CD215" s="47" t="s">
        <v>1022</v>
      </c>
      <c r="CE215" s="47">
        <v>13359</v>
      </c>
      <c r="CF215" s="47">
        <v>1</v>
      </c>
      <c r="CG215" s="47">
        <v>3</v>
      </c>
      <c r="CH215" s="47" t="str">
        <f t="shared" si="128"/>
        <v>Vähä 3</v>
      </c>
      <c r="CJ215" s="69" t="s">
        <v>258</v>
      </c>
      <c r="CK215" s="69" t="s">
        <v>1657</v>
      </c>
      <c r="CL215" s="69" t="s">
        <v>1658</v>
      </c>
      <c r="CM215" s="69" t="s">
        <v>1659</v>
      </c>
    </row>
    <row r="216" spans="1:91" customFormat="1" x14ac:dyDescent="0.25">
      <c r="A216" s="81">
        <v>205</v>
      </c>
      <c r="B216" s="27" t="str">
        <f t="shared" si="104"/>
        <v>301_8</v>
      </c>
      <c r="C216" s="51">
        <v>301</v>
      </c>
      <c r="D216" s="52">
        <v>8</v>
      </c>
      <c r="E216" s="17">
        <v>3337</v>
      </c>
      <c r="F216" s="18">
        <v>3241.5835675950002</v>
      </c>
      <c r="G216" s="57">
        <v>705</v>
      </c>
      <c r="H216" s="58">
        <v>79</v>
      </c>
      <c r="I216" s="64">
        <f t="shared" si="129"/>
        <v>0.79</v>
      </c>
      <c r="J216" s="18">
        <f t="shared" si="130"/>
        <v>556.95000000000005</v>
      </c>
      <c r="K216" s="64">
        <f t="shared" si="131"/>
        <v>-0.71082554517133956</v>
      </c>
      <c r="L216" s="18">
        <v>1926</v>
      </c>
      <c r="M216" s="18">
        <v>111</v>
      </c>
      <c r="N216" s="18">
        <v>2006</v>
      </c>
      <c r="O216" s="105" t="str">
        <f t="shared" si="105"/>
        <v>https://www.google.com/maps/@61.2836806424,23.5883463272,3a,75y,90t/data=!3m3!1e1!3m1!2e0</v>
      </c>
      <c r="P216" s="108" t="str">
        <f t="shared" si="106"/>
        <v>Gmaps</v>
      </c>
      <c r="Q216" s="18">
        <v>705</v>
      </c>
      <c r="R216" s="17">
        <v>79</v>
      </c>
      <c r="S216" s="18">
        <f t="shared" si="107"/>
        <v>1109</v>
      </c>
      <c r="T216" s="18">
        <f t="shared" si="108"/>
        <v>839</v>
      </c>
      <c r="U216" s="18">
        <f t="shared" si="109"/>
        <v>9</v>
      </c>
      <c r="V216" s="94" t="str">
        <f t="shared" si="132"/>
        <v>Osa seud. yht.</v>
      </c>
      <c r="W216" s="90">
        <f t="shared" si="110"/>
        <v>5</v>
      </c>
      <c r="X216" s="91" t="str">
        <f t="shared" si="133"/>
        <v>Osa seud. yht.</v>
      </c>
      <c r="Y216" s="74">
        <v>0</v>
      </c>
      <c r="Z216" s="17" t="str">
        <f t="shared" si="114"/>
        <v xml:space="preserve"> --</v>
      </c>
      <c r="AA216" s="18">
        <v>50.973928678500002</v>
      </c>
      <c r="AB216" s="17" t="str">
        <f t="shared" si="134"/>
        <v>Kyllä</v>
      </c>
      <c r="AC216" s="39"/>
      <c r="AD216" s="17" t="str">
        <f t="shared" si="111"/>
        <v>Keskivilkas 1</v>
      </c>
      <c r="AE216" s="17" t="s">
        <v>1057</v>
      </c>
      <c r="AF216" s="39"/>
      <c r="AG216" s="44"/>
      <c r="AH216" s="4"/>
      <c r="AI216" s="113" t="str">
        <f t="shared" si="115"/>
        <v>punainen</v>
      </c>
      <c r="AJ216" s="114" t="str">
        <f t="shared" si="103"/>
        <v>punainen</v>
      </c>
      <c r="AK216" s="115" t="str">
        <f t="shared" si="112"/>
        <v>punainen</v>
      </c>
      <c r="AL216" s="124">
        <f t="shared" si="116"/>
        <v>30</v>
      </c>
      <c r="AM216" s="124">
        <f t="shared" si="117"/>
        <v>10</v>
      </c>
      <c r="AN216" s="124">
        <f t="shared" si="118"/>
        <v>0</v>
      </c>
      <c r="AO216" s="124">
        <f t="shared" si="119"/>
        <v>10</v>
      </c>
      <c r="AP216" s="121">
        <f t="shared" si="120"/>
        <v>10</v>
      </c>
      <c r="AQ216" s="14"/>
      <c r="AR216" s="113" t="str">
        <f t="shared" si="135"/>
        <v>punainen</v>
      </c>
      <c r="AS216" s="114" t="str">
        <f t="shared" si="136"/>
        <v>punainen</v>
      </c>
      <c r="AT216" s="115" t="str">
        <f t="shared" si="113"/>
        <v>punainen</v>
      </c>
      <c r="AU216" s="124">
        <f t="shared" si="121"/>
        <v>30</v>
      </c>
      <c r="AV216" s="124">
        <f t="shared" si="122"/>
        <v>10</v>
      </c>
      <c r="AW216" s="124">
        <f t="shared" si="123"/>
        <v>0</v>
      </c>
      <c r="AX216" s="124">
        <f t="shared" si="124"/>
        <v>10</v>
      </c>
      <c r="AY216" s="121">
        <f t="shared" si="125"/>
        <v>10</v>
      </c>
      <c r="BA216" s="47" t="s">
        <v>250</v>
      </c>
      <c r="BB216" s="47">
        <v>276</v>
      </c>
      <c r="BC216" s="47">
        <v>7</v>
      </c>
      <c r="BD216" s="47">
        <v>182</v>
      </c>
      <c r="BE216" s="4"/>
      <c r="BF216" s="47" t="s">
        <v>256</v>
      </c>
      <c r="BG216" s="47">
        <v>301</v>
      </c>
      <c r="BH216" s="47">
        <v>5</v>
      </c>
      <c r="BI216" s="47">
        <v>67</v>
      </c>
      <c r="BJ216" s="4"/>
      <c r="BK216" s="46" t="str">
        <f t="shared" si="126"/>
        <v>301_5</v>
      </c>
      <c r="BL216" s="69">
        <v>301</v>
      </c>
      <c r="BM216" s="69">
        <v>5</v>
      </c>
      <c r="BN216" s="69">
        <v>7</v>
      </c>
      <c r="BO216" s="4"/>
      <c r="BP216" s="46" t="str">
        <f t="shared" si="127"/>
        <v>301_5</v>
      </c>
      <c r="BQ216" s="69">
        <v>301</v>
      </c>
      <c r="BR216" s="69">
        <v>5</v>
      </c>
      <c r="BS216" s="69">
        <v>5</v>
      </c>
      <c r="BT216" s="4"/>
      <c r="BU216" s="71" t="s">
        <v>678</v>
      </c>
      <c r="BV216" s="71">
        <v>2071</v>
      </c>
      <c r="BW216" s="71">
        <v>100</v>
      </c>
      <c r="BX216" s="4"/>
      <c r="BY216" s="69" t="s">
        <v>431</v>
      </c>
      <c r="BZ216" s="69">
        <v>265</v>
      </c>
      <c r="CA216" s="69">
        <v>3.24954015941</v>
      </c>
      <c r="CB216" s="4"/>
      <c r="CC216" s="47" t="s">
        <v>900</v>
      </c>
      <c r="CD216" s="47" t="s">
        <v>1022</v>
      </c>
      <c r="CE216" s="47">
        <v>14208</v>
      </c>
      <c r="CF216" s="47">
        <v>1</v>
      </c>
      <c r="CG216" s="47">
        <v>3</v>
      </c>
      <c r="CH216" s="47" t="str">
        <f t="shared" si="128"/>
        <v>Vähä 3</v>
      </c>
      <c r="CJ216" s="69" t="s">
        <v>259</v>
      </c>
      <c r="CK216" s="69" t="s">
        <v>1660</v>
      </c>
      <c r="CL216" s="69" t="s">
        <v>1661</v>
      </c>
      <c r="CM216" s="69" t="s">
        <v>1662</v>
      </c>
    </row>
    <row r="217" spans="1:91" customFormat="1" x14ac:dyDescent="0.25">
      <c r="A217" s="81">
        <v>206</v>
      </c>
      <c r="B217" s="27" t="str">
        <f t="shared" si="104"/>
        <v>301_9</v>
      </c>
      <c r="C217" s="51">
        <v>301</v>
      </c>
      <c r="D217" s="52">
        <v>9</v>
      </c>
      <c r="E217" s="17">
        <v>6239</v>
      </c>
      <c r="F217" s="18">
        <v>6187.3630841000004</v>
      </c>
      <c r="G217" s="57">
        <v>1137</v>
      </c>
      <c r="H217" s="58">
        <v>62</v>
      </c>
      <c r="I217" s="64">
        <f t="shared" si="129"/>
        <v>0.62</v>
      </c>
      <c r="J217" s="18">
        <f t="shared" si="130"/>
        <v>704.93999999999994</v>
      </c>
      <c r="K217" s="64">
        <f t="shared" si="131"/>
        <v>-0.83734656206737423</v>
      </c>
      <c r="L217" s="18">
        <v>4334</v>
      </c>
      <c r="M217" s="18">
        <v>153</v>
      </c>
      <c r="N217" s="18">
        <v>4702</v>
      </c>
      <c r="O217" s="105" t="str">
        <f t="shared" si="105"/>
        <v>https://www.google.com/maps/@61.2958611764,23.6389412488,3a,75y,90t/data=!3m3!1e1!3m1!2e0</v>
      </c>
      <c r="P217" s="108" t="str">
        <f t="shared" si="106"/>
        <v>Gmaps</v>
      </c>
      <c r="Q217" s="18">
        <v>1137</v>
      </c>
      <c r="R217" s="17">
        <v>62</v>
      </c>
      <c r="S217" s="18">
        <f t="shared" si="107"/>
        <v>1362</v>
      </c>
      <c r="T217" s="18">
        <f t="shared" si="108"/>
        <v>1087</v>
      </c>
      <c r="U217" s="18">
        <f t="shared" si="109"/>
        <v>35</v>
      </c>
      <c r="V217" s="94" t="str">
        <f t="shared" si="132"/>
        <v>Osa seud. yht.</v>
      </c>
      <c r="W217" s="90">
        <f t="shared" si="110"/>
        <v>5</v>
      </c>
      <c r="X217" s="91" t="str">
        <f t="shared" si="133"/>
        <v>Osa seud. yht.</v>
      </c>
      <c r="Y217" s="18">
        <v>6</v>
      </c>
      <c r="Z217" s="17" t="str">
        <f t="shared" si="114"/>
        <v xml:space="preserve"> --</v>
      </c>
      <c r="AA217" s="18">
        <v>20.051290270899997</v>
      </c>
      <c r="AB217" s="17" t="str">
        <f t="shared" si="134"/>
        <v>--</v>
      </c>
      <c r="AC217" s="39"/>
      <c r="AD217" s="17" t="str">
        <f t="shared" si="111"/>
        <v>Keskivilkas 1</v>
      </c>
      <c r="AE217" s="17" t="s">
        <v>1057</v>
      </c>
      <c r="AF217" s="39"/>
      <c r="AG217" s="44"/>
      <c r="AH217" s="4"/>
      <c r="AI217" s="113" t="str">
        <f t="shared" si="115"/>
        <v>punainen</v>
      </c>
      <c r="AJ217" s="114" t="str">
        <f t="shared" si="103"/>
        <v>punainen</v>
      </c>
      <c r="AK217" s="115" t="str">
        <f t="shared" si="112"/>
        <v>punainen</v>
      </c>
      <c r="AL217" s="124">
        <f t="shared" si="116"/>
        <v>31</v>
      </c>
      <c r="AM217" s="124">
        <f t="shared" si="117"/>
        <v>10</v>
      </c>
      <c r="AN217" s="124">
        <f t="shared" si="118"/>
        <v>1</v>
      </c>
      <c r="AO217" s="124">
        <f t="shared" si="119"/>
        <v>10</v>
      </c>
      <c r="AP217" s="121">
        <f t="shared" si="120"/>
        <v>10</v>
      </c>
      <c r="AQ217" s="14"/>
      <c r="AR217" s="113" t="str">
        <f t="shared" si="135"/>
        <v>punainen</v>
      </c>
      <c r="AS217" s="114" t="str">
        <f t="shared" si="136"/>
        <v>punainen</v>
      </c>
      <c r="AT217" s="115" t="str">
        <f t="shared" si="113"/>
        <v>punainen</v>
      </c>
      <c r="AU217" s="124">
        <f t="shared" si="121"/>
        <v>31</v>
      </c>
      <c r="AV217" s="124">
        <f t="shared" si="122"/>
        <v>10</v>
      </c>
      <c r="AW217" s="124">
        <f t="shared" si="123"/>
        <v>1</v>
      </c>
      <c r="AX217" s="124">
        <f t="shared" si="124"/>
        <v>10</v>
      </c>
      <c r="AY217" s="121">
        <f t="shared" si="125"/>
        <v>10</v>
      </c>
      <c r="BA217" s="47" t="s">
        <v>251</v>
      </c>
      <c r="BB217" s="47">
        <v>284</v>
      </c>
      <c r="BC217" s="47">
        <v>6</v>
      </c>
      <c r="BD217" s="47">
        <v>232</v>
      </c>
      <c r="BE217" s="4"/>
      <c r="BF217" s="47" t="s">
        <v>257</v>
      </c>
      <c r="BG217" s="47">
        <v>301</v>
      </c>
      <c r="BH217" s="47">
        <v>6</v>
      </c>
      <c r="BI217" s="47">
        <v>241</v>
      </c>
      <c r="BJ217" s="4"/>
      <c r="BK217" s="46" t="str">
        <f t="shared" si="126"/>
        <v>301_6</v>
      </c>
      <c r="BL217" s="69">
        <v>301</v>
      </c>
      <c r="BM217" s="69">
        <v>6</v>
      </c>
      <c r="BN217" s="69">
        <v>8</v>
      </c>
      <c r="BO217" s="4"/>
      <c r="BP217" s="46" t="str">
        <f t="shared" si="127"/>
        <v>301_6</v>
      </c>
      <c r="BQ217" s="69">
        <v>301</v>
      </c>
      <c r="BR217" s="69">
        <v>6</v>
      </c>
      <c r="BS217" s="69">
        <v>5</v>
      </c>
      <c r="BT217" s="4"/>
      <c r="BU217" s="71" t="s">
        <v>679</v>
      </c>
      <c r="BV217" s="71">
        <v>18</v>
      </c>
      <c r="BW217" s="71">
        <v>1</v>
      </c>
      <c r="BX217" s="4"/>
      <c r="BY217" s="69" t="s">
        <v>432</v>
      </c>
      <c r="BZ217" s="69">
        <v>1514</v>
      </c>
      <c r="CA217" s="69">
        <v>44.294909303699995</v>
      </c>
      <c r="CB217" s="4"/>
      <c r="CC217" s="47" t="s">
        <v>31</v>
      </c>
      <c r="CD217" s="47" t="s">
        <v>1022</v>
      </c>
      <c r="CE217" s="47">
        <v>13572</v>
      </c>
      <c r="CF217" s="47">
        <v>1</v>
      </c>
      <c r="CG217" s="47">
        <v>3</v>
      </c>
      <c r="CH217" s="47" t="str">
        <f t="shared" si="128"/>
        <v>Vähä 3</v>
      </c>
      <c r="CJ217" s="69" t="s">
        <v>260</v>
      </c>
      <c r="CK217" s="69" t="s">
        <v>1663</v>
      </c>
      <c r="CL217" s="69" t="s">
        <v>1664</v>
      </c>
      <c r="CM217" s="69" t="s">
        <v>1665</v>
      </c>
    </row>
    <row r="218" spans="1:91" customFormat="1" x14ac:dyDescent="0.25">
      <c r="A218" s="81">
        <v>207</v>
      </c>
      <c r="B218" s="27" t="str">
        <f t="shared" si="104"/>
        <v>303_1</v>
      </c>
      <c r="C218" s="51">
        <v>303</v>
      </c>
      <c r="D218" s="52">
        <v>1</v>
      </c>
      <c r="E218" s="17">
        <v>1905</v>
      </c>
      <c r="F218" s="18">
        <v>1901.18617266</v>
      </c>
      <c r="G218" s="57">
        <v>897</v>
      </c>
      <c r="H218" s="58">
        <v>71</v>
      </c>
      <c r="I218" s="64">
        <f t="shared" si="129"/>
        <v>0.71</v>
      </c>
      <c r="J218" s="18">
        <f t="shared" si="130"/>
        <v>636.87</v>
      </c>
      <c r="K218" s="64">
        <f t="shared" si="131"/>
        <v>-0.60904235727440148</v>
      </c>
      <c r="L218" s="18">
        <v>1629</v>
      </c>
      <c r="M218" s="18">
        <v>72</v>
      </c>
      <c r="N218" s="18">
        <v>1694</v>
      </c>
      <c r="O218" s="105" t="str">
        <f t="shared" si="105"/>
        <v>https://www.google.com/maps/@61.1693705331,24.0366719328,3a,75y,90t/data=!3m3!1e1!3m1!2e0</v>
      </c>
      <c r="P218" s="108" t="str">
        <f t="shared" si="106"/>
        <v>Gmaps</v>
      </c>
      <c r="Q218" s="18">
        <v>897</v>
      </c>
      <c r="R218" s="17">
        <v>71</v>
      </c>
      <c r="S218" s="18">
        <f t="shared" si="107"/>
        <v>266</v>
      </c>
      <c r="T218" s="18">
        <f t="shared" si="108"/>
        <v>208</v>
      </c>
      <c r="U218" s="18">
        <f t="shared" si="109"/>
        <v>1</v>
      </c>
      <c r="V218" s="96" t="str">
        <f t="shared" si="132"/>
        <v>Osa seud. yht.</v>
      </c>
      <c r="W218" s="18">
        <f t="shared" si="110"/>
        <v>0</v>
      </c>
      <c r="X218" s="79" t="str">
        <f t="shared" si="133"/>
        <v xml:space="preserve"> --</v>
      </c>
      <c r="Y218" s="74">
        <v>0</v>
      </c>
      <c r="Z218" s="17" t="str">
        <f t="shared" si="114"/>
        <v xml:space="preserve"> --</v>
      </c>
      <c r="AA218" s="74">
        <v>0</v>
      </c>
      <c r="AB218" s="17" t="str">
        <f t="shared" si="134"/>
        <v>--</v>
      </c>
      <c r="AC218" s="39"/>
      <c r="AD218" s="17" t="str">
        <f t="shared" si="111"/>
        <v>Keskivilkas 1</v>
      </c>
      <c r="AE218" s="17" t="s">
        <v>1057</v>
      </c>
      <c r="AF218" s="39"/>
      <c r="AG218" s="44"/>
      <c r="AH218" s="4"/>
      <c r="AI218" s="113" t="str">
        <f t="shared" si="115"/>
        <v>punainen</v>
      </c>
      <c r="AJ218" s="114" t="str">
        <f>IF(R218="ei mallia","ei mallia",IF(R218&gt;39,IF(Q218&gt;1999,"punainen",IF(T218&gt;499,"punainen",IF(X218="Osa seud. yht.","punainen","musta"))),"musta"))</f>
        <v>musta</v>
      </c>
      <c r="AK218" s="115" t="str">
        <f t="shared" si="112"/>
        <v>musta</v>
      </c>
      <c r="AL218" s="124">
        <f t="shared" si="116"/>
        <v>12</v>
      </c>
      <c r="AM218" s="124">
        <f t="shared" si="117"/>
        <v>10</v>
      </c>
      <c r="AN218" s="124">
        <f t="shared" si="118"/>
        <v>0</v>
      </c>
      <c r="AO218" s="124">
        <f t="shared" si="119"/>
        <v>1</v>
      </c>
      <c r="AP218" s="121">
        <f t="shared" si="120"/>
        <v>1</v>
      </c>
      <c r="AQ218" s="14"/>
      <c r="AR218" s="113" t="str">
        <f t="shared" si="135"/>
        <v>punainen</v>
      </c>
      <c r="AS218" s="114" t="str">
        <f t="shared" si="136"/>
        <v>musta</v>
      </c>
      <c r="AT218" s="115" t="str">
        <f t="shared" si="113"/>
        <v>musta</v>
      </c>
      <c r="AU218" s="124">
        <f t="shared" si="121"/>
        <v>12</v>
      </c>
      <c r="AV218" s="124">
        <f t="shared" si="122"/>
        <v>10</v>
      </c>
      <c r="AW218" s="124">
        <f t="shared" si="123"/>
        <v>0</v>
      </c>
      <c r="AX218" s="124">
        <f t="shared" si="124"/>
        <v>1</v>
      </c>
      <c r="AY218" s="121">
        <f t="shared" si="125"/>
        <v>1</v>
      </c>
      <c r="BA218" s="47" t="s">
        <v>252</v>
      </c>
      <c r="BB218" s="47">
        <v>284</v>
      </c>
      <c r="BC218" s="47">
        <v>7</v>
      </c>
      <c r="BD218" s="47">
        <v>519</v>
      </c>
      <c r="BE218" s="4"/>
      <c r="BF218" s="47" t="s">
        <v>258</v>
      </c>
      <c r="BG218" s="47">
        <v>301</v>
      </c>
      <c r="BH218" s="47">
        <v>7</v>
      </c>
      <c r="BI218" s="47">
        <v>315</v>
      </c>
      <c r="BJ218" s="4"/>
      <c r="BK218" s="46" t="str">
        <f t="shared" si="126"/>
        <v>301_7</v>
      </c>
      <c r="BL218" s="69">
        <v>301</v>
      </c>
      <c r="BM218" s="69">
        <v>7</v>
      </c>
      <c r="BN218" s="69">
        <v>9</v>
      </c>
      <c r="BO218" s="4"/>
      <c r="BP218" s="46" t="str">
        <f t="shared" si="127"/>
        <v>301_7</v>
      </c>
      <c r="BQ218" s="69">
        <v>301</v>
      </c>
      <c r="BR218" s="69">
        <v>7</v>
      </c>
      <c r="BS218" s="69">
        <v>5</v>
      </c>
      <c r="BT218" s="4"/>
      <c r="BU218" s="71" t="s">
        <v>681</v>
      </c>
      <c r="BV218" s="71">
        <v>184</v>
      </c>
      <c r="BW218" s="71">
        <v>3</v>
      </c>
      <c r="BX218" s="4"/>
      <c r="BY218" s="69" t="s">
        <v>433</v>
      </c>
      <c r="BZ218" s="69">
        <v>2219</v>
      </c>
      <c r="CA218" s="69">
        <v>31.390578582500002</v>
      </c>
      <c r="CB218" s="4"/>
      <c r="CC218" s="47" t="s">
        <v>364</v>
      </c>
      <c r="CD218" s="47" t="s">
        <v>1022</v>
      </c>
      <c r="CE218" s="47">
        <v>2505</v>
      </c>
      <c r="CF218" s="47">
        <v>2</v>
      </c>
      <c r="CG218" s="47">
        <v>3</v>
      </c>
      <c r="CH218" s="47" t="str">
        <f t="shared" si="128"/>
        <v>Vähä 3</v>
      </c>
      <c r="CJ218" s="69" t="s">
        <v>261</v>
      </c>
      <c r="CK218" s="69" t="s">
        <v>1480</v>
      </c>
      <c r="CL218" s="69" t="s">
        <v>1481</v>
      </c>
      <c r="CM218" s="69" t="s">
        <v>1482</v>
      </c>
    </row>
    <row r="219" spans="1:91" customFormat="1" x14ac:dyDescent="0.25">
      <c r="A219" s="81">
        <v>208</v>
      </c>
      <c r="B219" s="27" t="str">
        <f t="shared" si="104"/>
        <v>303_2</v>
      </c>
      <c r="C219" s="51">
        <v>303</v>
      </c>
      <c r="D219" s="52">
        <v>2</v>
      </c>
      <c r="E219" s="17">
        <v>6143</v>
      </c>
      <c r="F219" s="18">
        <v>7042.7169377</v>
      </c>
      <c r="G219" s="57">
        <v>1376</v>
      </c>
      <c r="H219" s="58">
        <v>71</v>
      </c>
      <c r="I219" s="64">
        <f t="shared" si="129"/>
        <v>0.71</v>
      </c>
      <c r="J219" s="18">
        <f t="shared" si="130"/>
        <v>976.95999999999992</v>
      </c>
      <c r="K219" s="64">
        <f t="shared" si="131"/>
        <v>-0.51152000000000009</v>
      </c>
      <c r="L219" s="18">
        <v>2000</v>
      </c>
      <c r="M219" s="18">
        <v>54</v>
      </c>
      <c r="N219" s="18">
        <v>2061</v>
      </c>
      <c r="O219" s="105" t="str">
        <f t="shared" si="105"/>
        <v>https://www.google.com/maps/@61.1633057447,24.0037690405,3a,75y,90t/data=!3m3!1e1!3m1!2e0</v>
      </c>
      <c r="P219" s="108" t="str">
        <f t="shared" si="106"/>
        <v>Gmaps</v>
      </c>
      <c r="Q219" s="18">
        <v>1376</v>
      </c>
      <c r="R219" s="17">
        <v>71</v>
      </c>
      <c r="S219" s="18">
        <f t="shared" si="107"/>
        <v>763</v>
      </c>
      <c r="T219" s="18">
        <f t="shared" si="108"/>
        <v>416</v>
      </c>
      <c r="U219" s="18">
        <f t="shared" si="109"/>
        <v>6</v>
      </c>
      <c r="V219" s="94" t="str">
        <f t="shared" si="132"/>
        <v>Osa seud. yht.</v>
      </c>
      <c r="W219" s="90">
        <f t="shared" si="110"/>
        <v>5</v>
      </c>
      <c r="X219" s="91" t="str">
        <f t="shared" si="133"/>
        <v>Osa seud. yht.</v>
      </c>
      <c r="Y219" s="18">
        <v>13</v>
      </c>
      <c r="Z219" s="17" t="str">
        <f t="shared" si="114"/>
        <v xml:space="preserve"> --</v>
      </c>
      <c r="AA219" s="18">
        <v>15.318248412800001</v>
      </c>
      <c r="AB219" s="17" t="str">
        <f t="shared" si="134"/>
        <v>--</v>
      </c>
      <c r="AC219" s="39"/>
      <c r="AD219" s="17" t="str">
        <f t="shared" si="111"/>
        <v>Keskivilkas 1</v>
      </c>
      <c r="AE219" s="17" t="s">
        <v>1057</v>
      </c>
      <c r="AF219" s="39"/>
      <c r="AG219" s="44"/>
      <c r="AH219" s="4"/>
      <c r="AI219" s="113" t="str">
        <f t="shared" si="115"/>
        <v>punainen</v>
      </c>
      <c r="AJ219" s="114" t="str">
        <f t="shared" ref="AJ219:AJ282" si="137">IF(R219="ei mallia","ei mallia",IF(R219&gt;39,IF(Q219&gt;1999,"punainen",IF(T219&gt;499,"punainen",IF(X219="Osa seud. yht.","punainen","musta"))),"musta"))</f>
        <v>punainen</v>
      </c>
      <c r="AK219" s="115" t="str">
        <f t="shared" si="112"/>
        <v>punainen</v>
      </c>
      <c r="AL219" s="124">
        <f t="shared" si="116"/>
        <v>22</v>
      </c>
      <c r="AM219" s="124">
        <f t="shared" si="117"/>
        <v>10</v>
      </c>
      <c r="AN219" s="124">
        <f t="shared" si="118"/>
        <v>1</v>
      </c>
      <c r="AO219" s="124">
        <f t="shared" si="119"/>
        <v>1</v>
      </c>
      <c r="AP219" s="121">
        <f t="shared" si="120"/>
        <v>10</v>
      </c>
      <c r="AQ219" s="14"/>
      <c r="AR219" s="113" t="str">
        <f t="shared" si="135"/>
        <v>punainen</v>
      </c>
      <c r="AS219" s="114" t="str">
        <f t="shared" si="136"/>
        <v>punainen</v>
      </c>
      <c r="AT219" s="115" t="str">
        <f t="shared" si="113"/>
        <v>punainen</v>
      </c>
      <c r="AU219" s="124">
        <f t="shared" si="121"/>
        <v>22</v>
      </c>
      <c r="AV219" s="124">
        <f t="shared" si="122"/>
        <v>10</v>
      </c>
      <c r="AW219" s="124">
        <f t="shared" si="123"/>
        <v>1</v>
      </c>
      <c r="AX219" s="124">
        <f t="shared" si="124"/>
        <v>1</v>
      </c>
      <c r="AY219" s="121">
        <f t="shared" si="125"/>
        <v>10</v>
      </c>
      <c r="BA219" s="47" t="s">
        <v>253</v>
      </c>
      <c r="BB219" s="47">
        <v>301</v>
      </c>
      <c r="BC219" s="47">
        <v>1</v>
      </c>
      <c r="BD219" s="47">
        <v>224</v>
      </c>
      <c r="BE219" s="4"/>
      <c r="BF219" s="47" t="s">
        <v>259</v>
      </c>
      <c r="BG219" s="47">
        <v>301</v>
      </c>
      <c r="BH219" s="47">
        <v>8</v>
      </c>
      <c r="BI219" s="47">
        <v>839</v>
      </c>
      <c r="BJ219" s="4"/>
      <c r="BK219" s="46" t="str">
        <f t="shared" si="126"/>
        <v>301_8</v>
      </c>
      <c r="BL219" s="69">
        <v>301</v>
      </c>
      <c r="BM219" s="69">
        <v>8</v>
      </c>
      <c r="BN219" s="69">
        <v>9</v>
      </c>
      <c r="BO219" s="4"/>
      <c r="BP219" s="46" t="str">
        <f t="shared" si="127"/>
        <v>301_8</v>
      </c>
      <c r="BQ219" s="69">
        <v>301</v>
      </c>
      <c r="BR219" s="69">
        <v>8</v>
      </c>
      <c r="BS219" s="69">
        <v>5</v>
      </c>
      <c r="BT219" s="4"/>
      <c r="BU219" s="71" t="s">
        <v>692</v>
      </c>
      <c r="BV219" s="71">
        <v>268</v>
      </c>
      <c r="BW219" s="71">
        <v>6</v>
      </c>
      <c r="BX219" s="4"/>
      <c r="BY219" s="69" t="s">
        <v>434</v>
      </c>
      <c r="BZ219" s="69">
        <v>2236</v>
      </c>
      <c r="CA219" s="69">
        <v>25.365853658499997</v>
      </c>
      <c r="CB219" s="4"/>
      <c r="CC219" s="47" t="s">
        <v>771</v>
      </c>
      <c r="CD219" s="47" t="s">
        <v>1022</v>
      </c>
      <c r="CE219" s="47">
        <v>13581</v>
      </c>
      <c r="CF219" s="47">
        <v>2</v>
      </c>
      <c r="CG219" s="47">
        <v>3</v>
      </c>
      <c r="CH219" s="47" t="str">
        <f t="shared" si="128"/>
        <v>Vähä 3</v>
      </c>
      <c r="CJ219" s="69" t="s">
        <v>262</v>
      </c>
      <c r="CK219" s="69" t="s">
        <v>1666</v>
      </c>
      <c r="CL219" s="69" t="s">
        <v>1667</v>
      </c>
      <c r="CM219" s="69" t="s">
        <v>1668</v>
      </c>
    </row>
    <row r="220" spans="1:91" customFormat="1" x14ac:dyDescent="0.25">
      <c r="A220" s="81">
        <v>209</v>
      </c>
      <c r="B220" s="27" t="str">
        <f t="shared" si="104"/>
        <v>303_3</v>
      </c>
      <c r="C220" s="51">
        <v>303</v>
      </c>
      <c r="D220" s="52">
        <v>3</v>
      </c>
      <c r="E220" s="17">
        <v>2243</v>
      </c>
      <c r="F220" s="18">
        <v>3758.4129801549998</v>
      </c>
      <c r="G220" s="57">
        <v>1712</v>
      </c>
      <c r="H220" s="58">
        <v>45</v>
      </c>
      <c r="I220" s="64">
        <f t="shared" si="129"/>
        <v>0.45</v>
      </c>
      <c r="J220" s="18">
        <f t="shared" si="130"/>
        <v>770.4</v>
      </c>
      <c r="K220" s="64">
        <f t="shared" si="131"/>
        <v>-0.8345716126261542</v>
      </c>
      <c r="L220" s="18">
        <v>4657</v>
      </c>
      <c r="M220" s="18">
        <v>207</v>
      </c>
      <c r="N220" s="18">
        <v>5068</v>
      </c>
      <c r="O220" s="105" t="str">
        <f t="shared" si="105"/>
        <v>https://www.google.com/maps/@61.1782574122,23.8572973126,3a,75y,90t/data=!3m3!1e1!3m1!2e0</v>
      </c>
      <c r="P220" s="108" t="str">
        <f t="shared" si="106"/>
        <v>Gmaps</v>
      </c>
      <c r="Q220" s="18">
        <v>1712</v>
      </c>
      <c r="R220" s="17">
        <v>45</v>
      </c>
      <c r="S220" s="18">
        <f t="shared" si="107"/>
        <v>1845</v>
      </c>
      <c r="T220" s="18">
        <f t="shared" si="108"/>
        <v>684</v>
      </c>
      <c r="U220" s="18">
        <f t="shared" si="109"/>
        <v>17</v>
      </c>
      <c r="V220" s="94" t="str">
        <f t="shared" si="132"/>
        <v>Osa seud. yht.</v>
      </c>
      <c r="W220" s="90">
        <f t="shared" si="110"/>
        <v>45</v>
      </c>
      <c r="X220" s="91" t="str">
        <f t="shared" si="133"/>
        <v>Osa seud. yht.</v>
      </c>
      <c r="Y220" s="18">
        <v>29</v>
      </c>
      <c r="Z220" s="17" t="str">
        <f t="shared" si="114"/>
        <v xml:space="preserve"> --</v>
      </c>
      <c r="AA220" s="18">
        <v>95.630851538100003</v>
      </c>
      <c r="AB220" s="17" t="str">
        <f t="shared" si="134"/>
        <v>Kyllä</v>
      </c>
      <c r="AC220" s="39" t="s">
        <v>3470</v>
      </c>
      <c r="AD220" s="17" t="str">
        <f t="shared" si="111"/>
        <v>Keskivilkas 1</v>
      </c>
      <c r="AE220" s="17" t="s">
        <v>1057</v>
      </c>
      <c r="AF220" s="39"/>
      <c r="AG220" s="44"/>
      <c r="AH220" s="4"/>
      <c r="AI220" s="113" t="str">
        <f t="shared" si="115"/>
        <v>musta</v>
      </c>
      <c r="AJ220" s="114" t="str">
        <f t="shared" si="137"/>
        <v>punainen</v>
      </c>
      <c r="AK220" s="115" t="str">
        <f t="shared" si="112"/>
        <v>punainen</v>
      </c>
      <c r="AL220" s="124">
        <f t="shared" si="116"/>
        <v>22</v>
      </c>
      <c r="AM220" s="124">
        <f t="shared" si="117"/>
        <v>1</v>
      </c>
      <c r="AN220" s="124">
        <f t="shared" si="118"/>
        <v>1</v>
      </c>
      <c r="AO220" s="124">
        <f t="shared" si="119"/>
        <v>10</v>
      </c>
      <c r="AP220" s="121">
        <f t="shared" si="120"/>
        <v>10</v>
      </c>
      <c r="AQ220" s="14"/>
      <c r="AR220" s="113" t="str">
        <f t="shared" si="135"/>
        <v>musta</v>
      </c>
      <c r="AS220" s="114" t="str">
        <f t="shared" si="136"/>
        <v>punainen</v>
      </c>
      <c r="AT220" s="115" t="str">
        <f t="shared" si="113"/>
        <v>punainen</v>
      </c>
      <c r="AU220" s="124">
        <f t="shared" si="121"/>
        <v>22</v>
      </c>
      <c r="AV220" s="124">
        <f t="shared" si="122"/>
        <v>1</v>
      </c>
      <c r="AW220" s="124">
        <f t="shared" si="123"/>
        <v>1</v>
      </c>
      <c r="AX220" s="124">
        <f t="shared" si="124"/>
        <v>10</v>
      </c>
      <c r="AY220" s="121">
        <f t="shared" si="125"/>
        <v>10</v>
      </c>
      <c r="BA220" s="47" t="s">
        <v>254</v>
      </c>
      <c r="BB220" s="47">
        <v>301</v>
      </c>
      <c r="BC220" s="47">
        <v>2</v>
      </c>
      <c r="BD220" s="47">
        <v>78</v>
      </c>
      <c r="BE220" s="4"/>
      <c r="BF220" s="47" t="s">
        <v>260</v>
      </c>
      <c r="BG220" s="47">
        <v>301</v>
      </c>
      <c r="BH220" s="47">
        <v>9</v>
      </c>
      <c r="BI220" s="47">
        <v>1087</v>
      </c>
      <c r="BJ220" s="4"/>
      <c r="BK220" s="46" t="str">
        <f t="shared" si="126"/>
        <v>301_9</v>
      </c>
      <c r="BL220" s="69">
        <v>301</v>
      </c>
      <c r="BM220" s="69">
        <v>9</v>
      </c>
      <c r="BN220" s="69">
        <v>35</v>
      </c>
      <c r="BO220" s="4"/>
      <c r="BP220" s="46" t="str">
        <f t="shared" si="127"/>
        <v>301_9</v>
      </c>
      <c r="BQ220" s="69">
        <v>301</v>
      </c>
      <c r="BR220" s="69">
        <v>9</v>
      </c>
      <c r="BS220" s="69">
        <v>5</v>
      </c>
      <c r="BT220" s="4"/>
      <c r="BU220" s="71" t="s">
        <v>693</v>
      </c>
      <c r="BV220" s="71">
        <v>937</v>
      </c>
      <c r="BW220" s="71">
        <v>35</v>
      </c>
      <c r="BX220" s="4"/>
      <c r="BY220" s="69" t="s">
        <v>439</v>
      </c>
      <c r="BZ220" s="69">
        <v>358</v>
      </c>
      <c r="CA220" s="69">
        <v>9.2914611990699996</v>
      </c>
      <c r="CB220" s="4"/>
      <c r="CC220" s="47" t="s">
        <v>483</v>
      </c>
      <c r="CD220" s="47" t="s">
        <v>1022</v>
      </c>
      <c r="CE220" s="47">
        <v>3110</v>
      </c>
      <c r="CF220" s="47">
        <v>1</v>
      </c>
      <c r="CG220" s="47">
        <v>3</v>
      </c>
      <c r="CH220" s="47" t="str">
        <f t="shared" si="128"/>
        <v>Vähä 3</v>
      </c>
      <c r="CJ220" s="69" t="s">
        <v>263</v>
      </c>
      <c r="CK220" s="69" t="s">
        <v>1669</v>
      </c>
      <c r="CL220" s="69" t="s">
        <v>1670</v>
      </c>
      <c r="CM220" s="69" t="s">
        <v>1671</v>
      </c>
    </row>
    <row r="221" spans="1:91" customFormat="1" x14ac:dyDescent="0.25">
      <c r="A221" s="81">
        <v>210</v>
      </c>
      <c r="B221" s="27" t="str">
        <f t="shared" si="104"/>
        <v>303_4</v>
      </c>
      <c r="C221" s="51">
        <v>303</v>
      </c>
      <c r="D221" s="52">
        <v>4</v>
      </c>
      <c r="E221" s="17">
        <v>4513</v>
      </c>
      <c r="F221" s="18">
        <v>4445.8784510850001</v>
      </c>
      <c r="G221" s="57">
        <v>1232</v>
      </c>
      <c r="H221" s="58">
        <v>41</v>
      </c>
      <c r="I221" s="64">
        <f t="shared" si="129"/>
        <v>0.41</v>
      </c>
      <c r="J221" s="18">
        <f t="shared" si="130"/>
        <v>505.11999999999995</v>
      </c>
      <c r="K221" s="64">
        <f t="shared" si="131"/>
        <v>-0.88299281908732918</v>
      </c>
      <c r="L221" s="18">
        <v>4317</v>
      </c>
      <c r="M221" s="18">
        <v>175</v>
      </c>
      <c r="N221" s="18">
        <v>4651</v>
      </c>
      <c r="O221" s="105" t="str">
        <f t="shared" si="105"/>
        <v>https://www.google.com/maps/@61.1932569555,23.8343103225,3a,75y,90t/data=!3m3!1e1!3m1!2e0</v>
      </c>
      <c r="P221" s="108" t="str">
        <f t="shared" si="106"/>
        <v>Gmaps</v>
      </c>
      <c r="Q221" s="18">
        <v>1232</v>
      </c>
      <c r="R221" s="17">
        <v>41</v>
      </c>
      <c r="S221" s="18">
        <f t="shared" si="107"/>
        <v>1661</v>
      </c>
      <c r="T221" s="18">
        <f t="shared" si="108"/>
        <v>929</v>
      </c>
      <c r="U221" s="18">
        <f t="shared" si="109"/>
        <v>2</v>
      </c>
      <c r="V221" s="94" t="str">
        <f t="shared" si="132"/>
        <v>Osa seud. yht.</v>
      </c>
      <c r="W221" s="90">
        <f t="shared" si="110"/>
        <v>8</v>
      </c>
      <c r="X221" s="91" t="str">
        <f t="shared" si="133"/>
        <v>Osa seud. yht.</v>
      </c>
      <c r="Y221" s="18">
        <v>40</v>
      </c>
      <c r="Z221" s="17" t="str">
        <f t="shared" si="114"/>
        <v xml:space="preserve"> --</v>
      </c>
      <c r="AA221" s="18">
        <v>59.915798803499996</v>
      </c>
      <c r="AB221" s="17" t="str">
        <f t="shared" si="134"/>
        <v>Kyllä</v>
      </c>
      <c r="AC221" s="39"/>
      <c r="AD221" s="17" t="str">
        <f t="shared" si="111"/>
        <v>Keskivilkas 1</v>
      </c>
      <c r="AE221" s="17" t="s">
        <v>1057</v>
      </c>
      <c r="AF221" s="39"/>
      <c r="AG221" s="44"/>
      <c r="AH221" s="4"/>
      <c r="AI221" s="113" t="str">
        <f t="shared" si="115"/>
        <v>musta</v>
      </c>
      <c r="AJ221" s="114" t="str">
        <f t="shared" si="137"/>
        <v>punainen</v>
      </c>
      <c r="AK221" s="115" t="str">
        <f t="shared" si="112"/>
        <v>punainen</v>
      </c>
      <c r="AL221" s="124">
        <f t="shared" si="116"/>
        <v>22</v>
      </c>
      <c r="AM221" s="124">
        <f t="shared" si="117"/>
        <v>1</v>
      </c>
      <c r="AN221" s="124">
        <f t="shared" si="118"/>
        <v>1</v>
      </c>
      <c r="AO221" s="124">
        <f t="shared" si="119"/>
        <v>10</v>
      </c>
      <c r="AP221" s="121">
        <f t="shared" si="120"/>
        <v>10</v>
      </c>
      <c r="AQ221" s="14"/>
      <c r="AR221" s="113" t="str">
        <f t="shared" si="135"/>
        <v>musta</v>
      </c>
      <c r="AS221" s="114" t="str">
        <f t="shared" si="136"/>
        <v>punainen</v>
      </c>
      <c r="AT221" s="115" t="str">
        <f t="shared" si="113"/>
        <v>punainen</v>
      </c>
      <c r="AU221" s="124">
        <f t="shared" si="121"/>
        <v>22</v>
      </c>
      <c r="AV221" s="124">
        <f t="shared" si="122"/>
        <v>1</v>
      </c>
      <c r="AW221" s="124">
        <f t="shared" si="123"/>
        <v>1</v>
      </c>
      <c r="AX221" s="124">
        <f t="shared" si="124"/>
        <v>10</v>
      </c>
      <c r="AY221" s="121">
        <f t="shared" si="125"/>
        <v>10</v>
      </c>
      <c r="BA221" s="47" t="s">
        <v>255</v>
      </c>
      <c r="BB221" s="47">
        <v>301</v>
      </c>
      <c r="BC221" s="47">
        <v>4</v>
      </c>
      <c r="BD221" s="47">
        <v>94</v>
      </c>
      <c r="BE221" s="4"/>
      <c r="BF221" s="47" t="s">
        <v>261</v>
      </c>
      <c r="BG221" s="47">
        <v>303</v>
      </c>
      <c r="BH221" s="47">
        <v>1</v>
      </c>
      <c r="BI221" s="47">
        <v>208</v>
      </c>
      <c r="BJ221" s="4"/>
      <c r="BK221" s="46" t="str">
        <f t="shared" si="126"/>
        <v>303_1</v>
      </c>
      <c r="BL221" s="69">
        <v>303</v>
      </c>
      <c r="BM221" s="69">
        <v>1</v>
      </c>
      <c r="BN221" s="69">
        <v>1</v>
      </c>
      <c r="BO221" s="4"/>
      <c r="BP221" s="46" t="str">
        <f t="shared" si="127"/>
        <v>303_1</v>
      </c>
      <c r="BQ221" s="69">
        <v>303</v>
      </c>
      <c r="BR221" s="69">
        <v>1</v>
      </c>
      <c r="BS221" s="69">
        <v>0</v>
      </c>
      <c r="BT221" s="4"/>
      <c r="BU221" s="71" t="s">
        <v>696</v>
      </c>
      <c r="BV221" s="71">
        <v>1527</v>
      </c>
      <c r="BW221" s="71">
        <v>53</v>
      </c>
      <c r="BX221" s="4"/>
      <c r="BY221" s="69" t="s">
        <v>439</v>
      </c>
      <c r="BZ221" s="69">
        <v>1087</v>
      </c>
      <c r="CA221" s="69">
        <v>28.211783026199999</v>
      </c>
      <c r="CB221" s="4"/>
      <c r="CC221" s="47" t="s">
        <v>696</v>
      </c>
      <c r="CD221" s="47" t="s">
        <v>1022</v>
      </c>
      <c r="CE221" s="47">
        <v>13133</v>
      </c>
      <c r="CF221" s="47">
        <v>1</v>
      </c>
      <c r="CG221" s="47">
        <v>3</v>
      </c>
      <c r="CH221" s="47" t="str">
        <f t="shared" si="128"/>
        <v>Vähä 3</v>
      </c>
      <c r="CJ221" s="69" t="s">
        <v>264</v>
      </c>
      <c r="CK221" s="69" t="s">
        <v>1672</v>
      </c>
      <c r="CL221" s="69" t="s">
        <v>1673</v>
      </c>
      <c r="CM221" s="69" t="s">
        <v>1674</v>
      </c>
    </row>
    <row r="222" spans="1:91" customFormat="1" x14ac:dyDescent="0.25">
      <c r="A222" s="81">
        <v>211</v>
      </c>
      <c r="B222" s="27" t="str">
        <f t="shared" si="104"/>
        <v>303_5</v>
      </c>
      <c r="C222" s="51">
        <v>303</v>
      </c>
      <c r="D222" s="52">
        <v>5</v>
      </c>
      <c r="E222" s="17">
        <v>795</v>
      </c>
      <c r="F222" s="18">
        <v>414.28877887300001</v>
      </c>
      <c r="G222" s="57">
        <v>157</v>
      </c>
      <c r="H222" s="58">
        <v>22</v>
      </c>
      <c r="I222" s="64">
        <f t="shared" si="129"/>
        <v>0.22</v>
      </c>
      <c r="J222" s="18">
        <f t="shared" si="130"/>
        <v>34.54</v>
      </c>
      <c r="K222" s="64">
        <f t="shared" si="131"/>
        <v>-0.99197863446353929</v>
      </c>
      <c r="L222" s="18">
        <v>4306</v>
      </c>
      <c r="M222" s="18">
        <v>177</v>
      </c>
      <c r="N222" s="18">
        <v>4628</v>
      </c>
      <c r="O222" s="105" t="str">
        <f t="shared" si="105"/>
        <v>https://www.google.com/maps/@61.2092769558,23.7598602686,3a,75y,90t/data=!3m3!1e1!3m1!2e0</v>
      </c>
      <c r="P222" s="108" t="str">
        <f t="shared" si="106"/>
        <v>Gmaps</v>
      </c>
      <c r="Q222" s="18">
        <v>157</v>
      </c>
      <c r="R222" s="17">
        <v>22</v>
      </c>
      <c r="S222" s="18">
        <f t="shared" si="107"/>
        <v>510</v>
      </c>
      <c r="T222" s="18">
        <f t="shared" si="108"/>
        <v>127</v>
      </c>
      <c r="U222" s="18">
        <f t="shared" si="109"/>
        <v>0</v>
      </c>
      <c r="V222" s="95" t="str">
        <f t="shared" si="132"/>
        <v xml:space="preserve"> --</v>
      </c>
      <c r="W222" s="18">
        <f t="shared" si="110"/>
        <v>1</v>
      </c>
      <c r="X222" s="92" t="str">
        <f t="shared" si="133"/>
        <v>Osa seud. yht.</v>
      </c>
      <c r="Y222" s="18">
        <v>101</v>
      </c>
      <c r="Z222" s="17" t="str">
        <f t="shared" si="114"/>
        <v>Kyllä</v>
      </c>
      <c r="AA222" s="18">
        <v>100.628930818</v>
      </c>
      <c r="AB222" s="17" t="str">
        <f t="shared" si="134"/>
        <v>Kyllä</v>
      </c>
      <c r="AC222" s="39"/>
      <c r="AD222" s="17" t="str">
        <f t="shared" si="111"/>
        <v>Keskivilkas 1</v>
      </c>
      <c r="AE222" s="17" t="s">
        <v>1057</v>
      </c>
      <c r="AF222" s="39"/>
      <c r="AG222" s="44"/>
      <c r="AH222" s="4"/>
      <c r="AI222" s="113" t="str">
        <f t="shared" si="115"/>
        <v>musta</v>
      </c>
      <c r="AJ222" s="114" t="str">
        <f t="shared" si="137"/>
        <v>musta</v>
      </c>
      <c r="AK222" s="115" t="str">
        <f t="shared" si="112"/>
        <v>musta</v>
      </c>
      <c r="AL222" s="124">
        <f t="shared" si="116"/>
        <v>11</v>
      </c>
      <c r="AM222" s="124">
        <f t="shared" si="117"/>
        <v>0</v>
      </c>
      <c r="AN222" s="124">
        <f t="shared" si="118"/>
        <v>0</v>
      </c>
      <c r="AO222" s="124">
        <f t="shared" si="119"/>
        <v>1</v>
      </c>
      <c r="AP222" s="121">
        <f t="shared" si="120"/>
        <v>10</v>
      </c>
      <c r="AQ222" s="14"/>
      <c r="AR222" s="113" t="str">
        <f t="shared" si="135"/>
        <v>musta</v>
      </c>
      <c r="AS222" s="114" t="str">
        <f t="shared" si="136"/>
        <v>musta</v>
      </c>
      <c r="AT222" s="115" t="str">
        <f t="shared" si="113"/>
        <v>musta</v>
      </c>
      <c r="AU222" s="124">
        <f t="shared" si="121"/>
        <v>12</v>
      </c>
      <c r="AV222" s="124">
        <f t="shared" si="122"/>
        <v>1</v>
      </c>
      <c r="AW222" s="124">
        <f t="shared" si="123"/>
        <v>0</v>
      </c>
      <c r="AX222" s="124">
        <f t="shared" si="124"/>
        <v>1</v>
      </c>
      <c r="AY222" s="121">
        <f t="shared" si="125"/>
        <v>10</v>
      </c>
      <c r="BA222" s="47" t="s">
        <v>256</v>
      </c>
      <c r="BB222" s="47">
        <v>301</v>
      </c>
      <c r="BC222" s="47">
        <v>5</v>
      </c>
      <c r="BD222" s="47">
        <v>80</v>
      </c>
      <c r="BE222" s="4"/>
      <c r="BF222" s="47" t="s">
        <v>262</v>
      </c>
      <c r="BG222" s="47">
        <v>303</v>
      </c>
      <c r="BH222" s="47">
        <v>2</v>
      </c>
      <c r="BI222" s="47">
        <v>416</v>
      </c>
      <c r="BJ222" s="4"/>
      <c r="BK222" s="46" t="str">
        <f t="shared" si="126"/>
        <v>303_2</v>
      </c>
      <c r="BL222" s="69">
        <v>303</v>
      </c>
      <c r="BM222" s="69">
        <v>2</v>
      </c>
      <c r="BN222" s="69">
        <v>6</v>
      </c>
      <c r="BO222" s="4"/>
      <c r="BP222" s="46" t="str">
        <f t="shared" si="127"/>
        <v>303_2</v>
      </c>
      <c r="BQ222" s="69">
        <v>303</v>
      </c>
      <c r="BR222" s="69">
        <v>2</v>
      </c>
      <c r="BS222" s="69">
        <v>5</v>
      </c>
      <c r="BT222" s="4"/>
      <c r="BU222" s="71" t="s">
        <v>697</v>
      </c>
      <c r="BV222" s="71">
        <v>1984</v>
      </c>
      <c r="BW222" s="71">
        <v>102</v>
      </c>
      <c r="BX222" s="4"/>
      <c r="BY222" s="69" t="s">
        <v>440</v>
      </c>
      <c r="BZ222" s="69">
        <v>1298</v>
      </c>
      <c r="CA222" s="69">
        <v>30.824032296399999</v>
      </c>
      <c r="CB222" s="4"/>
      <c r="CC222" s="47" t="s">
        <v>612</v>
      </c>
      <c r="CD222" s="47" t="s">
        <v>1022</v>
      </c>
      <c r="CE222" s="47">
        <v>12941</v>
      </c>
      <c r="CF222" s="47">
        <v>1</v>
      </c>
      <c r="CG222" s="47">
        <v>3</v>
      </c>
      <c r="CH222" s="47" t="str">
        <f t="shared" si="128"/>
        <v>Vähä 3</v>
      </c>
      <c r="CJ222" s="69" t="s">
        <v>265</v>
      </c>
      <c r="CK222" s="69" t="s">
        <v>1675</v>
      </c>
      <c r="CL222" s="69" t="s">
        <v>1676</v>
      </c>
      <c r="CM222" s="69" t="s">
        <v>1677</v>
      </c>
    </row>
    <row r="223" spans="1:91" customFormat="1" x14ac:dyDescent="0.25">
      <c r="A223" s="81">
        <v>212</v>
      </c>
      <c r="B223" s="27" t="str">
        <f t="shared" si="104"/>
        <v>303_6</v>
      </c>
      <c r="C223" s="51">
        <v>303</v>
      </c>
      <c r="D223" s="52">
        <v>6</v>
      </c>
      <c r="E223" s="17">
        <v>1221</v>
      </c>
      <c r="F223" s="18">
        <v>656.56682827999998</v>
      </c>
      <c r="G223" s="57">
        <v>1268</v>
      </c>
      <c r="H223" s="58">
        <v>50</v>
      </c>
      <c r="I223" s="64">
        <f t="shared" si="129"/>
        <v>0.5</v>
      </c>
      <c r="J223" s="18">
        <f t="shared" si="130"/>
        <v>634</v>
      </c>
      <c r="K223" s="64">
        <f t="shared" si="131"/>
        <v>-0.78908848968729206</v>
      </c>
      <c r="L223" s="18">
        <v>3006</v>
      </c>
      <c r="M223" s="18">
        <v>122</v>
      </c>
      <c r="N223" s="18">
        <v>3213</v>
      </c>
      <c r="O223" s="105" t="str">
        <f t="shared" si="105"/>
        <v>https://www.google.com/maps/@61.2158989938,23.7535328103,3a,75y,90t/data=!3m3!1e1!3m1!2e0</v>
      </c>
      <c r="P223" s="108" t="str">
        <f t="shared" si="106"/>
        <v>Gmaps</v>
      </c>
      <c r="Q223" s="18">
        <v>1268</v>
      </c>
      <c r="R223" s="17">
        <v>50</v>
      </c>
      <c r="S223" s="18">
        <f t="shared" si="107"/>
        <v>554</v>
      </c>
      <c r="T223" s="18">
        <f t="shared" si="108"/>
        <v>236</v>
      </c>
      <c r="U223" s="18">
        <f t="shared" si="109"/>
        <v>0</v>
      </c>
      <c r="V223" s="95" t="str">
        <f t="shared" si="132"/>
        <v xml:space="preserve"> --</v>
      </c>
      <c r="W223" s="18">
        <f t="shared" si="110"/>
        <v>1</v>
      </c>
      <c r="X223" s="92" t="str">
        <f t="shared" si="133"/>
        <v>Osa seud. yht.</v>
      </c>
      <c r="Y223" s="18">
        <v>88</v>
      </c>
      <c r="Z223" s="17" t="str">
        <f t="shared" si="114"/>
        <v>Kyllä</v>
      </c>
      <c r="AA223" s="18">
        <v>100.16380016399999</v>
      </c>
      <c r="AB223" s="17" t="str">
        <f t="shared" si="134"/>
        <v>Kyllä</v>
      </c>
      <c r="AC223" s="39"/>
      <c r="AD223" s="17" t="str">
        <f t="shared" si="111"/>
        <v>Keskivilkas 1</v>
      </c>
      <c r="AE223" s="17" t="s">
        <v>1057</v>
      </c>
      <c r="AF223" s="39"/>
      <c r="AG223" s="44"/>
      <c r="AH223" s="4"/>
      <c r="AI223" s="113" t="str">
        <f t="shared" si="115"/>
        <v>musta</v>
      </c>
      <c r="AJ223" s="114" t="str">
        <f t="shared" si="137"/>
        <v>punainen</v>
      </c>
      <c r="AK223" s="115" t="str">
        <f t="shared" si="112"/>
        <v>musta</v>
      </c>
      <c r="AL223" s="124">
        <f t="shared" si="116"/>
        <v>13</v>
      </c>
      <c r="AM223" s="124">
        <f t="shared" si="117"/>
        <v>1</v>
      </c>
      <c r="AN223" s="124">
        <f t="shared" si="118"/>
        <v>1</v>
      </c>
      <c r="AO223" s="124">
        <f t="shared" si="119"/>
        <v>1</v>
      </c>
      <c r="AP223" s="121">
        <f t="shared" si="120"/>
        <v>10</v>
      </c>
      <c r="AQ223" s="14"/>
      <c r="AR223" s="113" t="str">
        <f t="shared" si="135"/>
        <v>punainen</v>
      </c>
      <c r="AS223" s="114" t="str">
        <f t="shared" si="136"/>
        <v>punainen</v>
      </c>
      <c r="AT223" s="115" t="str">
        <f t="shared" si="113"/>
        <v>punainen</v>
      </c>
      <c r="AU223" s="124">
        <f t="shared" si="121"/>
        <v>22</v>
      </c>
      <c r="AV223" s="124">
        <f t="shared" si="122"/>
        <v>10</v>
      </c>
      <c r="AW223" s="124">
        <f t="shared" si="123"/>
        <v>1</v>
      </c>
      <c r="AX223" s="124">
        <f t="shared" si="124"/>
        <v>1</v>
      </c>
      <c r="AY223" s="121">
        <f t="shared" si="125"/>
        <v>10</v>
      </c>
      <c r="BA223" s="47" t="s">
        <v>257</v>
      </c>
      <c r="BB223" s="47">
        <v>301</v>
      </c>
      <c r="BC223" s="47">
        <v>6</v>
      </c>
      <c r="BD223" s="47">
        <v>322</v>
      </c>
      <c r="BE223" s="4"/>
      <c r="BF223" s="47" t="s">
        <v>263</v>
      </c>
      <c r="BG223" s="47">
        <v>303</v>
      </c>
      <c r="BH223" s="47">
        <v>3</v>
      </c>
      <c r="BI223" s="47">
        <v>684</v>
      </c>
      <c r="BJ223" s="4"/>
      <c r="BK223" s="46" t="str">
        <f t="shared" si="126"/>
        <v>303_3</v>
      </c>
      <c r="BL223" s="69">
        <v>303</v>
      </c>
      <c r="BM223" s="69">
        <v>3</v>
      </c>
      <c r="BN223" s="69">
        <v>17</v>
      </c>
      <c r="BO223" s="4"/>
      <c r="BP223" s="46" t="str">
        <f t="shared" si="127"/>
        <v>303_3</v>
      </c>
      <c r="BQ223" s="69">
        <v>303</v>
      </c>
      <c r="BR223" s="69">
        <v>3</v>
      </c>
      <c r="BS223" s="69">
        <v>45</v>
      </c>
      <c r="BT223" s="4"/>
      <c r="BU223" s="71" t="s">
        <v>699</v>
      </c>
      <c r="BV223" s="71">
        <v>666</v>
      </c>
      <c r="BW223" s="71">
        <v>11</v>
      </c>
      <c r="BX223" s="4"/>
      <c r="BY223" s="69" t="s">
        <v>441</v>
      </c>
      <c r="BZ223" s="69">
        <v>846</v>
      </c>
      <c r="CA223" s="69">
        <v>13.3270321361</v>
      </c>
      <c r="CB223" s="4"/>
      <c r="CC223" s="47" t="s">
        <v>810</v>
      </c>
      <c r="CD223" s="47" t="s">
        <v>1022</v>
      </c>
      <c r="CE223" s="47">
        <v>13741</v>
      </c>
      <c r="CF223" s="47">
        <v>1</v>
      </c>
      <c r="CG223" s="47">
        <v>3</v>
      </c>
      <c r="CH223" s="47" t="str">
        <f t="shared" si="128"/>
        <v>Vähä 3</v>
      </c>
      <c r="CJ223" s="69" t="s">
        <v>266</v>
      </c>
      <c r="CK223" s="69" t="s">
        <v>1678</v>
      </c>
      <c r="CL223" s="69" t="s">
        <v>1679</v>
      </c>
      <c r="CM223" s="69" t="s">
        <v>1680</v>
      </c>
    </row>
    <row r="224" spans="1:91" customFormat="1" x14ac:dyDescent="0.25">
      <c r="A224" s="81">
        <v>213</v>
      </c>
      <c r="B224" s="27" t="str">
        <f t="shared" si="104"/>
        <v>304_2</v>
      </c>
      <c r="C224" s="51">
        <v>304</v>
      </c>
      <c r="D224" s="52">
        <v>2</v>
      </c>
      <c r="E224" s="17">
        <v>6320</v>
      </c>
      <c r="F224" s="18">
        <v>6045.4127204500001</v>
      </c>
      <c r="G224" s="57">
        <v>753</v>
      </c>
      <c r="H224" s="58">
        <v>38</v>
      </c>
      <c r="I224" s="64">
        <f t="shared" si="129"/>
        <v>0.38</v>
      </c>
      <c r="J224" s="18">
        <f t="shared" si="130"/>
        <v>286.14</v>
      </c>
      <c r="K224" s="64">
        <f t="shared" si="131"/>
        <v>-0.89350949013770009</v>
      </c>
      <c r="L224" s="18">
        <v>2687</v>
      </c>
      <c r="M224" s="18">
        <v>178</v>
      </c>
      <c r="N224" s="18">
        <v>2954</v>
      </c>
      <c r="O224" s="105" t="str">
        <f t="shared" si="105"/>
        <v>https://www.google.com/maps/@61.221624136,23.8365307935,3a,75y,90t/data=!3m3!1e1!3m1!2e0</v>
      </c>
      <c r="P224" s="108" t="str">
        <f t="shared" si="106"/>
        <v>Gmaps</v>
      </c>
      <c r="Q224" s="18">
        <v>753</v>
      </c>
      <c r="R224" s="17">
        <v>38</v>
      </c>
      <c r="S224" s="18">
        <f t="shared" si="107"/>
        <v>789</v>
      </c>
      <c r="T224" s="18">
        <f t="shared" si="108"/>
        <v>505</v>
      </c>
      <c r="U224" s="18">
        <f t="shared" si="109"/>
        <v>12</v>
      </c>
      <c r="V224" s="94" t="str">
        <f t="shared" si="132"/>
        <v>Osa seud. yht.</v>
      </c>
      <c r="W224" s="90">
        <f t="shared" si="110"/>
        <v>9</v>
      </c>
      <c r="X224" s="91" t="str">
        <f t="shared" si="133"/>
        <v>Osa seud. yht.</v>
      </c>
      <c r="Y224" s="74">
        <v>0</v>
      </c>
      <c r="Z224" s="17" t="str">
        <f t="shared" si="114"/>
        <v xml:space="preserve"> --</v>
      </c>
      <c r="AA224" s="74">
        <v>0</v>
      </c>
      <c r="AB224" s="17" t="str">
        <f t="shared" si="134"/>
        <v>--</v>
      </c>
      <c r="AC224" s="39"/>
      <c r="AD224" s="17" t="str">
        <f t="shared" si="111"/>
        <v>Keskivilkas 1</v>
      </c>
      <c r="AE224" s="17" t="s">
        <v>1057</v>
      </c>
      <c r="AF224" s="39"/>
      <c r="AG224" s="44"/>
      <c r="AH224" s="4"/>
      <c r="AI224" s="113" t="str">
        <f t="shared" si="115"/>
        <v>musta</v>
      </c>
      <c r="AJ224" s="114" t="str">
        <f t="shared" si="137"/>
        <v>musta</v>
      </c>
      <c r="AK224" s="115" t="str">
        <f t="shared" si="112"/>
        <v>musta</v>
      </c>
      <c r="AL224" s="124">
        <f t="shared" si="116"/>
        <v>20</v>
      </c>
      <c r="AM224" s="124">
        <f t="shared" si="117"/>
        <v>0</v>
      </c>
      <c r="AN224" s="124">
        <f t="shared" si="118"/>
        <v>0</v>
      </c>
      <c r="AO224" s="124">
        <f t="shared" si="119"/>
        <v>10</v>
      </c>
      <c r="AP224" s="121">
        <f t="shared" si="120"/>
        <v>10</v>
      </c>
      <c r="AQ224" s="14"/>
      <c r="AR224" s="113" t="str">
        <f t="shared" si="135"/>
        <v>musta</v>
      </c>
      <c r="AS224" s="114" t="str">
        <f t="shared" si="136"/>
        <v>musta</v>
      </c>
      <c r="AT224" s="115" t="str">
        <f t="shared" si="113"/>
        <v>punainen</v>
      </c>
      <c r="AU224" s="124">
        <f t="shared" si="121"/>
        <v>21</v>
      </c>
      <c r="AV224" s="124">
        <f t="shared" si="122"/>
        <v>1</v>
      </c>
      <c r="AW224" s="124">
        <f t="shared" si="123"/>
        <v>0</v>
      </c>
      <c r="AX224" s="124">
        <f t="shared" si="124"/>
        <v>10</v>
      </c>
      <c r="AY224" s="121">
        <f t="shared" si="125"/>
        <v>10</v>
      </c>
      <c r="BA224" s="47" t="s">
        <v>258</v>
      </c>
      <c r="BB224" s="47">
        <v>301</v>
      </c>
      <c r="BC224" s="47">
        <v>7</v>
      </c>
      <c r="BD224" s="47">
        <v>416</v>
      </c>
      <c r="BE224" s="4"/>
      <c r="BF224" s="47" t="s">
        <v>264</v>
      </c>
      <c r="BG224" s="47">
        <v>303</v>
      </c>
      <c r="BH224" s="47">
        <v>4</v>
      </c>
      <c r="BI224" s="47">
        <v>929</v>
      </c>
      <c r="BJ224" s="4"/>
      <c r="BK224" s="46" t="str">
        <f t="shared" si="126"/>
        <v>303_4</v>
      </c>
      <c r="BL224" s="69">
        <v>303</v>
      </c>
      <c r="BM224" s="69">
        <v>4</v>
      </c>
      <c r="BN224" s="69">
        <v>2</v>
      </c>
      <c r="BO224" s="4"/>
      <c r="BP224" s="46" t="str">
        <f t="shared" si="127"/>
        <v>303_4</v>
      </c>
      <c r="BQ224" s="69">
        <v>303</v>
      </c>
      <c r="BR224" s="69">
        <v>4</v>
      </c>
      <c r="BS224" s="69">
        <v>8</v>
      </c>
      <c r="BT224" s="4"/>
      <c r="BU224" s="71" t="s">
        <v>705</v>
      </c>
      <c r="BV224" s="71">
        <v>364</v>
      </c>
      <c r="BW224" s="71">
        <v>5</v>
      </c>
      <c r="BX224" s="4"/>
      <c r="BY224" s="69" t="s">
        <v>441</v>
      </c>
      <c r="BZ224" s="69">
        <v>2090</v>
      </c>
      <c r="CA224" s="69">
        <v>32.923755513500005</v>
      </c>
      <c r="CB224" s="4"/>
      <c r="CC224" s="47" t="s">
        <v>406</v>
      </c>
      <c r="CD224" s="47" t="s">
        <v>1022</v>
      </c>
      <c r="CE224" s="47">
        <v>2763</v>
      </c>
      <c r="CF224" s="47">
        <v>1</v>
      </c>
      <c r="CG224" s="47">
        <v>3</v>
      </c>
      <c r="CH224" s="47" t="str">
        <f t="shared" si="128"/>
        <v>Vähä 3</v>
      </c>
      <c r="CJ224" s="69" t="s">
        <v>267</v>
      </c>
      <c r="CK224" s="69" t="s">
        <v>1681</v>
      </c>
      <c r="CL224" s="69" t="s">
        <v>1682</v>
      </c>
      <c r="CM224" s="69" t="s">
        <v>1683</v>
      </c>
    </row>
    <row r="225" spans="1:91" customFormat="1" x14ac:dyDescent="0.25">
      <c r="A225" s="81">
        <v>214</v>
      </c>
      <c r="B225" s="27" t="str">
        <f t="shared" si="104"/>
        <v>304_3</v>
      </c>
      <c r="C225" s="51">
        <v>304</v>
      </c>
      <c r="D225" s="52">
        <v>3</v>
      </c>
      <c r="E225" s="17">
        <v>6552</v>
      </c>
      <c r="F225" s="18">
        <v>6339.1150538000002</v>
      </c>
      <c r="G225" s="57">
        <v>2152</v>
      </c>
      <c r="H225" s="58">
        <v>56</v>
      </c>
      <c r="I225" s="64">
        <f t="shared" si="129"/>
        <v>0.56000000000000005</v>
      </c>
      <c r="J225" s="18">
        <f t="shared" si="130"/>
        <v>1205.1200000000001</v>
      </c>
      <c r="K225" s="64">
        <f t="shared" si="131"/>
        <v>-0.78975575715282631</v>
      </c>
      <c r="L225" s="18">
        <v>5732</v>
      </c>
      <c r="M225" s="18">
        <v>304</v>
      </c>
      <c r="N225" s="18">
        <v>6313</v>
      </c>
      <c r="O225" s="105" t="str">
        <f t="shared" si="105"/>
        <v>https://www.google.com/maps/@61.2556292284,23.9232752136,3a,75y,90t/data=!3m3!1e1!3m1!2e0</v>
      </c>
      <c r="P225" s="108" t="str">
        <f t="shared" si="106"/>
        <v>Gmaps</v>
      </c>
      <c r="Q225" s="18">
        <v>2152</v>
      </c>
      <c r="R225" s="17">
        <v>56</v>
      </c>
      <c r="S225" s="18">
        <f t="shared" si="107"/>
        <v>4545</v>
      </c>
      <c r="T225" s="18">
        <f t="shared" si="108"/>
        <v>2349</v>
      </c>
      <c r="U225" s="18">
        <f t="shared" si="109"/>
        <v>33</v>
      </c>
      <c r="V225" s="94" t="str">
        <f t="shared" si="132"/>
        <v>Osa seud. yht.</v>
      </c>
      <c r="W225" s="90">
        <f t="shared" si="110"/>
        <v>50</v>
      </c>
      <c r="X225" s="91" t="str">
        <f t="shared" si="133"/>
        <v>Osa seud. yht.</v>
      </c>
      <c r="Y225" s="18">
        <v>54</v>
      </c>
      <c r="Z225" s="17" t="str">
        <f t="shared" si="114"/>
        <v>Kyllä</v>
      </c>
      <c r="AA225" s="18">
        <v>9.2185592185600012</v>
      </c>
      <c r="AB225" s="17" t="str">
        <f t="shared" si="134"/>
        <v>--</v>
      </c>
      <c r="AC225" s="39"/>
      <c r="AD225" s="17" t="str">
        <f t="shared" si="111"/>
        <v>Keskivilkas 1</v>
      </c>
      <c r="AE225" s="17" t="s">
        <v>1057</v>
      </c>
      <c r="AF225" s="39"/>
      <c r="AG225" s="44"/>
      <c r="AH225" s="4"/>
      <c r="AI225" s="113" t="str">
        <f t="shared" si="115"/>
        <v>musta</v>
      </c>
      <c r="AJ225" s="114" t="str">
        <f t="shared" si="137"/>
        <v>punainen</v>
      </c>
      <c r="AK225" s="115" t="str">
        <f t="shared" si="112"/>
        <v>punainen</v>
      </c>
      <c r="AL225" s="124">
        <f t="shared" si="116"/>
        <v>31</v>
      </c>
      <c r="AM225" s="124">
        <f t="shared" si="117"/>
        <v>1</v>
      </c>
      <c r="AN225" s="124">
        <f t="shared" si="118"/>
        <v>10</v>
      </c>
      <c r="AO225" s="124">
        <f t="shared" si="119"/>
        <v>10</v>
      </c>
      <c r="AP225" s="121">
        <f t="shared" si="120"/>
        <v>10</v>
      </c>
      <c r="AQ225" s="14"/>
      <c r="AR225" s="113" t="str">
        <f t="shared" si="135"/>
        <v>punainen</v>
      </c>
      <c r="AS225" s="114" t="str">
        <f t="shared" si="136"/>
        <v>punainen</v>
      </c>
      <c r="AT225" s="115" t="str">
        <f t="shared" si="113"/>
        <v>punainen</v>
      </c>
      <c r="AU225" s="124">
        <f t="shared" si="121"/>
        <v>40</v>
      </c>
      <c r="AV225" s="124">
        <f t="shared" si="122"/>
        <v>10</v>
      </c>
      <c r="AW225" s="124">
        <f t="shared" si="123"/>
        <v>10</v>
      </c>
      <c r="AX225" s="124">
        <f t="shared" si="124"/>
        <v>10</v>
      </c>
      <c r="AY225" s="121">
        <f t="shared" si="125"/>
        <v>10</v>
      </c>
      <c r="BA225" s="47" t="s">
        <v>259</v>
      </c>
      <c r="BB225" s="47">
        <v>301</v>
      </c>
      <c r="BC225" s="47">
        <v>8</v>
      </c>
      <c r="BD225" s="47">
        <v>1109</v>
      </c>
      <c r="BE225" s="4"/>
      <c r="BF225" s="47" t="s">
        <v>265</v>
      </c>
      <c r="BG225" s="47">
        <v>303</v>
      </c>
      <c r="BH225" s="47">
        <v>5</v>
      </c>
      <c r="BI225" s="47">
        <v>127</v>
      </c>
      <c r="BJ225" s="4"/>
      <c r="BK225" s="46" t="str">
        <f t="shared" si="126"/>
        <v>303_5</v>
      </c>
      <c r="BL225" s="69">
        <v>303</v>
      </c>
      <c r="BM225" s="69">
        <v>5</v>
      </c>
      <c r="BN225" s="69">
        <v>0</v>
      </c>
      <c r="BO225" s="4"/>
      <c r="BP225" s="46" t="str">
        <f t="shared" si="127"/>
        <v>303_5</v>
      </c>
      <c r="BQ225" s="69">
        <v>303</v>
      </c>
      <c r="BR225" s="69">
        <v>5</v>
      </c>
      <c r="BS225" s="69">
        <v>1</v>
      </c>
      <c r="BT225" s="4"/>
      <c r="BU225" s="71" t="s">
        <v>714</v>
      </c>
      <c r="BV225" s="71">
        <v>185</v>
      </c>
      <c r="BW225" s="71">
        <v>6</v>
      </c>
      <c r="BX225" s="4"/>
      <c r="BY225" s="69" t="s">
        <v>442</v>
      </c>
      <c r="BZ225" s="69">
        <v>779</v>
      </c>
      <c r="CA225" s="69">
        <v>14.6016869728</v>
      </c>
      <c r="CB225" s="4"/>
      <c r="CC225" s="47" t="s">
        <v>486</v>
      </c>
      <c r="CD225" s="47" t="s">
        <v>1022</v>
      </c>
      <c r="CE225" s="47">
        <v>3201</v>
      </c>
      <c r="CF225" s="47">
        <v>2</v>
      </c>
      <c r="CG225" s="47">
        <v>3</v>
      </c>
      <c r="CH225" s="47" t="str">
        <f t="shared" si="128"/>
        <v>Vähä 3</v>
      </c>
      <c r="CJ225" s="69" t="s">
        <v>268</v>
      </c>
      <c r="CK225" s="69" t="s">
        <v>1684</v>
      </c>
      <c r="CL225" s="69" t="s">
        <v>1685</v>
      </c>
      <c r="CM225" s="69" t="s">
        <v>1686</v>
      </c>
    </row>
    <row r="226" spans="1:91" customFormat="1" x14ac:dyDescent="0.25">
      <c r="A226" s="81">
        <v>215</v>
      </c>
      <c r="B226" s="27" t="str">
        <f t="shared" si="104"/>
        <v>307_1</v>
      </c>
      <c r="C226" s="51">
        <v>307</v>
      </c>
      <c r="D226" s="52">
        <v>1</v>
      </c>
      <c r="E226" s="17">
        <v>4028</v>
      </c>
      <c r="F226" s="18">
        <v>6980.4457564499999</v>
      </c>
      <c r="G226" s="57">
        <v>946</v>
      </c>
      <c r="H226" s="58">
        <v>65</v>
      </c>
      <c r="I226" s="64">
        <f t="shared" si="129"/>
        <v>0.65</v>
      </c>
      <c r="J226" s="18">
        <f t="shared" si="130"/>
        <v>614.9</v>
      </c>
      <c r="K226" s="64">
        <f t="shared" si="131"/>
        <v>-0.70926713947990538</v>
      </c>
      <c r="L226" s="18">
        <v>2115</v>
      </c>
      <c r="M226" s="18">
        <v>99</v>
      </c>
      <c r="N226" s="18">
        <v>2109</v>
      </c>
      <c r="O226" s="105" t="str">
        <f t="shared" si="105"/>
        <v>https://www.google.com/maps/@61.2669639156,24.0603883501,3a,75y,90t/data=!3m3!1e1!3m1!2e0</v>
      </c>
      <c r="P226" s="108" t="str">
        <f t="shared" si="106"/>
        <v>Gmaps</v>
      </c>
      <c r="Q226" s="18">
        <v>946</v>
      </c>
      <c r="R226" s="17">
        <v>65</v>
      </c>
      <c r="S226" s="18">
        <f t="shared" si="107"/>
        <v>1921</v>
      </c>
      <c r="T226" s="18">
        <f t="shared" si="108"/>
        <v>660</v>
      </c>
      <c r="U226" s="18">
        <f t="shared" si="109"/>
        <v>7</v>
      </c>
      <c r="V226" s="94" t="str">
        <f t="shared" si="132"/>
        <v>Osa seud. yht.</v>
      </c>
      <c r="W226" s="90">
        <f t="shared" si="110"/>
        <v>3</v>
      </c>
      <c r="X226" s="91" t="str">
        <f t="shared" si="133"/>
        <v>Osa seud. yht.</v>
      </c>
      <c r="Y226" s="18">
        <v>14</v>
      </c>
      <c r="Z226" s="17" t="str">
        <f t="shared" si="114"/>
        <v xml:space="preserve"> --</v>
      </c>
      <c r="AA226" s="18">
        <v>15.7646474677</v>
      </c>
      <c r="AB226" s="17" t="str">
        <f t="shared" si="134"/>
        <v>--</v>
      </c>
      <c r="AC226" s="39"/>
      <c r="AD226" s="17" t="str">
        <f t="shared" si="111"/>
        <v>Keskivilkas 1</v>
      </c>
      <c r="AE226" s="17" t="s">
        <v>1057</v>
      </c>
      <c r="AF226" s="39"/>
      <c r="AG226" s="44"/>
      <c r="AH226" s="4"/>
      <c r="AI226" s="113" t="str">
        <f t="shared" si="115"/>
        <v>punainen</v>
      </c>
      <c r="AJ226" s="114" t="str">
        <f t="shared" si="137"/>
        <v>punainen</v>
      </c>
      <c r="AK226" s="115" t="str">
        <f t="shared" si="112"/>
        <v>punainen</v>
      </c>
      <c r="AL226" s="124">
        <f t="shared" si="116"/>
        <v>30</v>
      </c>
      <c r="AM226" s="124">
        <f t="shared" si="117"/>
        <v>10</v>
      </c>
      <c r="AN226" s="124">
        <f t="shared" si="118"/>
        <v>0</v>
      </c>
      <c r="AO226" s="124">
        <f t="shared" si="119"/>
        <v>10</v>
      </c>
      <c r="AP226" s="121">
        <f t="shared" si="120"/>
        <v>10</v>
      </c>
      <c r="AQ226" s="14"/>
      <c r="AR226" s="113" t="str">
        <f t="shared" si="135"/>
        <v>punainen</v>
      </c>
      <c r="AS226" s="114" t="str">
        <f t="shared" si="136"/>
        <v>punainen</v>
      </c>
      <c r="AT226" s="115" t="str">
        <f t="shared" si="113"/>
        <v>punainen</v>
      </c>
      <c r="AU226" s="124">
        <f t="shared" si="121"/>
        <v>30</v>
      </c>
      <c r="AV226" s="124">
        <f t="shared" si="122"/>
        <v>10</v>
      </c>
      <c r="AW226" s="124">
        <f t="shared" si="123"/>
        <v>0</v>
      </c>
      <c r="AX226" s="124">
        <f t="shared" si="124"/>
        <v>10</v>
      </c>
      <c r="AY226" s="121">
        <f t="shared" si="125"/>
        <v>10</v>
      </c>
      <c r="BA226" s="47" t="s">
        <v>260</v>
      </c>
      <c r="BB226" s="47">
        <v>301</v>
      </c>
      <c r="BC226" s="47">
        <v>9</v>
      </c>
      <c r="BD226" s="47">
        <v>1362</v>
      </c>
      <c r="BE226" s="4"/>
      <c r="BF226" s="47" t="s">
        <v>266</v>
      </c>
      <c r="BG226" s="47">
        <v>303</v>
      </c>
      <c r="BH226" s="47">
        <v>6</v>
      </c>
      <c r="BI226" s="47">
        <v>236</v>
      </c>
      <c r="BJ226" s="4"/>
      <c r="BK226" s="46" t="str">
        <f t="shared" si="126"/>
        <v>303_6</v>
      </c>
      <c r="BL226" s="69">
        <v>303</v>
      </c>
      <c r="BM226" s="69">
        <v>6</v>
      </c>
      <c r="BN226" s="69">
        <v>0</v>
      </c>
      <c r="BO226" s="4"/>
      <c r="BP226" s="46" t="str">
        <f t="shared" si="127"/>
        <v>303_6</v>
      </c>
      <c r="BQ226" s="69">
        <v>303</v>
      </c>
      <c r="BR226" s="69">
        <v>6</v>
      </c>
      <c r="BS226" s="69">
        <v>1</v>
      </c>
      <c r="BT226" s="4"/>
      <c r="BU226" s="71" t="s">
        <v>744</v>
      </c>
      <c r="BV226" s="71">
        <v>1502</v>
      </c>
      <c r="BW226" s="71">
        <v>48</v>
      </c>
      <c r="BX226" s="4"/>
      <c r="BY226" s="69" t="s">
        <v>443</v>
      </c>
      <c r="BZ226" s="69">
        <v>1007</v>
      </c>
      <c r="CA226" s="69">
        <v>17.036034511899999</v>
      </c>
      <c r="CB226" s="4"/>
      <c r="CC226" s="47" t="s">
        <v>537</v>
      </c>
      <c r="CD226" s="47" t="s">
        <v>1022</v>
      </c>
      <c r="CE226" s="47">
        <v>3352</v>
      </c>
      <c r="CF226" s="47">
        <v>4</v>
      </c>
      <c r="CG226" s="47">
        <v>3</v>
      </c>
      <c r="CH226" s="47" t="str">
        <f t="shared" si="128"/>
        <v>Vähä 3</v>
      </c>
      <c r="CJ226" s="69" t="s">
        <v>269</v>
      </c>
      <c r="CK226" s="69" t="s">
        <v>1687</v>
      </c>
      <c r="CL226" s="69" t="s">
        <v>1688</v>
      </c>
      <c r="CM226" s="69" t="s">
        <v>1689</v>
      </c>
    </row>
    <row r="227" spans="1:91" customFormat="1" x14ac:dyDescent="0.25">
      <c r="A227" s="81">
        <v>216</v>
      </c>
      <c r="B227" s="27" t="str">
        <f t="shared" si="104"/>
        <v>307_2</v>
      </c>
      <c r="C227" s="51">
        <v>307</v>
      </c>
      <c r="D227" s="52">
        <v>2</v>
      </c>
      <c r="E227" s="17">
        <v>4893</v>
      </c>
      <c r="F227" s="18">
        <v>3112.4516031100002</v>
      </c>
      <c r="G227" s="57">
        <v>1208</v>
      </c>
      <c r="H227" s="58">
        <v>74</v>
      </c>
      <c r="I227" s="64">
        <f t="shared" si="129"/>
        <v>0.74</v>
      </c>
      <c r="J227" s="18">
        <f t="shared" si="130"/>
        <v>893.92</v>
      </c>
      <c r="K227" s="64">
        <f t="shared" si="131"/>
        <v>-0.5773427895981087</v>
      </c>
      <c r="L227" s="18">
        <v>2115</v>
      </c>
      <c r="M227" s="18">
        <v>99</v>
      </c>
      <c r="N227" s="18">
        <v>2109</v>
      </c>
      <c r="O227" s="105" t="str">
        <f t="shared" si="105"/>
        <v>https://www.google.com/maps/@61.2605599575,24.1327749438,3a,75y,90t/data=!3m3!1e1!3m1!2e0</v>
      </c>
      <c r="P227" s="108" t="str">
        <f t="shared" si="106"/>
        <v>Gmaps</v>
      </c>
      <c r="Q227" s="18">
        <v>1208</v>
      </c>
      <c r="R227" s="17">
        <v>74</v>
      </c>
      <c r="S227" s="18">
        <f t="shared" si="107"/>
        <v>392</v>
      </c>
      <c r="T227" s="18">
        <f t="shared" si="108"/>
        <v>249</v>
      </c>
      <c r="U227" s="18">
        <f t="shared" si="109"/>
        <v>8</v>
      </c>
      <c r="V227" s="94" t="str">
        <f t="shared" si="132"/>
        <v>Osa seud. yht.</v>
      </c>
      <c r="W227" s="90">
        <f t="shared" si="110"/>
        <v>3</v>
      </c>
      <c r="X227" s="91" t="str">
        <f t="shared" si="133"/>
        <v>Osa seud. yht.</v>
      </c>
      <c r="Y227" s="74">
        <v>0</v>
      </c>
      <c r="Z227" s="17" t="str">
        <f t="shared" si="114"/>
        <v xml:space="preserve"> --</v>
      </c>
      <c r="AA227" s="18">
        <v>19.456366237499999</v>
      </c>
      <c r="AB227" s="17" t="str">
        <f t="shared" si="134"/>
        <v>--</v>
      </c>
      <c r="AC227" s="39"/>
      <c r="AD227" s="17" t="str">
        <f t="shared" si="111"/>
        <v>Keskivilkas 1</v>
      </c>
      <c r="AE227" s="17" t="s">
        <v>1057</v>
      </c>
      <c r="AF227" s="39"/>
      <c r="AG227" s="44"/>
      <c r="AH227" s="4"/>
      <c r="AI227" s="113" t="str">
        <f t="shared" si="115"/>
        <v>punainen</v>
      </c>
      <c r="AJ227" s="114" t="str">
        <f t="shared" si="137"/>
        <v>punainen</v>
      </c>
      <c r="AK227" s="115" t="str">
        <f t="shared" si="112"/>
        <v>punainen</v>
      </c>
      <c r="AL227" s="124">
        <f t="shared" si="116"/>
        <v>22</v>
      </c>
      <c r="AM227" s="124">
        <f t="shared" si="117"/>
        <v>10</v>
      </c>
      <c r="AN227" s="124">
        <f t="shared" si="118"/>
        <v>1</v>
      </c>
      <c r="AO227" s="124">
        <f t="shared" si="119"/>
        <v>1</v>
      </c>
      <c r="AP227" s="121">
        <f t="shared" si="120"/>
        <v>10</v>
      </c>
      <c r="AQ227" s="14"/>
      <c r="AR227" s="113" t="str">
        <f t="shared" si="135"/>
        <v>punainen</v>
      </c>
      <c r="AS227" s="114" t="str">
        <f t="shared" si="136"/>
        <v>punainen</v>
      </c>
      <c r="AT227" s="115" t="str">
        <f t="shared" si="113"/>
        <v>punainen</v>
      </c>
      <c r="AU227" s="124">
        <f t="shared" si="121"/>
        <v>22</v>
      </c>
      <c r="AV227" s="124">
        <f t="shared" si="122"/>
        <v>10</v>
      </c>
      <c r="AW227" s="124">
        <f t="shared" si="123"/>
        <v>1</v>
      </c>
      <c r="AX227" s="124">
        <f t="shared" si="124"/>
        <v>1</v>
      </c>
      <c r="AY227" s="121">
        <f t="shared" si="125"/>
        <v>10</v>
      </c>
      <c r="BA227" s="47" t="s">
        <v>261</v>
      </c>
      <c r="BB227" s="47">
        <v>303</v>
      </c>
      <c r="BC227" s="47">
        <v>1</v>
      </c>
      <c r="BD227" s="47">
        <v>266</v>
      </c>
      <c r="BE227" s="4"/>
      <c r="BF227" s="47" t="s">
        <v>267</v>
      </c>
      <c r="BG227" s="47">
        <v>304</v>
      </c>
      <c r="BH227" s="47">
        <v>2</v>
      </c>
      <c r="BI227" s="47">
        <v>505</v>
      </c>
      <c r="BJ227" s="4"/>
      <c r="BK227" s="46" t="str">
        <f t="shared" si="126"/>
        <v>304_2</v>
      </c>
      <c r="BL227" s="69">
        <v>304</v>
      </c>
      <c r="BM227" s="69">
        <v>2</v>
      </c>
      <c r="BN227" s="69">
        <v>12</v>
      </c>
      <c r="BO227" s="4"/>
      <c r="BP227" s="46" t="str">
        <f t="shared" si="127"/>
        <v>304_2</v>
      </c>
      <c r="BQ227" s="69">
        <v>304</v>
      </c>
      <c r="BR227" s="69">
        <v>2</v>
      </c>
      <c r="BS227" s="69">
        <v>9</v>
      </c>
      <c r="BT227" s="4"/>
      <c r="BU227" s="71" t="s">
        <v>745</v>
      </c>
      <c r="BV227" s="71">
        <v>60</v>
      </c>
      <c r="BW227" s="71">
        <v>2</v>
      </c>
      <c r="BX227" s="4"/>
      <c r="BY227" s="69" t="s">
        <v>452</v>
      </c>
      <c r="BZ227" s="69">
        <v>349</v>
      </c>
      <c r="CA227" s="69">
        <v>13.135114791099999</v>
      </c>
      <c r="CB227" s="4"/>
      <c r="CC227" s="47" t="s">
        <v>943</v>
      </c>
      <c r="CD227" s="47" t="s">
        <v>1022</v>
      </c>
      <c r="CE227" s="47">
        <v>14282</v>
      </c>
      <c r="CF227" s="47">
        <v>1</v>
      </c>
      <c r="CG227" s="47">
        <v>3</v>
      </c>
      <c r="CH227" s="47" t="str">
        <f t="shared" si="128"/>
        <v>Vähä 3</v>
      </c>
      <c r="CJ227" s="69" t="s">
        <v>270</v>
      </c>
      <c r="CK227" s="69" t="s">
        <v>1690</v>
      </c>
      <c r="CL227" s="69" t="s">
        <v>1691</v>
      </c>
      <c r="CM227" s="69" t="s">
        <v>1692</v>
      </c>
    </row>
    <row r="228" spans="1:91" customFormat="1" x14ac:dyDescent="0.25">
      <c r="A228" s="81">
        <v>217</v>
      </c>
      <c r="B228" s="27" t="str">
        <f t="shared" si="104"/>
        <v>307_3</v>
      </c>
      <c r="C228" s="51">
        <v>307</v>
      </c>
      <c r="D228" s="52">
        <v>3</v>
      </c>
      <c r="E228" s="17">
        <v>7568</v>
      </c>
      <c r="F228" s="18">
        <v>7449.5319946</v>
      </c>
      <c r="G228" s="57">
        <v>616</v>
      </c>
      <c r="H228" s="58">
        <v>78</v>
      </c>
      <c r="I228" s="64">
        <f t="shared" si="129"/>
        <v>0.78</v>
      </c>
      <c r="J228" s="18">
        <f t="shared" si="130"/>
        <v>480.48</v>
      </c>
      <c r="K228" s="64">
        <f t="shared" si="131"/>
        <v>-0.65207820419985518</v>
      </c>
      <c r="L228" s="18">
        <v>1381</v>
      </c>
      <c r="M228" s="18">
        <v>96</v>
      </c>
      <c r="N228" s="18">
        <v>1364</v>
      </c>
      <c r="O228" s="105" t="str">
        <f t="shared" si="105"/>
        <v>https://www.google.com/maps/@61.2490848341,24.219320611,3a,75y,90t/data=!3m3!1e1!3m1!2e0</v>
      </c>
      <c r="P228" s="108" t="str">
        <f t="shared" si="106"/>
        <v>Gmaps</v>
      </c>
      <c r="Q228" s="18">
        <v>616</v>
      </c>
      <c r="R228" s="17">
        <v>78</v>
      </c>
      <c r="S228" s="18">
        <f t="shared" si="107"/>
        <v>282</v>
      </c>
      <c r="T228" s="18">
        <f t="shared" si="108"/>
        <v>238</v>
      </c>
      <c r="U228" s="18">
        <f t="shared" si="109"/>
        <v>8</v>
      </c>
      <c r="V228" s="94" t="str">
        <f t="shared" si="132"/>
        <v>Osa seud. yht.</v>
      </c>
      <c r="W228" s="90">
        <f t="shared" si="110"/>
        <v>3</v>
      </c>
      <c r="X228" s="91" t="str">
        <f t="shared" si="133"/>
        <v>Osa seud. yht.</v>
      </c>
      <c r="Y228" s="74">
        <v>0</v>
      </c>
      <c r="Z228" s="17" t="str">
        <f t="shared" si="114"/>
        <v xml:space="preserve"> --</v>
      </c>
      <c r="AA228" s="74">
        <v>0</v>
      </c>
      <c r="AB228" s="17" t="str">
        <f t="shared" si="134"/>
        <v>--</v>
      </c>
      <c r="AC228" s="39"/>
      <c r="AD228" s="17" t="str">
        <f t="shared" si="111"/>
        <v>Keskivilkas 1</v>
      </c>
      <c r="AE228" s="17" t="s">
        <v>1057</v>
      </c>
      <c r="AF228" s="39"/>
      <c r="AG228" s="44"/>
      <c r="AH228" s="4"/>
      <c r="AI228" s="113" t="str">
        <f t="shared" si="115"/>
        <v>punainen</v>
      </c>
      <c r="AJ228" s="114" t="str">
        <f t="shared" si="137"/>
        <v>punainen</v>
      </c>
      <c r="AK228" s="115" t="str">
        <f t="shared" si="112"/>
        <v>punainen</v>
      </c>
      <c r="AL228" s="124">
        <f t="shared" si="116"/>
        <v>21</v>
      </c>
      <c r="AM228" s="124">
        <f t="shared" si="117"/>
        <v>10</v>
      </c>
      <c r="AN228" s="124">
        <f t="shared" si="118"/>
        <v>0</v>
      </c>
      <c r="AO228" s="124">
        <f t="shared" si="119"/>
        <v>1</v>
      </c>
      <c r="AP228" s="121">
        <f t="shared" si="120"/>
        <v>10</v>
      </c>
      <c r="AQ228" s="14"/>
      <c r="AR228" s="113" t="str">
        <f t="shared" si="135"/>
        <v>punainen</v>
      </c>
      <c r="AS228" s="114" t="str">
        <f t="shared" si="136"/>
        <v>punainen</v>
      </c>
      <c r="AT228" s="115" t="str">
        <f t="shared" si="113"/>
        <v>punainen</v>
      </c>
      <c r="AU228" s="124">
        <f t="shared" si="121"/>
        <v>21</v>
      </c>
      <c r="AV228" s="124">
        <f t="shared" si="122"/>
        <v>10</v>
      </c>
      <c r="AW228" s="124">
        <f t="shared" si="123"/>
        <v>0</v>
      </c>
      <c r="AX228" s="124">
        <f t="shared" si="124"/>
        <v>1</v>
      </c>
      <c r="AY228" s="121">
        <f t="shared" si="125"/>
        <v>10</v>
      </c>
      <c r="BA228" s="47" t="s">
        <v>262</v>
      </c>
      <c r="BB228" s="47">
        <v>303</v>
      </c>
      <c r="BC228" s="47">
        <v>2</v>
      </c>
      <c r="BD228" s="47">
        <v>763</v>
      </c>
      <c r="BE228" s="4"/>
      <c r="BF228" s="47" t="s">
        <v>268</v>
      </c>
      <c r="BG228" s="47">
        <v>304</v>
      </c>
      <c r="BH228" s="47">
        <v>3</v>
      </c>
      <c r="BI228" s="47">
        <v>2349</v>
      </c>
      <c r="BJ228" s="4"/>
      <c r="BK228" s="46" t="str">
        <f t="shared" si="126"/>
        <v>304_3</v>
      </c>
      <c r="BL228" s="69">
        <v>304</v>
      </c>
      <c r="BM228" s="69">
        <v>3</v>
      </c>
      <c r="BN228" s="69">
        <v>33</v>
      </c>
      <c r="BO228" s="4"/>
      <c r="BP228" s="46" t="str">
        <f t="shared" si="127"/>
        <v>304_3</v>
      </c>
      <c r="BQ228" s="69">
        <v>304</v>
      </c>
      <c r="BR228" s="69">
        <v>3</v>
      </c>
      <c r="BS228" s="69">
        <v>50</v>
      </c>
      <c r="BT228" s="4"/>
      <c r="BU228" s="71" t="s">
        <v>748</v>
      </c>
      <c r="BV228" s="71">
        <v>144</v>
      </c>
      <c r="BW228" s="71">
        <v>99</v>
      </c>
      <c r="BX228" s="4"/>
      <c r="BY228" s="69" t="s">
        <v>453</v>
      </c>
      <c r="BZ228" s="69">
        <v>967</v>
      </c>
      <c r="CA228" s="69">
        <v>98.272357723599995</v>
      </c>
      <c r="CB228" s="4"/>
      <c r="CC228" s="47" t="s">
        <v>811</v>
      </c>
      <c r="CD228" s="47" t="s">
        <v>1022</v>
      </c>
      <c r="CE228" s="47">
        <v>13741</v>
      </c>
      <c r="CF228" s="47">
        <v>2</v>
      </c>
      <c r="CG228" s="47">
        <v>3</v>
      </c>
      <c r="CH228" s="47" t="str">
        <f t="shared" si="128"/>
        <v>Vähä 3</v>
      </c>
      <c r="CJ228" s="69" t="s">
        <v>271</v>
      </c>
      <c r="CK228" s="69" t="s">
        <v>1693</v>
      </c>
      <c r="CL228" s="69" t="s">
        <v>1694</v>
      </c>
      <c r="CM228" s="69" t="s">
        <v>1695</v>
      </c>
    </row>
    <row r="229" spans="1:91" customFormat="1" x14ac:dyDescent="0.25">
      <c r="A229" s="81">
        <v>218</v>
      </c>
      <c r="B229" s="27" t="str">
        <f t="shared" si="104"/>
        <v>308_1</v>
      </c>
      <c r="C229" s="51">
        <v>308</v>
      </c>
      <c r="D229" s="52">
        <v>1</v>
      </c>
      <c r="E229" s="17">
        <v>539</v>
      </c>
      <c r="F229" s="18">
        <v>4195.9838561300003</v>
      </c>
      <c r="G229" s="57">
        <v>764</v>
      </c>
      <c r="H229" s="58">
        <v>57</v>
      </c>
      <c r="I229" s="64">
        <f t="shared" si="129"/>
        <v>0.56999999999999995</v>
      </c>
      <c r="J229" s="18">
        <f t="shared" si="130"/>
        <v>435.47999999999996</v>
      </c>
      <c r="K229" s="64">
        <f t="shared" si="131"/>
        <v>-0.92059080962800888</v>
      </c>
      <c r="L229" s="18">
        <v>5484</v>
      </c>
      <c r="M229" s="18">
        <v>275</v>
      </c>
      <c r="N229" s="18">
        <v>6148</v>
      </c>
      <c r="O229" s="105" t="str">
        <f t="shared" si="105"/>
        <v>https://www.google.com/maps/@61.4529501191,23.6401845566,3a,75y,90t/data=!3m3!1e1!3m1!2e0</v>
      </c>
      <c r="P229" s="108" t="str">
        <f t="shared" si="106"/>
        <v>Gmaps</v>
      </c>
      <c r="Q229" s="18">
        <v>764</v>
      </c>
      <c r="R229" s="17">
        <v>57</v>
      </c>
      <c r="S229" s="18">
        <f t="shared" si="107"/>
        <v>792</v>
      </c>
      <c r="T229" s="18">
        <f t="shared" si="108"/>
        <v>148</v>
      </c>
      <c r="U229" s="18">
        <f t="shared" si="109"/>
        <v>20</v>
      </c>
      <c r="V229" s="94" t="str">
        <f t="shared" si="132"/>
        <v>Osa seud. yht.</v>
      </c>
      <c r="W229" s="90">
        <f t="shared" si="110"/>
        <v>50</v>
      </c>
      <c r="X229" s="91" t="str">
        <f t="shared" si="133"/>
        <v>Osa seud. yht.</v>
      </c>
      <c r="Y229" s="18">
        <v>22</v>
      </c>
      <c r="Z229" s="17" t="str">
        <f t="shared" si="114"/>
        <v xml:space="preserve"> --</v>
      </c>
      <c r="AA229" s="18">
        <v>100.55658627099999</v>
      </c>
      <c r="AB229" s="17" t="str">
        <f t="shared" si="134"/>
        <v>Kyllä</v>
      </c>
      <c r="AC229" s="39"/>
      <c r="AD229" s="17" t="str">
        <f t="shared" si="111"/>
        <v>Keskivilkas 1</v>
      </c>
      <c r="AE229" s="17" t="s">
        <v>1057</v>
      </c>
      <c r="AF229" s="39"/>
      <c r="AG229" s="44"/>
      <c r="AH229" s="4"/>
      <c r="AI229" s="113" t="str">
        <f t="shared" si="115"/>
        <v>musta</v>
      </c>
      <c r="AJ229" s="114" t="str">
        <f t="shared" si="137"/>
        <v>punainen</v>
      </c>
      <c r="AK229" s="115" t="str">
        <f t="shared" si="112"/>
        <v>musta</v>
      </c>
      <c r="AL229" s="124">
        <f t="shared" si="116"/>
        <v>12</v>
      </c>
      <c r="AM229" s="124">
        <f t="shared" si="117"/>
        <v>1</v>
      </c>
      <c r="AN229" s="124">
        <f t="shared" si="118"/>
        <v>0</v>
      </c>
      <c r="AO229" s="124">
        <f t="shared" si="119"/>
        <v>1</v>
      </c>
      <c r="AP229" s="121">
        <f t="shared" si="120"/>
        <v>10</v>
      </c>
      <c r="AQ229" s="14"/>
      <c r="AR229" s="113" t="str">
        <f t="shared" si="135"/>
        <v>punainen</v>
      </c>
      <c r="AS229" s="114" t="str">
        <f t="shared" si="136"/>
        <v>punainen</v>
      </c>
      <c r="AT229" s="115" t="str">
        <f t="shared" si="113"/>
        <v>punainen</v>
      </c>
      <c r="AU229" s="124">
        <f t="shared" si="121"/>
        <v>21</v>
      </c>
      <c r="AV229" s="124">
        <f t="shared" si="122"/>
        <v>10</v>
      </c>
      <c r="AW229" s="124">
        <f t="shared" si="123"/>
        <v>0</v>
      </c>
      <c r="AX229" s="124">
        <f t="shared" si="124"/>
        <v>1</v>
      </c>
      <c r="AY229" s="121">
        <f t="shared" si="125"/>
        <v>10</v>
      </c>
      <c r="BA229" s="47" t="s">
        <v>263</v>
      </c>
      <c r="BB229" s="47">
        <v>303</v>
      </c>
      <c r="BC229" s="47">
        <v>3</v>
      </c>
      <c r="BD229" s="47">
        <v>1845</v>
      </c>
      <c r="BE229" s="4"/>
      <c r="BF229" s="47" t="s">
        <v>269</v>
      </c>
      <c r="BG229" s="47">
        <v>307</v>
      </c>
      <c r="BH229" s="47">
        <v>1</v>
      </c>
      <c r="BI229" s="47">
        <v>660</v>
      </c>
      <c r="BJ229" s="4"/>
      <c r="BK229" s="46" t="str">
        <f t="shared" si="126"/>
        <v>307_1</v>
      </c>
      <c r="BL229" s="69">
        <v>307</v>
      </c>
      <c r="BM229" s="69">
        <v>1</v>
      </c>
      <c r="BN229" s="69">
        <v>7</v>
      </c>
      <c r="BO229" s="4"/>
      <c r="BP229" s="46" t="str">
        <f t="shared" si="127"/>
        <v>307_1</v>
      </c>
      <c r="BQ229" s="69">
        <v>307</v>
      </c>
      <c r="BR229" s="69">
        <v>1</v>
      </c>
      <c r="BS229" s="69">
        <v>3</v>
      </c>
      <c r="BT229" s="4"/>
      <c r="BU229" s="71" t="s">
        <v>749</v>
      </c>
      <c r="BV229" s="71">
        <v>997</v>
      </c>
      <c r="BW229" s="71">
        <v>52</v>
      </c>
      <c r="BX229" s="4"/>
      <c r="BY229" s="69" t="s">
        <v>454</v>
      </c>
      <c r="BZ229" s="69">
        <v>349</v>
      </c>
      <c r="CA229" s="69">
        <v>103.56083086100001</v>
      </c>
      <c r="CB229" s="4"/>
      <c r="CC229" s="47" t="s">
        <v>868</v>
      </c>
      <c r="CD229" s="47" t="s">
        <v>1022</v>
      </c>
      <c r="CE229" s="47">
        <v>13989</v>
      </c>
      <c r="CF229" s="47">
        <v>1</v>
      </c>
      <c r="CG229" s="47">
        <v>3</v>
      </c>
      <c r="CH229" s="47" t="str">
        <f t="shared" si="128"/>
        <v>Vähä 3</v>
      </c>
      <c r="CJ229" s="69" t="s">
        <v>272</v>
      </c>
      <c r="CK229" s="69" t="s">
        <v>1696</v>
      </c>
      <c r="CL229" s="69" t="s">
        <v>1697</v>
      </c>
      <c r="CM229" s="69" t="s">
        <v>1698</v>
      </c>
    </row>
    <row r="230" spans="1:91" customFormat="1" x14ac:dyDescent="0.25">
      <c r="A230" s="81">
        <v>219</v>
      </c>
      <c r="B230" s="27" t="str">
        <f t="shared" si="104"/>
        <v>308_2</v>
      </c>
      <c r="C230" s="51">
        <v>308</v>
      </c>
      <c r="D230" s="52">
        <v>2</v>
      </c>
      <c r="E230" s="17">
        <v>4410</v>
      </c>
      <c r="F230" s="18"/>
      <c r="G230" s="59">
        <v>764</v>
      </c>
      <c r="H230" s="60">
        <v>57</v>
      </c>
      <c r="I230" s="64">
        <f t="shared" si="129"/>
        <v>0.56999999999999995</v>
      </c>
      <c r="J230" s="18">
        <f t="shared" si="130"/>
        <v>435.47999999999996</v>
      </c>
      <c r="K230" s="64">
        <f t="shared" si="131"/>
        <v>-0.86408239700374534</v>
      </c>
      <c r="L230" s="18">
        <v>3204</v>
      </c>
      <c r="M230" s="18">
        <v>156</v>
      </c>
      <c r="N230" s="18">
        <v>3566</v>
      </c>
      <c r="O230" s="105" t="str">
        <f t="shared" si="105"/>
        <v>https://www.google.com/maps/@61.4478866114,23.6380713256,3a,75y,90t/data=!3m3!1e1!3m1!2e0</v>
      </c>
      <c r="P230" s="108" t="str">
        <f t="shared" si="106"/>
        <v>Gmaps</v>
      </c>
      <c r="Q230" s="18">
        <v>764</v>
      </c>
      <c r="R230" s="17">
        <v>57</v>
      </c>
      <c r="S230" s="18">
        <f t="shared" si="107"/>
        <v>801</v>
      </c>
      <c r="T230" s="18">
        <f t="shared" si="108"/>
        <v>326</v>
      </c>
      <c r="U230" s="18">
        <f t="shared" si="109"/>
        <v>0</v>
      </c>
      <c r="V230" s="95" t="str">
        <f t="shared" si="132"/>
        <v xml:space="preserve"> --</v>
      </c>
      <c r="W230" s="18">
        <f t="shared" si="110"/>
        <v>0</v>
      </c>
      <c r="X230" s="79" t="str">
        <f t="shared" si="133"/>
        <v xml:space="preserve"> --</v>
      </c>
      <c r="Y230" s="18">
        <v>33</v>
      </c>
      <c r="Z230" s="17" t="str">
        <f t="shared" si="114"/>
        <v xml:space="preserve"> --</v>
      </c>
      <c r="AA230" s="18">
        <v>55.736961451199996</v>
      </c>
      <c r="AB230" s="17" t="str">
        <f t="shared" si="134"/>
        <v>Kyllä</v>
      </c>
      <c r="AC230" s="39" t="s">
        <v>1030</v>
      </c>
      <c r="AD230" s="17" t="str">
        <f t="shared" si="111"/>
        <v>Keskivilkas 1</v>
      </c>
      <c r="AE230" s="17" t="s">
        <v>1057</v>
      </c>
      <c r="AF230" s="39"/>
      <c r="AG230" s="44"/>
      <c r="AH230" s="4"/>
      <c r="AI230" s="113" t="str">
        <f t="shared" si="115"/>
        <v>musta</v>
      </c>
      <c r="AJ230" s="114" t="str">
        <f t="shared" si="137"/>
        <v>musta</v>
      </c>
      <c r="AK230" s="115" t="str">
        <f t="shared" si="112"/>
        <v>musta</v>
      </c>
      <c r="AL230" s="124">
        <f t="shared" si="116"/>
        <v>2</v>
      </c>
      <c r="AM230" s="124">
        <f t="shared" si="117"/>
        <v>1</v>
      </c>
      <c r="AN230" s="124">
        <f t="shared" si="118"/>
        <v>0</v>
      </c>
      <c r="AO230" s="124">
        <f t="shared" si="119"/>
        <v>1</v>
      </c>
      <c r="AP230" s="121">
        <f t="shared" si="120"/>
        <v>0</v>
      </c>
      <c r="AQ230" s="14"/>
      <c r="AR230" s="113" t="str">
        <f t="shared" si="135"/>
        <v>punainen</v>
      </c>
      <c r="AS230" s="114" t="str">
        <f t="shared" si="136"/>
        <v>musta</v>
      </c>
      <c r="AT230" s="115" t="str">
        <f t="shared" si="113"/>
        <v>musta</v>
      </c>
      <c r="AU230" s="124">
        <f t="shared" si="121"/>
        <v>11</v>
      </c>
      <c r="AV230" s="124">
        <f t="shared" si="122"/>
        <v>10</v>
      </c>
      <c r="AW230" s="124">
        <f t="shared" si="123"/>
        <v>0</v>
      </c>
      <c r="AX230" s="124">
        <f t="shared" si="124"/>
        <v>1</v>
      </c>
      <c r="AY230" s="121">
        <f t="shared" si="125"/>
        <v>0</v>
      </c>
      <c r="BA230" s="47" t="s">
        <v>264</v>
      </c>
      <c r="BB230" s="47">
        <v>303</v>
      </c>
      <c r="BC230" s="47">
        <v>4</v>
      </c>
      <c r="BD230" s="47">
        <v>1661</v>
      </c>
      <c r="BE230" s="4"/>
      <c r="BF230" s="47" t="s">
        <v>270</v>
      </c>
      <c r="BG230" s="47">
        <v>307</v>
      </c>
      <c r="BH230" s="47">
        <v>2</v>
      </c>
      <c r="BI230" s="47">
        <v>249</v>
      </c>
      <c r="BJ230" s="4"/>
      <c r="BK230" s="46" t="str">
        <f t="shared" si="126"/>
        <v>307_2</v>
      </c>
      <c r="BL230" s="69">
        <v>307</v>
      </c>
      <c r="BM230" s="69">
        <v>2</v>
      </c>
      <c r="BN230" s="69">
        <v>8</v>
      </c>
      <c r="BO230" s="4"/>
      <c r="BP230" s="46" t="str">
        <f t="shared" si="127"/>
        <v>307_2</v>
      </c>
      <c r="BQ230" s="69">
        <v>307</v>
      </c>
      <c r="BR230" s="69">
        <v>2</v>
      </c>
      <c r="BS230" s="69">
        <v>3</v>
      </c>
      <c r="BT230" s="4"/>
      <c r="BU230" s="71" t="s">
        <v>750</v>
      </c>
      <c r="BV230" s="71">
        <v>303</v>
      </c>
      <c r="BW230" s="71">
        <v>29</v>
      </c>
      <c r="BX230" s="4"/>
      <c r="BY230" s="69" t="s">
        <v>455</v>
      </c>
      <c r="BZ230" s="69">
        <v>257</v>
      </c>
      <c r="CA230" s="69">
        <v>100.784313725</v>
      </c>
      <c r="CB230" s="4"/>
      <c r="CC230" s="47" t="s">
        <v>41</v>
      </c>
      <c r="CD230" s="47" t="s">
        <v>1022</v>
      </c>
      <c r="CE230" s="47">
        <v>2841</v>
      </c>
      <c r="CF230" s="47">
        <v>1</v>
      </c>
      <c r="CG230" s="47">
        <v>3</v>
      </c>
      <c r="CH230" s="47" t="str">
        <f t="shared" si="128"/>
        <v>Vähä 3</v>
      </c>
      <c r="CJ230" s="69" t="s">
        <v>273</v>
      </c>
      <c r="CK230" s="69" t="s">
        <v>1699</v>
      </c>
      <c r="CL230" s="69" t="s">
        <v>1700</v>
      </c>
      <c r="CM230" s="69" t="s">
        <v>1701</v>
      </c>
    </row>
    <row r="231" spans="1:91" customFormat="1" x14ac:dyDescent="0.25">
      <c r="A231" s="81">
        <v>220</v>
      </c>
      <c r="B231" s="27" t="str">
        <f t="shared" si="104"/>
        <v>309_1</v>
      </c>
      <c r="C231" s="51">
        <v>309</v>
      </c>
      <c r="D231" s="52">
        <v>1</v>
      </c>
      <c r="E231" s="17">
        <v>7968</v>
      </c>
      <c r="F231" s="18">
        <v>10498.096562500001</v>
      </c>
      <c r="G231" s="57">
        <v>960</v>
      </c>
      <c r="H231" s="58">
        <v>46</v>
      </c>
      <c r="I231" s="64">
        <f t="shared" si="129"/>
        <v>0.46</v>
      </c>
      <c r="J231" s="18">
        <f t="shared" si="130"/>
        <v>441.6</v>
      </c>
      <c r="K231" s="64">
        <f t="shared" si="131"/>
        <v>-0.91959213401310991</v>
      </c>
      <c r="L231" s="18">
        <v>5492</v>
      </c>
      <c r="M231" s="18">
        <v>401</v>
      </c>
      <c r="N231" s="18">
        <v>6167</v>
      </c>
      <c r="O231" s="105" t="str">
        <f t="shared" si="105"/>
        <v>https://www.google.com/maps/@61.4183737834,23.7554047305,3a,75y,90t/data=!3m3!1e1!3m1!2e0</v>
      </c>
      <c r="P231" s="108" t="str">
        <f t="shared" si="106"/>
        <v>Gmaps</v>
      </c>
      <c r="Q231" s="18">
        <v>960</v>
      </c>
      <c r="R231" s="17">
        <v>46</v>
      </c>
      <c r="S231" s="18">
        <f t="shared" si="107"/>
        <v>6479</v>
      </c>
      <c r="T231" s="18">
        <f t="shared" si="108"/>
        <v>1892</v>
      </c>
      <c r="U231" s="18">
        <f t="shared" si="109"/>
        <v>0</v>
      </c>
      <c r="V231" s="95" t="str">
        <f t="shared" si="132"/>
        <v xml:space="preserve"> --</v>
      </c>
      <c r="W231" s="18">
        <f t="shared" si="110"/>
        <v>0</v>
      </c>
      <c r="X231" s="79" t="str">
        <f t="shared" si="133"/>
        <v xml:space="preserve"> --</v>
      </c>
      <c r="Y231" s="18">
        <v>13</v>
      </c>
      <c r="Z231" s="17" t="str">
        <f t="shared" si="114"/>
        <v xml:space="preserve"> --</v>
      </c>
      <c r="AA231" s="18">
        <v>33.509036144600003</v>
      </c>
      <c r="AB231" s="17" t="str">
        <f t="shared" si="134"/>
        <v>--</v>
      </c>
      <c r="AC231" s="39"/>
      <c r="AD231" s="17" t="str">
        <f t="shared" si="111"/>
        <v>Keskivilkas 1</v>
      </c>
      <c r="AE231" s="17" t="s">
        <v>1057</v>
      </c>
      <c r="AF231" s="39"/>
      <c r="AG231" s="44"/>
      <c r="AH231" s="4"/>
      <c r="AI231" s="113" t="str">
        <f t="shared" si="115"/>
        <v>musta</v>
      </c>
      <c r="AJ231" s="114" t="str">
        <f t="shared" si="137"/>
        <v>punainen</v>
      </c>
      <c r="AK231" s="115" t="str">
        <f t="shared" si="112"/>
        <v>musta</v>
      </c>
      <c r="AL231" s="124">
        <f t="shared" si="116"/>
        <v>11</v>
      </c>
      <c r="AM231" s="124">
        <f t="shared" si="117"/>
        <v>1</v>
      </c>
      <c r="AN231" s="124">
        <f t="shared" si="118"/>
        <v>0</v>
      </c>
      <c r="AO231" s="124">
        <f t="shared" si="119"/>
        <v>10</v>
      </c>
      <c r="AP231" s="121">
        <f t="shared" si="120"/>
        <v>0</v>
      </c>
      <c r="AQ231" s="14"/>
      <c r="AR231" s="113" t="str">
        <f t="shared" si="135"/>
        <v>musta</v>
      </c>
      <c r="AS231" s="114" t="str">
        <f t="shared" si="136"/>
        <v>punainen</v>
      </c>
      <c r="AT231" s="115" t="str">
        <f t="shared" si="113"/>
        <v>musta</v>
      </c>
      <c r="AU231" s="124">
        <f t="shared" si="121"/>
        <v>11</v>
      </c>
      <c r="AV231" s="124">
        <f t="shared" si="122"/>
        <v>1</v>
      </c>
      <c r="AW231" s="124">
        <f t="shared" si="123"/>
        <v>0</v>
      </c>
      <c r="AX231" s="124">
        <f t="shared" si="124"/>
        <v>10</v>
      </c>
      <c r="AY231" s="121">
        <f t="shared" si="125"/>
        <v>0</v>
      </c>
      <c r="BA231" s="47" t="s">
        <v>265</v>
      </c>
      <c r="BB231" s="47">
        <v>303</v>
      </c>
      <c r="BC231" s="47">
        <v>5</v>
      </c>
      <c r="BD231" s="47">
        <v>510</v>
      </c>
      <c r="BE231" s="4"/>
      <c r="BF231" s="47" t="s">
        <v>271</v>
      </c>
      <c r="BG231" s="47">
        <v>307</v>
      </c>
      <c r="BH231" s="47">
        <v>3</v>
      </c>
      <c r="BI231" s="47">
        <v>238</v>
      </c>
      <c r="BJ231" s="4"/>
      <c r="BK231" s="46" t="str">
        <f t="shared" si="126"/>
        <v>307_3</v>
      </c>
      <c r="BL231" s="69">
        <v>307</v>
      </c>
      <c r="BM231" s="69">
        <v>3</v>
      </c>
      <c r="BN231" s="69">
        <v>8</v>
      </c>
      <c r="BO231" s="4"/>
      <c r="BP231" s="46" t="str">
        <f t="shared" si="127"/>
        <v>307_3</v>
      </c>
      <c r="BQ231" s="69">
        <v>307</v>
      </c>
      <c r="BR231" s="69">
        <v>3</v>
      </c>
      <c r="BS231" s="69">
        <v>3</v>
      </c>
      <c r="BT231" s="4"/>
      <c r="BU231" s="71" t="s">
        <v>755</v>
      </c>
      <c r="BV231" s="71">
        <v>707</v>
      </c>
      <c r="BW231" s="71">
        <v>10</v>
      </c>
      <c r="BX231" s="4"/>
      <c r="BY231" s="69" t="s">
        <v>456</v>
      </c>
      <c r="BZ231" s="69">
        <v>284</v>
      </c>
      <c r="CA231" s="69">
        <v>100.70921985800001</v>
      </c>
      <c r="CB231" s="4"/>
      <c r="CC231" s="47" t="s">
        <v>488</v>
      </c>
      <c r="CD231" s="47" t="s">
        <v>1022</v>
      </c>
      <c r="CE231" s="47">
        <v>3201</v>
      </c>
      <c r="CF231" s="47">
        <v>4</v>
      </c>
      <c r="CG231" s="47">
        <v>3</v>
      </c>
      <c r="CH231" s="47" t="str">
        <f t="shared" si="128"/>
        <v>Vähä 3</v>
      </c>
      <c r="CJ231" s="69" t="s">
        <v>274</v>
      </c>
      <c r="CK231" s="69" t="s">
        <v>1702</v>
      </c>
      <c r="CL231" s="69" t="s">
        <v>1703</v>
      </c>
      <c r="CM231" s="69" t="s">
        <v>1704</v>
      </c>
    </row>
    <row r="232" spans="1:91" customFormat="1" x14ac:dyDescent="0.25">
      <c r="A232" s="81">
        <v>221</v>
      </c>
      <c r="B232" s="27" t="str">
        <f t="shared" si="104"/>
        <v>310_1</v>
      </c>
      <c r="C232" s="51">
        <v>310</v>
      </c>
      <c r="D232" s="52">
        <v>1</v>
      </c>
      <c r="E232" s="17">
        <v>2586</v>
      </c>
      <c r="F232" s="18">
        <v>5788.6447895499996</v>
      </c>
      <c r="G232" s="57">
        <v>1977</v>
      </c>
      <c r="H232" s="58">
        <v>65</v>
      </c>
      <c r="I232" s="64">
        <f t="shared" si="129"/>
        <v>0.65</v>
      </c>
      <c r="J232" s="18">
        <f t="shared" si="130"/>
        <v>1285.05</v>
      </c>
      <c r="K232" s="64">
        <f t="shared" si="131"/>
        <v>-0.62248824911868383</v>
      </c>
      <c r="L232" s="18">
        <v>3404</v>
      </c>
      <c r="M232" s="18">
        <v>177</v>
      </c>
      <c r="N232" s="18">
        <v>3698</v>
      </c>
      <c r="O232" s="105" t="str">
        <f t="shared" si="105"/>
        <v>https://www.google.com/maps/@61.2389315541,24.008796045,3a,75y,90t/data=!3m3!1e1!3m1!2e0</v>
      </c>
      <c r="P232" s="108" t="str">
        <f t="shared" si="106"/>
        <v>Gmaps</v>
      </c>
      <c r="Q232" s="18">
        <v>1977</v>
      </c>
      <c r="R232" s="17">
        <v>65</v>
      </c>
      <c r="S232" s="18">
        <f t="shared" si="107"/>
        <v>4438</v>
      </c>
      <c r="T232" s="18">
        <f t="shared" si="108"/>
        <v>1599</v>
      </c>
      <c r="U232" s="18">
        <f t="shared" si="109"/>
        <v>9</v>
      </c>
      <c r="V232" s="94" t="str">
        <f t="shared" si="132"/>
        <v>Osa seud. yht.</v>
      </c>
      <c r="W232" s="90">
        <f t="shared" si="110"/>
        <v>7</v>
      </c>
      <c r="X232" s="91" t="str">
        <f t="shared" si="133"/>
        <v>Osa seud. yht.</v>
      </c>
      <c r="Y232" s="18">
        <v>36</v>
      </c>
      <c r="Z232" s="17" t="str">
        <f t="shared" si="114"/>
        <v xml:space="preserve"> --</v>
      </c>
      <c r="AA232" s="18">
        <v>38.824439288500002</v>
      </c>
      <c r="AB232" s="17" t="str">
        <f t="shared" si="134"/>
        <v>--</v>
      </c>
      <c r="AC232" s="39"/>
      <c r="AD232" s="17" t="str">
        <f t="shared" si="111"/>
        <v>Keskivilkas 1</v>
      </c>
      <c r="AE232" s="17" t="s">
        <v>1057</v>
      </c>
      <c r="AF232" s="39"/>
      <c r="AG232" s="44"/>
      <c r="AH232" s="4"/>
      <c r="AI232" s="113" t="str">
        <f t="shared" si="115"/>
        <v>punainen</v>
      </c>
      <c r="AJ232" s="114" t="str">
        <f t="shared" si="137"/>
        <v>punainen</v>
      </c>
      <c r="AK232" s="115" t="str">
        <f t="shared" si="112"/>
        <v>punainen</v>
      </c>
      <c r="AL232" s="124">
        <f t="shared" si="116"/>
        <v>31</v>
      </c>
      <c r="AM232" s="124">
        <f t="shared" si="117"/>
        <v>10</v>
      </c>
      <c r="AN232" s="124">
        <f t="shared" si="118"/>
        <v>1</v>
      </c>
      <c r="AO232" s="124">
        <f t="shared" si="119"/>
        <v>10</v>
      </c>
      <c r="AP232" s="121">
        <f t="shared" si="120"/>
        <v>10</v>
      </c>
      <c r="AQ232" s="14"/>
      <c r="AR232" s="113" t="str">
        <f t="shared" si="135"/>
        <v>punainen</v>
      </c>
      <c r="AS232" s="114" t="str">
        <f t="shared" si="136"/>
        <v>punainen</v>
      </c>
      <c r="AT232" s="115" t="str">
        <f t="shared" si="113"/>
        <v>punainen</v>
      </c>
      <c r="AU232" s="124">
        <f t="shared" si="121"/>
        <v>31</v>
      </c>
      <c r="AV232" s="124">
        <f t="shared" si="122"/>
        <v>10</v>
      </c>
      <c r="AW232" s="124">
        <f t="shared" si="123"/>
        <v>1</v>
      </c>
      <c r="AX232" s="124">
        <f t="shared" si="124"/>
        <v>10</v>
      </c>
      <c r="AY232" s="121">
        <f t="shared" si="125"/>
        <v>10</v>
      </c>
      <c r="BA232" s="47" t="s">
        <v>266</v>
      </c>
      <c r="BB232" s="47">
        <v>303</v>
      </c>
      <c r="BC232" s="47">
        <v>6</v>
      </c>
      <c r="BD232" s="47">
        <v>554</v>
      </c>
      <c r="BE232" s="4"/>
      <c r="BF232" s="47" t="s">
        <v>272</v>
      </c>
      <c r="BG232" s="47">
        <v>308</v>
      </c>
      <c r="BH232" s="47">
        <v>1</v>
      </c>
      <c r="BI232" s="47">
        <v>148</v>
      </c>
      <c r="BJ232" s="4"/>
      <c r="BK232" s="46" t="str">
        <f t="shared" si="126"/>
        <v>308_1</v>
      </c>
      <c r="BL232" s="69">
        <v>308</v>
      </c>
      <c r="BM232" s="69">
        <v>1</v>
      </c>
      <c r="BN232" s="69">
        <v>20</v>
      </c>
      <c r="BO232" s="4"/>
      <c r="BP232" s="46" t="str">
        <f t="shared" si="127"/>
        <v>308_1</v>
      </c>
      <c r="BQ232" s="69">
        <v>308</v>
      </c>
      <c r="BR232" s="69">
        <v>1</v>
      </c>
      <c r="BS232" s="69">
        <v>50</v>
      </c>
      <c r="BT232" s="4"/>
      <c r="BU232" s="71" t="s">
        <v>756</v>
      </c>
      <c r="BV232" s="71">
        <v>495</v>
      </c>
      <c r="BW232" s="71">
        <v>54</v>
      </c>
      <c r="BX232" s="4"/>
      <c r="BY232" s="69" t="s">
        <v>457</v>
      </c>
      <c r="BZ232" s="69">
        <v>2842</v>
      </c>
      <c r="CA232" s="69">
        <v>101.13879003599999</v>
      </c>
      <c r="CB232" s="4"/>
      <c r="CC232" s="47" t="s">
        <v>385</v>
      </c>
      <c r="CD232" s="47" t="s">
        <v>1022</v>
      </c>
      <c r="CE232" s="47">
        <v>2594</v>
      </c>
      <c r="CF232" s="47">
        <v>3</v>
      </c>
      <c r="CG232" s="47">
        <v>3</v>
      </c>
      <c r="CH232" s="47" t="str">
        <f t="shared" si="128"/>
        <v>Vähä 3</v>
      </c>
      <c r="CJ232" s="69" t="s">
        <v>275</v>
      </c>
      <c r="CK232" s="69" t="s">
        <v>1486</v>
      </c>
      <c r="CL232" s="69" t="s">
        <v>1487</v>
      </c>
      <c r="CM232" s="69" t="s">
        <v>1488</v>
      </c>
    </row>
    <row r="233" spans="1:91" customFormat="1" x14ac:dyDescent="0.25">
      <c r="A233" s="81">
        <v>222</v>
      </c>
      <c r="B233" s="27" t="str">
        <f t="shared" si="104"/>
        <v>310_2</v>
      </c>
      <c r="C233" s="51">
        <v>310</v>
      </c>
      <c r="D233" s="52">
        <v>2</v>
      </c>
      <c r="E233" s="17">
        <v>3506</v>
      </c>
      <c r="F233" s="18">
        <v>17666.6948109</v>
      </c>
      <c r="G233" s="57">
        <v>1277</v>
      </c>
      <c r="H233" s="58">
        <v>87</v>
      </c>
      <c r="I233" s="64">
        <f t="shared" si="129"/>
        <v>0.87</v>
      </c>
      <c r="J233" s="18">
        <f t="shared" si="130"/>
        <v>1110.99</v>
      </c>
      <c r="K233" s="64">
        <f t="shared" si="131"/>
        <v>-0.27669921874999998</v>
      </c>
      <c r="L233" s="18">
        <v>1536</v>
      </c>
      <c r="M233" s="18">
        <v>52</v>
      </c>
      <c r="N233" s="18">
        <v>1611</v>
      </c>
      <c r="O233" s="105" t="str">
        <f t="shared" si="105"/>
        <v>https://www.google.com/maps/@61.2841913009,24.0355802764,3a,75y,90t/data=!3m3!1e1!3m1!2e0</v>
      </c>
      <c r="P233" s="108" t="str">
        <f t="shared" si="106"/>
        <v>Gmaps</v>
      </c>
      <c r="Q233" s="18">
        <v>1277</v>
      </c>
      <c r="R233" s="17">
        <v>87</v>
      </c>
      <c r="S233" s="18">
        <f t="shared" si="107"/>
        <v>797</v>
      </c>
      <c r="T233" s="18">
        <f t="shared" si="108"/>
        <v>288</v>
      </c>
      <c r="U233" s="18">
        <f t="shared" si="109"/>
        <v>0</v>
      </c>
      <c r="V233" s="95" t="str">
        <f t="shared" si="132"/>
        <v xml:space="preserve"> --</v>
      </c>
      <c r="W233" s="18">
        <f t="shared" si="110"/>
        <v>2</v>
      </c>
      <c r="X233" s="92" t="str">
        <f t="shared" si="133"/>
        <v>Osa seud. yht.</v>
      </c>
      <c r="Y233" s="18">
        <v>22</v>
      </c>
      <c r="Z233" s="17" t="str">
        <f t="shared" si="114"/>
        <v xml:space="preserve"> --</v>
      </c>
      <c r="AA233" s="18">
        <v>44.466628636599999</v>
      </c>
      <c r="AB233" s="17" t="str">
        <f t="shared" si="134"/>
        <v>--</v>
      </c>
      <c r="AC233" s="39"/>
      <c r="AD233" s="17" t="str">
        <f t="shared" si="111"/>
        <v>Keskivilkas 1</v>
      </c>
      <c r="AE233" s="17" t="s">
        <v>1057</v>
      </c>
      <c r="AF233" s="39"/>
      <c r="AG233" s="44"/>
      <c r="AH233" s="4"/>
      <c r="AI233" s="113" t="str">
        <f t="shared" si="115"/>
        <v>punainen</v>
      </c>
      <c r="AJ233" s="114" t="str">
        <f t="shared" si="137"/>
        <v>punainen</v>
      </c>
      <c r="AK233" s="115" t="str">
        <f t="shared" si="112"/>
        <v>punainen</v>
      </c>
      <c r="AL233" s="124">
        <f t="shared" si="116"/>
        <v>22</v>
      </c>
      <c r="AM233" s="124">
        <f t="shared" si="117"/>
        <v>10</v>
      </c>
      <c r="AN233" s="124">
        <f t="shared" si="118"/>
        <v>1</v>
      </c>
      <c r="AO233" s="124">
        <f t="shared" si="119"/>
        <v>1</v>
      </c>
      <c r="AP233" s="121">
        <f t="shared" si="120"/>
        <v>10</v>
      </c>
      <c r="AQ233" s="14"/>
      <c r="AR233" s="113" t="str">
        <f t="shared" si="135"/>
        <v>punainen</v>
      </c>
      <c r="AS233" s="114" t="str">
        <f t="shared" si="136"/>
        <v>punainen</v>
      </c>
      <c r="AT233" s="115" t="str">
        <f t="shared" si="113"/>
        <v>punainen</v>
      </c>
      <c r="AU233" s="124">
        <f t="shared" si="121"/>
        <v>22</v>
      </c>
      <c r="AV233" s="124">
        <f t="shared" si="122"/>
        <v>10</v>
      </c>
      <c r="AW233" s="124">
        <f t="shared" si="123"/>
        <v>1</v>
      </c>
      <c r="AX233" s="124">
        <f t="shared" si="124"/>
        <v>1</v>
      </c>
      <c r="AY233" s="121">
        <f t="shared" si="125"/>
        <v>10</v>
      </c>
      <c r="BA233" s="47" t="s">
        <v>267</v>
      </c>
      <c r="BB233" s="47">
        <v>304</v>
      </c>
      <c r="BC233" s="47">
        <v>2</v>
      </c>
      <c r="BD233" s="47">
        <v>789</v>
      </c>
      <c r="BE233" s="4"/>
      <c r="BF233" s="47" t="s">
        <v>273</v>
      </c>
      <c r="BG233" s="47">
        <v>308</v>
      </c>
      <c r="BH233" s="47">
        <v>2</v>
      </c>
      <c r="BI233" s="47">
        <v>326</v>
      </c>
      <c r="BJ233" s="4"/>
      <c r="BK233" s="46" t="str">
        <f t="shared" si="126"/>
        <v>308_2</v>
      </c>
      <c r="BL233" s="69">
        <v>308</v>
      </c>
      <c r="BM233" s="69">
        <v>2</v>
      </c>
      <c r="BN233" s="69">
        <v>0</v>
      </c>
      <c r="BO233" s="4"/>
      <c r="BP233" s="46" t="str">
        <f t="shared" si="127"/>
        <v>308_2</v>
      </c>
      <c r="BQ233" s="69">
        <v>308</v>
      </c>
      <c r="BR233" s="69">
        <v>2</v>
      </c>
      <c r="BS233" s="69">
        <v>0</v>
      </c>
      <c r="BT233" s="4"/>
      <c r="BU233" s="71" t="s">
        <v>772</v>
      </c>
      <c r="BV233" s="71">
        <v>1060</v>
      </c>
      <c r="BW233" s="71">
        <v>16</v>
      </c>
      <c r="BX233" s="4"/>
      <c r="BY233" s="69" t="s">
        <v>458</v>
      </c>
      <c r="BZ233" s="69">
        <v>681</v>
      </c>
      <c r="CA233" s="69">
        <v>15.6371986223</v>
      </c>
      <c r="CB233" s="4"/>
      <c r="CC233" s="47" t="s">
        <v>412</v>
      </c>
      <c r="CD233" s="47" t="s">
        <v>1022</v>
      </c>
      <c r="CE233" s="47">
        <v>2764</v>
      </c>
      <c r="CF233" s="47">
        <v>6</v>
      </c>
      <c r="CG233" s="47">
        <v>3</v>
      </c>
      <c r="CH233" s="47" t="str">
        <f t="shared" si="128"/>
        <v>Vähä 3</v>
      </c>
      <c r="CJ233" s="69" t="s">
        <v>276</v>
      </c>
      <c r="CK233" s="69" t="s">
        <v>1705</v>
      </c>
      <c r="CL233" s="69" t="s">
        <v>1706</v>
      </c>
      <c r="CM233" s="69" t="s">
        <v>1707</v>
      </c>
    </row>
    <row r="234" spans="1:91" customFormat="1" x14ac:dyDescent="0.25">
      <c r="A234" s="81">
        <v>223</v>
      </c>
      <c r="B234" s="27" t="str">
        <f t="shared" si="104"/>
        <v>310_3</v>
      </c>
      <c r="C234" s="51">
        <v>310</v>
      </c>
      <c r="D234" s="52">
        <v>3</v>
      </c>
      <c r="E234" s="17">
        <v>14800</v>
      </c>
      <c r="F234" s="18"/>
      <c r="G234" s="59">
        <v>1400</v>
      </c>
      <c r="H234" s="60">
        <v>87</v>
      </c>
      <c r="I234" s="64">
        <f t="shared" si="129"/>
        <v>0.87</v>
      </c>
      <c r="J234" s="18">
        <f t="shared" si="130"/>
        <v>1218</v>
      </c>
      <c r="K234" s="64">
        <f t="shared" si="131"/>
        <v>0.2902542372881356</v>
      </c>
      <c r="L234" s="18">
        <v>944</v>
      </c>
      <c r="M234" s="18">
        <v>35</v>
      </c>
      <c r="N234" s="18">
        <v>1021</v>
      </c>
      <c r="O234" s="105" t="str">
        <f t="shared" si="105"/>
        <v>https://www.google.com/maps/@61.3123250348,24.0588400145,3a,75y,90t/data=!3m3!1e1!3m1!2e0</v>
      </c>
      <c r="P234" s="108" t="str">
        <f t="shared" si="106"/>
        <v>Gmaps</v>
      </c>
      <c r="Q234" s="18">
        <v>1400</v>
      </c>
      <c r="R234" s="17">
        <v>87</v>
      </c>
      <c r="S234" s="18">
        <f t="shared" si="107"/>
        <v>392</v>
      </c>
      <c r="T234" s="18">
        <f t="shared" si="108"/>
        <v>321</v>
      </c>
      <c r="U234" s="18">
        <f t="shared" si="109"/>
        <v>0</v>
      </c>
      <c r="V234" s="95" t="str">
        <f t="shared" si="132"/>
        <v xml:space="preserve"> --</v>
      </c>
      <c r="W234" s="18">
        <f t="shared" si="110"/>
        <v>2</v>
      </c>
      <c r="X234" s="92" t="str">
        <f t="shared" si="133"/>
        <v>Osa seud. yht.</v>
      </c>
      <c r="Y234" s="74">
        <v>0</v>
      </c>
      <c r="Z234" s="17" t="str">
        <f t="shared" si="114"/>
        <v xml:space="preserve"> --</v>
      </c>
      <c r="AA234" s="74">
        <v>0</v>
      </c>
      <c r="AB234" s="17" t="str">
        <f t="shared" si="134"/>
        <v>--</v>
      </c>
      <c r="AC234" s="39"/>
      <c r="AD234" s="17" t="str">
        <f t="shared" si="111"/>
        <v>Keskivilkas 1</v>
      </c>
      <c r="AE234" s="17" t="s">
        <v>1057</v>
      </c>
      <c r="AF234" s="39"/>
      <c r="AG234" s="44"/>
      <c r="AH234" s="4"/>
      <c r="AI234" s="113" t="str">
        <f t="shared" si="115"/>
        <v>punainen</v>
      </c>
      <c r="AJ234" s="114" t="str">
        <f t="shared" si="137"/>
        <v>punainen</v>
      </c>
      <c r="AK234" s="115" t="str">
        <f t="shared" si="112"/>
        <v>punainen</v>
      </c>
      <c r="AL234" s="124">
        <f t="shared" si="116"/>
        <v>22</v>
      </c>
      <c r="AM234" s="124">
        <f t="shared" si="117"/>
        <v>10</v>
      </c>
      <c r="AN234" s="124">
        <f t="shared" si="118"/>
        <v>1</v>
      </c>
      <c r="AO234" s="124">
        <f t="shared" si="119"/>
        <v>1</v>
      </c>
      <c r="AP234" s="121">
        <f t="shared" si="120"/>
        <v>10</v>
      </c>
      <c r="AQ234" s="14"/>
      <c r="AR234" s="113" t="str">
        <f t="shared" si="135"/>
        <v>punainen</v>
      </c>
      <c r="AS234" s="114" t="str">
        <f t="shared" si="136"/>
        <v>punainen</v>
      </c>
      <c r="AT234" s="115" t="str">
        <f t="shared" si="113"/>
        <v>punainen</v>
      </c>
      <c r="AU234" s="124">
        <f t="shared" si="121"/>
        <v>22</v>
      </c>
      <c r="AV234" s="124">
        <f t="shared" si="122"/>
        <v>10</v>
      </c>
      <c r="AW234" s="124">
        <f t="shared" si="123"/>
        <v>1</v>
      </c>
      <c r="AX234" s="124">
        <f t="shared" si="124"/>
        <v>1</v>
      </c>
      <c r="AY234" s="121">
        <f t="shared" si="125"/>
        <v>10</v>
      </c>
      <c r="BA234" s="47" t="s">
        <v>268</v>
      </c>
      <c r="BB234" s="47">
        <v>304</v>
      </c>
      <c r="BC234" s="47">
        <v>3</v>
      </c>
      <c r="BD234" s="47">
        <v>4545</v>
      </c>
      <c r="BE234" s="4"/>
      <c r="BF234" s="47" t="s">
        <v>274</v>
      </c>
      <c r="BG234" s="47">
        <v>309</v>
      </c>
      <c r="BH234" s="47">
        <v>1</v>
      </c>
      <c r="BI234" s="47">
        <v>1892</v>
      </c>
      <c r="BJ234" s="4"/>
      <c r="BK234" s="46" t="str">
        <f t="shared" si="126"/>
        <v>309_1</v>
      </c>
      <c r="BL234" s="69">
        <v>309</v>
      </c>
      <c r="BM234" s="69">
        <v>1</v>
      </c>
      <c r="BN234" s="69">
        <v>0</v>
      </c>
      <c r="BO234" s="4"/>
      <c r="BP234" s="46" t="str">
        <f t="shared" si="127"/>
        <v>309_1</v>
      </c>
      <c r="BQ234" s="69">
        <v>309</v>
      </c>
      <c r="BR234" s="69">
        <v>1</v>
      </c>
      <c r="BS234" s="69">
        <v>0</v>
      </c>
      <c r="BT234" s="4"/>
      <c r="BU234" s="71" t="s">
        <v>783</v>
      </c>
      <c r="BV234" s="71">
        <v>54</v>
      </c>
      <c r="BW234" s="71">
        <v>1</v>
      </c>
      <c r="BX234" s="4"/>
      <c r="BY234" s="69" t="s">
        <v>459</v>
      </c>
      <c r="BZ234" s="69">
        <v>529</v>
      </c>
      <c r="CA234" s="69">
        <v>7.2965517241400004</v>
      </c>
      <c r="CB234" s="4"/>
      <c r="CC234" s="47" t="s">
        <v>682</v>
      </c>
      <c r="CD234" s="47" t="s">
        <v>1022</v>
      </c>
      <c r="CE234" s="47">
        <v>13105</v>
      </c>
      <c r="CF234" s="47">
        <v>1</v>
      </c>
      <c r="CG234" s="47">
        <v>3</v>
      </c>
      <c r="CH234" s="47" t="str">
        <f t="shared" si="128"/>
        <v>Vähä 3</v>
      </c>
      <c r="CJ234" s="69" t="s">
        <v>277</v>
      </c>
      <c r="CK234" s="69" t="s">
        <v>1708</v>
      </c>
      <c r="CL234" s="69" t="s">
        <v>1709</v>
      </c>
      <c r="CM234" s="69" t="s">
        <v>1710</v>
      </c>
    </row>
    <row r="235" spans="1:91" customFormat="1" x14ac:dyDescent="0.25">
      <c r="A235" s="81">
        <v>224</v>
      </c>
      <c r="B235" s="27" t="str">
        <f t="shared" si="104"/>
        <v>310_5</v>
      </c>
      <c r="C235" s="51">
        <v>310</v>
      </c>
      <c r="D235" s="52">
        <v>5</v>
      </c>
      <c r="E235" s="17">
        <v>8825</v>
      </c>
      <c r="F235" s="18">
        <v>8022.2442168500002</v>
      </c>
      <c r="G235" s="57">
        <v>1021</v>
      </c>
      <c r="H235" s="58">
        <v>79</v>
      </c>
      <c r="I235" s="64">
        <f t="shared" si="129"/>
        <v>0.79</v>
      </c>
      <c r="J235" s="18">
        <f t="shared" si="130"/>
        <v>806.59</v>
      </c>
      <c r="K235" s="64">
        <f t="shared" si="131"/>
        <v>-0.68504880905896126</v>
      </c>
      <c r="L235" s="18">
        <v>2561</v>
      </c>
      <c r="M235" s="18">
        <v>90</v>
      </c>
      <c r="N235" s="18">
        <v>2701</v>
      </c>
      <c r="O235" s="105" t="str">
        <f t="shared" si="105"/>
        <v>https://www.google.com/maps/@61.4091189926,23.9719761753,3a,75y,90t/data=!3m3!1e1!3m1!2e0</v>
      </c>
      <c r="P235" s="108" t="str">
        <f t="shared" si="106"/>
        <v>Gmaps</v>
      </c>
      <c r="Q235" s="18">
        <v>1021</v>
      </c>
      <c r="R235" s="17">
        <v>79</v>
      </c>
      <c r="S235" s="18">
        <f t="shared" si="107"/>
        <v>1962</v>
      </c>
      <c r="T235" s="18">
        <f t="shared" si="108"/>
        <v>683</v>
      </c>
      <c r="U235" s="18">
        <f t="shared" si="109"/>
        <v>0</v>
      </c>
      <c r="V235" s="95" t="str">
        <f t="shared" si="132"/>
        <v xml:space="preserve"> --</v>
      </c>
      <c r="W235" s="18">
        <f t="shared" si="110"/>
        <v>2</v>
      </c>
      <c r="X235" s="92" t="str">
        <f t="shared" si="133"/>
        <v>Osa seud. yht.</v>
      </c>
      <c r="Y235" s="18">
        <v>17</v>
      </c>
      <c r="Z235" s="17" t="str">
        <f t="shared" si="114"/>
        <v xml:space="preserve"> --</v>
      </c>
      <c r="AA235" s="18">
        <v>42.855524079299997</v>
      </c>
      <c r="AB235" s="17" t="str">
        <f t="shared" si="134"/>
        <v>--</v>
      </c>
      <c r="AC235" s="39"/>
      <c r="AD235" s="17" t="str">
        <f t="shared" si="111"/>
        <v>Keskivilkas 1</v>
      </c>
      <c r="AE235" s="17" t="s">
        <v>1057</v>
      </c>
      <c r="AF235" s="39"/>
      <c r="AG235" s="44"/>
      <c r="AH235" s="4"/>
      <c r="AI235" s="113" t="str">
        <f t="shared" si="115"/>
        <v>punainen</v>
      </c>
      <c r="AJ235" s="114" t="str">
        <f t="shared" si="137"/>
        <v>punainen</v>
      </c>
      <c r="AK235" s="115" t="str">
        <f t="shared" si="112"/>
        <v>punainen</v>
      </c>
      <c r="AL235" s="124">
        <f t="shared" si="116"/>
        <v>31</v>
      </c>
      <c r="AM235" s="124">
        <f t="shared" si="117"/>
        <v>10</v>
      </c>
      <c r="AN235" s="124">
        <f t="shared" si="118"/>
        <v>1</v>
      </c>
      <c r="AO235" s="124">
        <f t="shared" si="119"/>
        <v>10</v>
      </c>
      <c r="AP235" s="121">
        <f t="shared" si="120"/>
        <v>10</v>
      </c>
      <c r="AQ235" s="14"/>
      <c r="AR235" s="113" t="str">
        <f t="shared" si="135"/>
        <v>punainen</v>
      </c>
      <c r="AS235" s="114" t="str">
        <f t="shared" si="136"/>
        <v>punainen</v>
      </c>
      <c r="AT235" s="115" t="str">
        <f t="shared" si="113"/>
        <v>punainen</v>
      </c>
      <c r="AU235" s="124">
        <f t="shared" si="121"/>
        <v>31</v>
      </c>
      <c r="AV235" s="124">
        <f t="shared" si="122"/>
        <v>10</v>
      </c>
      <c r="AW235" s="124">
        <f t="shared" si="123"/>
        <v>1</v>
      </c>
      <c r="AX235" s="124">
        <f t="shared" si="124"/>
        <v>10</v>
      </c>
      <c r="AY235" s="121">
        <f t="shared" si="125"/>
        <v>10</v>
      </c>
      <c r="BA235" s="47" t="s">
        <v>269</v>
      </c>
      <c r="BB235" s="47">
        <v>307</v>
      </c>
      <c r="BC235" s="47">
        <v>1</v>
      </c>
      <c r="BD235" s="47">
        <v>1921</v>
      </c>
      <c r="BE235" s="4"/>
      <c r="BF235" s="47" t="s">
        <v>1053</v>
      </c>
      <c r="BG235" s="47">
        <v>309</v>
      </c>
      <c r="BH235" s="47">
        <v>2</v>
      </c>
      <c r="BI235" s="47">
        <v>121</v>
      </c>
      <c r="BJ235" s="4"/>
      <c r="BK235" s="46" t="str">
        <f t="shared" si="126"/>
        <v>309_2</v>
      </c>
      <c r="BL235" s="69">
        <v>309</v>
      </c>
      <c r="BM235" s="69">
        <v>2</v>
      </c>
      <c r="BN235" s="69">
        <v>0</v>
      </c>
      <c r="BO235" s="4"/>
      <c r="BP235" s="46" t="str">
        <f t="shared" si="127"/>
        <v>309_2</v>
      </c>
      <c r="BQ235" s="69">
        <v>309</v>
      </c>
      <c r="BR235" s="69">
        <v>2</v>
      </c>
      <c r="BS235" s="69">
        <v>0</v>
      </c>
      <c r="BT235" s="4"/>
      <c r="BU235" s="71" t="s">
        <v>789</v>
      </c>
      <c r="BV235" s="71">
        <v>1821</v>
      </c>
      <c r="BW235" s="71">
        <v>100</v>
      </c>
      <c r="BX235" s="4"/>
      <c r="BY235" s="69" t="s">
        <v>460</v>
      </c>
      <c r="BZ235" s="69">
        <v>4895</v>
      </c>
      <c r="CA235" s="69">
        <v>99.897959183699996</v>
      </c>
      <c r="CB235" s="4"/>
      <c r="CC235" s="47" t="s">
        <v>823</v>
      </c>
      <c r="CD235" s="47" t="s">
        <v>1022</v>
      </c>
      <c r="CE235" s="47">
        <v>13764</v>
      </c>
      <c r="CF235" s="47">
        <v>1</v>
      </c>
      <c r="CG235" s="47">
        <v>3</v>
      </c>
      <c r="CH235" s="47" t="str">
        <f t="shared" si="128"/>
        <v>Vähä 3</v>
      </c>
      <c r="CJ235" s="69" t="s">
        <v>278</v>
      </c>
      <c r="CK235" s="69" t="s">
        <v>1711</v>
      </c>
      <c r="CL235" s="69" t="s">
        <v>1712</v>
      </c>
      <c r="CM235" s="69" t="s">
        <v>1713</v>
      </c>
    </row>
    <row r="236" spans="1:91" customFormat="1" x14ac:dyDescent="0.25">
      <c r="A236" s="81">
        <v>225</v>
      </c>
      <c r="B236" s="27" t="str">
        <f t="shared" si="104"/>
        <v>322_1</v>
      </c>
      <c r="C236" s="51">
        <v>322</v>
      </c>
      <c r="D236" s="52">
        <v>1</v>
      </c>
      <c r="E236" s="17">
        <v>5831</v>
      </c>
      <c r="F236" s="18">
        <v>5729.6576481499997</v>
      </c>
      <c r="G236" s="57">
        <v>544</v>
      </c>
      <c r="H236" s="58">
        <v>62</v>
      </c>
      <c r="I236" s="64">
        <f t="shared" si="129"/>
        <v>0.62</v>
      </c>
      <c r="J236" s="18">
        <f t="shared" si="130"/>
        <v>337.28</v>
      </c>
      <c r="K236" s="64">
        <f t="shared" si="131"/>
        <v>-0.82276405675249609</v>
      </c>
      <c r="L236" s="18">
        <v>1903</v>
      </c>
      <c r="M236" s="18">
        <v>103</v>
      </c>
      <c r="N236" s="18">
        <v>1859</v>
      </c>
      <c r="O236" s="105" t="str">
        <f t="shared" si="105"/>
        <v>https://www.google.com/maps/@61.3305765289,24.287280052,3a,75y,90t/data=!3m3!1e1!3m1!2e0</v>
      </c>
      <c r="P236" s="108" t="str">
        <f t="shared" si="106"/>
        <v>Gmaps</v>
      </c>
      <c r="Q236" s="18">
        <v>544</v>
      </c>
      <c r="R236" s="17">
        <v>62</v>
      </c>
      <c r="S236" s="18">
        <f t="shared" si="107"/>
        <v>499</v>
      </c>
      <c r="T236" s="18">
        <f t="shared" si="108"/>
        <v>403</v>
      </c>
      <c r="U236" s="18">
        <f t="shared" si="109"/>
        <v>0</v>
      </c>
      <c r="V236" s="95" t="str">
        <f t="shared" si="132"/>
        <v xml:space="preserve"> --</v>
      </c>
      <c r="W236" s="18">
        <f t="shared" si="110"/>
        <v>0</v>
      </c>
      <c r="X236" s="79" t="str">
        <f t="shared" si="133"/>
        <v xml:space="preserve"> --</v>
      </c>
      <c r="Y236" s="18">
        <v>0</v>
      </c>
      <c r="Z236" s="17" t="str">
        <f t="shared" si="114"/>
        <v xml:space="preserve"> --</v>
      </c>
      <c r="AA236" s="18">
        <v>2.8297033098999997</v>
      </c>
      <c r="AB236" s="17" t="str">
        <f t="shared" si="134"/>
        <v>--</v>
      </c>
      <c r="AC236" s="39"/>
      <c r="AD236" s="17" t="str">
        <f t="shared" si="111"/>
        <v>Keskivilkas 1</v>
      </c>
      <c r="AE236" s="17" t="s">
        <v>1057</v>
      </c>
      <c r="AF236" s="39"/>
      <c r="AG236" s="44"/>
      <c r="AH236" s="4"/>
      <c r="AI236" s="113" t="str">
        <f t="shared" si="115"/>
        <v>punainen</v>
      </c>
      <c r="AJ236" s="114" t="str">
        <f t="shared" si="137"/>
        <v>musta</v>
      </c>
      <c r="AK236" s="115" t="str">
        <f t="shared" si="112"/>
        <v>musta</v>
      </c>
      <c r="AL236" s="124">
        <f t="shared" si="116"/>
        <v>11</v>
      </c>
      <c r="AM236" s="124">
        <f t="shared" si="117"/>
        <v>10</v>
      </c>
      <c r="AN236" s="124">
        <f t="shared" si="118"/>
        <v>0</v>
      </c>
      <c r="AO236" s="124">
        <f t="shared" si="119"/>
        <v>1</v>
      </c>
      <c r="AP236" s="121">
        <f t="shared" si="120"/>
        <v>0</v>
      </c>
      <c r="AQ236" s="14"/>
      <c r="AR236" s="113" t="str">
        <f t="shared" si="135"/>
        <v>punainen</v>
      </c>
      <c r="AS236" s="114" t="str">
        <f t="shared" si="136"/>
        <v>musta</v>
      </c>
      <c r="AT236" s="115" t="str">
        <f t="shared" si="113"/>
        <v>musta</v>
      </c>
      <c r="AU236" s="124">
        <f t="shared" si="121"/>
        <v>11</v>
      </c>
      <c r="AV236" s="124">
        <f t="shared" si="122"/>
        <v>10</v>
      </c>
      <c r="AW236" s="124">
        <f t="shared" si="123"/>
        <v>0</v>
      </c>
      <c r="AX236" s="124">
        <f t="shared" si="124"/>
        <v>1</v>
      </c>
      <c r="AY236" s="121">
        <f t="shared" si="125"/>
        <v>0</v>
      </c>
      <c r="BA236" s="47" t="s">
        <v>270</v>
      </c>
      <c r="BB236" s="47">
        <v>307</v>
      </c>
      <c r="BC236" s="47">
        <v>2</v>
      </c>
      <c r="BD236" s="47">
        <v>392</v>
      </c>
      <c r="BE236" s="4"/>
      <c r="BF236" s="47" t="s">
        <v>275</v>
      </c>
      <c r="BG236" s="47">
        <v>310</v>
      </c>
      <c r="BH236" s="47">
        <v>1</v>
      </c>
      <c r="BI236" s="47">
        <v>1599</v>
      </c>
      <c r="BJ236" s="4"/>
      <c r="BK236" s="46" t="str">
        <f t="shared" si="126"/>
        <v>310_1</v>
      </c>
      <c r="BL236" s="69">
        <v>310</v>
      </c>
      <c r="BM236" s="69">
        <v>1</v>
      </c>
      <c r="BN236" s="69">
        <v>9</v>
      </c>
      <c r="BO236" s="4"/>
      <c r="BP236" s="46" t="str">
        <f t="shared" si="127"/>
        <v>310_1</v>
      </c>
      <c r="BQ236" s="69">
        <v>310</v>
      </c>
      <c r="BR236" s="69">
        <v>1</v>
      </c>
      <c r="BS236" s="69">
        <v>7</v>
      </c>
      <c r="BT236" s="4"/>
      <c r="BU236" s="71" t="s">
        <v>790</v>
      </c>
      <c r="BV236" s="71">
        <v>696</v>
      </c>
      <c r="BW236" s="71">
        <v>97</v>
      </c>
      <c r="BX236" s="4"/>
      <c r="BY236" s="69" t="s">
        <v>461</v>
      </c>
      <c r="BZ236" s="69">
        <v>3576</v>
      </c>
      <c r="CA236" s="69">
        <v>99.832495812399998</v>
      </c>
      <c r="CB236" s="4"/>
      <c r="CC236" s="47" t="s">
        <v>758</v>
      </c>
      <c r="CD236" s="47" t="s">
        <v>1022</v>
      </c>
      <c r="CE236" s="47">
        <v>13344</v>
      </c>
      <c r="CF236" s="47">
        <v>1</v>
      </c>
      <c r="CG236" s="47">
        <v>3</v>
      </c>
      <c r="CH236" s="47" t="str">
        <f t="shared" si="128"/>
        <v>Vähä 3</v>
      </c>
      <c r="CJ236" s="69" t="s">
        <v>279</v>
      </c>
      <c r="CK236" s="69" t="s">
        <v>1714</v>
      </c>
      <c r="CL236" s="69" t="s">
        <v>1715</v>
      </c>
      <c r="CM236" s="69" t="s">
        <v>1716</v>
      </c>
    </row>
    <row r="237" spans="1:91" customFormat="1" x14ac:dyDescent="0.25">
      <c r="A237" s="81">
        <v>226</v>
      </c>
      <c r="B237" s="27" t="str">
        <f t="shared" si="104"/>
        <v>322_2</v>
      </c>
      <c r="C237" s="51">
        <v>322</v>
      </c>
      <c r="D237" s="52">
        <v>2</v>
      </c>
      <c r="E237" s="17">
        <v>5829</v>
      </c>
      <c r="F237" s="18">
        <v>5773.8054279999997</v>
      </c>
      <c r="G237" s="57">
        <v>475</v>
      </c>
      <c r="H237" s="58">
        <v>65</v>
      </c>
      <c r="I237" s="64">
        <f t="shared" si="129"/>
        <v>0.65</v>
      </c>
      <c r="J237" s="18">
        <f t="shared" si="130"/>
        <v>308.75</v>
      </c>
      <c r="K237" s="64">
        <f t="shared" si="131"/>
        <v>-0.83775617446137673</v>
      </c>
      <c r="L237" s="18">
        <v>1903</v>
      </c>
      <c r="M237" s="18">
        <v>103</v>
      </c>
      <c r="N237" s="18">
        <v>1859</v>
      </c>
      <c r="O237" s="105" t="str">
        <f t="shared" si="105"/>
        <v>https://www.google.com/maps/@61.3382798622,24.3893187575,3a,75y,90t/data=!3m3!1e1!3m1!2e0</v>
      </c>
      <c r="P237" s="108" t="str">
        <f t="shared" si="106"/>
        <v>Gmaps</v>
      </c>
      <c r="Q237" s="18">
        <v>475</v>
      </c>
      <c r="R237" s="17">
        <v>65</v>
      </c>
      <c r="S237" s="18">
        <f t="shared" si="107"/>
        <v>513</v>
      </c>
      <c r="T237" s="18">
        <f t="shared" si="108"/>
        <v>391</v>
      </c>
      <c r="U237" s="18">
        <f t="shared" si="109"/>
        <v>0</v>
      </c>
      <c r="V237" s="95" t="str">
        <f t="shared" si="132"/>
        <v xml:space="preserve"> --</v>
      </c>
      <c r="W237" s="18">
        <f t="shared" si="110"/>
        <v>0</v>
      </c>
      <c r="X237" s="79" t="str">
        <f t="shared" si="133"/>
        <v xml:space="preserve"> --</v>
      </c>
      <c r="Y237" s="18">
        <v>13</v>
      </c>
      <c r="Z237" s="17" t="str">
        <f t="shared" si="114"/>
        <v xml:space="preserve"> --</v>
      </c>
      <c r="AA237" s="18">
        <v>13.124034997399999</v>
      </c>
      <c r="AB237" s="17" t="str">
        <f t="shared" si="134"/>
        <v>--</v>
      </c>
      <c r="AC237" s="39"/>
      <c r="AD237" s="17" t="str">
        <f t="shared" si="111"/>
        <v>Keskivilkas 1</v>
      </c>
      <c r="AE237" s="17" t="s">
        <v>1057</v>
      </c>
      <c r="AF237" s="39"/>
      <c r="AG237" s="44"/>
      <c r="AH237" s="4"/>
      <c r="AI237" s="113" t="str">
        <f t="shared" si="115"/>
        <v>punainen</v>
      </c>
      <c r="AJ237" s="114" t="str">
        <f t="shared" si="137"/>
        <v>musta</v>
      </c>
      <c r="AK237" s="115" t="str">
        <f t="shared" si="112"/>
        <v>musta</v>
      </c>
      <c r="AL237" s="124">
        <f t="shared" si="116"/>
        <v>11</v>
      </c>
      <c r="AM237" s="124">
        <f t="shared" si="117"/>
        <v>10</v>
      </c>
      <c r="AN237" s="124">
        <f t="shared" si="118"/>
        <v>0</v>
      </c>
      <c r="AO237" s="124">
        <f t="shared" si="119"/>
        <v>1</v>
      </c>
      <c r="AP237" s="121">
        <f t="shared" si="120"/>
        <v>0</v>
      </c>
      <c r="AQ237" s="14"/>
      <c r="AR237" s="113" t="str">
        <f t="shared" si="135"/>
        <v>punainen</v>
      </c>
      <c r="AS237" s="114" t="str">
        <f t="shared" si="136"/>
        <v>musta</v>
      </c>
      <c r="AT237" s="115" t="str">
        <f t="shared" si="113"/>
        <v>musta</v>
      </c>
      <c r="AU237" s="124">
        <f t="shared" si="121"/>
        <v>11</v>
      </c>
      <c r="AV237" s="124">
        <f t="shared" si="122"/>
        <v>10</v>
      </c>
      <c r="AW237" s="124">
        <f t="shared" si="123"/>
        <v>0</v>
      </c>
      <c r="AX237" s="124">
        <f t="shared" si="124"/>
        <v>1</v>
      </c>
      <c r="AY237" s="121">
        <f t="shared" si="125"/>
        <v>0</v>
      </c>
      <c r="BA237" s="47" t="s">
        <v>271</v>
      </c>
      <c r="BB237" s="47">
        <v>307</v>
      </c>
      <c r="BC237" s="47">
        <v>3</v>
      </c>
      <c r="BD237" s="47">
        <v>282</v>
      </c>
      <c r="BE237" s="4"/>
      <c r="BF237" s="47" t="s">
        <v>276</v>
      </c>
      <c r="BG237" s="47">
        <v>310</v>
      </c>
      <c r="BH237" s="47">
        <v>2</v>
      </c>
      <c r="BI237" s="47">
        <v>288</v>
      </c>
      <c r="BJ237" s="4"/>
      <c r="BK237" s="46" t="str">
        <f t="shared" si="126"/>
        <v>310_2</v>
      </c>
      <c r="BL237" s="69">
        <v>310</v>
      </c>
      <c r="BM237" s="69">
        <v>2</v>
      </c>
      <c r="BN237" s="69">
        <v>0</v>
      </c>
      <c r="BO237" s="4"/>
      <c r="BP237" s="46" t="str">
        <f t="shared" si="127"/>
        <v>310_2</v>
      </c>
      <c r="BQ237" s="69">
        <v>310</v>
      </c>
      <c r="BR237" s="69">
        <v>2</v>
      </c>
      <c r="BS237" s="69">
        <v>2</v>
      </c>
      <c r="BT237" s="4"/>
      <c r="BU237" s="71" t="s">
        <v>791</v>
      </c>
      <c r="BV237" s="71">
        <v>435</v>
      </c>
      <c r="BW237" s="71">
        <v>7</v>
      </c>
      <c r="BX237" s="4"/>
      <c r="BY237" s="69" t="s">
        <v>464</v>
      </c>
      <c r="BZ237" s="69">
        <v>644</v>
      </c>
      <c r="CA237" s="69">
        <v>36.445953593699997</v>
      </c>
      <c r="CB237" s="4"/>
      <c r="CC237" s="47" t="s">
        <v>611</v>
      </c>
      <c r="CD237" s="47" t="s">
        <v>1022</v>
      </c>
      <c r="CE237" s="47">
        <v>12849</v>
      </c>
      <c r="CF237" s="47">
        <v>1</v>
      </c>
      <c r="CG237" s="47">
        <v>3</v>
      </c>
      <c r="CH237" s="47" t="str">
        <f t="shared" si="128"/>
        <v>Vähä 3</v>
      </c>
      <c r="CJ237" s="69" t="s">
        <v>280</v>
      </c>
      <c r="CK237" s="69" t="s">
        <v>1717</v>
      </c>
      <c r="CL237" s="69" t="s">
        <v>1718</v>
      </c>
      <c r="CM237" s="69" t="s">
        <v>1719</v>
      </c>
    </row>
    <row r="238" spans="1:91" customFormat="1" x14ac:dyDescent="0.25">
      <c r="A238" s="81">
        <v>227</v>
      </c>
      <c r="B238" s="27" t="str">
        <f t="shared" si="104"/>
        <v>322_3</v>
      </c>
      <c r="C238" s="51">
        <v>322</v>
      </c>
      <c r="D238" s="52">
        <v>3</v>
      </c>
      <c r="E238" s="17">
        <v>3844</v>
      </c>
      <c r="F238" s="18">
        <v>3739.0063249899999</v>
      </c>
      <c r="G238" s="57">
        <v>438</v>
      </c>
      <c r="H238" s="58">
        <v>65</v>
      </c>
      <c r="I238" s="64">
        <f t="shared" si="129"/>
        <v>0.65</v>
      </c>
      <c r="J238" s="18">
        <f t="shared" si="130"/>
        <v>284.7</v>
      </c>
      <c r="K238" s="64">
        <f t="shared" si="131"/>
        <v>-0.80645819170632216</v>
      </c>
      <c r="L238" s="18">
        <v>1471</v>
      </c>
      <c r="M238" s="18">
        <v>98</v>
      </c>
      <c r="N238" s="18">
        <v>1510</v>
      </c>
      <c r="O238" s="105" t="str">
        <f t="shared" si="105"/>
        <v>https://www.google.com/maps/@61.3456337742,24.4892256765,3a,75y,90t/data=!3m3!1e1!3m1!2e0</v>
      </c>
      <c r="P238" s="108" t="str">
        <f t="shared" si="106"/>
        <v>Gmaps</v>
      </c>
      <c r="Q238" s="18">
        <v>438</v>
      </c>
      <c r="R238" s="17">
        <v>65</v>
      </c>
      <c r="S238" s="18">
        <f t="shared" si="107"/>
        <v>381</v>
      </c>
      <c r="T238" s="18">
        <f t="shared" si="108"/>
        <v>303</v>
      </c>
      <c r="U238" s="18">
        <f t="shared" si="109"/>
        <v>0</v>
      </c>
      <c r="V238" s="95" t="str">
        <f t="shared" si="132"/>
        <v xml:space="preserve"> --</v>
      </c>
      <c r="W238" s="18">
        <f t="shared" si="110"/>
        <v>0</v>
      </c>
      <c r="X238" s="79" t="str">
        <f t="shared" si="133"/>
        <v xml:space="preserve"> --</v>
      </c>
      <c r="Y238" s="18">
        <v>5</v>
      </c>
      <c r="Z238" s="17" t="str">
        <f t="shared" si="114"/>
        <v xml:space="preserve"> --</v>
      </c>
      <c r="AA238" s="74">
        <v>0</v>
      </c>
      <c r="AB238" s="17" t="str">
        <f t="shared" si="134"/>
        <v>--</v>
      </c>
      <c r="AC238" s="39"/>
      <c r="AD238" s="17" t="str">
        <f t="shared" si="111"/>
        <v>Keskivilkas 1</v>
      </c>
      <c r="AE238" s="17" t="s">
        <v>1057</v>
      </c>
      <c r="AF238" s="39"/>
      <c r="AG238" s="44"/>
      <c r="AH238" s="4"/>
      <c r="AI238" s="113" t="str">
        <f t="shared" si="115"/>
        <v>punainen</v>
      </c>
      <c r="AJ238" s="114" t="str">
        <f t="shared" si="137"/>
        <v>musta</v>
      </c>
      <c r="AK238" s="115" t="str">
        <f t="shared" si="112"/>
        <v>musta</v>
      </c>
      <c r="AL238" s="124">
        <f t="shared" si="116"/>
        <v>11</v>
      </c>
      <c r="AM238" s="124">
        <f t="shared" si="117"/>
        <v>10</v>
      </c>
      <c r="AN238" s="124">
        <f t="shared" si="118"/>
        <v>0</v>
      </c>
      <c r="AO238" s="124">
        <f t="shared" si="119"/>
        <v>1</v>
      </c>
      <c r="AP238" s="121">
        <f t="shared" si="120"/>
        <v>0</v>
      </c>
      <c r="AQ238" s="14"/>
      <c r="AR238" s="113" t="str">
        <f t="shared" si="135"/>
        <v>punainen</v>
      </c>
      <c r="AS238" s="114" t="str">
        <f t="shared" si="136"/>
        <v>musta</v>
      </c>
      <c r="AT238" s="115" t="str">
        <f t="shared" si="113"/>
        <v>musta</v>
      </c>
      <c r="AU238" s="124">
        <f t="shared" si="121"/>
        <v>11</v>
      </c>
      <c r="AV238" s="124">
        <f t="shared" si="122"/>
        <v>10</v>
      </c>
      <c r="AW238" s="124">
        <f t="shared" si="123"/>
        <v>0</v>
      </c>
      <c r="AX238" s="124">
        <f t="shared" si="124"/>
        <v>1</v>
      </c>
      <c r="AY238" s="121">
        <f t="shared" si="125"/>
        <v>0</v>
      </c>
      <c r="BA238" s="47" t="s">
        <v>272</v>
      </c>
      <c r="BB238" s="47">
        <v>308</v>
      </c>
      <c r="BC238" s="47">
        <v>1</v>
      </c>
      <c r="BD238" s="47">
        <v>792</v>
      </c>
      <c r="BE238" s="4"/>
      <c r="BF238" s="47" t="s">
        <v>277</v>
      </c>
      <c r="BG238" s="47">
        <v>310</v>
      </c>
      <c r="BH238" s="47">
        <v>3</v>
      </c>
      <c r="BI238" s="47">
        <v>321</v>
      </c>
      <c r="BJ238" s="4"/>
      <c r="BK238" s="46" t="str">
        <f t="shared" si="126"/>
        <v>310_3</v>
      </c>
      <c r="BL238" s="69">
        <v>310</v>
      </c>
      <c r="BM238" s="69">
        <v>3</v>
      </c>
      <c r="BN238" s="69">
        <v>0</v>
      </c>
      <c r="BO238" s="4"/>
      <c r="BP238" s="46" t="str">
        <f t="shared" si="127"/>
        <v>310_3</v>
      </c>
      <c r="BQ238" s="69">
        <v>310</v>
      </c>
      <c r="BR238" s="69">
        <v>3</v>
      </c>
      <c r="BS238" s="69">
        <v>2</v>
      </c>
      <c r="BT238" s="4"/>
      <c r="BU238" s="71" t="s">
        <v>792</v>
      </c>
      <c r="BV238" s="71">
        <v>379</v>
      </c>
      <c r="BW238" s="71">
        <v>5</v>
      </c>
      <c r="BX238" s="4"/>
      <c r="BY238" s="69" t="s">
        <v>1042</v>
      </c>
      <c r="BZ238" s="69">
        <v>208</v>
      </c>
      <c r="CA238" s="69">
        <v>55.614973261999999</v>
      </c>
      <c r="CB238" s="4"/>
      <c r="CC238" s="47" t="s">
        <v>787</v>
      </c>
      <c r="CD238" s="47" t="s">
        <v>1022</v>
      </c>
      <c r="CE238" s="47">
        <v>13703</v>
      </c>
      <c r="CF238" s="47">
        <v>1</v>
      </c>
      <c r="CG238" s="47">
        <v>3</v>
      </c>
      <c r="CH238" s="47" t="str">
        <f t="shared" si="128"/>
        <v>Vähä 3</v>
      </c>
      <c r="CJ238" s="69" t="s">
        <v>281</v>
      </c>
      <c r="CK238" s="69" t="s">
        <v>1720</v>
      </c>
      <c r="CL238" s="69" t="s">
        <v>1721</v>
      </c>
      <c r="CM238" s="69" t="s">
        <v>1722</v>
      </c>
    </row>
    <row r="239" spans="1:91" customFormat="1" x14ac:dyDescent="0.25">
      <c r="A239" s="81">
        <v>228</v>
      </c>
      <c r="B239" s="27" t="str">
        <f t="shared" si="104"/>
        <v>322_4</v>
      </c>
      <c r="C239" s="51">
        <v>322</v>
      </c>
      <c r="D239" s="52">
        <v>4</v>
      </c>
      <c r="E239" s="17">
        <v>2655</v>
      </c>
      <c r="F239" s="18">
        <v>2618.268939305</v>
      </c>
      <c r="G239" s="57">
        <v>491</v>
      </c>
      <c r="H239" s="58">
        <v>65</v>
      </c>
      <c r="I239" s="64">
        <f t="shared" si="129"/>
        <v>0.65</v>
      </c>
      <c r="J239" s="18">
        <f t="shared" si="130"/>
        <v>319.15000000000003</v>
      </c>
      <c r="K239" s="64">
        <f t="shared" si="131"/>
        <v>-0.78303874915023786</v>
      </c>
      <c r="L239" s="18">
        <v>1471</v>
      </c>
      <c r="M239" s="18">
        <v>98</v>
      </c>
      <c r="N239" s="18">
        <v>1510</v>
      </c>
      <c r="O239" s="105" t="str">
        <f t="shared" si="105"/>
        <v>https://www.google.com/maps/@61.3499182506,24.5571697124,3a,75y,90t/data=!3m3!1e1!3m1!2e0</v>
      </c>
      <c r="P239" s="108" t="str">
        <f t="shared" si="106"/>
        <v>Gmaps</v>
      </c>
      <c r="Q239" s="18">
        <v>491</v>
      </c>
      <c r="R239" s="17">
        <v>65</v>
      </c>
      <c r="S239" s="18">
        <f t="shared" si="107"/>
        <v>401</v>
      </c>
      <c r="T239" s="18">
        <f t="shared" si="108"/>
        <v>317</v>
      </c>
      <c r="U239" s="18">
        <f t="shared" si="109"/>
        <v>0</v>
      </c>
      <c r="V239" s="95" t="str">
        <f t="shared" si="132"/>
        <v xml:space="preserve"> --</v>
      </c>
      <c r="W239" s="18">
        <f t="shared" si="110"/>
        <v>0</v>
      </c>
      <c r="X239" s="79" t="str">
        <f t="shared" si="133"/>
        <v xml:space="preserve"> --</v>
      </c>
      <c r="Y239" s="74">
        <v>0</v>
      </c>
      <c r="Z239" s="17" t="str">
        <f t="shared" si="114"/>
        <v xml:space="preserve"> --</v>
      </c>
      <c r="AA239" s="74">
        <v>0</v>
      </c>
      <c r="AB239" s="17" t="str">
        <f t="shared" si="134"/>
        <v>--</v>
      </c>
      <c r="AC239" s="39"/>
      <c r="AD239" s="17" t="str">
        <f t="shared" si="111"/>
        <v>Keskivilkas 1</v>
      </c>
      <c r="AE239" s="17" t="s">
        <v>1057</v>
      </c>
      <c r="AF239" s="39"/>
      <c r="AG239" s="44"/>
      <c r="AH239" s="4"/>
      <c r="AI239" s="113" t="str">
        <f t="shared" si="115"/>
        <v>punainen</v>
      </c>
      <c r="AJ239" s="114" t="str">
        <f t="shared" si="137"/>
        <v>musta</v>
      </c>
      <c r="AK239" s="115" t="str">
        <f t="shared" si="112"/>
        <v>musta</v>
      </c>
      <c r="AL239" s="124">
        <f t="shared" si="116"/>
        <v>11</v>
      </c>
      <c r="AM239" s="124">
        <f t="shared" si="117"/>
        <v>10</v>
      </c>
      <c r="AN239" s="124">
        <f t="shared" si="118"/>
        <v>0</v>
      </c>
      <c r="AO239" s="124">
        <f t="shared" si="119"/>
        <v>1</v>
      </c>
      <c r="AP239" s="121">
        <f t="shared" si="120"/>
        <v>0</v>
      </c>
      <c r="AQ239" s="14"/>
      <c r="AR239" s="113" t="str">
        <f t="shared" si="135"/>
        <v>punainen</v>
      </c>
      <c r="AS239" s="114" t="str">
        <f t="shared" si="136"/>
        <v>musta</v>
      </c>
      <c r="AT239" s="115" t="str">
        <f t="shared" si="113"/>
        <v>musta</v>
      </c>
      <c r="AU239" s="124">
        <f t="shared" si="121"/>
        <v>11</v>
      </c>
      <c r="AV239" s="124">
        <f t="shared" si="122"/>
        <v>10</v>
      </c>
      <c r="AW239" s="124">
        <f t="shared" si="123"/>
        <v>0</v>
      </c>
      <c r="AX239" s="124">
        <f t="shared" si="124"/>
        <v>1</v>
      </c>
      <c r="AY239" s="121">
        <f t="shared" si="125"/>
        <v>0</v>
      </c>
      <c r="BA239" s="47" t="s">
        <v>273</v>
      </c>
      <c r="BB239" s="47">
        <v>308</v>
      </c>
      <c r="BC239" s="47">
        <v>2</v>
      </c>
      <c r="BD239" s="47">
        <v>801</v>
      </c>
      <c r="BE239" s="4"/>
      <c r="BF239" s="47" t="s">
        <v>278</v>
      </c>
      <c r="BG239" s="47">
        <v>310</v>
      </c>
      <c r="BH239" s="47">
        <v>5</v>
      </c>
      <c r="BI239" s="47">
        <v>683</v>
      </c>
      <c r="BJ239" s="4"/>
      <c r="BK239" s="46" t="str">
        <f t="shared" si="126"/>
        <v>310_5</v>
      </c>
      <c r="BL239" s="69">
        <v>310</v>
      </c>
      <c r="BM239" s="69">
        <v>5</v>
      </c>
      <c r="BN239" s="69">
        <v>0</v>
      </c>
      <c r="BO239" s="4"/>
      <c r="BP239" s="46" t="str">
        <f t="shared" si="127"/>
        <v>310_5</v>
      </c>
      <c r="BQ239" s="69">
        <v>310</v>
      </c>
      <c r="BR239" s="69">
        <v>5</v>
      </c>
      <c r="BS239" s="69">
        <v>2</v>
      </c>
      <c r="BT239" s="4"/>
      <c r="BU239" s="71" t="s">
        <v>803</v>
      </c>
      <c r="BV239" s="71">
        <v>1773</v>
      </c>
      <c r="BW239" s="71">
        <v>55</v>
      </c>
      <c r="BX239" s="4"/>
      <c r="BY239" s="69" t="s">
        <v>465</v>
      </c>
      <c r="BZ239" s="69">
        <v>635</v>
      </c>
      <c r="CA239" s="69">
        <v>103.588907015</v>
      </c>
      <c r="CB239" s="4"/>
      <c r="CC239" s="47" t="s">
        <v>560</v>
      </c>
      <c r="CD239" s="47" t="s">
        <v>1022</v>
      </c>
      <c r="CE239" s="47">
        <v>3421</v>
      </c>
      <c r="CF239" s="47">
        <v>1</v>
      </c>
      <c r="CG239" s="47">
        <v>3</v>
      </c>
      <c r="CH239" s="47" t="str">
        <f t="shared" si="128"/>
        <v>Vähä 3</v>
      </c>
      <c r="CJ239" s="69" t="s">
        <v>282</v>
      </c>
      <c r="CK239" s="69" t="s">
        <v>1723</v>
      </c>
      <c r="CL239" s="69" t="s">
        <v>1724</v>
      </c>
      <c r="CM239" s="69" t="s">
        <v>1725</v>
      </c>
    </row>
    <row r="240" spans="1:91" customFormat="1" x14ac:dyDescent="0.25">
      <c r="A240" s="81">
        <v>229</v>
      </c>
      <c r="B240" s="27" t="str">
        <f t="shared" si="104"/>
        <v>322_5</v>
      </c>
      <c r="C240" s="51">
        <v>322</v>
      </c>
      <c r="D240" s="52">
        <v>5</v>
      </c>
      <c r="E240" s="17">
        <v>4408</v>
      </c>
      <c r="F240" s="18">
        <v>4351.6829682199996</v>
      </c>
      <c r="G240" s="57">
        <v>581</v>
      </c>
      <c r="H240" s="58">
        <v>65</v>
      </c>
      <c r="I240" s="64">
        <f t="shared" si="129"/>
        <v>0.65</v>
      </c>
      <c r="J240" s="18">
        <f t="shared" si="130"/>
        <v>377.65000000000003</v>
      </c>
      <c r="K240" s="64">
        <f t="shared" si="131"/>
        <v>-0.74204234972677585</v>
      </c>
      <c r="L240" s="18">
        <v>1464</v>
      </c>
      <c r="M240" s="18">
        <v>99</v>
      </c>
      <c r="N240" s="18">
        <v>1468</v>
      </c>
      <c r="O240" s="105" t="str">
        <f t="shared" si="105"/>
        <v>https://www.google.com/maps/@61.3515333883,24.6049747892,3a,75y,90t/data=!3m3!1e1!3m1!2e0</v>
      </c>
      <c r="P240" s="108" t="str">
        <f t="shared" si="106"/>
        <v>Gmaps</v>
      </c>
      <c r="Q240" s="18">
        <v>581</v>
      </c>
      <c r="R240" s="17">
        <v>65</v>
      </c>
      <c r="S240" s="18">
        <f t="shared" si="107"/>
        <v>420</v>
      </c>
      <c r="T240" s="18">
        <f t="shared" si="108"/>
        <v>265</v>
      </c>
      <c r="U240" s="18">
        <f t="shared" si="109"/>
        <v>0</v>
      </c>
      <c r="V240" s="95" t="str">
        <f t="shared" si="132"/>
        <v xml:space="preserve"> --</v>
      </c>
      <c r="W240" s="18">
        <f t="shared" si="110"/>
        <v>0</v>
      </c>
      <c r="X240" s="79" t="str">
        <f t="shared" si="133"/>
        <v xml:space="preserve"> --</v>
      </c>
      <c r="Y240" s="18">
        <v>32</v>
      </c>
      <c r="Z240" s="17" t="str">
        <f t="shared" si="114"/>
        <v xml:space="preserve"> --</v>
      </c>
      <c r="AA240" s="18">
        <v>52.926497277700001</v>
      </c>
      <c r="AB240" s="17" t="str">
        <f t="shared" si="134"/>
        <v>Kyllä</v>
      </c>
      <c r="AC240" s="39"/>
      <c r="AD240" s="17" t="str">
        <f t="shared" si="111"/>
        <v>Keskivilkas 1</v>
      </c>
      <c r="AE240" s="17" t="s">
        <v>1057</v>
      </c>
      <c r="AF240" s="39"/>
      <c r="AG240" s="44"/>
      <c r="AH240" s="4"/>
      <c r="AI240" s="113" t="str">
        <f t="shared" si="115"/>
        <v>punainen</v>
      </c>
      <c r="AJ240" s="114" t="str">
        <f t="shared" si="137"/>
        <v>musta</v>
      </c>
      <c r="AK240" s="115" t="str">
        <f t="shared" si="112"/>
        <v>musta</v>
      </c>
      <c r="AL240" s="124">
        <f t="shared" si="116"/>
        <v>11</v>
      </c>
      <c r="AM240" s="124">
        <f t="shared" si="117"/>
        <v>10</v>
      </c>
      <c r="AN240" s="124">
        <f t="shared" si="118"/>
        <v>0</v>
      </c>
      <c r="AO240" s="124">
        <f t="shared" si="119"/>
        <v>1</v>
      </c>
      <c r="AP240" s="121">
        <f t="shared" si="120"/>
        <v>0</v>
      </c>
      <c r="AQ240" s="14"/>
      <c r="AR240" s="113" t="str">
        <f t="shared" si="135"/>
        <v>punainen</v>
      </c>
      <c r="AS240" s="114" t="str">
        <f t="shared" si="136"/>
        <v>musta</v>
      </c>
      <c r="AT240" s="115" t="str">
        <f t="shared" si="113"/>
        <v>musta</v>
      </c>
      <c r="AU240" s="124">
        <f t="shared" si="121"/>
        <v>11</v>
      </c>
      <c r="AV240" s="124">
        <f t="shared" si="122"/>
        <v>10</v>
      </c>
      <c r="AW240" s="124">
        <f t="shared" si="123"/>
        <v>0</v>
      </c>
      <c r="AX240" s="124">
        <f t="shared" si="124"/>
        <v>1</v>
      </c>
      <c r="AY240" s="121">
        <f t="shared" si="125"/>
        <v>0</v>
      </c>
      <c r="BA240" s="47" t="s">
        <v>274</v>
      </c>
      <c r="BB240" s="47">
        <v>309</v>
      </c>
      <c r="BC240" s="47">
        <v>1</v>
      </c>
      <c r="BD240" s="47">
        <v>6479</v>
      </c>
      <c r="BE240" s="4"/>
      <c r="BF240" s="47" t="s">
        <v>279</v>
      </c>
      <c r="BG240" s="47">
        <v>322</v>
      </c>
      <c r="BH240" s="47">
        <v>1</v>
      </c>
      <c r="BI240" s="47">
        <v>403</v>
      </c>
      <c r="BJ240" s="4"/>
      <c r="BK240" s="46" t="str">
        <f t="shared" si="126"/>
        <v>322_1</v>
      </c>
      <c r="BL240" s="69">
        <v>322</v>
      </c>
      <c r="BM240" s="69">
        <v>1</v>
      </c>
      <c r="BN240" s="69">
        <v>0</v>
      </c>
      <c r="BO240" s="4"/>
      <c r="BP240" s="46" t="str">
        <f t="shared" si="127"/>
        <v>322_1</v>
      </c>
      <c r="BQ240" s="69">
        <v>322</v>
      </c>
      <c r="BR240" s="69">
        <v>1</v>
      </c>
      <c r="BS240" s="69">
        <v>0</v>
      </c>
      <c r="BT240" s="4"/>
      <c r="BU240" s="71" t="s">
        <v>804</v>
      </c>
      <c r="BV240" s="71">
        <v>8</v>
      </c>
      <c r="BW240" s="71">
        <v>0</v>
      </c>
      <c r="BX240" s="4"/>
      <c r="BY240" s="69" t="s">
        <v>466</v>
      </c>
      <c r="BZ240" s="69">
        <v>6774</v>
      </c>
      <c r="CA240" s="69">
        <v>100.02953337300001</v>
      </c>
      <c r="CB240" s="4"/>
      <c r="CC240" s="47" t="s">
        <v>939</v>
      </c>
      <c r="CD240" s="47" t="s">
        <v>1022</v>
      </c>
      <c r="CE240" s="47">
        <v>14279</v>
      </c>
      <c r="CF240" s="47">
        <v>1</v>
      </c>
      <c r="CG240" s="47">
        <v>3</v>
      </c>
      <c r="CH240" s="47" t="str">
        <f t="shared" si="128"/>
        <v>Vähä 3</v>
      </c>
      <c r="CJ240" s="69" t="s">
        <v>283</v>
      </c>
      <c r="CK240" s="69" t="s">
        <v>1726</v>
      </c>
      <c r="CL240" s="69" t="s">
        <v>1727</v>
      </c>
      <c r="CM240" s="69" t="s">
        <v>1728</v>
      </c>
    </row>
    <row r="241" spans="1:91" customFormat="1" x14ac:dyDescent="0.25">
      <c r="A241" s="81">
        <v>230</v>
      </c>
      <c r="B241" s="27" t="str">
        <f t="shared" si="104"/>
        <v>322_6</v>
      </c>
      <c r="C241" s="51">
        <v>322</v>
      </c>
      <c r="D241" s="52">
        <v>6</v>
      </c>
      <c r="E241" s="17">
        <v>5940</v>
      </c>
      <c r="F241" s="18">
        <v>5804.7204972999998</v>
      </c>
      <c r="G241" s="57">
        <v>421</v>
      </c>
      <c r="H241" s="58">
        <v>68</v>
      </c>
      <c r="I241" s="64">
        <f t="shared" si="129"/>
        <v>0.68</v>
      </c>
      <c r="J241" s="18">
        <f t="shared" si="130"/>
        <v>286.28000000000003</v>
      </c>
      <c r="K241" s="64">
        <f t="shared" si="131"/>
        <v>-0.73244859813084118</v>
      </c>
      <c r="L241" s="18">
        <v>1070</v>
      </c>
      <c r="M241" s="18">
        <v>67</v>
      </c>
      <c r="N241" s="18">
        <v>1042</v>
      </c>
      <c r="O241" s="105" t="str">
        <f t="shared" si="105"/>
        <v>https://www.google.com/maps/@61.3722864507,24.6696167455,3a,75y,90t/data=!3m3!1e1!3m1!2e0</v>
      </c>
      <c r="P241" s="108" t="str">
        <f t="shared" si="106"/>
        <v>Gmaps</v>
      </c>
      <c r="Q241" s="18">
        <v>421</v>
      </c>
      <c r="R241" s="17">
        <v>68</v>
      </c>
      <c r="S241" s="18">
        <f t="shared" si="107"/>
        <v>180</v>
      </c>
      <c r="T241" s="18">
        <f t="shared" si="108"/>
        <v>118</v>
      </c>
      <c r="U241" s="18">
        <f t="shared" si="109"/>
        <v>0</v>
      </c>
      <c r="V241" s="95" t="str">
        <f t="shared" si="132"/>
        <v xml:space="preserve"> --</v>
      </c>
      <c r="W241" s="18">
        <f t="shared" si="110"/>
        <v>0</v>
      </c>
      <c r="X241" s="79" t="str">
        <f t="shared" si="133"/>
        <v xml:space="preserve"> --</v>
      </c>
      <c r="Y241" s="18">
        <v>8</v>
      </c>
      <c r="Z241" s="17" t="str">
        <f t="shared" si="114"/>
        <v xml:space="preserve"> --</v>
      </c>
      <c r="AA241" s="18">
        <v>4.6969696969700001</v>
      </c>
      <c r="AB241" s="17" t="str">
        <f t="shared" si="134"/>
        <v>--</v>
      </c>
      <c r="AC241" s="39"/>
      <c r="AD241" s="17" t="str">
        <f t="shared" si="111"/>
        <v>Keskivilkas 1</v>
      </c>
      <c r="AE241" s="17" t="s">
        <v>1057</v>
      </c>
      <c r="AF241" s="39"/>
      <c r="AG241" s="44"/>
      <c r="AH241" s="4"/>
      <c r="AI241" s="113" t="str">
        <f t="shared" si="115"/>
        <v>punainen</v>
      </c>
      <c r="AJ241" s="114" t="str">
        <f t="shared" si="137"/>
        <v>musta</v>
      </c>
      <c r="AK241" s="115" t="str">
        <f t="shared" si="112"/>
        <v>musta</v>
      </c>
      <c r="AL241" s="124">
        <f t="shared" si="116"/>
        <v>11</v>
      </c>
      <c r="AM241" s="124">
        <f t="shared" si="117"/>
        <v>10</v>
      </c>
      <c r="AN241" s="124">
        <f t="shared" si="118"/>
        <v>0</v>
      </c>
      <c r="AO241" s="124">
        <f t="shared" si="119"/>
        <v>1</v>
      </c>
      <c r="AP241" s="121">
        <f t="shared" si="120"/>
        <v>0</v>
      </c>
      <c r="AQ241" s="14"/>
      <c r="AR241" s="113" t="str">
        <f t="shared" si="135"/>
        <v>punainen</v>
      </c>
      <c r="AS241" s="114" t="str">
        <f t="shared" si="136"/>
        <v>musta</v>
      </c>
      <c r="AT241" s="115" t="str">
        <f t="shared" si="113"/>
        <v>musta</v>
      </c>
      <c r="AU241" s="124">
        <f t="shared" si="121"/>
        <v>11</v>
      </c>
      <c r="AV241" s="124">
        <f t="shared" si="122"/>
        <v>10</v>
      </c>
      <c r="AW241" s="124">
        <f t="shared" si="123"/>
        <v>0</v>
      </c>
      <c r="AX241" s="124">
        <f t="shared" si="124"/>
        <v>1</v>
      </c>
      <c r="AY241" s="121">
        <f t="shared" si="125"/>
        <v>0</v>
      </c>
      <c r="BA241" s="47" t="s">
        <v>275</v>
      </c>
      <c r="BB241" s="47">
        <v>310</v>
      </c>
      <c r="BC241" s="47">
        <v>1</v>
      </c>
      <c r="BD241" s="47">
        <v>4438</v>
      </c>
      <c r="BE241" s="4"/>
      <c r="BF241" s="47" t="s">
        <v>280</v>
      </c>
      <c r="BG241" s="47">
        <v>322</v>
      </c>
      <c r="BH241" s="47">
        <v>2</v>
      </c>
      <c r="BI241" s="47">
        <v>391</v>
      </c>
      <c r="BJ241" s="4"/>
      <c r="BK241" s="46" t="str">
        <f t="shared" si="126"/>
        <v>322_2</v>
      </c>
      <c r="BL241" s="69">
        <v>322</v>
      </c>
      <c r="BM241" s="69">
        <v>2</v>
      </c>
      <c r="BN241" s="69">
        <v>0</v>
      </c>
      <c r="BO241" s="4"/>
      <c r="BP241" s="46" t="str">
        <f t="shared" si="127"/>
        <v>322_2</v>
      </c>
      <c r="BQ241" s="69">
        <v>322</v>
      </c>
      <c r="BR241" s="69">
        <v>2</v>
      </c>
      <c r="BS241" s="69">
        <v>0</v>
      </c>
      <c r="BT241" s="4"/>
      <c r="BU241" s="71" t="s">
        <v>806</v>
      </c>
      <c r="BV241" s="71">
        <v>602</v>
      </c>
      <c r="BW241" s="71">
        <v>33</v>
      </c>
      <c r="BX241" s="4"/>
      <c r="BY241" s="69" t="s">
        <v>467</v>
      </c>
      <c r="BZ241" s="69">
        <v>4567</v>
      </c>
      <c r="CA241" s="69">
        <v>70.620071130399992</v>
      </c>
      <c r="CB241" s="4"/>
      <c r="CC241" s="47" t="s">
        <v>881</v>
      </c>
      <c r="CD241" s="47" t="s">
        <v>1022</v>
      </c>
      <c r="CE241" s="47">
        <v>14017</v>
      </c>
      <c r="CF241" s="47">
        <v>1</v>
      </c>
      <c r="CG241" s="47">
        <v>3</v>
      </c>
      <c r="CH241" s="47" t="str">
        <f t="shared" si="128"/>
        <v>Vähä 3</v>
      </c>
      <c r="CJ241" s="69" t="s">
        <v>284</v>
      </c>
      <c r="CK241" s="69" t="s">
        <v>1729</v>
      </c>
      <c r="CL241" s="69" t="s">
        <v>1730</v>
      </c>
      <c r="CM241" s="69" t="s">
        <v>1731</v>
      </c>
    </row>
    <row r="242" spans="1:91" customFormat="1" x14ac:dyDescent="0.25">
      <c r="A242" s="81">
        <v>231</v>
      </c>
      <c r="B242" s="27" t="str">
        <f t="shared" si="104"/>
        <v>322_7</v>
      </c>
      <c r="C242" s="51">
        <v>322</v>
      </c>
      <c r="D242" s="52">
        <v>7</v>
      </c>
      <c r="E242" s="17">
        <v>4578</v>
      </c>
      <c r="F242" s="18">
        <v>8497.7518959000008</v>
      </c>
      <c r="G242" s="57">
        <v>379</v>
      </c>
      <c r="H242" s="58">
        <v>78</v>
      </c>
      <c r="I242" s="64">
        <f t="shared" si="129"/>
        <v>0.78</v>
      </c>
      <c r="J242" s="18">
        <f t="shared" si="130"/>
        <v>295.62</v>
      </c>
      <c r="K242" s="64">
        <f t="shared" si="131"/>
        <v>-0.40157894736842104</v>
      </c>
      <c r="L242" s="18">
        <v>494</v>
      </c>
      <c r="M242" s="18">
        <v>61</v>
      </c>
      <c r="N242" s="18">
        <v>479</v>
      </c>
      <c r="O242" s="105" t="str">
        <f t="shared" si="105"/>
        <v>https://www.google.com/maps/@61.4098046537,24.7174577973,3a,75y,90t/data=!3m3!1e1!3m1!2e0</v>
      </c>
      <c r="P242" s="108" t="str">
        <f t="shared" si="106"/>
        <v>Gmaps</v>
      </c>
      <c r="Q242" s="18">
        <v>379</v>
      </c>
      <c r="R242" s="17">
        <v>78</v>
      </c>
      <c r="S242" s="18">
        <f t="shared" si="107"/>
        <v>77</v>
      </c>
      <c r="T242" s="18">
        <f t="shared" si="108"/>
        <v>54</v>
      </c>
      <c r="U242" s="18">
        <f t="shared" si="109"/>
        <v>0</v>
      </c>
      <c r="V242" s="95" t="str">
        <f t="shared" si="132"/>
        <v xml:space="preserve"> --</v>
      </c>
      <c r="W242" s="18">
        <f t="shared" si="110"/>
        <v>0</v>
      </c>
      <c r="X242" s="79" t="str">
        <f t="shared" si="133"/>
        <v xml:space="preserve"> --</v>
      </c>
      <c r="Y242" s="74">
        <v>0</v>
      </c>
      <c r="Z242" s="17" t="str">
        <f t="shared" si="114"/>
        <v xml:space="preserve"> --</v>
      </c>
      <c r="AA242" s="74">
        <v>0</v>
      </c>
      <c r="AB242" s="17" t="str">
        <f t="shared" si="134"/>
        <v>--</v>
      </c>
      <c r="AC242" s="39"/>
      <c r="AD242" s="17" t="str">
        <f t="shared" si="111"/>
        <v>Vähä 1</v>
      </c>
      <c r="AE242" s="17" t="s">
        <v>1058</v>
      </c>
      <c r="AF242" s="39"/>
      <c r="AG242" s="44"/>
      <c r="AH242" s="4"/>
      <c r="AI242" s="113" t="str">
        <f t="shared" si="115"/>
        <v>musta</v>
      </c>
      <c r="AJ242" s="114" t="str">
        <f t="shared" si="137"/>
        <v>musta</v>
      </c>
      <c r="AK242" s="115" t="str">
        <f t="shared" si="112"/>
        <v>musta</v>
      </c>
      <c r="AL242" s="124">
        <f t="shared" si="116"/>
        <v>10</v>
      </c>
      <c r="AM242" s="124">
        <f t="shared" si="117"/>
        <v>10</v>
      </c>
      <c r="AN242" s="124">
        <f t="shared" si="118"/>
        <v>0</v>
      </c>
      <c r="AO242" s="124">
        <f t="shared" si="119"/>
        <v>0</v>
      </c>
      <c r="AP242" s="121">
        <f t="shared" si="120"/>
        <v>0</v>
      </c>
      <c r="AQ242" s="14"/>
      <c r="AR242" s="113" t="str">
        <f t="shared" si="135"/>
        <v>musta</v>
      </c>
      <c r="AS242" s="114" t="str">
        <f t="shared" si="136"/>
        <v>musta</v>
      </c>
      <c r="AT242" s="115" t="str">
        <f t="shared" si="113"/>
        <v>musta</v>
      </c>
      <c r="AU242" s="124">
        <f t="shared" si="121"/>
        <v>10</v>
      </c>
      <c r="AV242" s="124">
        <f t="shared" si="122"/>
        <v>10</v>
      </c>
      <c r="AW242" s="124">
        <f t="shared" si="123"/>
        <v>0</v>
      </c>
      <c r="AX242" s="124">
        <f t="shared" si="124"/>
        <v>0</v>
      </c>
      <c r="AY242" s="121">
        <f t="shared" si="125"/>
        <v>0</v>
      </c>
      <c r="BA242" s="47" t="s">
        <v>276</v>
      </c>
      <c r="BB242" s="47">
        <v>310</v>
      </c>
      <c r="BC242" s="47">
        <v>2</v>
      </c>
      <c r="BD242" s="47">
        <v>797</v>
      </c>
      <c r="BE242" s="4"/>
      <c r="BF242" s="47" t="s">
        <v>281</v>
      </c>
      <c r="BG242" s="47">
        <v>322</v>
      </c>
      <c r="BH242" s="47">
        <v>3</v>
      </c>
      <c r="BI242" s="47">
        <v>303</v>
      </c>
      <c r="BJ242" s="4"/>
      <c r="BK242" s="46" t="str">
        <f t="shared" si="126"/>
        <v>322_3</v>
      </c>
      <c r="BL242" s="69">
        <v>322</v>
      </c>
      <c r="BM242" s="69">
        <v>3</v>
      </c>
      <c r="BN242" s="69">
        <v>0</v>
      </c>
      <c r="BO242" s="4"/>
      <c r="BP242" s="46" t="str">
        <f t="shared" si="127"/>
        <v>322_3</v>
      </c>
      <c r="BQ242" s="69">
        <v>322</v>
      </c>
      <c r="BR242" s="69">
        <v>3</v>
      </c>
      <c r="BS242" s="69">
        <v>0</v>
      </c>
      <c r="BT242" s="4"/>
      <c r="BU242" s="71" t="s">
        <v>807</v>
      </c>
      <c r="BV242" s="71">
        <v>2388</v>
      </c>
      <c r="BW242" s="71">
        <v>100</v>
      </c>
      <c r="BX242" s="4"/>
      <c r="BY242" s="69" t="s">
        <v>469</v>
      </c>
      <c r="BZ242" s="69">
        <v>669</v>
      </c>
      <c r="CA242" s="69">
        <v>8.9919354838699999</v>
      </c>
      <c r="CB242" s="4"/>
      <c r="CC242" s="47" t="s">
        <v>978</v>
      </c>
      <c r="CD242" s="47" t="s">
        <v>1022</v>
      </c>
      <c r="CE242" s="47">
        <v>14339</v>
      </c>
      <c r="CF242" s="47">
        <v>1</v>
      </c>
      <c r="CG242" s="47">
        <v>3</v>
      </c>
      <c r="CH242" s="47" t="str">
        <f t="shared" si="128"/>
        <v>Vähä 3</v>
      </c>
      <c r="CJ242" s="69" t="s">
        <v>285</v>
      </c>
      <c r="CK242" s="69" t="s">
        <v>1732</v>
      </c>
      <c r="CL242" s="69" t="s">
        <v>1733</v>
      </c>
      <c r="CM242" s="69" t="s">
        <v>1734</v>
      </c>
    </row>
    <row r="243" spans="1:91" customFormat="1" x14ac:dyDescent="0.25">
      <c r="A243" s="81">
        <v>232</v>
      </c>
      <c r="B243" s="27" t="str">
        <f t="shared" si="104"/>
        <v>322_8</v>
      </c>
      <c r="C243" s="51">
        <v>322</v>
      </c>
      <c r="D243" s="52">
        <v>8</v>
      </c>
      <c r="E243" s="17">
        <v>4367</v>
      </c>
      <c r="F243" s="18">
        <v>133.45411196399999</v>
      </c>
      <c r="G243" s="57">
        <v>1019</v>
      </c>
      <c r="H243" s="58">
        <v>82</v>
      </c>
      <c r="I243" s="64">
        <f t="shared" si="129"/>
        <v>0.82</v>
      </c>
      <c r="J243" s="18">
        <f t="shared" si="130"/>
        <v>835.57999999999993</v>
      </c>
      <c r="K243" s="64">
        <f t="shared" si="131"/>
        <v>0.69145748987854239</v>
      </c>
      <c r="L243" s="18">
        <v>494</v>
      </c>
      <c r="M243" s="18">
        <v>61</v>
      </c>
      <c r="N243" s="18">
        <v>479</v>
      </c>
      <c r="O243" s="105" t="str">
        <f t="shared" si="105"/>
        <v>https://www.google.com/maps/@61.4483882434,24.690194814,3a,75y,90t/data=!3m3!1e1!3m1!2e0</v>
      </c>
      <c r="P243" s="108" t="str">
        <f t="shared" si="106"/>
        <v>Gmaps</v>
      </c>
      <c r="Q243" s="18">
        <v>1019</v>
      </c>
      <c r="R243" s="17">
        <v>82</v>
      </c>
      <c r="S243" s="18">
        <f t="shared" si="107"/>
        <v>126</v>
      </c>
      <c r="T243" s="18">
        <f t="shared" si="108"/>
        <v>105</v>
      </c>
      <c r="U243" s="18">
        <f t="shared" si="109"/>
        <v>0</v>
      </c>
      <c r="V243" s="95" t="str">
        <f t="shared" si="132"/>
        <v xml:space="preserve"> --</v>
      </c>
      <c r="W243" s="18">
        <f t="shared" si="110"/>
        <v>0</v>
      </c>
      <c r="X243" s="79" t="str">
        <f t="shared" si="133"/>
        <v xml:space="preserve"> --</v>
      </c>
      <c r="Y243" s="18">
        <v>2</v>
      </c>
      <c r="Z243" s="17" t="str">
        <f t="shared" si="114"/>
        <v xml:space="preserve"> --</v>
      </c>
      <c r="AA243" s="74">
        <v>0</v>
      </c>
      <c r="AB243" s="17" t="str">
        <f t="shared" si="134"/>
        <v>--</v>
      </c>
      <c r="AC243" s="39"/>
      <c r="AD243" s="17" t="str">
        <f t="shared" si="111"/>
        <v>Vähä 1</v>
      </c>
      <c r="AE243" s="17" t="s">
        <v>1058</v>
      </c>
      <c r="AF243" s="39"/>
      <c r="AG243" s="44"/>
      <c r="AH243" s="4"/>
      <c r="AI243" s="113" t="str">
        <f t="shared" si="115"/>
        <v>punainen</v>
      </c>
      <c r="AJ243" s="114" t="str">
        <f t="shared" si="137"/>
        <v>musta</v>
      </c>
      <c r="AK243" s="115" t="str">
        <f t="shared" si="112"/>
        <v>musta</v>
      </c>
      <c r="AL243" s="124">
        <f t="shared" si="116"/>
        <v>12</v>
      </c>
      <c r="AM243" s="124">
        <f t="shared" si="117"/>
        <v>10</v>
      </c>
      <c r="AN243" s="124">
        <f t="shared" si="118"/>
        <v>1</v>
      </c>
      <c r="AO243" s="124">
        <f t="shared" si="119"/>
        <v>1</v>
      </c>
      <c r="AP243" s="121">
        <f t="shared" si="120"/>
        <v>0</v>
      </c>
      <c r="AQ243" s="14"/>
      <c r="AR243" s="113" t="str">
        <f t="shared" si="135"/>
        <v>punainen</v>
      </c>
      <c r="AS243" s="114" t="str">
        <f t="shared" si="136"/>
        <v>musta</v>
      </c>
      <c r="AT243" s="115" t="str">
        <f t="shared" si="113"/>
        <v>musta</v>
      </c>
      <c r="AU243" s="124">
        <f t="shared" si="121"/>
        <v>12</v>
      </c>
      <c r="AV243" s="124">
        <f t="shared" si="122"/>
        <v>10</v>
      </c>
      <c r="AW243" s="124">
        <f t="shared" si="123"/>
        <v>1</v>
      </c>
      <c r="AX243" s="124">
        <f t="shared" si="124"/>
        <v>1</v>
      </c>
      <c r="AY243" s="121">
        <f t="shared" si="125"/>
        <v>0</v>
      </c>
      <c r="BA243" s="47" t="s">
        <v>277</v>
      </c>
      <c r="BB243" s="47">
        <v>310</v>
      </c>
      <c r="BC243" s="47">
        <v>3</v>
      </c>
      <c r="BD243" s="47">
        <v>392</v>
      </c>
      <c r="BE243" s="4"/>
      <c r="BF243" s="47" t="s">
        <v>282</v>
      </c>
      <c r="BG243" s="47">
        <v>322</v>
      </c>
      <c r="BH243" s="47">
        <v>4</v>
      </c>
      <c r="BI243" s="47">
        <v>317</v>
      </c>
      <c r="BJ243" s="4"/>
      <c r="BK243" s="46" t="str">
        <f t="shared" si="126"/>
        <v>322_4</v>
      </c>
      <c r="BL243" s="69">
        <v>322</v>
      </c>
      <c r="BM243" s="69">
        <v>4</v>
      </c>
      <c r="BN243" s="69">
        <v>0</v>
      </c>
      <c r="BO243" s="4"/>
      <c r="BP243" s="46" t="str">
        <f t="shared" si="127"/>
        <v>322_4</v>
      </c>
      <c r="BQ243" s="69">
        <v>322</v>
      </c>
      <c r="BR243" s="69">
        <v>4</v>
      </c>
      <c r="BS243" s="69">
        <v>0</v>
      </c>
      <c r="BT243" s="4"/>
      <c r="BU243" s="71" t="s">
        <v>808</v>
      </c>
      <c r="BV243" s="71">
        <v>1241</v>
      </c>
      <c r="BW243" s="71">
        <v>25</v>
      </c>
      <c r="BX243" s="4"/>
      <c r="BY243" s="69" t="s">
        <v>471</v>
      </c>
      <c r="BZ243" s="69">
        <v>1520</v>
      </c>
      <c r="CA243" s="69">
        <v>99.934253780399999</v>
      </c>
      <c r="CB243" s="4"/>
      <c r="CC243" s="47" t="s">
        <v>925</v>
      </c>
      <c r="CD243" s="47" t="s">
        <v>1022</v>
      </c>
      <c r="CE243" s="47">
        <v>14267</v>
      </c>
      <c r="CF243" s="47">
        <v>1</v>
      </c>
      <c r="CG243" s="47">
        <v>3</v>
      </c>
      <c r="CH243" s="47" t="str">
        <f t="shared" si="128"/>
        <v>Vähä 3</v>
      </c>
      <c r="CJ243" s="69" t="s">
        <v>286</v>
      </c>
      <c r="CK243" s="69" t="s">
        <v>1735</v>
      </c>
      <c r="CL243" s="69" t="s">
        <v>1736</v>
      </c>
      <c r="CM243" s="69" t="s">
        <v>1737</v>
      </c>
    </row>
    <row r="244" spans="1:91" customFormat="1" x14ac:dyDescent="0.25">
      <c r="A244" s="81">
        <v>233</v>
      </c>
      <c r="B244" s="27" t="str">
        <f t="shared" si="104"/>
        <v>325_1</v>
      </c>
      <c r="C244" s="51">
        <v>325</v>
      </c>
      <c r="D244" s="52">
        <v>1</v>
      </c>
      <c r="E244" s="17">
        <v>5893</v>
      </c>
      <c r="F244" s="18">
        <v>12016.330723950001</v>
      </c>
      <c r="G244" s="57">
        <v>1591</v>
      </c>
      <c r="H244" s="58">
        <v>78</v>
      </c>
      <c r="I244" s="64">
        <f t="shared" si="129"/>
        <v>0.78</v>
      </c>
      <c r="J244" s="18">
        <f t="shared" si="130"/>
        <v>1240.98</v>
      </c>
      <c r="K244" s="64">
        <f t="shared" si="131"/>
        <v>-0.70916803374736348</v>
      </c>
      <c r="L244" s="18">
        <v>4267</v>
      </c>
      <c r="M244" s="18">
        <v>255</v>
      </c>
      <c r="N244" s="18">
        <v>4531</v>
      </c>
      <c r="O244" s="105" t="str">
        <f t="shared" si="105"/>
        <v>https://www.google.com/maps/@61.4522294612,24.1166520829,3a,75y,90t/data=!3m3!1e1!3m1!2e0</v>
      </c>
      <c r="P244" s="108" t="str">
        <f t="shared" si="106"/>
        <v>Gmaps</v>
      </c>
      <c r="Q244" s="18">
        <v>1591</v>
      </c>
      <c r="R244" s="17">
        <v>78</v>
      </c>
      <c r="S244" s="18">
        <f t="shared" si="107"/>
        <v>1388</v>
      </c>
      <c r="T244" s="18">
        <f t="shared" si="108"/>
        <v>1159</v>
      </c>
      <c r="U244" s="18">
        <f t="shared" si="109"/>
        <v>0</v>
      </c>
      <c r="V244" s="95" t="str">
        <f t="shared" si="132"/>
        <v xml:space="preserve"> --</v>
      </c>
      <c r="W244" s="18">
        <f t="shared" si="110"/>
        <v>0</v>
      </c>
      <c r="X244" s="79" t="str">
        <f t="shared" si="133"/>
        <v xml:space="preserve"> --</v>
      </c>
      <c r="Y244" s="18">
        <v>1</v>
      </c>
      <c r="Z244" s="17" t="str">
        <f t="shared" si="114"/>
        <v xml:space="preserve"> --</v>
      </c>
      <c r="AA244" s="18">
        <v>19.955879857500001</v>
      </c>
      <c r="AB244" s="17" t="str">
        <f t="shared" si="134"/>
        <v>--</v>
      </c>
      <c r="AC244" s="39"/>
      <c r="AD244" s="17" t="str">
        <f t="shared" si="111"/>
        <v>Keskivilkas 1</v>
      </c>
      <c r="AE244" s="17" t="s">
        <v>1057</v>
      </c>
      <c r="AF244" s="39"/>
      <c r="AG244" s="44"/>
      <c r="AH244" s="4"/>
      <c r="AI244" s="113" t="str">
        <f t="shared" si="115"/>
        <v>punainen</v>
      </c>
      <c r="AJ244" s="114" t="str">
        <f t="shared" si="137"/>
        <v>punainen</v>
      </c>
      <c r="AK244" s="115" t="str">
        <f t="shared" si="112"/>
        <v>punainen</v>
      </c>
      <c r="AL244" s="124">
        <f t="shared" si="116"/>
        <v>21</v>
      </c>
      <c r="AM244" s="124">
        <f t="shared" si="117"/>
        <v>10</v>
      </c>
      <c r="AN244" s="124">
        <f t="shared" si="118"/>
        <v>1</v>
      </c>
      <c r="AO244" s="124">
        <f t="shared" si="119"/>
        <v>10</v>
      </c>
      <c r="AP244" s="121">
        <f t="shared" si="120"/>
        <v>0</v>
      </c>
      <c r="AQ244" s="14"/>
      <c r="AR244" s="113" t="str">
        <f t="shared" si="135"/>
        <v>punainen</v>
      </c>
      <c r="AS244" s="114" t="str">
        <f t="shared" si="136"/>
        <v>punainen</v>
      </c>
      <c r="AT244" s="115" t="str">
        <f t="shared" si="113"/>
        <v>punainen</v>
      </c>
      <c r="AU244" s="124">
        <f t="shared" si="121"/>
        <v>21</v>
      </c>
      <c r="AV244" s="124">
        <f t="shared" si="122"/>
        <v>10</v>
      </c>
      <c r="AW244" s="124">
        <f t="shared" si="123"/>
        <v>1</v>
      </c>
      <c r="AX244" s="124">
        <f t="shared" si="124"/>
        <v>10</v>
      </c>
      <c r="AY244" s="121">
        <f t="shared" si="125"/>
        <v>0</v>
      </c>
      <c r="BA244" s="47" t="s">
        <v>278</v>
      </c>
      <c r="BB244" s="47">
        <v>310</v>
      </c>
      <c r="BC244" s="47">
        <v>5</v>
      </c>
      <c r="BD244" s="47">
        <v>1962</v>
      </c>
      <c r="BE244" s="4"/>
      <c r="BF244" s="47" t="s">
        <v>283</v>
      </c>
      <c r="BG244" s="47">
        <v>322</v>
      </c>
      <c r="BH244" s="47">
        <v>5</v>
      </c>
      <c r="BI244" s="47">
        <v>265</v>
      </c>
      <c r="BJ244" s="4"/>
      <c r="BK244" s="46" t="str">
        <f t="shared" si="126"/>
        <v>322_5</v>
      </c>
      <c r="BL244" s="69">
        <v>322</v>
      </c>
      <c r="BM244" s="69">
        <v>5</v>
      </c>
      <c r="BN244" s="69">
        <v>0</v>
      </c>
      <c r="BO244" s="4"/>
      <c r="BP244" s="46" t="str">
        <f t="shared" si="127"/>
        <v>322_5</v>
      </c>
      <c r="BQ244" s="69">
        <v>322</v>
      </c>
      <c r="BR244" s="69">
        <v>5</v>
      </c>
      <c r="BS244" s="69">
        <v>0</v>
      </c>
      <c r="BT244" s="4"/>
      <c r="BU244" s="71" t="s">
        <v>816</v>
      </c>
      <c r="BV244" s="71">
        <v>557</v>
      </c>
      <c r="BW244" s="71">
        <v>37</v>
      </c>
      <c r="BX244" s="4"/>
      <c r="BY244" s="69" t="s">
        <v>474</v>
      </c>
      <c r="BZ244" s="69">
        <v>268</v>
      </c>
      <c r="CA244" s="69">
        <v>102.290076336</v>
      </c>
      <c r="CB244" s="4"/>
      <c r="CC244" s="47" t="s">
        <v>845</v>
      </c>
      <c r="CD244" s="47" t="s">
        <v>1022</v>
      </c>
      <c r="CE244" s="47">
        <v>13943</v>
      </c>
      <c r="CF244" s="47">
        <v>1</v>
      </c>
      <c r="CG244" s="47">
        <v>3</v>
      </c>
      <c r="CH244" s="47" t="str">
        <f t="shared" si="128"/>
        <v>Vähä 3</v>
      </c>
      <c r="CJ244" s="69" t="s">
        <v>287</v>
      </c>
      <c r="CK244" s="69" t="s">
        <v>1738</v>
      </c>
      <c r="CL244" s="69" t="s">
        <v>1739</v>
      </c>
      <c r="CM244" s="69" t="s">
        <v>1740</v>
      </c>
    </row>
    <row r="245" spans="1:91" customFormat="1" x14ac:dyDescent="0.25">
      <c r="A245" s="81">
        <v>234</v>
      </c>
      <c r="B245" s="27" t="str">
        <f t="shared" si="104"/>
        <v>325_2</v>
      </c>
      <c r="C245" s="51">
        <v>325</v>
      </c>
      <c r="D245" s="52">
        <v>2</v>
      </c>
      <c r="E245" s="17">
        <v>6196</v>
      </c>
      <c r="F245" s="18"/>
      <c r="G245" s="59">
        <v>1591</v>
      </c>
      <c r="H245" s="60">
        <v>78</v>
      </c>
      <c r="I245" s="64">
        <f t="shared" si="129"/>
        <v>0.78</v>
      </c>
      <c r="J245" s="18">
        <f t="shared" si="130"/>
        <v>1240.98</v>
      </c>
      <c r="K245" s="64">
        <f t="shared" si="131"/>
        <v>-0.70916803374736348</v>
      </c>
      <c r="L245" s="18">
        <v>4267</v>
      </c>
      <c r="M245" s="18">
        <v>255</v>
      </c>
      <c r="N245" s="18">
        <v>4531</v>
      </c>
      <c r="O245" s="105" t="str">
        <f t="shared" si="105"/>
        <v>https://www.google.com/maps/@61.4674854957,24.2201915337,3a,75y,90t/data=!3m3!1e1!3m1!2e0</v>
      </c>
      <c r="P245" s="108" t="str">
        <f t="shared" si="106"/>
        <v>Gmaps</v>
      </c>
      <c r="Q245" s="18">
        <v>1591</v>
      </c>
      <c r="R245" s="17">
        <v>78</v>
      </c>
      <c r="S245" s="18">
        <f t="shared" si="107"/>
        <v>1328</v>
      </c>
      <c r="T245" s="18">
        <f t="shared" si="108"/>
        <v>1118</v>
      </c>
      <c r="U245" s="18">
        <f t="shared" si="109"/>
        <v>0</v>
      </c>
      <c r="V245" s="95" t="str">
        <f t="shared" si="132"/>
        <v xml:space="preserve"> --</v>
      </c>
      <c r="W245" s="18">
        <f t="shared" si="110"/>
        <v>0</v>
      </c>
      <c r="X245" s="79" t="str">
        <f t="shared" si="133"/>
        <v xml:space="preserve"> --</v>
      </c>
      <c r="Y245" s="18">
        <v>2</v>
      </c>
      <c r="Z245" s="17" t="str">
        <f t="shared" si="114"/>
        <v xml:space="preserve"> --</v>
      </c>
      <c r="AA245" s="18">
        <v>9.4092963202100002</v>
      </c>
      <c r="AB245" s="17" t="str">
        <f t="shared" si="134"/>
        <v>--</v>
      </c>
      <c r="AC245" s="39"/>
      <c r="AD245" s="17" t="str">
        <f t="shared" si="111"/>
        <v>Keskivilkas 1</v>
      </c>
      <c r="AE245" s="17" t="s">
        <v>1057</v>
      </c>
      <c r="AF245" s="39"/>
      <c r="AG245" s="44"/>
      <c r="AH245" s="4"/>
      <c r="AI245" s="113" t="str">
        <f t="shared" si="115"/>
        <v>punainen</v>
      </c>
      <c r="AJ245" s="114" t="str">
        <f t="shared" si="137"/>
        <v>punainen</v>
      </c>
      <c r="AK245" s="115" t="str">
        <f t="shared" si="112"/>
        <v>punainen</v>
      </c>
      <c r="AL245" s="124">
        <f t="shared" si="116"/>
        <v>21</v>
      </c>
      <c r="AM245" s="124">
        <f t="shared" si="117"/>
        <v>10</v>
      </c>
      <c r="AN245" s="124">
        <f t="shared" si="118"/>
        <v>1</v>
      </c>
      <c r="AO245" s="124">
        <f t="shared" si="119"/>
        <v>10</v>
      </c>
      <c r="AP245" s="121">
        <f t="shared" si="120"/>
        <v>0</v>
      </c>
      <c r="AQ245" s="14"/>
      <c r="AR245" s="113" t="str">
        <f t="shared" si="135"/>
        <v>punainen</v>
      </c>
      <c r="AS245" s="114" t="str">
        <f t="shared" si="136"/>
        <v>punainen</v>
      </c>
      <c r="AT245" s="115" t="str">
        <f t="shared" si="113"/>
        <v>punainen</v>
      </c>
      <c r="AU245" s="124">
        <f t="shared" si="121"/>
        <v>21</v>
      </c>
      <c r="AV245" s="124">
        <f t="shared" si="122"/>
        <v>10</v>
      </c>
      <c r="AW245" s="124">
        <f t="shared" si="123"/>
        <v>1</v>
      </c>
      <c r="AX245" s="124">
        <f t="shared" si="124"/>
        <v>10</v>
      </c>
      <c r="AY245" s="121">
        <f t="shared" si="125"/>
        <v>0</v>
      </c>
      <c r="BA245" s="47" t="s">
        <v>279</v>
      </c>
      <c r="BB245" s="47">
        <v>322</v>
      </c>
      <c r="BC245" s="47">
        <v>1</v>
      </c>
      <c r="BD245" s="47">
        <v>499</v>
      </c>
      <c r="BE245" s="4"/>
      <c r="BF245" s="47" t="s">
        <v>284</v>
      </c>
      <c r="BG245" s="47">
        <v>322</v>
      </c>
      <c r="BH245" s="47">
        <v>6</v>
      </c>
      <c r="BI245" s="47">
        <v>118</v>
      </c>
      <c r="BJ245" s="4"/>
      <c r="BK245" s="46" t="str">
        <f t="shared" si="126"/>
        <v>322_6</v>
      </c>
      <c r="BL245" s="69">
        <v>322</v>
      </c>
      <c r="BM245" s="69">
        <v>6</v>
      </c>
      <c r="BN245" s="69">
        <v>0</v>
      </c>
      <c r="BO245" s="4"/>
      <c r="BP245" s="46" t="str">
        <f t="shared" si="127"/>
        <v>322_6</v>
      </c>
      <c r="BQ245" s="69">
        <v>322</v>
      </c>
      <c r="BR245" s="69">
        <v>6</v>
      </c>
      <c r="BS245" s="69">
        <v>0</v>
      </c>
      <c r="BT245" s="4"/>
      <c r="BU245" s="71" t="s">
        <v>819</v>
      </c>
      <c r="BV245" s="71">
        <v>344</v>
      </c>
      <c r="BW245" s="71">
        <v>7</v>
      </c>
      <c r="BX245" s="4"/>
      <c r="BY245" s="69" t="s">
        <v>475</v>
      </c>
      <c r="BZ245" s="69">
        <v>1914</v>
      </c>
      <c r="CA245" s="69">
        <v>30.565314595999997</v>
      </c>
      <c r="CB245" s="4"/>
      <c r="CC245" s="47" t="s">
        <v>603</v>
      </c>
      <c r="CD245" s="47" t="s">
        <v>1022</v>
      </c>
      <c r="CE245" s="47">
        <v>12841</v>
      </c>
      <c r="CF245" s="47">
        <v>2</v>
      </c>
      <c r="CG245" s="47">
        <v>3</v>
      </c>
      <c r="CH245" s="47" t="str">
        <f t="shared" si="128"/>
        <v>Vähä 3</v>
      </c>
      <c r="CJ245" s="69" t="s">
        <v>288</v>
      </c>
      <c r="CK245" s="69" t="s">
        <v>1741</v>
      </c>
      <c r="CL245" s="69" t="s">
        <v>1742</v>
      </c>
      <c r="CM245" s="69" t="s">
        <v>1743</v>
      </c>
    </row>
    <row r="246" spans="1:91" customFormat="1" x14ac:dyDescent="0.25">
      <c r="A246" s="81">
        <v>235</v>
      </c>
      <c r="B246" s="27" t="str">
        <f t="shared" si="104"/>
        <v>325_3</v>
      </c>
      <c r="C246" s="51">
        <v>325</v>
      </c>
      <c r="D246" s="52">
        <v>3</v>
      </c>
      <c r="E246" s="17">
        <v>5461</v>
      </c>
      <c r="F246" s="18">
        <v>5450.40126005</v>
      </c>
      <c r="G246" s="57">
        <v>877</v>
      </c>
      <c r="H246" s="58">
        <v>79</v>
      </c>
      <c r="I246" s="64">
        <f t="shared" si="129"/>
        <v>0.79</v>
      </c>
      <c r="J246" s="18">
        <f t="shared" si="130"/>
        <v>692.83</v>
      </c>
      <c r="K246" s="64">
        <f t="shared" si="131"/>
        <v>-0.70828210526315794</v>
      </c>
      <c r="L246" s="18">
        <v>2375</v>
      </c>
      <c r="M246" s="18">
        <v>138</v>
      </c>
      <c r="N246" s="18">
        <v>2443</v>
      </c>
      <c r="O246" s="105" t="str">
        <f t="shared" si="105"/>
        <v>https://www.google.com/maps/@61.4752626154,24.3301562733,3a,75y,90t/data=!3m3!1e1!3m1!2e0</v>
      </c>
      <c r="P246" s="108" t="str">
        <f t="shared" si="106"/>
        <v>Gmaps</v>
      </c>
      <c r="Q246" s="18">
        <v>877</v>
      </c>
      <c r="R246" s="17">
        <v>79</v>
      </c>
      <c r="S246" s="18">
        <f t="shared" si="107"/>
        <v>873</v>
      </c>
      <c r="T246" s="18">
        <f t="shared" si="108"/>
        <v>701</v>
      </c>
      <c r="U246" s="18">
        <f t="shared" si="109"/>
        <v>0</v>
      </c>
      <c r="V246" s="95" t="str">
        <f t="shared" si="132"/>
        <v xml:space="preserve"> --</v>
      </c>
      <c r="W246" s="18">
        <f t="shared" si="110"/>
        <v>0</v>
      </c>
      <c r="X246" s="79" t="str">
        <f t="shared" si="133"/>
        <v xml:space="preserve"> --</v>
      </c>
      <c r="Y246" s="18">
        <v>2</v>
      </c>
      <c r="Z246" s="17" t="str">
        <f t="shared" si="114"/>
        <v xml:space="preserve"> --</v>
      </c>
      <c r="AA246" s="18">
        <v>33.180736128900001</v>
      </c>
      <c r="AB246" s="17" t="str">
        <f t="shared" si="134"/>
        <v>--</v>
      </c>
      <c r="AC246" s="39"/>
      <c r="AD246" s="17" t="str">
        <f t="shared" si="111"/>
        <v>Keskivilkas 1</v>
      </c>
      <c r="AE246" s="17" t="s">
        <v>1057</v>
      </c>
      <c r="AF246" s="39"/>
      <c r="AG246" s="44"/>
      <c r="AH246" s="4"/>
      <c r="AI246" s="113" t="str">
        <f t="shared" si="115"/>
        <v>punainen</v>
      </c>
      <c r="AJ246" s="114" t="str">
        <f t="shared" si="137"/>
        <v>punainen</v>
      </c>
      <c r="AK246" s="115" t="str">
        <f t="shared" si="112"/>
        <v>musta</v>
      </c>
      <c r="AL246" s="124">
        <f t="shared" si="116"/>
        <v>20</v>
      </c>
      <c r="AM246" s="124">
        <f t="shared" si="117"/>
        <v>10</v>
      </c>
      <c r="AN246" s="124">
        <f t="shared" si="118"/>
        <v>0</v>
      </c>
      <c r="AO246" s="124">
        <f t="shared" si="119"/>
        <v>10</v>
      </c>
      <c r="AP246" s="121">
        <f t="shared" si="120"/>
        <v>0</v>
      </c>
      <c r="AQ246" s="14"/>
      <c r="AR246" s="113" t="str">
        <f t="shared" si="135"/>
        <v>punainen</v>
      </c>
      <c r="AS246" s="114" t="str">
        <f t="shared" si="136"/>
        <v>punainen</v>
      </c>
      <c r="AT246" s="115" t="str">
        <f t="shared" si="113"/>
        <v>musta</v>
      </c>
      <c r="AU246" s="124">
        <f t="shared" si="121"/>
        <v>20</v>
      </c>
      <c r="AV246" s="124">
        <f t="shared" si="122"/>
        <v>10</v>
      </c>
      <c r="AW246" s="124">
        <f t="shared" si="123"/>
        <v>0</v>
      </c>
      <c r="AX246" s="124">
        <f t="shared" si="124"/>
        <v>10</v>
      </c>
      <c r="AY246" s="121">
        <f t="shared" si="125"/>
        <v>0</v>
      </c>
      <c r="BA246" s="47" t="s">
        <v>280</v>
      </c>
      <c r="BB246" s="47">
        <v>322</v>
      </c>
      <c r="BC246" s="47">
        <v>2</v>
      </c>
      <c r="BD246" s="47">
        <v>513</v>
      </c>
      <c r="BE246" s="4"/>
      <c r="BF246" s="47" t="s">
        <v>285</v>
      </c>
      <c r="BG246" s="47">
        <v>322</v>
      </c>
      <c r="BH246" s="47">
        <v>7</v>
      </c>
      <c r="BI246" s="47">
        <v>54</v>
      </c>
      <c r="BJ246" s="4"/>
      <c r="BK246" s="46" t="str">
        <f t="shared" si="126"/>
        <v>322_7</v>
      </c>
      <c r="BL246" s="69">
        <v>322</v>
      </c>
      <c r="BM246" s="69">
        <v>7</v>
      </c>
      <c r="BN246" s="69">
        <v>0</v>
      </c>
      <c r="BO246" s="4"/>
      <c r="BP246" s="46" t="str">
        <f t="shared" si="127"/>
        <v>322_7</v>
      </c>
      <c r="BQ246" s="69">
        <v>322</v>
      </c>
      <c r="BR246" s="69">
        <v>7</v>
      </c>
      <c r="BS246" s="69">
        <v>0</v>
      </c>
      <c r="BT246" s="4"/>
      <c r="BU246" s="71" t="s">
        <v>821</v>
      </c>
      <c r="BV246" s="71">
        <v>15</v>
      </c>
      <c r="BW246" s="71">
        <v>1</v>
      </c>
      <c r="BX246" s="4"/>
      <c r="BY246" s="69" t="s">
        <v>477</v>
      </c>
      <c r="BZ246" s="69">
        <v>1509</v>
      </c>
      <c r="CA246" s="69">
        <v>100.13271400099998</v>
      </c>
      <c r="CB246" s="4"/>
      <c r="CC246" s="47" t="s">
        <v>381</v>
      </c>
      <c r="CD246" s="47" t="s">
        <v>1022</v>
      </c>
      <c r="CE246" s="47">
        <v>2593</v>
      </c>
      <c r="CF246" s="47">
        <v>1</v>
      </c>
      <c r="CG246" s="47">
        <v>3</v>
      </c>
      <c r="CH246" s="47" t="str">
        <f t="shared" si="128"/>
        <v>Vähä 3</v>
      </c>
      <c r="CJ246" s="69" t="s">
        <v>289</v>
      </c>
      <c r="CK246" s="69" t="s">
        <v>1744</v>
      </c>
      <c r="CL246" s="69" t="s">
        <v>1745</v>
      </c>
      <c r="CM246" s="69" t="s">
        <v>1746</v>
      </c>
    </row>
    <row r="247" spans="1:91" customFormat="1" x14ac:dyDescent="0.25">
      <c r="A247" s="81">
        <v>236</v>
      </c>
      <c r="B247" s="27" t="str">
        <f t="shared" si="104"/>
        <v>325_4</v>
      </c>
      <c r="C247" s="51">
        <v>325</v>
      </c>
      <c r="D247" s="52">
        <v>4</v>
      </c>
      <c r="E247" s="17">
        <v>8876</v>
      </c>
      <c r="F247" s="18">
        <v>8839.0423447499998</v>
      </c>
      <c r="G247" s="57">
        <v>1007</v>
      </c>
      <c r="H247" s="58">
        <v>87</v>
      </c>
      <c r="I247" s="64">
        <f t="shared" si="129"/>
        <v>0.87</v>
      </c>
      <c r="J247" s="18">
        <f t="shared" si="130"/>
        <v>876.09</v>
      </c>
      <c r="K247" s="64">
        <f t="shared" si="131"/>
        <v>-0.52999463519313306</v>
      </c>
      <c r="L247" s="18">
        <v>1864</v>
      </c>
      <c r="M247" s="18">
        <v>117</v>
      </c>
      <c r="N247" s="18">
        <v>1773</v>
      </c>
      <c r="O247" s="105" t="str">
        <f t="shared" si="105"/>
        <v>https://www.google.com/maps/@61.4780683594,24.4287251298,3a,75y,90t/data=!3m3!1e1!3m1!2e0</v>
      </c>
      <c r="P247" s="108" t="str">
        <f t="shared" si="106"/>
        <v>Gmaps</v>
      </c>
      <c r="Q247" s="18">
        <v>1007</v>
      </c>
      <c r="R247" s="17">
        <v>87</v>
      </c>
      <c r="S247" s="18">
        <f t="shared" si="107"/>
        <v>541</v>
      </c>
      <c r="T247" s="18">
        <f t="shared" si="108"/>
        <v>464</v>
      </c>
      <c r="U247" s="18">
        <f t="shared" si="109"/>
        <v>0</v>
      </c>
      <c r="V247" s="95" t="str">
        <f t="shared" si="132"/>
        <v xml:space="preserve"> --</v>
      </c>
      <c r="W247" s="18">
        <f t="shared" si="110"/>
        <v>0</v>
      </c>
      <c r="X247" s="79" t="str">
        <f t="shared" si="133"/>
        <v xml:space="preserve"> --</v>
      </c>
      <c r="Y247" s="74">
        <v>0</v>
      </c>
      <c r="Z247" s="17" t="str">
        <f t="shared" si="114"/>
        <v xml:space="preserve"> --</v>
      </c>
      <c r="AA247" s="18">
        <v>17.305092384000002</v>
      </c>
      <c r="AB247" s="17" t="str">
        <f t="shared" si="134"/>
        <v>--</v>
      </c>
      <c r="AC247" s="39"/>
      <c r="AD247" s="17" t="str">
        <f t="shared" si="111"/>
        <v>Keskivilkas 1</v>
      </c>
      <c r="AE247" s="17" t="s">
        <v>1057</v>
      </c>
      <c r="AF247" s="39"/>
      <c r="AG247" s="44"/>
      <c r="AH247" s="4"/>
      <c r="AI247" s="113" t="str">
        <f t="shared" si="115"/>
        <v>punainen</v>
      </c>
      <c r="AJ247" s="114" t="str">
        <f t="shared" si="137"/>
        <v>musta</v>
      </c>
      <c r="AK247" s="115" t="str">
        <f t="shared" si="112"/>
        <v>musta</v>
      </c>
      <c r="AL247" s="124">
        <f t="shared" si="116"/>
        <v>12</v>
      </c>
      <c r="AM247" s="124">
        <f t="shared" si="117"/>
        <v>10</v>
      </c>
      <c r="AN247" s="124">
        <f t="shared" si="118"/>
        <v>1</v>
      </c>
      <c r="AO247" s="124">
        <f t="shared" si="119"/>
        <v>1</v>
      </c>
      <c r="AP247" s="121">
        <f t="shared" si="120"/>
        <v>0</v>
      </c>
      <c r="AQ247" s="14"/>
      <c r="AR247" s="113" t="str">
        <f t="shared" si="135"/>
        <v>punainen</v>
      </c>
      <c r="AS247" s="114" t="str">
        <f t="shared" si="136"/>
        <v>musta</v>
      </c>
      <c r="AT247" s="115" t="str">
        <f t="shared" si="113"/>
        <v>musta</v>
      </c>
      <c r="AU247" s="124">
        <f t="shared" si="121"/>
        <v>12</v>
      </c>
      <c r="AV247" s="124">
        <f t="shared" si="122"/>
        <v>10</v>
      </c>
      <c r="AW247" s="124">
        <f t="shared" si="123"/>
        <v>1</v>
      </c>
      <c r="AX247" s="124">
        <f t="shared" si="124"/>
        <v>1</v>
      </c>
      <c r="AY247" s="121">
        <f t="shared" si="125"/>
        <v>0</v>
      </c>
      <c r="BA247" s="47" t="s">
        <v>281</v>
      </c>
      <c r="BB247" s="47">
        <v>322</v>
      </c>
      <c r="BC247" s="47">
        <v>3</v>
      </c>
      <c r="BD247" s="47">
        <v>381</v>
      </c>
      <c r="BE247" s="4"/>
      <c r="BF247" s="47" t="s">
        <v>286</v>
      </c>
      <c r="BG247" s="47">
        <v>322</v>
      </c>
      <c r="BH247" s="47">
        <v>8</v>
      </c>
      <c r="BI247" s="47">
        <v>105</v>
      </c>
      <c r="BJ247" s="4"/>
      <c r="BK247" s="46" t="str">
        <f t="shared" si="126"/>
        <v>322_8</v>
      </c>
      <c r="BL247" s="69">
        <v>322</v>
      </c>
      <c r="BM247" s="69">
        <v>8</v>
      </c>
      <c r="BN247" s="69">
        <v>0</v>
      </c>
      <c r="BO247" s="4"/>
      <c r="BP247" s="46" t="str">
        <f t="shared" si="127"/>
        <v>322_8</v>
      </c>
      <c r="BQ247" s="69">
        <v>322</v>
      </c>
      <c r="BR247" s="69">
        <v>8</v>
      </c>
      <c r="BS247" s="69">
        <v>0</v>
      </c>
      <c r="BT247" s="4"/>
      <c r="BU247" s="71" t="s">
        <v>823</v>
      </c>
      <c r="BV247" s="71">
        <v>255</v>
      </c>
      <c r="BW247" s="71">
        <v>13</v>
      </c>
      <c r="BX247" s="4"/>
      <c r="BY247" s="69" t="s">
        <v>478</v>
      </c>
      <c r="BZ247" s="69">
        <v>69</v>
      </c>
      <c r="CA247" s="69">
        <v>1.8414731785399998</v>
      </c>
      <c r="CB247" s="4"/>
      <c r="CC247" s="47" t="s">
        <v>879</v>
      </c>
      <c r="CD247" s="47" t="s">
        <v>1022</v>
      </c>
      <c r="CE247" s="47">
        <v>14013</v>
      </c>
      <c r="CF247" s="47">
        <v>1</v>
      </c>
      <c r="CG247" s="47">
        <v>3</v>
      </c>
      <c r="CH247" s="47" t="str">
        <f t="shared" si="128"/>
        <v>Vähä 3</v>
      </c>
      <c r="CJ247" s="69" t="s">
        <v>290</v>
      </c>
      <c r="CK247" s="69" t="s">
        <v>1747</v>
      </c>
      <c r="CL247" s="69" t="s">
        <v>1748</v>
      </c>
      <c r="CM247" s="69" t="s">
        <v>1749</v>
      </c>
    </row>
    <row r="248" spans="1:91" customFormat="1" x14ac:dyDescent="0.25">
      <c r="A248" s="81">
        <v>237</v>
      </c>
      <c r="B248" s="27" t="str">
        <f t="shared" si="104"/>
        <v>325_6</v>
      </c>
      <c r="C248" s="51">
        <v>325</v>
      </c>
      <c r="D248" s="52">
        <v>6</v>
      </c>
      <c r="E248" s="17">
        <v>7517</v>
      </c>
      <c r="F248" s="18">
        <v>7517.8676665499997</v>
      </c>
      <c r="G248" s="57">
        <v>558</v>
      </c>
      <c r="H248" s="58">
        <v>79</v>
      </c>
      <c r="I248" s="64">
        <f t="shared" si="129"/>
        <v>0.79</v>
      </c>
      <c r="J248" s="18">
        <f t="shared" si="130"/>
        <v>440.82</v>
      </c>
      <c r="K248" s="64">
        <f t="shared" si="131"/>
        <v>-0.67394970414201183</v>
      </c>
      <c r="L248" s="18">
        <v>1352</v>
      </c>
      <c r="M248" s="18">
        <v>131</v>
      </c>
      <c r="N248" s="18">
        <v>1308</v>
      </c>
      <c r="O248" s="105" t="str">
        <f t="shared" si="105"/>
        <v>https://www.google.com/maps/@61.5028397891,24.5718608135,3a,75y,90t/data=!3m3!1e1!3m1!2e0</v>
      </c>
      <c r="P248" s="108" t="str">
        <f t="shared" si="106"/>
        <v>Gmaps</v>
      </c>
      <c r="Q248" s="18">
        <v>558</v>
      </c>
      <c r="R248" s="17">
        <v>79</v>
      </c>
      <c r="S248" s="18">
        <f t="shared" si="107"/>
        <v>327</v>
      </c>
      <c r="T248" s="18">
        <f t="shared" si="108"/>
        <v>287</v>
      </c>
      <c r="U248" s="18">
        <f t="shared" si="109"/>
        <v>1</v>
      </c>
      <c r="V248" s="94" t="str">
        <f t="shared" si="132"/>
        <v>Osa seud. yht.</v>
      </c>
      <c r="W248" s="90">
        <f t="shared" si="110"/>
        <v>1</v>
      </c>
      <c r="X248" s="91" t="str">
        <f t="shared" si="133"/>
        <v>Osa seud. yht.</v>
      </c>
      <c r="Y248" s="74">
        <v>0</v>
      </c>
      <c r="Z248" s="17" t="str">
        <f t="shared" si="114"/>
        <v xml:space="preserve"> --</v>
      </c>
      <c r="AA248" s="18">
        <v>19.3295197552</v>
      </c>
      <c r="AB248" s="17" t="str">
        <f t="shared" si="134"/>
        <v>--</v>
      </c>
      <c r="AC248" s="39"/>
      <c r="AD248" s="17" t="str">
        <f t="shared" si="111"/>
        <v>Keskivilkas 1</v>
      </c>
      <c r="AE248" s="17" t="s">
        <v>1057</v>
      </c>
      <c r="AF248" s="39"/>
      <c r="AG248" s="44"/>
      <c r="AH248" s="4"/>
      <c r="AI248" s="113" t="str">
        <f t="shared" si="115"/>
        <v>punainen</v>
      </c>
      <c r="AJ248" s="114" t="str">
        <f t="shared" si="137"/>
        <v>punainen</v>
      </c>
      <c r="AK248" s="115" t="str">
        <f t="shared" si="112"/>
        <v>punainen</v>
      </c>
      <c r="AL248" s="124">
        <f t="shared" si="116"/>
        <v>21</v>
      </c>
      <c r="AM248" s="124">
        <f t="shared" si="117"/>
        <v>10</v>
      </c>
      <c r="AN248" s="124">
        <f t="shared" si="118"/>
        <v>0</v>
      </c>
      <c r="AO248" s="124">
        <f t="shared" si="119"/>
        <v>1</v>
      </c>
      <c r="AP248" s="121">
        <f t="shared" si="120"/>
        <v>10</v>
      </c>
      <c r="AQ248" s="14"/>
      <c r="AR248" s="113" t="str">
        <f t="shared" si="135"/>
        <v>punainen</v>
      </c>
      <c r="AS248" s="114" t="str">
        <f t="shared" si="136"/>
        <v>punainen</v>
      </c>
      <c r="AT248" s="115" t="str">
        <f t="shared" si="113"/>
        <v>punainen</v>
      </c>
      <c r="AU248" s="124">
        <f t="shared" si="121"/>
        <v>21</v>
      </c>
      <c r="AV248" s="124">
        <f t="shared" si="122"/>
        <v>10</v>
      </c>
      <c r="AW248" s="124">
        <f t="shared" si="123"/>
        <v>0</v>
      </c>
      <c r="AX248" s="124">
        <f t="shared" si="124"/>
        <v>1</v>
      </c>
      <c r="AY248" s="121">
        <f t="shared" si="125"/>
        <v>10</v>
      </c>
      <c r="BA248" s="47" t="s">
        <v>282</v>
      </c>
      <c r="BB248" s="47">
        <v>322</v>
      </c>
      <c r="BC248" s="47">
        <v>4</v>
      </c>
      <c r="BD248" s="47">
        <v>401</v>
      </c>
      <c r="BE248" s="4"/>
      <c r="BF248" s="47" t="s">
        <v>287</v>
      </c>
      <c r="BG248" s="47">
        <v>325</v>
      </c>
      <c r="BH248" s="47">
        <v>1</v>
      </c>
      <c r="BI248" s="47">
        <v>1159</v>
      </c>
      <c r="BJ248" s="4"/>
      <c r="BK248" s="46" t="str">
        <f t="shared" si="126"/>
        <v>325_1</v>
      </c>
      <c r="BL248" s="69">
        <v>325</v>
      </c>
      <c r="BM248" s="69">
        <v>1</v>
      </c>
      <c r="BN248" s="69">
        <v>0</v>
      </c>
      <c r="BO248" s="4"/>
      <c r="BP248" s="46" t="str">
        <f t="shared" si="127"/>
        <v>325_1</v>
      </c>
      <c r="BQ248" s="69">
        <v>325</v>
      </c>
      <c r="BR248" s="69">
        <v>1</v>
      </c>
      <c r="BS248" s="69">
        <v>0</v>
      </c>
      <c r="BT248" s="4"/>
      <c r="BU248" s="71" t="s">
        <v>826</v>
      </c>
      <c r="BV248" s="71">
        <v>910</v>
      </c>
      <c r="BW248" s="71">
        <v>22</v>
      </c>
      <c r="BX248" s="4"/>
      <c r="BY248" s="69" t="s">
        <v>479</v>
      </c>
      <c r="BZ248" s="69">
        <v>3009</v>
      </c>
      <c r="CA248" s="69">
        <v>54.570184983699995</v>
      </c>
      <c r="CB248" s="4"/>
      <c r="CC248" s="47" t="s">
        <v>880</v>
      </c>
      <c r="CD248" s="47" t="s">
        <v>1022</v>
      </c>
      <c r="CE248" s="47">
        <v>14014</v>
      </c>
      <c r="CF248" s="47">
        <v>1</v>
      </c>
      <c r="CG248" s="47">
        <v>3</v>
      </c>
      <c r="CH248" s="47" t="str">
        <f t="shared" si="128"/>
        <v>Vähä 3</v>
      </c>
      <c r="CJ248" s="69" t="s">
        <v>291</v>
      </c>
      <c r="CK248" s="69" t="s">
        <v>1750</v>
      </c>
      <c r="CL248" s="69" t="s">
        <v>1751</v>
      </c>
      <c r="CM248" s="69" t="s">
        <v>1752</v>
      </c>
    </row>
    <row r="249" spans="1:91" customFormat="1" x14ac:dyDescent="0.25">
      <c r="A249" s="81">
        <v>238</v>
      </c>
      <c r="B249" s="27" t="str">
        <f t="shared" si="104"/>
        <v>325_7</v>
      </c>
      <c r="C249" s="51">
        <v>325</v>
      </c>
      <c r="D249" s="52">
        <v>7</v>
      </c>
      <c r="E249" s="17">
        <v>4844</v>
      </c>
      <c r="F249" s="18">
        <v>4774.390702875</v>
      </c>
      <c r="G249" s="57">
        <v>204</v>
      </c>
      <c r="H249" s="58">
        <v>67</v>
      </c>
      <c r="I249" s="64">
        <f t="shared" si="129"/>
        <v>0.67</v>
      </c>
      <c r="J249" s="18">
        <f t="shared" si="130"/>
        <v>136.68</v>
      </c>
      <c r="K249" s="64">
        <f t="shared" si="131"/>
        <v>-0.80075801749271125</v>
      </c>
      <c r="L249" s="18">
        <v>686</v>
      </c>
      <c r="M249" s="18">
        <v>83</v>
      </c>
      <c r="N249" s="18">
        <v>621</v>
      </c>
      <c r="O249" s="105" t="str">
        <f t="shared" si="105"/>
        <v>https://www.google.com/maps/@61.4827431147,24.7052968137,3a,75y,90t/data=!3m3!1e1!3m1!2e0</v>
      </c>
      <c r="P249" s="108" t="str">
        <f t="shared" si="106"/>
        <v>Gmaps</v>
      </c>
      <c r="Q249" s="18">
        <v>204</v>
      </c>
      <c r="R249" s="17">
        <v>67</v>
      </c>
      <c r="S249" s="18">
        <f t="shared" si="107"/>
        <v>179</v>
      </c>
      <c r="T249" s="18">
        <f t="shared" si="108"/>
        <v>173</v>
      </c>
      <c r="U249" s="18">
        <f t="shared" si="109"/>
        <v>1</v>
      </c>
      <c r="V249" s="94" t="str">
        <f t="shared" si="132"/>
        <v>Osa seud. yht.</v>
      </c>
      <c r="W249" s="90">
        <f t="shared" si="110"/>
        <v>1</v>
      </c>
      <c r="X249" s="91" t="str">
        <f t="shared" si="133"/>
        <v>Osa seud. yht.</v>
      </c>
      <c r="Y249" s="74">
        <v>0</v>
      </c>
      <c r="Z249" s="17" t="str">
        <f t="shared" si="114"/>
        <v xml:space="preserve"> --</v>
      </c>
      <c r="AA249" s="74">
        <v>0</v>
      </c>
      <c r="AB249" s="17" t="str">
        <f t="shared" si="134"/>
        <v>--</v>
      </c>
      <c r="AC249" s="39"/>
      <c r="AD249" s="17" t="str">
        <f t="shared" si="111"/>
        <v>Keskivilkas 1</v>
      </c>
      <c r="AE249" s="17" t="s">
        <v>1057</v>
      </c>
      <c r="AF249" s="39"/>
      <c r="AG249" s="44"/>
      <c r="AH249" s="4"/>
      <c r="AI249" s="113" t="str">
        <f t="shared" si="115"/>
        <v>punainen</v>
      </c>
      <c r="AJ249" s="114" t="str">
        <f t="shared" si="137"/>
        <v>punainen</v>
      </c>
      <c r="AK249" s="115" t="str">
        <f t="shared" si="112"/>
        <v>punainen</v>
      </c>
      <c r="AL249" s="124">
        <f t="shared" si="116"/>
        <v>21</v>
      </c>
      <c r="AM249" s="124">
        <f t="shared" si="117"/>
        <v>10</v>
      </c>
      <c r="AN249" s="124">
        <f t="shared" si="118"/>
        <v>0</v>
      </c>
      <c r="AO249" s="124">
        <f t="shared" si="119"/>
        <v>1</v>
      </c>
      <c r="AP249" s="121">
        <f t="shared" si="120"/>
        <v>10</v>
      </c>
      <c r="AQ249" s="14"/>
      <c r="AR249" s="113" t="str">
        <f t="shared" si="135"/>
        <v>punainen</v>
      </c>
      <c r="AS249" s="114" t="str">
        <f t="shared" si="136"/>
        <v>punainen</v>
      </c>
      <c r="AT249" s="115" t="str">
        <f t="shared" si="113"/>
        <v>punainen</v>
      </c>
      <c r="AU249" s="124">
        <f t="shared" si="121"/>
        <v>21</v>
      </c>
      <c r="AV249" s="124">
        <f t="shared" si="122"/>
        <v>10</v>
      </c>
      <c r="AW249" s="124">
        <f t="shared" si="123"/>
        <v>0</v>
      </c>
      <c r="AX249" s="124">
        <f t="shared" si="124"/>
        <v>1</v>
      </c>
      <c r="AY249" s="121">
        <f t="shared" si="125"/>
        <v>10</v>
      </c>
      <c r="BA249" s="47" t="s">
        <v>283</v>
      </c>
      <c r="BB249" s="47">
        <v>322</v>
      </c>
      <c r="BC249" s="47">
        <v>5</v>
      </c>
      <c r="BD249" s="47">
        <v>420</v>
      </c>
      <c r="BE249" s="4"/>
      <c r="BF249" s="47" t="s">
        <v>288</v>
      </c>
      <c r="BG249" s="47">
        <v>325</v>
      </c>
      <c r="BH249" s="47">
        <v>2</v>
      </c>
      <c r="BI249" s="47">
        <v>1118</v>
      </c>
      <c r="BJ249" s="4"/>
      <c r="BK249" s="46" t="str">
        <f t="shared" si="126"/>
        <v>325_2</v>
      </c>
      <c r="BL249" s="69">
        <v>325</v>
      </c>
      <c r="BM249" s="69">
        <v>2</v>
      </c>
      <c r="BN249" s="69">
        <v>0</v>
      </c>
      <c r="BO249" s="4"/>
      <c r="BP249" s="46" t="str">
        <f t="shared" si="127"/>
        <v>325_2</v>
      </c>
      <c r="BQ249" s="69">
        <v>325</v>
      </c>
      <c r="BR249" s="69">
        <v>2</v>
      </c>
      <c r="BS249" s="69">
        <v>0</v>
      </c>
      <c r="BT249" s="4"/>
      <c r="BU249" s="71" t="s">
        <v>829</v>
      </c>
      <c r="BV249" s="71">
        <v>46</v>
      </c>
      <c r="BW249" s="71">
        <v>102</v>
      </c>
      <c r="BX249" s="4"/>
      <c r="BY249" s="69" t="s">
        <v>483</v>
      </c>
      <c r="BZ249" s="69">
        <v>299</v>
      </c>
      <c r="CA249" s="69">
        <v>2.9769016328200002</v>
      </c>
      <c r="CB249" s="4"/>
      <c r="CC249" s="47" t="s">
        <v>713</v>
      </c>
      <c r="CD249" s="47" t="s">
        <v>1022</v>
      </c>
      <c r="CE249" s="47">
        <v>13255</v>
      </c>
      <c r="CF249" s="47">
        <v>1</v>
      </c>
      <c r="CG249" s="47">
        <v>3</v>
      </c>
      <c r="CH249" s="47" t="str">
        <f t="shared" si="128"/>
        <v>Vähä 3</v>
      </c>
      <c r="CJ249" s="69" t="s">
        <v>292</v>
      </c>
      <c r="CK249" s="69" t="s">
        <v>1753</v>
      </c>
      <c r="CL249" s="69" t="s">
        <v>1754</v>
      </c>
      <c r="CM249" s="69" t="s">
        <v>1755</v>
      </c>
    </row>
    <row r="250" spans="1:91" customFormat="1" x14ac:dyDescent="0.25">
      <c r="A250" s="81">
        <v>239</v>
      </c>
      <c r="B250" s="27" t="str">
        <f t="shared" si="104"/>
        <v>325_8</v>
      </c>
      <c r="C250" s="51">
        <v>325</v>
      </c>
      <c r="D250" s="52">
        <v>8</v>
      </c>
      <c r="E250" s="17">
        <v>8746</v>
      </c>
      <c r="F250" s="18">
        <v>9803.7204032499994</v>
      </c>
      <c r="G250" s="57">
        <v>202</v>
      </c>
      <c r="H250" s="58">
        <v>83</v>
      </c>
      <c r="I250" s="64">
        <f t="shared" si="129"/>
        <v>0.83</v>
      </c>
      <c r="J250" s="18">
        <f t="shared" si="130"/>
        <v>167.66</v>
      </c>
      <c r="K250" s="64">
        <f t="shared" si="131"/>
        <v>-0.74363914373088691</v>
      </c>
      <c r="L250" s="18">
        <v>654</v>
      </c>
      <c r="M250" s="18">
        <v>78</v>
      </c>
      <c r="N250" s="18">
        <v>594</v>
      </c>
      <c r="O250" s="105" t="str">
        <f t="shared" si="105"/>
        <v>https://www.google.com/maps/@61.4949766862,24.7855367505,3a,75y,90t/data=!3m3!1e1!3m1!2e0</v>
      </c>
      <c r="P250" s="108" t="str">
        <f t="shared" si="106"/>
        <v>Gmaps</v>
      </c>
      <c r="Q250" s="18">
        <v>202</v>
      </c>
      <c r="R250" s="17">
        <v>83</v>
      </c>
      <c r="S250" s="18">
        <f t="shared" si="107"/>
        <v>181</v>
      </c>
      <c r="T250" s="18">
        <f t="shared" si="108"/>
        <v>176</v>
      </c>
      <c r="U250" s="18">
        <f t="shared" si="109"/>
        <v>1</v>
      </c>
      <c r="V250" s="94" t="str">
        <f t="shared" si="132"/>
        <v>Osa seud. yht.</v>
      </c>
      <c r="W250" s="90">
        <f t="shared" si="110"/>
        <v>1</v>
      </c>
      <c r="X250" s="91" t="str">
        <f t="shared" si="133"/>
        <v>Osa seud. yht.</v>
      </c>
      <c r="Y250" s="74">
        <v>0</v>
      </c>
      <c r="Z250" s="17" t="str">
        <f t="shared" si="114"/>
        <v xml:space="preserve"> --</v>
      </c>
      <c r="AA250" s="74">
        <v>0</v>
      </c>
      <c r="AB250" s="17" t="str">
        <f t="shared" si="134"/>
        <v>--</v>
      </c>
      <c r="AC250" s="39"/>
      <c r="AD250" s="17" t="str">
        <f t="shared" si="111"/>
        <v>Keskivilkas 1</v>
      </c>
      <c r="AE250" s="17" t="s">
        <v>1057</v>
      </c>
      <c r="AF250" s="39"/>
      <c r="AG250" s="44"/>
      <c r="AH250" s="4"/>
      <c r="AI250" s="113" t="str">
        <f t="shared" si="115"/>
        <v>punainen</v>
      </c>
      <c r="AJ250" s="114" t="str">
        <f t="shared" si="137"/>
        <v>punainen</v>
      </c>
      <c r="AK250" s="115" t="str">
        <f t="shared" si="112"/>
        <v>punainen</v>
      </c>
      <c r="AL250" s="124">
        <f t="shared" si="116"/>
        <v>21</v>
      </c>
      <c r="AM250" s="124">
        <f t="shared" si="117"/>
        <v>10</v>
      </c>
      <c r="AN250" s="124">
        <f t="shared" si="118"/>
        <v>0</v>
      </c>
      <c r="AO250" s="124">
        <f t="shared" si="119"/>
        <v>1</v>
      </c>
      <c r="AP250" s="121">
        <f t="shared" si="120"/>
        <v>10</v>
      </c>
      <c r="AQ250" s="14"/>
      <c r="AR250" s="113" t="str">
        <f t="shared" si="135"/>
        <v>punainen</v>
      </c>
      <c r="AS250" s="114" t="str">
        <f t="shared" si="136"/>
        <v>punainen</v>
      </c>
      <c r="AT250" s="115" t="str">
        <f t="shared" si="113"/>
        <v>punainen</v>
      </c>
      <c r="AU250" s="124">
        <f t="shared" si="121"/>
        <v>21</v>
      </c>
      <c r="AV250" s="124">
        <f t="shared" si="122"/>
        <v>10</v>
      </c>
      <c r="AW250" s="124">
        <f t="shared" si="123"/>
        <v>0</v>
      </c>
      <c r="AX250" s="124">
        <f t="shared" si="124"/>
        <v>1</v>
      </c>
      <c r="AY250" s="121">
        <f t="shared" si="125"/>
        <v>10</v>
      </c>
      <c r="BA250" s="47" t="s">
        <v>284</v>
      </c>
      <c r="BB250" s="47">
        <v>322</v>
      </c>
      <c r="BC250" s="47">
        <v>6</v>
      </c>
      <c r="BD250" s="47">
        <v>180</v>
      </c>
      <c r="BE250" s="4"/>
      <c r="BF250" s="47" t="s">
        <v>289</v>
      </c>
      <c r="BG250" s="47">
        <v>325</v>
      </c>
      <c r="BH250" s="47">
        <v>3</v>
      </c>
      <c r="BI250" s="47">
        <v>701</v>
      </c>
      <c r="BJ250" s="4"/>
      <c r="BK250" s="46" t="str">
        <f t="shared" si="126"/>
        <v>325_3</v>
      </c>
      <c r="BL250" s="69">
        <v>325</v>
      </c>
      <c r="BM250" s="69">
        <v>3</v>
      </c>
      <c r="BN250" s="69">
        <v>0</v>
      </c>
      <c r="BO250" s="4"/>
      <c r="BP250" s="46" t="str">
        <f t="shared" si="127"/>
        <v>325_3</v>
      </c>
      <c r="BQ250" s="69">
        <v>325</v>
      </c>
      <c r="BR250" s="69">
        <v>3</v>
      </c>
      <c r="BS250" s="69">
        <v>0</v>
      </c>
      <c r="BT250" s="4"/>
      <c r="BU250" s="71" t="s">
        <v>830</v>
      </c>
      <c r="BV250" s="71">
        <v>563</v>
      </c>
      <c r="BW250" s="71">
        <v>7</v>
      </c>
      <c r="BX250" s="4"/>
      <c r="BY250" s="69" t="s">
        <v>491</v>
      </c>
      <c r="BZ250" s="69">
        <v>1394</v>
      </c>
      <c r="CA250" s="69">
        <v>10.067889643199999</v>
      </c>
      <c r="CB250" s="4"/>
      <c r="CC250" s="47" t="s">
        <v>989</v>
      </c>
      <c r="CD250" s="47" t="s">
        <v>1022</v>
      </c>
      <c r="CE250" s="47">
        <v>14353</v>
      </c>
      <c r="CF250" s="47">
        <v>1</v>
      </c>
      <c r="CG250" s="47">
        <v>3</v>
      </c>
      <c r="CH250" s="47" t="str">
        <f t="shared" si="128"/>
        <v>Vähä 3</v>
      </c>
      <c r="CJ250" s="69" t="s">
        <v>293</v>
      </c>
      <c r="CK250" s="69" t="s">
        <v>1756</v>
      </c>
      <c r="CL250" s="69" t="s">
        <v>1757</v>
      </c>
      <c r="CM250" s="69" t="s">
        <v>1758</v>
      </c>
    </row>
    <row r="251" spans="1:91" customFormat="1" x14ac:dyDescent="0.25">
      <c r="A251" s="81">
        <v>240</v>
      </c>
      <c r="B251" s="27" t="str">
        <f t="shared" si="104"/>
        <v>332_1</v>
      </c>
      <c r="C251" s="51">
        <v>332</v>
      </c>
      <c r="D251" s="52">
        <v>1</v>
      </c>
      <c r="E251" s="17">
        <v>5484</v>
      </c>
      <c r="F251" s="18">
        <v>7482.6298005999997</v>
      </c>
      <c r="G251" s="57">
        <v>313</v>
      </c>
      <c r="H251" s="58">
        <v>48</v>
      </c>
      <c r="I251" s="64">
        <f t="shared" si="129"/>
        <v>0.48</v>
      </c>
      <c r="J251" s="18">
        <f t="shared" si="130"/>
        <v>150.23999999999998</v>
      </c>
      <c r="K251" s="64">
        <f t="shared" si="131"/>
        <v>-0.86354223433242505</v>
      </c>
      <c r="L251" s="18">
        <v>1101</v>
      </c>
      <c r="M251" s="18">
        <v>109</v>
      </c>
      <c r="N251" s="18">
        <v>1114</v>
      </c>
      <c r="O251" s="105" t="str">
        <f t="shared" si="105"/>
        <v>https://www.google.com/maps/@61.9947940453,23.0163525655,3a,75y,90t/data=!3m3!1e1!3m1!2e0</v>
      </c>
      <c r="P251" s="108" t="str">
        <f t="shared" si="106"/>
        <v>Gmaps</v>
      </c>
      <c r="Q251" s="18">
        <v>313</v>
      </c>
      <c r="R251" s="17">
        <v>48</v>
      </c>
      <c r="S251" s="18">
        <f t="shared" si="107"/>
        <v>355</v>
      </c>
      <c r="T251" s="18">
        <f t="shared" si="108"/>
        <v>168</v>
      </c>
      <c r="U251" s="18">
        <f t="shared" si="109"/>
        <v>5</v>
      </c>
      <c r="V251" s="94" t="str">
        <f t="shared" si="132"/>
        <v>Osa seud. yht.</v>
      </c>
      <c r="W251" s="90">
        <f t="shared" si="110"/>
        <v>4</v>
      </c>
      <c r="X251" s="91" t="str">
        <f t="shared" si="133"/>
        <v>Osa seud. yht.</v>
      </c>
      <c r="Y251" s="18">
        <v>20</v>
      </c>
      <c r="Z251" s="17" t="str">
        <f t="shared" si="114"/>
        <v xml:space="preserve"> --</v>
      </c>
      <c r="AA251" s="18">
        <v>27.370532458100001</v>
      </c>
      <c r="AB251" s="17" t="str">
        <f t="shared" si="134"/>
        <v>--</v>
      </c>
      <c r="AC251" s="39"/>
      <c r="AD251" s="17" t="str">
        <f t="shared" si="111"/>
        <v>Keskivilkas 1</v>
      </c>
      <c r="AE251" s="17" t="s">
        <v>1057</v>
      </c>
      <c r="AF251" s="39"/>
      <c r="AG251" s="44"/>
      <c r="AH251" s="4"/>
      <c r="AI251" s="113" t="str">
        <f t="shared" si="115"/>
        <v>musta</v>
      </c>
      <c r="AJ251" s="114" t="str">
        <f t="shared" si="137"/>
        <v>punainen</v>
      </c>
      <c r="AK251" s="115" t="str">
        <f t="shared" si="112"/>
        <v>musta</v>
      </c>
      <c r="AL251" s="124">
        <f t="shared" si="116"/>
        <v>12</v>
      </c>
      <c r="AM251" s="124">
        <f t="shared" si="117"/>
        <v>1</v>
      </c>
      <c r="AN251" s="124">
        <f t="shared" si="118"/>
        <v>0</v>
      </c>
      <c r="AO251" s="124">
        <f t="shared" si="119"/>
        <v>1</v>
      </c>
      <c r="AP251" s="121">
        <f t="shared" si="120"/>
        <v>10</v>
      </c>
      <c r="AQ251" s="14"/>
      <c r="AR251" s="113" t="str">
        <f t="shared" si="135"/>
        <v>musta</v>
      </c>
      <c r="AS251" s="114" t="str">
        <f t="shared" si="136"/>
        <v>punainen</v>
      </c>
      <c r="AT251" s="115" t="str">
        <f t="shared" si="113"/>
        <v>musta</v>
      </c>
      <c r="AU251" s="124">
        <f t="shared" si="121"/>
        <v>12</v>
      </c>
      <c r="AV251" s="124">
        <f t="shared" si="122"/>
        <v>1</v>
      </c>
      <c r="AW251" s="124">
        <f t="shared" si="123"/>
        <v>0</v>
      </c>
      <c r="AX251" s="124">
        <f t="shared" si="124"/>
        <v>1</v>
      </c>
      <c r="AY251" s="121">
        <f t="shared" si="125"/>
        <v>10</v>
      </c>
      <c r="BA251" s="47" t="s">
        <v>285</v>
      </c>
      <c r="BB251" s="47">
        <v>322</v>
      </c>
      <c r="BC251" s="47">
        <v>7</v>
      </c>
      <c r="BD251" s="47">
        <v>77</v>
      </c>
      <c r="BE251" s="4"/>
      <c r="BF251" s="47" t="s">
        <v>290</v>
      </c>
      <c r="BG251" s="47">
        <v>325</v>
      </c>
      <c r="BH251" s="47">
        <v>4</v>
      </c>
      <c r="BI251" s="47">
        <v>464</v>
      </c>
      <c r="BJ251" s="4"/>
      <c r="BK251" s="46" t="str">
        <f t="shared" si="126"/>
        <v>325_4</v>
      </c>
      <c r="BL251" s="69">
        <v>325</v>
      </c>
      <c r="BM251" s="69">
        <v>4</v>
      </c>
      <c r="BN251" s="69">
        <v>0</v>
      </c>
      <c r="BO251" s="4"/>
      <c r="BP251" s="46" t="str">
        <f t="shared" si="127"/>
        <v>325_4</v>
      </c>
      <c r="BQ251" s="69">
        <v>325</v>
      </c>
      <c r="BR251" s="69">
        <v>4</v>
      </c>
      <c r="BS251" s="69">
        <v>0</v>
      </c>
      <c r="BT251" s="4"/>
      <c r="BU251" s="71" t="s">
        <v>835</v>
      </c>
      <c r="BV251" s="71">
        <v>1080</v>
      </c>
      <c r="BW251" s="71">
        <v>69</v>
      </c>
      <c r="BX251" s="4"/>
      <c r="BY251" s="69" t="s">
        <v>497</v>
      </c>
      <c r="BZ251" s="69">
        <v>1539</v>
      </c>
      <c r="CA251" s="69">
        <v>28.8580536284</v>
      </c>
      <c r="CB251" s="4"/>
      <c r="CC251" s="47" t="s">
        <v>583</v>
      </c>
      <c r="CD251" s="47" t="s">
        <v>1022</v>
      </c>
      <c r="CE251" s="47">
        <v>12745</v>
      </c>
      <c r="CF251" s="47">
        <v>2</v>
      </c>
      <c r="CG251" s="47">
        <v>3</v>
      </c>
      <c r="CH251" s="47" t="str">
        <f t="shared" si="128"/>
        <v>Vähä 3</v>
      </c>
      <c r="CJ251" s="69" t="s">
        <v>294</v>
      </c>
      <c r="CK251" s="69" t="s">
        <v>1759</v>
      </c>
      <c r="CL251" s="69" t="s">
        <v>1760</v>
      </c>
      <c r="CM251" s="69" t="s">
        <v>1761</v>
      </c>
    </row>
    <row r="252" spans="1:91" customFormat="1" x14ac:dyDescent="0.25">
      <c r="A252" s="81">
        <v>241</v>
      </c>
      <c r="B252" s="27" t="str">
        <f t="shared" si="104"/>
        <v>332_2</v>
      </c>
      <c r="C252" s="51">
        <v>332</v>
      </c>
      <c r="D252" s="52">
        <v>2</v>
      </c>
      <c r="E252" s="17">
        <v>11551</v>
      </c>
      <c r="F252" s="18">
        <v>8067.3615153500004</v>
      </c>
      <c r="G252" s="57">
        <v>326</v>
      </c>
      <c r="H252" s="58">
        <v>71</v>
      </c>
      <c r="I252" s="64">
        <f t="shared" si="129"/>
        <v>0.71</v>
      </c>
      <c r="J252" s="18">
        <f t="shared" si="130"/>
        <v>231.45999999999998</v>
      </c>
      <c r="K252" s="64">
        <f t="shared" si="131"/>
        <v>-0.72672963400236124</v>
      </c>
      <c r="L252" s="18">
        <v>847</v>
      </c>
      <c r="M252" s="18">
        <v>70</v>
      </c>
      <c r="N252" s="18">
        <v>820</v>
      </c>
      <c r="O252" s="105" t="str">
        <f t="shared" si="105"/>
        <v>https://www.google.com/maps/@61.995358379,23.1104143535,3a,75y,90t/data=!3m3!1e1!3m1!2e0</v>
      </c>
      <c r="P252" s="108" t="str">
        <f t="shared" si="106"/>
        <v>Gmaps</v>
      </c>
      <c r="Q252" s="18">
        <v>326</v>
      </c>
      <c r="R252" s="17">
        <v>71</v>
      </c>
      <c r="S252" s="18">
        <f t="shared" si="107"/>
        <v>200</v>
      </c>
      <c r="T252" s="18">
        <f t="shared" si="108"/>
        <v>109</v>
      </c>
      <c r="U252" s="18">
        <f t="shared" si="109"/>
        <v>5</v>
      </c>
      <c r="V252" s="94" t="str">
        <f t="shared" si="132"/>
        <v>Osa seud. yht.</v>
      </c>
      <c r="W252" s="90">
        <f t="shared" si="110"/>
        <v>4</v>
      </c>
      <c r="X252" s="91" t="str">
        <f t="shared" si="133"/>
        <v>Osa seud. yht.</v>
      </c>
      <c r="Y252" s="74">
        <v>0</v>
      </c>
      <c r="Z252" s="17" t="str">
        <f t="shared" si="114"/>
        <v xml:space="preserve"> --</v>
      </c>
      <c r="AA252" s="74">
        <v>0</v>
      </c>
      <c r="AB252" s="17" t="str">
        <f t="shared" si="134"/>
        <v>--</v>
      </c>
      <c r="AC252" s="39"/>
      <c r="AD252" s="17" t="str">
        <f t="shared" si="111"/>
        <v>Keskivilkas 1</v>
      </c>
      <c r="AE252" s="17" t="s">
        <v>1057</v>
      </c>
      <c r="AF252" s="39"/>
      <c r="AG252" s="44"/>
      <c r="AH252" s="4"/>
      <c r="AI252" s="113" t="str">
        <f t="shared" si="115"/>
        <v>punainen</v>
      </c>
      <c r="AJ252" s="114" t="str">
        <f t="shared" si="137"/>
        <v>punainen</v>
      </c>
      <c r="AK252" s="115" t="str">
        <f t="shared" si="112"/>
        <v>punainen</v>
      </c>
      <c r="AL252" s="124">
        <f t="shared" si="116"/>
        <v>21</v>
      </c>
      <c r="AM252" s="124">
        <f t="shared" si="117"/>
        <v>10</v>
      </c>
      <c r="AN252" s="124">
        <f t="shared" si="118"/>
        <v>0</v>
      </c>
      <c r="AO252" s="124">
        <f t="shared" si="119"/>
        <v>1</v>
      </c>
      <c r="AP252" s="121">
        <f t="shared" si="120"/>
        <v>10</v>
      </c>
      <c r="AQ252" s="14"/>
      <c r="AR252" s="113" t="str">
        <f t="shared" si="135"/>
        <v>punainen</v>
      </c>
      <c r="AS252" s="114" t="str">
        <f t="shared" si="136"/>
        <v>punainen</v>
      </c>
      <c r="AT252" s="115" t="str">
        <f t="shared" si="113"/>
        <v>punainen</v>
      </c>
      <c r="AU252" s="124">
        <f t="shared" si="121"/>
        <v>21</v>
      </c>
      <c r="AV252" s="124">
        <f t="shared" si="122"/>
        <v>10</v>
      </c>
      <c r="AW252" s="124">
        <f t="shared" si="123"/>
        <v>0</v>
      </c>
      <c r="AX252" s="124">
        <f t="shared" si="124"/>
        <v>1</v>
      </c>
      <c r="AY252" s="121">
        <f t="shared" si="125"/>
        <v>10</v>
      </c>
      <c r="BA252" s="47" t="s">
        <v>286</v>
      </c>
      <c r="BB252" s="47">
        <v>322</v>
      </c>
      <c r="BC252" s="47">
        <v>8</v>
      </c>
      <c r="BD252" s="47">
        <v>126</v>
      </c>
      <c r="BE252" s="4"/>
      <c r="BF252" s="47" t="s">
        <v>291</v>
      </c>
      <c r="BG252" s="47">
        <v>325</v>
      </c>
      <c r="BH252" s="47">
        <v>6</v>
      </c>
      <c r="BI252" s="47">
        <v>287</v>
      </c>
      <c r="BJ252" s="4"/>
      <c r="BK252" s="46" t="str">
        <f t="shared" si="126"/>
        <v>325_6</v>
      </c>
      <c r="BL252" s="69">
        <v>325</v>
      </c>
      <c r="BM252" s="69">
        <v>6</v>
      </c>
      <c r="BN252" s="69">
        <v>1</v>
      </c>
      <c r="BO252" s="4"/>
      <c r="BP252" s="46" t="str">
        <f t="shared" si="127"/>
        <v>325_6</v>
      </c>
      <c r="BQ252" s="69">
        <v>325</v>
      </c>
      <c r="BR252" s="69">
        <v>6</v>
      </c>
      <c r="BS252" s="69">
        <v>1</v>
      </c>
      <c r="BT252" s="4"/>
      <c r="BU252" s="71" t="s">
        <v>837</v>
      </c>
      <c r="BV252" s="71">
        <v>227</v>
      </c>
      <c r="BW252" s="71">
        <v>5</v>
      </c>
      <c r="BX252" s="4"/>
      <c r="BY252" s="69" t="s">
        <v>501</v>
      </c>
      <c r="BZ252" s="69">
        <v>2035</v>
      </c>
      <c r="CA252" s="69">
        <v>31.673151750999999</v>
      </c>
      <c r="CB252" s="4"/>
      <c r="CC252" s="47" t="s">
        <v>747</v>
      </c>
      <c r="CD252" s="47" t="s">
        <v>1022</v>
      </c>
      <c r="CE252" s="47">
        <v>13327</v>
      </c>
      <c r="CF252" s="47">
        <v>1</v>
      </c>
      <c r="CG252" s="47">
        <v>3</v>
      </c>
      <c r="CH252" s="47" t="str">
        <f t="shared" si="128"/>
        <v>Vähä 3</v>
      </c>
      <c r="CJ252" s="69" t="s">
        <v>295</v>
      </c>
      <c r="CK252" s="69" t="s">
        <v>1762</v>
      </c>
      <c r="CL252" s="69" t="s">
        <v>1763</v>
      </c>
      <c r="CM252" s="69" t="s">
        <v>1764</v>
      </c>
    </row>
    <row r="253" spans="1:91" customFormat="1" x14ac:dyDescent="0.25">
      <c r="A253" s="81">
        <v>242</v>
      </c>
      <c r="B253" s="27" t="str">
        <f t="shared" si="104"/>
        <v>332_4</v>
      </c>
      <c r="C253" s="51">
        <v>332</v>
      </c>
      <c r="D253" s="52">
        <v>4</v>
      </c>
      <c r="E253" s="17">
        <v>5356</v>
      </c>
      <c r="F253" s="18">
        <v>8529.7168295499996</v>
      </c>
      <c r="G253" s="57">
        <v>212</v>
      </c>
      <c r="H253" s="58">
        <v>91</v>
      </c>
      <c r="I253" s="64">
        <f t="shared" si="129"/>
        <v>0.91</v>
      </c>
      <c r="J253" s="18">
        <f t="shared" si="130"/>
        <v>192.92000000000002</v>
      </c>
      <c r="K253" s="64">
        <f t="shared" si="131"/>
        <v>-0.73823609226594289</v>
      </c>
      <c r="L253" s="18">
        <v>737</v>
      </c>
      <c r="M253" s="18">
        <v>60</v>
      </c>
      <c r="N253" s="18">
        <v>708</v>
      </c>
      <c r="O253" s="105" t="str">
        <f t="shared" si="105"/>
        <v>https://www.google.com/maps/@61.981026559,23.321299496,3a,75y,90t/data=!3m3!1e1!3m1!2e0</v>
      </c>
      <c r="P253" s="108" t="str">
        <f t="shared" si="106"/>
        <v>Gmaps</v>
      </c>
      <c r="Q253" s="18">
        <v>212</v>
      </c>
      <c r="R253" s="17">
        <v>91</v>
      </c>
      <c r="S253" s="18">
        <f t="shared" si="107"/>
        <v>70</v>
      </c>
      <c r="T253" s="18">
        <f t="shared" si="108"/>
        <v>66</v>
      </c>
      <c r="U253" s="18">
        <f t="shared" si="109"/>
        <v>5</v>
      </c>
      <c r="V253" s="94" t="str">
        <f t="shared" si="132"/>
        <v>Osa seud. yht.</v>
      </c>
      <c r="W253" s="90">
        <f t="shared" si="110"/>
        <v>4</v>
      </c>
      <c r="X253" s="91" t="str">
        <f t="shared" si="133"/>
        <v>Osa seud. yht.</v>
      </c>
      <c r="Y253" s="74">
        <v>0</v>
      </c>
      <c r="Z253" s="17" t="str">
        <f t="shared" si="114"/>
        <v xml:space="preserve"> --</v>
      </c>
      <c r="AA253" s="74">
        <v>0</v>
      </c>
      <c r="AB253" s="17" t="str">
        <f t="shared" si="134"/>
        <v>--</v>
      </c>
      <c r="AC253" s="39"/>
      <c r="AD253" s="17" t="str">
        <f t="shared" si="111"/>
        <v>Keskivilkas 1</v>
      </c>
      <c r="AE253" s="17" t="s">
        <v>1057</v>
      </c>
      <c r="AF253" s="39"/>
      <c r="AG253" s="44"/>
      <c r="AH253" s="4"/>
      <c r="AI253" s="113" t="str">
        <f t="shared" si="115"/>
        <v>punainen</v>
      </c>
      <c r="AJ253" s="114" t="str">
        <f t="shared" si="137"/>
        <v>punainen</v>
      </c>
      <c r="AK253" s="115" t="str">
        <f t="shared" si="112"/>
        <v>musta</v>
      </c>
      <c r="AL253" s="124">
        <f t="shared" si="116"/>
        <v>20</v>
      </c>
      <c r="AM253" s="124">
        <f t="shared" si="117"/>
        <v>10</v>
      </c>
      <c r="AN253" s="124">
        <f t="shared" si="118"/>
        <v>0</v>
      </c>
      <c r="AO253" s="124">
        <f t="shared" si="119"/>
        <v>0</v>
      </c>
      <c r="AP253" s="121">
        <f t="shared" si="120"/>
        <v>10</v>
      </c>
      <c r="AQ253" s="14"/>
      <c r="AR253" s="113" t="str">
        <f t="shared" si="135"/>
        <v>punainen</v>
      </c>
      <c r="AS253" s="114" t="str">
        <f t="shared" si="136"/>
        <v>punainen</v>
      </c>
      <c r="AT253" s="115" t="str">
        <f t="shared" si="113"/>
        <v>musta</v>
      </c>
      <c r="AU253" s="124">
        <f t="shared" si="121"/>
        <v>20</v>
      </c>
      <c r="AV253" s="124">
        <f t="shared" si="122"/>
        <v>10</v>
      </c>
      <c r="AW253" s="124">
        <f t="shared" si="123"/>
        <v>0</v>
      </c>
      <c r="AX253" s="124">
        <f t="shared" si="124"/>
        <v>0</v>
      </c>
      <c r="AY253" s="121">
        <f t="shared" si="125"/>
        <v>10</v>
      </c>
      <c r="BA253" s="47" t="s">
        <v>287</v>
      </c>
      <c r="BB253" s="47">
        <v>325</v>
      </c>
      <c r="BC253" s="47">
        <v>1</v>
      </c>
      <c r="BD253" s="47">
        <v>1388</v>
      </c>
      <c r="BE253" s="4"/>
      <c r="BF253" s="47" t="s">
        <v>292</v>
      </c>
      <c r="BG253" s="47">
        <v>325</v>
      </c>
      <c r="BH253" s="47">
        <v>7</v>
      </c>
      <c r="BI253" s="47">
        <v>173</v>
      </c>
      <c r="BJ253" s="4"/>
      <c r="BK253" s="46" t="str">
        <f t="shared" si="126"/>
        <v>325_7</v>
      </c>
      <c r="BL253" s="69">
        <v>325</v>
      </c>
      <c r="BM253" s="69">
        <v>7</v>
      </c>
      <c r="BN253" s="69">
        <v>1</v>
      </c>
      <c r="BO253" s="4"/>
      <c r="BP253" s="46" t="str">
        <f t="shared" si="127"/>
        <v>325_7</v>
      </c>
      <c r="BQ253" s="69">
        <v>325</v>
      </c>
      <c r="BR253" s="69">
        <v>7</v>
      </c>
      <c r="BS253" s="69">
        <v>1</v>
      </c>
      <c r="BT253" s="4"/>
      <c r="BU253" s="71" t="s">
        <v>839</v>
      </c>
      <c r="BV253" s="71">
        <v>287</v>
      </c>
      <c r="BW253" s="71">
        <v>20</v>
      </c>
      <c r="BX253" s="4"/>
      <c r="BY253" s="69" t="s">
        <v>507</v>
      </c>
      <c r="BZ253" s="69">
        <v>2225</v>
      </c>
      <c r="CA253" s="69">
        <v>32.8461765574</v>
      </c>
      <c r="CB253" s="4"/>
      <c r="CC253" s="47" t="s">
        <v>971</v>
      </c>
      <c r="CD253" s="47" t="s">
        <v>1022</v>
      </c>
      <c r="CE253" s="47">
        <v>14323</v>
      </c>
      <c r="CF253" s="47">
        <v>1</v>
      </c>
      <c r="CG253" s="47">
        <v>3</v>
      </c>
      <c r="CH253" s="47" t="str">
        <f t="shared" si="128"/>
        <v>Vähä 3</v>
      </c>
      <c r="CJ253" s="69" t="s">
        <v>296</v>
      </c>
      <c r="CK253" s="69" t="s">
        <v>1765</v>
      </c>
      <c r="CL253" s="69" t="s">
        <v>1766</v>
      </c>
      <c r="CM253" s="69" t="s">
        <v>1767</v>
      </c>
    </row>
    <row r="254" spans="1:91" customFormat="1" x14ac:dyDescent="0.25">
      <c r="A254" s="81">
        <v>243</v>
      </c>
      <c r="B254" s="27" t="str">
        <f t="shared" si="104"/>
        <v>332_5</v>
      </c>
      <c r="C254" s="51">
        <v>332</v>
      </c>
      <c r="D254" s="52">
        <v>5</v>
      </c>
      <c r="E254" s="17">
        <v>5245</v>
      </c>
      <c r="F254" s="18"/>
      <c r="G254" s="59">
        <v>212</v>
      </c>
      <c r="H254" s="60">
        <v>91</v>
      </c>
      <c r="I254" s="64">
        <f t="shared" si="129"/>
        <v>0.91</v>
      </c>
      <c r="J254" s="18">
        <f t="shared" si="130"/>
        <v>192.92000000000002</v>
      </c>
      <c r="K254" s="64">
        <f t="shared" si="131"/>
        <v>-0.73823609226594289</v>
      </c>
      <c r="L254" s="18">
        <v>737</v>
      </c>
      <c r="M254" s="18">
        <v>60</v>
      </c>
      <c r="N254" s="18">
        <v>708</v>
      </c>
      <c r="O254" s="105" t="str">
        <f t="shared" si="105"/>
        <v>https://www.google.com/maps/@61.9749115733,23.4208376774,3a,75y,90t/data=!3m3!1e1!3m1!2e0</v>
      </c>
      <c r="P254" s="108" t="str">
        <f t="shared" si="106"/>
        <v>Gmaps</v>
      </c>
      <c r="Q254" s="18">
        <v>212</v>
      </c>
      <c r="R254" s="17">
        <v>91</v>
      </c>
      <c r="S254" s="18">
        <f t="shared" si="107"/>
        <v>46</v>
      </c>
      <c r="T254" s="18">
        <f t="shared" si="108"/>
        <v>44</v>
      </c>
      <c r="U254" s="18">
        <f t="shared" si="109"/>
        <v>5</v>
      </c>
      <c r="V254" s="94" t="str">
        <f t="shared" si="132"/>
        <v>Osa seud. yht.</v>
      </c>
      <c r="W254" s="90">
        <f t="shared" si="110"/>
        <v>4</v>
      </c>
      <c r="X254" s="91" t="str">
        <f t="shared" si="133"/>
        <v>Osa seud. yht.</v>
      </c>
      <c r="Y254" s="74">
        <v>0</v>
      </c>
      <c r="Z254" s="17" t="str">
        <f t="shared" si="114"/>
        <v xml:space="preserve"> --</v>
      </c>
      <c r="AA254" s="74">
        <v>0</v>
      </c>
      <c r="AB254" s="17" t="str">
        <f t="shared" si="134"/>
        <v>--</v>
      </c>
      <c r="AC254" s="39"/>
      <c r="AD254" s="17" t="str">
        <f t="shared" si="111"/>
        <v>Keskivilkas 1</v>
      </c>
      <c r="AE254" s="17" t="s">
        <v>1057</v>
      </c>
      <c r="AF254" s="39"/>
      <c r="AG254" s="44"/>
      <c r="AH254" s="4"/>
      <c r="AI254" s="113" t="str">
        <f t="shared" si="115"/>
        <v>punainen</v>
      </c>
      <c r="AJ254" s="114" t="str">
        <f t="shared" si="137"/>
        <v>punainen</v>
      </c>
      <c r="AK254" s="115" t="str">
        <f t="shared" si="112"/>
        <v>musta</v>
      </c>
      <c r="AL254" s="124">
        <f t="shared" si="116"/>
        <v>20</v>
      </c>
      <c r="AM254" s="124">
        <f t="shared" si="117"/>
        <v>10</v>
      </c>
      <c r="AN254" s="124">
        <f t="shared" si="118"/>
        <v>0</v>
      </c>
      <c r="AO254" s="124">
        <f t="shared" si="119"/>
        <v>0</v>
      </c>
      <c r="AP254" s="121">
        <f t="shared" si="120"/>
        <v>10</v>
      </c>
      <c r="AQ254" s="14"/>
      <c r="AR254" s="113" t="str">
        <f t="shared" si="135"/>
        <v>punainen</v>
      </c>
      <c r="AS254" s="114" t="str">
        <f t="shared" si="136"/>
        <v>punainen</v>
      </c>
      <c r="AT254" s="115" t="str">
        <f t="shared" si="113"/>
        <v>musta</v>
      </c>
      <c r="AU254" s="124">
        <f t="shared" si="121"/>
        <v>20</v>
      </c>
      <c r="AV254" s="124">
        <f t="shared" si="122"/>
        <v>10</v>
      </c>
      <c r="AW254" s="124">
        <f t="shared" si="123"/>
        <v>0</v>
      </c>
      <c r="AX254" s="124">
        <f t="shared" si="124"/>
        <v>0</v>
      </c>
      <c r="AY254" s="121">
        <f t="shared" si="125"/>
        <v>10</v>
      </c>
      <c r="BA254" s="47" t="s">
        <v>288</v>
      </c>
      <c r="BB254" s="47">
        <v>325</v>
      </c>
      <c r="BC254" s="47">
        <v>2</v>
      </c>
      <c r="BD254" s="47">
        <v>1328</v>
      </c>
      <c r="BE254" s="4"/>
      <c r="BF254" s="47" t="s">
        <v>293</v>
      </c>
      <c r="BG254" s="47">
        <v>325</v>
      </c>
      <c r="BH254" s="47">
        <v>8</v>
      </c>
      <c r="BI254" s="47">
        <v>176</v>
      </c>
      <c r="BJ254" s="4"/>
      <c r="BK254" s="46" t="str">
        <f t="shared" si="126"/>
        <v>325_8</v>
      </c>
      <c r="BL254" s="69">
        <v>325</v>
      </c>
      <c r="BM254" s="69">
        <v>8</v>
      </c>
      <c r="BN254" s="69">
        <v>1</v>
      </c>
      <c r="BO254" s="4"/>
      <c r="BP254" s="46" t="str">
        <f t="shared" si="127"/>
        <v>325_8</v>
      </c>
      <c r="BQ254" s="69">
        <v>325</v>
      </c>
      <c r="BR254" s="69">
        <v>8</v>
      </c>
      <c r="BS254" s="69">
        <v>1</v>
      </c>
      <c r="BT254" s="4"/>
      <c r="BU254" s="71" t="s">
        <v>842</v>
      </c>
      <c r="BV254" s="71">
        <v>775</v>
      </c>
      <c r="BW254" s="71">
        <v>22</v>
      </c>
      <c r="BX254" s="4"/>
      <c r="BY254" s="69" t="s">
        <v>511</v>
      </c>
      <c r="BZ254" s="69">
        <v>58</v>
      </c>
      <c r="CA254" s="69">
        <v>0.98589155192899991</v>
      </c>
      <c r="CB254" s="4"/>
      <c r="CC254" s="47" t="s">
        <v>619</v>
      </c>
      <c r="CD254" s="47" t="s">
        <v>1022</v>
      </c>
      <c r="CE254" s="47">
        <v>12953</v>
      </c>
      <c r="CF254" s="47">
        <v>1</v>
      </c>
      <c r="CG254" s="47">
        <v>3</v>
      </c>
      <c r="CH254" s="47" t="str">
        <f t="shared" si="128"/>
        <v>Vähä 3</v>
      </c>
      <c r="CJ254" s="69" t="s">
        <v>297</v>
      </c>
      <c r="CK254" s="69" t="s">
        <v>1768</v>
      </c>
      <c r="CL254" s="69" t="s">
        <v>1769</v>
      </c>
      <c r="CM254" s="69" t="s">
        <v>1770</v>
      </c>
    </row>
    <row r="255" spans="1:91" customFormat="1" x14ac:dyDescent="0.25">
      <c r="A255" s="81">
        <v>244</v>
      </c>
      <c r="B255" s="27" t="str">
        <f t="shared" si="104"/>
        <v>332_6</v>
      </c>
      <c r="C255" s="51">
        <v>332</v>
      </c>
      <c r="D255" s="52">
        <v>6</v>
      </c>
      <c r="E255" s="17">
        <v>6588</v>
      </c>
      <c r="F255" s="18">
        <v>9464.4174968999996</v>
      </c>
      <c r="G255" s="57">
        <v>193</v>
      </c>
      <c r="H255" s="58">
        <v>70</v>
      </c>
      <c r="I255" s="64">
        <f t="shared" si="129"/>
        <v>0.7</v>
      </c>
      <c r="J255" s="18">
        <f t="shared" si="130"/>
        <v>135.1</v>
      </c>
      <c r="K255" s="64">
        <f t="shared" si="131"/>
        <v>-0.87059386973180075</v>
      </c>
      <c r="L255" s="18">
        <v>1044</v>
      </c>
      <c r="M255" s="18">
        <v>63</v>
      </c>
      <c r="N255" s="18">
        <v>942</v>
      </c>
      <c r="O255" s="105" t="str">
        <f t="shared" si="105"/>
        <v>https://www.google.com/maps/@61.9639755247,23.5159608554,3a,75y,90t/data=!3m3!1e1!3m1!2e0</v>
      </c>
      <c r="P255" s="108" t="str">
        <f t="shared" si="106"/>
        <v>Gmaps</v>
      </c>
      <c r="Q255" s="18">
        <v>193</v>
      </c>
      <c r="R255" s="17">
        <v>70</v>
      </c>
      <c r="S255" s="18">
        <f t="shared" si="107"/>
        <v>66</v>
      </c>
      <c r="T255" s="18">
        <f t="shared" si="108"/>
        <v>59</v>
      </c>
      <c r="U255" s="18">
        <f t="shared" si="109"/>
        <v>5</v>
      </c>
      <c r="V255" s="94" t="str">
        <f t="shared" si="132"/>
        <v>Osa seud. yht.</v>
      </c>
      <c r="W255" s="90">
        <f t="shared" si="110"/>
        <v>4</v>
      </c>
      <c r="X255" s="91" t="str">
        <f t="shared" si="133"/>
        <v>Osa seud. yht.</v>
      </c>
      <c r="Y255" s="74">
        <v>0</v>
      </c>
      <c r="Z255" s="17" t="str">
        <f t="shared" si="114"/>
        <v xml:space="preserve"> --</v>
      </c>
      <c r="AA255" s="74">
        <v>0</v>
      </c>
      <c r="AB255" s="17" t="str">
        <f t="shared" si="134"/>
        <v>--</v>
      </c>
      <c r="AC255" s="39"/>
      <c r="AD255" s="17" t="str">
        <f t="shared" si="111"/>
        <v>Keskivilkas 1</v>
      </c>
      <c r="AE255" s="17" t="s">
        <v>1057</v>
      </c>
      <c r="AF255" s="39"/>
      <c r="AG255" s="44"/>
      <c r="AH255" s="4"/>
      <c r="AI255" s="113" t="str">
        <f t="shared" si="115"/>
        <v>punainen</v>
      </c>
      <c r="AJ255" s="114" t="str">
        <f t="shared" si="137"/>
        <v>punainen</v>
      </c>
      <c r="AK255" s="115" t="str">
        <f t="shared" si="112"/>
        <v>musta</v>
      </c>
      <c r="AL255" s="124">
        <f t="shared" si="116"/>
        <v>20</v>
      </c>
      <c r="AM255" s="124">
        <f t="shared" si="117"/>
        <v>10</v>
      </c>
      <c r="AN255" s="124">
        <f t="shared" si="118"/>
        <v>0</v>
      </c>
      <c r="AO255" s="124">
        <f t="shared" si="119"/>
        <v>0</v>
      </c>
      <c r="AP255" s="121">
        <f t="shared" si="120"/>
        <v>10</v>
      </c>
      <c r="AQ255" s="14"/>
      <c r="AR255" s="113" t="str">
        <f t="shared" si="135"/>
        <v>punainen</v>
      </c>
      <c r="AS255" s="114" t="str">
        <f t="shared" si="136"/>
        <v>punainen</v>
      </c>
      <c r="AT255" s="115" t="str">
        <f t="shared" si="113"/>
        <v>musta</v>
      </c>
      <c r="AU255" s="124">
        <f t="shared" si="121"/>
        <v>20</v>
      </c>
      <c r="AV255" s="124">
        <f t="shared" si="122"/>
        <v>10</v>
      </c>
      <c r="AW255" s="124">
        <f t="shared" si="123"/>
        <v>0</v>
      </c>
      <c r="AX255" s="124">
        <f t="shared" si="124"/>
        <v>0</v>
      </c>
      <c r="AY255" s="121">
        <f t="shared" si="125"/>
        <v>10</v>
      </c>
      <c r="BA255" s="47" t="s">
        <v>289</v>
      </c>
      <c r="BB255" s="47">
        <v>325</v>
      </c>
      <c r="BC255" s="47">
        <v>3</v>
      </c>
      <c r="BD255" s="47">
        <v>873</v>
      </c>
      <c r="BE255" s="4"/>
      <c r="BF255" s="47" t="s">
        <v>294</v>
      </c>
      <c r="BG255" s="47">
        <v>332</v>
      </c>
      <c r="BH255" s="47">
        <v>1</v>
      </c>
      <c r="BI255" s="47">
        <v>168</v>
      </c>
      <c r="BJ255" s="4"/>
      <c r="BK255" s="46" t="str">
        <f t="shared" si="126"/>
        <v>332_1</v>
      </c>
      <c r="BL255" s="69">
        <v>332</v>
      </c>
      <c r="BM255" s="69">
        <v>1</v>
      </c>
      <c r="BN255" s="69">
        <v>5</v>
      </c>
      <c r="BO255" s="4"/>
      <c r="BP255" s="46" t="str">
        <f t="shared" si="127"/>
        <v>332_1</v>
      </c>
      <c r="BQ255" s="69">
        <v>332</v>
      </c>
      <c r="BR255" s="69">
        <v>1</v>
      </c>
      <c r="BS255" s="69">
        <v>4</v>
      </c>
      <c r="BT255" s="4"/>
      <c r="BU255" s="71" t="s">
        <v>842</v>
      </c>
      <c r="BV255" s="71">
        <v>379</v>
      </c>
      <c r="BW255" s="71">
        <v>11</v>
      </c>
      <c r="BX255" s="4"/>
      <c r="BY255" s="69" t="s">
        <v>512</v>
      </c>
      <c r="BZ255" s="69">
        <v>1056</v>
      </c>
      <c r="CA255" s="69">
        <v>99.622641509399998</v>
      </c>
      <c r="CB255" s="4"/>
      <c r="CC255" s="47" t="s">
        <v>802</v>
      </c>
      <c r="CD255" s="47" t="s">
        <v>1022</v>
      </c>
      <c r="CE255" s="47">
        <v>13719</v>
      </c>
      <c r="CF255" s="47">
        <v>3</v>
      </c>
      <c r="CG255" s="47">
        <v>3</v>
      </c>
      <c r="CH255" s="47" t="str">
        <f t="shared" si="128"/>
        <v>Vähä 3</v>
      </c>
      <c r="CJ255" s="69" t="s">
        <v>298</v>
      </c>
      <c r="CK255" s="69" t="s">
        <v>1771</v>
      </c>
      <c r="CL255" s="69" t="s">
        <v>1772</v>
      </c>
      <c r="CM255" s="69" t="s">
        <v>1773</v>
      </c>
    </row>
    <row r="256" spans="1:91" customFormat="1" x14ac:dyDescent="0.25">
      <c r="A256" s="81">
        <v>245</v>
      </c>
      <c r="B256" s="27" t="str">
        <f t="shared" si="104"/>
        <v>332_7</v>
      </c>
      <c r="C256" s="51">
        <v>332</v>
      </c>
      <c r="D256" s="52">
        <v>7</v>
      </c>
      <c r="E256" s="17">
        <v>3058</v>
      </c>
      <c r="F256" s="18"/>
      <c r="G256" s="59">
        <v>193</v>
      </c>
      <c r="H256" s="60">
        <v>70</v>
      </c>
      <c r="I256" s="64">
        <f t="shared" si="129"/>
        <v>0.7</v>
      </c>
      <c r="J256" s="18">
        <f t="shared" si="130"/>
        <v>135.1</v>
      </c>
      <c r="K256" s="64">
        <f t="shared" si="131"/>
        <v>-0.87059386973180075</v>
      </c>
      <c r="L256" s="18">
        <v>1044</v>
      </c>
      <c r="M256" s="18">
        <v>63</v>
      </c>
      <c r="N256" s="18">
        <v>942</v>
      </c>
      <c r="O256" s="105" t="str">
        <f t="shared" si="105"/>
        <v>https://www.google.com/maps/@61.9187367052,23.5885565518,3a,75y,90t/data=!3m3!1e1!3m1!2e0</v>
      </c>
      <c r="P256" s="108" t="str">
        <f t="shared" si="106"/>
        <v>Gmaps</v>
      </c>
      <c r="Q256" s="18">
        <v>193</v>
      </c>
      <c r="R256" s="17">
        <v>70</v>
      </c>
      <c r="S256" s="18">
        <f t="shared" si="107"/>
        <v>67</v>
      </c>
      <c r="T256" s="18">
        <f t="shared" si="108"/>
        <v>59</v>
      </c>
      <c r="U256" s="18">
        <f t="shared" si="109"/>
        <v>5</v>
      </c>
      <c r="V256" s="94" t="str">
        <f t="shared" si="132"/>
        <v>Osa seud. yht.</v>
      </c>
      <c r="W256" s="90">
        <f t="shared" si="110"/>
        <v>4</v>
      </c>
      <c r="X256" s="91" t="str">
        <f t="shared" si="133"/>
        <v>Osa seud. yht.</v>
      </c>
      <c r="Y256" s="74">
        <v>0</v>
      </c>
      <c r="Z256" s="17" t="str">
        <f t="shared" si="114"/>
        <v xml:space="preserve"> --</v>
      </c>
      <c r="AA256" s="74">
        <v>0</v>
      </c>
      <c r="AB256" s="17" t="str">
        <f t="shared" si="134"/>
        <v>--</v>
      </c>
      <c r="AC256" s="39"/>
      <c r="AD256" s="17" t="str">
        <f t="shared" si="111"/>
        <v>Ei määritetty</v>
      </c>
      <c r="AE256" s="17" t="s">
        <v>1057</v>
      </c>
      <c r="AF256" s="39"/>
      <c r="AG256" s="44"/>
      <c r="AH256" s="4"/>
      <c r="AI256" s="113" t="str">
        <f t="shared" si="115"/>
        <v>punainen</v>
      </c>
      <c r="AJ256" s="114" t="str">
        <f t="shared" si="137"/>
        <v>punainen</v>
      </c>
      <c r="AK256" s="115" t="str">
        <f t="shared" si="112"/>
        <v>musta</v>
      </c>
      <c r="AL256" s="124">
        <f t="shared" si="116"/>
        <v>20</v>
      </c>
      <c r="AM256" s="124">
        <f t="shared" si="117"/>
        <v>10</v>
      </c>
      <c r="AN256" s="124">
        <f t="shared" si="118"/>
        <v>0</v>
      </c>
      <c r="AO256" s="124">
        <f t="shared" si="119"/>
        <v>0</v>
      </c>
      <c r="AP256" s="121">
        <f t="shared" si="120"/>
        <v>10</v>
      </c>
      <c r="AQ256" s="14"/>
      <c r="AR256" s="113" t="str">
        <f t="shared" si="135"/>
        <v>punainen</v>
      </c>
      <c r="AS256" s="114" t="str">
        <f t="shared" si="136"/>
        <v>punainen</v>
      </c>
      <c r="AT256" s="115" t="str">
        <f t="shared" si="113"/>
        <v>musta</v>
      </c>
      <c r="AU256" s="124">
        <f t="shared" si="121"/>
        <v>20</v>
      </c>
      <c r="AV256" s="124">
        <f t="shared" si="122"/>
        <v>10</v>
      </c>
      <c r="AW256" s="124">
        <f t="shared" si="123"/>
        <v>0</v>
      </c>
      <c r="AX256" s="124">
        <f t="shared" si="124"/>
        <v>0</v>
      </c>
      <c r="AY256" s="121">
        <f t="shared" si="125"/>
        <v>10</v>
      </c>
      <c r="BA256" s="47" t="s">
        <v>290</v>
      </c>
      <c r="BB256" s="47">
        <v>325</v>
      </c>
      <c r="BC256" s="47">
        <v>4</v>
      </c>
      <c r="BD256" s="47">
        <v>541</v>
      </c>
      <c r="BE256" s="4"/>
      <c r="BF256" s="47" t="s">
        <v>295</v>
      </c>
      <c r="BG256" s="47">
        <v>332</v>
      </c>
      <c r="BH256" s="47">
        <v>2</v>
      </c>
      <c r="BI256" s="47">
        <v>109</v>
      </c>
      <c r="BJ256" s="4"/>
      <c r="BK256" s="46" t="str">
        <f t="shared" si="126"/>
        <v>332_2</v>
      </c>
      <c r="BL256" s="69">
        <v>332</v>
      </c>
      <c r="BM256" s="69">
        <v>2</v>
      </c>
      <c r="BN256" s="69">
        <v>5</v>
      </c>
      <c r="BO256" s="4"/>
      <c r="BP256" s="46" t="str">
        <f t="shared" si="127"/>
        <v>332_2</v>
      </c>
      <c r="BQ256" s="69">
        <v>332</v>
      </c>
      <c r="BR256" s="69">
        <v>2</v>
      </c>
      <c r="BS256" s="69">
        <v>4</v>
      </c>
      <c r="BT256" s="4"/>
      <c r="BU256" s="71" t="s">
        <v>844</v>
      </c>
      <c r="BV256" s="71">
        <v>58</v>
      </c>
      <c r="BW256" s="71">
        <v>1</v>
      </c>
      <c r="BX256" s="4"/>
      <c r="BY256" s="69" t="s">
        <v>546</v>
      </c>
      <c r="BZ256" s="69">
        <v>996</v>
      </c>
      <c r="CA256" s="69">
        <v>11.159663865499999</v>
      </c>
      <c r="CB256" s="4"/>
      <c r="CC256" s="47" t="s">
        <v>794</v>
      </c>
      <c r="CD256" s="47" t="s">
        <v>1022</v>
      </c>
      <c r="CE256" s="47">
        <v>13711</v>
      </c>
      <c r="CF256" s="47">
        <v>1</v>
      </c>
      <c r="CG256" s="47">
        <v>3</v>
      </c>
      <c r="CH256" s="47" t="str">
        <f t="shared" si="128"/>
        <v>Vähä 3</v>
      </c>
      <c r="CJ256" s="69" t="s">
        <v>299</v>
      </c>
      <c r="CK256" s="69" t="s">
        <v>1774</v>
      </c>
      <c r="CL256" s="69" t="s">
        <v>1775</v>
      </c>
      <c r="CM256" s="69" t="s">
        <v>1776</v>
      </c>
    </row>
    <row r="257" spans="1:91" customFormat="1" x14ac:dyDescent="0.25">
      <c r="A257" s="81">
        <v>246</v>
      </c>
      <c r="B257" s="27" t="str">
        <f t="shared" si="104"/>
        <v>332_8</v>
      </c>
      <c r="C257" s="51">
        <v>332</v>
      </c>
      <c r="D257" s="52">
        <v>8</v>
      </c>
      <c r="E257" s="17">
        <v>6320</v>
      </c>
      <c r="F257" s="18">
        <v>6271.7383212000004</v>
      </c>
      <c r="G257" s="57">
        <v>167</v>
      </c>
      <c r="H257" s="58">
        <v>67</v>
      </c>
      <c r="I257" s="64">
        <f t="shared" si="129"/>
        <v>0.67</v>
      </c>
      <c r="J257" s="18">
        <f t="shared" si="130"/>
        <v>111.89</v>
      </c>
      <c r="K257" s="64">
        <f t="shared" si="131"/>
        <v>-0.89282567049808426</v>
      </c>
      <c r="L257" s="18">
        <v>1044</v>
      </c>
      <c r="M257" s="18">
        <v>63</v>
      </c>
      <c r="N257" s="18">
        <v>942</v>
      </c>
      <c r="O257" s="105" t="str">
        <f t="shared" si="105"/>
        <v>https://www.google.com/maps/@61.8944024692,23.6142461461,3a,75y,90t/data=!3m3!1e1!3m1!2e0</v>
      </c>
      <c r="P257" s="108" t="str">
        <f t="shared" si="106"/>
        <v>Gmaps</v>
      </c>
      <c r="Q257" s="18">
        <v>167</v>
      </c>
      <c r="R257" s="17">
        <v>67</v>
      </c>
      <c r="S257" s="18">
        <f t="shared" si="107"/>
        <v>154</v>
      </c>
      <c r="T257" s="18">
        <f t="shared" si="108"/>
        <v>108</v>
      </c>
      <c r="U257" s="18">
        <f t="shared" si="109"/>
        <v>5</v>
      </c>
      <c r="V257" s="94" t="str">
        <f t="shared" si="132"/>
        <v>Osa seud. yht.</v>
      </c>
      <c r="W257" s="90">
        <f t="shared" si="110"/>
        <v>4</v>
      </c>
      <c r="X257" s="91" t="str">
        <f t="shared" si="133"/>
        <v>Osa seud. yht.</v>
      </c>
      <c r="Y257" s="18">
        <v>4</v>
      </c>
      <c r="Z257" s="17" t="str">
        <f t="shared" si="114"/>
        <v xml:space="preserve"> --</v>
      </c>
      <c r="AA257" s="18">
        <v>21.4556962025</v>
      </c>
      <c r="AB257" s="17" t="str">
        <f t="shared" si="134"/>
        <v>--</v>
      </c>
      <c r="AC257" s="39"/>
      <c r="AD257" s="17" t="str">
        <f t="shared" si="111"/>
        <v>Keskivilkas 1</v>
      </c>
      <c r="AE257" s="17" t="s">
        <v>1057</v>
      </c>
      <c r="AF257" s="39"/>
      <c r="AG257" s="44"/>
      <c r="AH257" s="4"/>
      <c r="AI257" s="113" t="str">
        <f t="shared" si="115"/>
        <v>punainen</v>
      </c>
      <c r="AJ257" s="114" t="str">
        <f t="shared" si="137"/>
        <v>punainen</v>
      </c>
      <c r="AK257" s="115" t="str">
        <f t="shared" si="112"/>
        <v>punainen</v>
      </c>
      <c r="AL257" s="124">
        <f t="shared" si="116"/>
        <v>21</v>
      </c>
      <c r="AM257" s="124">
        <f t="shared" si="117"/>
        <v>10</v>
      </c>
      <c r="AN257" s="124">
        <f t="shared" si="118"/>
        <v>0</v>
      </c>
      <c r="AO257" s="124">
        <f t="shared" si="119"/>
        <v>1</v>
      </c>
      <c r="AP257" s="121">
        <f t="shared" si="120"/>
        <v>10</v>
      </c>
      <c r="AQ257" s="14"/>
      <c r="AR257" s="113" t="str">
        <f t="shared" si="135"/>
        <v>punainen</v>
      </c>
      <c r="AS257" s="114" t="str">
        <f t="shared" si="136"/>
        <v>punainen</v>
      </c>
      <c r="AT257" s="115" t="str">
        <f t="shared" si="113"/>
        <v>punainen</v>
      </c>
      <c r="AU257" s="124">
        <f t="shared" si="121"/>
        <v>21</v>
      </c>
      <c r="AV257" s="124">
        <f t="shared" si="122"/>
        <v>10</v>
      </c>
      <c r="AW257" s="124">
        <f t="shared" si="123"/>
        <v>0</v>
      </c>
      <c r="AX257" s="124">
        <f t="shared" si="124"/>
        <v>1</v>
      </c>
      <c r="AY257" s="121">
        <f t="shared" si="125"/>
        <v>10</v>
      </c>
      <c r="BA257" s="47" t="s">
        <v>291</v>
      </c>
      <c r="BB257" s="47">
        <v>325</v>
      </c>
      <c r="BC257" s="47">
        <v>6</v>
      </c>
      <c r="BD257" s="47">
        <v>327</v>
      </c>
      <c r="BE257" s="4"/>
      <c r="BF257" s="47" t="s">
        <v>296</v>
      </c>
      <c r="BG257" s="47">
        <v>332</v>
      </c>
      <c r="BH257" s="47">
        <v>4</v>
      </c>
      <c r="BI257" s="47">
        <v>66</v>
      </c>
      <c r="BJ257" s="4"/>
      <c r="BK257" s="46" t="str">
        <f t="shared" si="126"/>
        <v>332_4</v>
      </c>
      <c r="BL257" s="69">
        <v>332</v>
      </c>
      <c r="BM257" s="69">
        <v>4</v>
      </c>
      <c r="BN257" s="69">
        <v>5</v>
      </c>
      <c r="BO257" s="4"/>
      <c r="BP257" s="46" t="str">
        <f t="shared" si="127"/>
        <v>332_4</v>
      </c>
      <c r="BQ257" s="69">
        <v>332</v>
      </c>
      <c r="BR257" s="69">
        <v>4</v>
      </c>
      <c r="BS257" s="69">
        <v>4</v>
      </c>
      <c r="BT257" s="4"/>
      <c r="BU257" s="71" t="s">
        <v>845</v>
      </c>
      <c r="BV257" s="71">
        <v>553</v>
      </c>
      <c r="BW257" s="71">
        <v>11</v>
      </c>
      <c r="BX257" s="4"/>
      <c r="BY257" s="69" t="s">
        <v>551</v>
      </c>
      <c r="BZ257" s="69">
        <v>1393</v>
      </c>
      <c r="CA257" s="69">
        <v>98.445229682000004</v>
      </c>
      <c r="CB257" s="4"/>
      <c r="CC257" s="47" t="s">
        <v>581</v>
      </c>
      <c r="CD257" s="47" t="s">
        <v>1022</v>
      </c>
      <c r="CE257" s="47">
        <v>12741</v>
      </c>
      <c r="CF257" s="47">
        <v>1</v>
      </c>
      <c r="CG257" s="47">
        <v>3</v>
      </c>
      <c r="CH257" s="47" t="str">
        <f t="shared" si="128"/>
        <v>Vähä 3</v>
      </c>
      <c r="CJ257" s="69" t="s">
        <v>300</v>
      </c>
      <c r="CK257" s="69" t="s">
        <v>1777</v>
      </c>
      <c r="CL257" s="69" t="s">
        <v>1778</v>
      </c>
      <c r="CM257" s="69" t="s">
        <v>1779</v>
      </c>
    </row>
    <row r="258" spans="1:91" customFormat="1" x14ac:dyDescent="0.25">
      <c r="A258" s="81">
        <v>247</v>
      </c>
      <c r="B258" s="27" t="str">
        <f t="shared" si="104"/>
        <v>337_1</v>
      </c>
      <c r="C258" s="51">
        <v>337</v>
      </c>
      <c r="D258" s="52">
        <v>1</v>
      </c>
      <c r="E258" s="17">
        <v>5114</v>
      </c>
      <c r="F258" s="18">
        <v>4976.3197098099999</v>
      </c>
      <c r="G258" s="57">
        <v>381</v>
      </c>
      <c r="H258" s="58">
        <v>76</v>
      </c>
      <c r="I258" s="64">
        <f t="shared" si="129"/>
        <v>0.76</v>
      </c>
      <c r="J258" s="18">
        <f t="shared" si="130"/>
        <v>289.56</v>
      </c>
      <c r="K258" s="64">
        <f t="shared" si="131"/>
        <v>-0.81580152671755723</v>
      </c>
      <c r="L258" s="18">
        <v>1572</v>
      </c>
      <c r="M258" s="18">
        <v>109</v>
      </c>
      <c r="N258" s="18">
        <v>1500</v>
      </c>
      <c r="O258" s="105" t="str">
        <f t="shared" si="105"/>
        <v>https://www.google.com/maps/@61.8831822943,23.728841396,3a,75y,90t/data=!3m3!1e1!3m1!2e0</v>
      </c>
      <c r="P258" s="108" t="str">
        <f t="shared" si="106"/>
        <v>Gmaps</v>
      </c>
      <c r="Q258" s="18">
        <v>381</v>
      </c>
      <c r="R258" s="17">
        <v>76</v>
      </c>
      <c r="S258" s="18">
        <f t="shared" si="107"/>
        <v>223</v>
      </c>
      <c r="T258" s="18">
        <f t="shared" si="108"/>
        <v>192</v>
      </c>
      <c r="U258" s="18">
        <f t="shared" si="109"/>
        <v>14</v>
      </c>
      <c r="V258" s="94" t="str">
        <f t="shared" si="132"/>
        <v>Osa seud. yht.</v>
      </c>
      <c r="W258" s="90">
        <f t="shared" si="110"/>
        <v>4</v>
      </c>
      <c r="X258" s="91" t="str">
        <f t="shared" si="133"/>
        <v>Osa seud. yht.</v>
      </c>
      <c r="Y258" s="18">
        <v>8</v>
      </c>
      <c r="Z258" s="17" t="str">
        <f t="shared" si="114"/>
        <v xml:space="preserve"> --</v>
      </c>
      <c r="AA258" s="18">
        <v>34.962847086400004</v>
      </c>
      <c r="AB258" s="17" t="str">
        <f t="shared" si="134"/>
        <v>--</v>
      </c>
      <c r="AC258" s="39"/>
      <c r="AD258" s="17" t="str">
        <f t="shared" si="111"/>
        <v>Keskivilkas 1</v>
      </c>
      <c r="AE258" s="17" t="s">
        <v>1057</v>
      </c>
      <c r="AF258" s="39"/>
      <c r="AG258" s="44"/>
      <c r="AH258" s="4"/>
      <c r="AI258" s="113" t="str">
        <f t="shared" si="115"/>
        <v>punainen</v>
      </c>
      <c r="AJ258" s="114" t="str">
        <f t="shared" si="137"/>
        <v>punainen</v>
      </c>
      <c r="AK258" s="115" t="str">
        <f t="shared" si="112"/>
        <v>punainen</v>
      </c>
      <c r="AL258" s="124">
        <f t="shared" si="116"/>
        <v>21</v>
      </c>
      <c r="AM258" s="124">
        <f t="shared" si="117"/>
        <v>10</v>
      </c>
      <c r="AN258" s="124">
        <f t="shared" si="118"/>
        <v>0</v>
      </c>
      <c r="AO258" s="124">
        <f t="shared" si="119"/>
        <v>1</v>
      </c>
      <c r="AP258" s="121">
        <f t="shared" si="120"/>
        <v>10</v>
      </c>
      <c r="AQ258" s="14"/>
      <c r="AR258" s="113" t="str">
        <f t="shared" si="135"/>
        <v>punainen</v>
      </c>
      <c r="AS258" s="114" t="str">
        <f t="shared" si="136"/>
        <v>punainen</v>
      </c>
      <c r="AT258" s="115" t="str">
        <f t="shared" si="113"/>
        <v>punainen</v>
      </c>
      <c r="AU258" s="124">
        <f t="shared" si="121"/>
        <v>21</v>
      </c>
      <c r="AV258" s="124">
        <f t="shared" si="122"/>
        <v>10</v>
      </c>
      <c r="AW258" s="124">
        <f t="shared" si="123"/>
        <v>0</v>
      </c>
      <c r="AX258" s="124">
        <f t="shared" si="124"/>
        <v>1</v>
      </c>
      <c r="AY258" s="121">
        <f t="shared" si="125"/>
        <v>10</v>
      </c>
      <c r="BA258" s="47" t="s">
        <v>292</v>
      </c>
      <c r="BB258" s="47">
        <v>325</v>
      </c>
      <c r="BC258" s="47">
        <v>7</v>
      </c>
      <c r="BD258" s="47">
        <v>179</v>
      </c>
      <c r="BE258" s="4"/>
      <c r="BF258" s="47" t="s">
        <v>297</v>
      </c>
      <c r="BG258" s="47">
        <v>332</v>
      </c>
      <c r="BH258" s="47">
        <v>5</v>
      </c>
      <c r="BI258" s="47">
        <v>44</v>
      </c>
      <c r="BJ258" s="4"/>
      <c r="BK258" s="46" t="str">
        <f t="shared" si="126"/>
        <v>332_5</v>
      </c>
      <c r="BL258" s="69">
        <v>332</v>
      </c>
      <c r="BM258" s="69">
        <v>5</v>
      </c>
      <c r="BN258" s="69">
        <v>5</v>
      </c>
      <c r="BO258" s="4"/>
      <c r="BP258" s="46" t="str">
        <f t="shared" si="127"/>
        <v>332_5</v>
      </c>
      <c r="BQ258" s="69">
        <v>332</v>
      </c>
      <c r="BR258" s="69">
        <v>5</v>
      </c>
      <c r="BS258" s="69">
        <v>4</v>
      </c>
      <c r="BT258" s="4"/>
      <c r="BU258" s="71" t="s">
        <v>846</v>
      </c>
      <c r="BV258" s="71">
        <v>102</v>
      </c>
      <c r="BW258" s="71">
        <v>2</v>
      </c>
      <c r="BX258" s="4"/>
      <c r="BY258" s="69" t="s">
        <v>552</v>
      </c>
      <c r="BZ258" s="69">
        <v>2863</v>
      </c>
      <c r="CA258" s="69">
        <v>44.980361351100001</v>
      </c>
      <c r="CB258" s="4"/>
      <c r="CC258" s="47" t="s">
        <v>655</v>
      </c>
      <c r="CD258" s="47" t="s">
        <v>1022</v>
      </c>
      <c r="CE258" s="47">
        <v>13059</v>
      </c>
      <c r="CF258" s="47">
        <v>1</v>
      </c>
      <c r="CG258" s="47">
        <v>3</v>
      </c>
      <c r="CH258" s="47" t="str">
        <f t="shared" si="128"/>
        <v>Vähä 3</v>
      </c>
      <c r="CJ258" s="69" t="s">
        <v>301</v>
      </c>
      <c r="CK258" s="69" t="s">
        <v>1780</v>
      </c>
      <c r="CL258" s="69" t="s">
        <v>1781</v>
      </c>
      <c r="CM258" s="69" t="s">
        <v>1782</v>
      </c>
    </row>
    <row r="259" spans="1:91" customFormat="1" x14ac:dyDescent="0.25">
      <c r="A259" s="81">
        <v>248</v>
      </c>
      <c r="B259" s="27" t="str">
        <f t="shared" si="104"/>
        <v>337_2</v>
      </c>
      <c r="C259" s="51">
        <v>337</v>
      </c>
      <c r="D259" s="52">
        <v>2</v>
      </c>
      <c r="E259" s="17">
        <v>10440</v>
      </c>
      <c r="F259" s="18">
        <v>10168.602742900001</v>
      </c>
      <c r="G259" s="57">
        <v>288</v>
      </c>
      <c r="H259" s="58">
        <v>84</v>
      </c>
      <c r="I259" s="64">
        <f t="shared" si="129"/>
        <v>0.84</v>
      </c>
      <c r="J259" s="18">
        <f t="shared" si="130"/>
        <v>241.92</v>
      </c>
      <c r="K259" s="64">
        <f t="shared" si="131"/>
        <v>-0.76142011834319534</v>
      </c>
      <c r="L259" s="18">
        <v>1014</v>
      </c>
      <c r="M259" s="18">
        <v>99</v>
      </c>
      <c r="N259" s="18">
        <v>950</v>
      </c>
      <c r="O259" s="105" t="str">
        <f t="shared" si="105"/>
        <v>https://www.google.com/maps/@61.8946039791,23.8046656237,3a,75y,90t/data=!3m3!1e1!3m1!2e0</v>
      </c>
      <c r="P259" s="108" t="str">
        <f t="shared" si="106"/>
        <v>Gmaps</v>
      </c>
      <c r="Q259" s="18">
        <v>288</v>
      </c>
      <c r="R259" s="17">
        <v>84</v>
      </c>
      <c r="S259" s="18">
        <f t="shared" si="107"/>
        <v>168</v>
      </c>
      <c r="T259" s="18">
        <f t="shared" si="108"/>
        <v>147</v>
      </c>
      <c r="U259" s="18">
        <f t="shared" si="109"/>
        <v>14</v>
      </c>
      <c r="V259" s="94" t="str">
        <f t="shared" si="132"/>
        <v>Osa seud. yht.</v>
      </c>
      <c r="W259" s="90">
        <f t="shared" si="110"/>
        <v>4</v>
      </c>
      <c r="X259" s="91" t="str">
        <f t="shared" si="133"/>
        <v>Osa seud. yht.</v>
      </c>
      <c r="Y259" s="74">
        <v>0</v>
      </c>
      <c r="Z259" s="17" t="str">
        <f t="shared" si="114"/>
        <v xml:space="preserve"> --</v>
      </c>
      <c r="AA259" s="74">
        <v>0</v>
      </c>
      <c r="AB259" s="17" t="str">
        <f t="shared" si="134"/>
        <v>--</v>
      </c>
      <c r="AC259" s="39"/>
      <c r="AD259" s="17" t="str">
        <f t="shared" si="111"/>
        <v>Keskivilkas 1</v>
      </c>
      <c r="AE259" s="17" t="s">
        <v>1057</v>
      </c>
      <c r="AF259" s="39"/>
      <c r="AG259" s="44"/>
      <c r="AH259" s="4"/>
      <c r="AI259" s="113" t="str">
        <f t="shared" si="115"/>
        <v>punainen</v>
      </c>
      <c r="AJ259" s="114" t="str">
        <f t="shared" si="137"/>
        <v>punainen</v>
      </c>
      <c r="AK259" s="115" t="str">
        <f t="shared" si="112"/>
        <v>punainen</v>
      </c>
      <c r="AL259" s="124">
        <f t="shared" si="116"/>
        <v>21</v>
      </c>
      <c r="AM259" s="124">
        <f t="shared" si="117"/>
        <v>10</v>
      </c>
      <c r="AN259" s="124">
        <f t="shared" si="118"/>
        <v>0</v>
      </c>
      <c r="AO259" s="124">
        <f t="shared" si="119"/>
        <v>1</v>
      </c>
      <c r="AP259" s="121">
        <f t="shared" si="120"/>
        <v>10</v>
      </c>
      <c r="AQ259" s="14"/>
      <c r="AR259" s="113" t="str">
        <f t="shared" si="135"/>
        <v>punainen</v>
      </c>
      <c r="AS259" s="114" t="str">
        <f t="shared" si="136"/>
        <v>punainen</v>
      </c>
      <c r="AT259" s="115" t="str">
        <f t="shared" si="113"/>
        <v>punainen</v>
      </c>
      <c r="AU259" s="124">
        <f t="shared" si="121"/>
        <v>21</v>
      </c>
      <c r="AV259" s="124">
        <f t="shared" si="122"/>
        <v>10</v>
      </c>
      <c r="AW259" s="124">
        <f t="shared" si="123"/>
        <v>0</v>
      </c>
      <c r="AX259" s="124">
        <f t="shared" si="124"/>
        <v>1</v>
      </c>
      <c r="AY259" s="121">
        <f t="shared" si="125"/>
        <v>10</v>
      </c>
      <c r="BA259" s="47" t="s">
        <v>293</v>
      </c>
      <c r="BB259" s="47">
        <v>325</v>
      </c>
      <c r="BC259" s="47">
        <v>8</v>
      </c>
      <c r="BD259" s="47">
        <v>181</v>
      </c>
      <c r="BE259" s="4"/>
      <c r="BF259" s="47" t="s">
        <v>298</v>
      </c>
      <c r="BG259" s="47">
        <v>332</v>
      </c>
      <c r="BH259" s="47">
        <v>6</v>
      </c>
      <c r="BI259" s="47">
        <v>59</v>
      </c>
      <c r="BJ259" s="4"/>
      <c r="BK259" s="46" t="str">
        <f t="shared" si="126"/>
        <v>332_6</v>
      </c>
      <c r="BL259" s="69">
        <v>332</v>
      </c>
      <c r="BM259" s="69">
        <v>6</v>
      </c>
      <c r="BN259" s="69">
        <v>5</v>
      </c>
      <c r="BO259" s="4"/>
      <c r="BP259" s="46" t="str">
        <f t="shared" si="127"/>
        <v>332_6</v>
      </c>
      <c r="BQ259" s="69">
        <v>332</v>
      </c>
      <c r="BR259" s="69">
        <v>6</v>
      </c>
      <c r="BS259" s="69">
        <v>4</v>
      </c>
      <c r="BT259" s="4"/>
      <c r="BU259" s="71" t="s">
        <v>855</v>
      </c>
      <c r="BV259" s="71">
        <v>387</v>
      </c>
      <c r="BW259" s="71">
        <v>15</v>
      </c>
      <c r="BX259" s="4"/>
      <c r="BY259" s="69" t="s">
        <v>552</v>
      </c>
      <c r="BZ259" s="69">
        <v>1684</v>
      </c>
      <c r="CA259" s="69">
        <v>26.457187745500001</v>
      </c>
      <c r="CB259" s="4"/>
      <c r="CC259" s="47" t="s">
        <v>394</v>
      </c>
      <c r="CD259" s="47" t="s">
        <v>1022</v>
      </c>
      <c r="CE259" s="47">
        <v>2613</v>
      </c>
      <c r="CF259" s="47">
        <v>3</v>
      </c>
      <c r="CG259" s="47">
        <v>3</v>
      </c>
      <c r="CH259" s="47" t="str">
        <f t="shared" si="128"/>
        <v>Vähä 3</v>
      </c>
      <c r="CJ259" s="69" t="s">
        <v>302</v>
      </c>
      <c r="CK259" s="69" t="s">
        <v>1783</v>
      </c>
      <c r="CL259" s="69" t="s">
        <v>1784</v>
      </c>
      <c r="CM259" s="69" t="s">
        <v>1785</v>
      </c>
    </row>
    <row r="260" spans="1:91" customFormat="1" x14ac:dyDescent="0.25">
      <c r="A260" s="81">
        <v>249</v>
      </c>
      <c r="B260" s="27" t="str">
        <f t="shared" si="104"/>
        <v>337_3</v>
      </c>
      <c r="C260" s="51">
        <v>337</v>
      </c>
      <c r="D260" s="52">
        <v>3</v>
      </c>
      <c r="E260" s="17">
        <v>7696</v>
      </c>
      <c r="F260" s="18">
        <v>7557.5763199499997</v>
      </c>
      <c r="G260" s="57">
        <v>275</v>
      </c>
      <c r="H260" s="58">
        <v>67</v>
      </c>
      <c r="I260" s="64">
        <f t="shared" si="129"/>
        <v>0.67</v>
      </c>
      <c r="J260" s="18">
        <f t="shared" si="130"/>
        <v>184.25</v>
      </c>
      <c r="K260" s="64">
        <f t="shared" si="131"/>
        <v>-0.8182938856015779</v>
      </c>
      <c r="L260" s="18">
        <v>1014</v>
      </c>
      <c r="M260" s="18">
        <v>99</v>
      </c>
      <c r="N260" s="18">
        <v>950</v>
      </c>
      <c r="O260" s="105" t="str">
        <f t="shared" si="105"/>
        <v>https://www.google.com/maps/@61.9406400289,23.9531037873,3a,75y,90t/data=!3m3!1e1!3m1!2e0</v>
      </c>
      <c r="P260" s="108" t="str">
        <f t="shared" si="106"/>
        <v>Gmaps</v>
      </c>
      <c r="Q260" s="18">
        <v>275</v>
      </c>
      <c r="R260" s="17">
        <v>67</v>
      </c>
      <c r="S260" s="18">
        <f t="shared" si="107"/>
        <v>350</v>
      </c>
      <c r="T260" s="18">
        <f t="shared" si="108"/>
        <v>152</v>
      </c>
      <c r="U260" s="18">
        <f t="shared" si="109"/>
        <v>14</v>
      </c>
      <c r="V260" s="94" t="str">
        <f t="shared" si="132"/>
        <v>Osa seud. yht.</v>
      </c>
      <c r="W260" s="90">
        <f t="shared" si="110"/>
        <v>4</v>
      </c>
      <c r="X260" s="91" t="str">
        <f t="shared" si="133"/>
        <v>Osa seud. yht.</v>
      </c>
      <c r="Y260" s="18">
        <v>9</v>
      </c>
      <c r="Z260" s="17" t="str">
        <f t="shared" si="114"/>
        <v xml:space="preserve"> --</v>
      </c>
      <c r="AA260" s="18">
        <v>5.9771309771299999</v>
      </c>
      <c r="AB260" s="17" t="str">
        <f t="shared" si="134"/>
        <v>--</v>
      </c>
      <c r="AC260" s="39"/>
      <c r="AD260" s="17" t="str">
        <f t="shared" si="111"/>
        <v>Keskivilkas 1</v>
      </c>
      <c r="AE260" s="17" t="s">
        <v>1057</v>
      </c>
      <c r="AF260" s="39"/>
      <c r="AG260" s="44"/>
      <c r="AH260" s="4"/>
      <c r="AI260" s="113" t="str">
        <f t="shared" si="115"/>
        <v>punainen</v>
      </c>
      <c r="AJ260" s="114" t="str">
        <f t="shared" si="137"/>
        <v>punainen</v>
      </c>
      <c r="AK260" s="115" t="str">
        <f t="shared" si="112"/>
        <v>punainen</v>
      </c>
      <c r="AL260" s="124">
        <f t="shared" si="116"/>
        <v>21</v>
      </c>
      <c r="AM260" s="124">
        <f t="shared" si="117"/>
        <v>10</v>
      </c>
      <c r="AN260" s="124">
        <f t="shared" si="118"/>
        <v>0</v>
      </c>
      <c r="AO260" s="124">
        <f t="shared" si="119"/>
        <v>1</v>
      </c>
      <c r="AP260" s="121">
        <f t="shared" si="120"/>
        <v>10</v>
      </c>
      <c r="AQ260" s="14"/>
      <c r="AR260" s="113" t="str">
        <f t="shared" si="135"/>
        <v>punainen</v>
      </c>
      <c r="AS260" s="114" t="str">
        <f t="shared" si="136"/>
        <v>punainen</v>
      </c>
      <c r="AT260" s="115" t="str">
        <f t="shared" si="113"/>
        <v>punainen</v>
      </c>
      <c r="AU260" s="124">
        <f t="shared" si="121"/>
        <v>21</v>
      </c>
      <c r="AV260" s="124">
        <f t="shared" si="122"/>
        <v>10</v>
      </c>
      <c r="AW260" s="124">
        <f t="shared" si="123"/>
        <v>0</v>
      </c>
      <c r="AX260" s="124">
        <f t="shared" si="124"/>
        <v>1</v>
      </c>
      <c r="AY260" s="121">
        <f t="shared" si="125"/>
        <v>10</v>
      </c>
      <c r="BA260" s="47" t="s">
        <v>294</v>
      </c>
      <c r="BB260" s="47">
        <v>332</v>
      </c>
      <c r="BC260" s="47">
        <v>1</v>
      </c>
      <c r="BD260" s="47">
        <v>355</v>
      </c>
      <c r="BE260" s="4"/>
      <c r="BF260" s="47" t="s">
        <v>299</v>
      </c>
      <c r="BG260" s="47">
        <v>332</v>
      </c>
      <c r="BH260" s="47">
        <v>7</v>
      </c>
      <c r="BI260" s="47">
        <v>59</v>
      </c>
      <c r="BJ260" s="4"/>
      <c r="BK260" s="46" t="str">
        <f t="shared" si="126"/>
        <v>332_7</v>
      </c>
      <c r="BL260" s="69">
        <v>332</v>
      </c>
      <c r="BM260" s="69">
        <v>7</v>
      </c>
      <c r="BN260" s="69">
        <v>5</v>
      </c>
      <c r="BO260" s="4"/>
      <c r="BP260" s="46" t="str">
        <f t="shared" si="127"/>
        <v>332_7</v>
      </c>
      <c r="BQ260" s="69">
        <v>332</v>
      </c>
      <c r="BR260" s="69">
        <v>7</v>
      </c>
      <c r="BS260" s="69">
        <v>4</v>
      </c>
      <c r="BT260" s="4"/>
      <c r="BU260" s="71" t="s">
        <v>856</v>
      </c>
      <c r="BV260" s="71">
        <v>266</v>
      </c>
      <c r="BW260" s="71">
        <v>4</v>
      </c>
      <c r="BX260" s="4"/>
      <c r="BY260" s="69" t="s">
        <v>553</v>
      </c>
      <c r="BZ260" s="69">
        <v>1895</v>
      </c>
      <c r="CA260" s="69">
        <v>50.238600212100003</v>
      </c>
      <c r="CB260" s="4"/>
      <c r="CC260" s="47" t="s">
        <v>815</v>
      </c>
      <c r="CD260" s="47" t="s">
        <v>1022</v>
      </c>
      <c r="CE260" s="47">
        <v>13751</v>
      </c>
      <c r="CF260" s="47">
        <v>2</v>
      </c>
      <c r="CG260" s="47">
        <v>3</v>
      </c>
      <c r="CH260" s="47" t="str">
        <f t="shared" si="128"/>
        <v>Vähä 3</v>
      </c>
      <c r="CJ260" s="69" t="s">
        <v>303</v>
      </c>
      <c r="CK260" s="69" t="s">
        <v>1786</v>
      </c>
      <c r="CL260" s="69" t="s">
        <v>1787</v>
      </c>
      <c r="CM260" s="69" t="s">
        <v>1788</v>
      </c>
    </row>
    <row r="261" spans="1:91" customFormat="1" x14ac:dyDescent="0.25">
      <c r="A261" s="81">
        <v>250</v>
      </c>
      <c r="B261" s="27" t="str">
        <f t="shared" si="104"/>
        <v>338_1</v>
      </c>
      <c r="C261" s="51">
        <v>338</v>
      </c>
      <c r="D261" s="52">
        <v>1</v>
      </c>
      <c r="E261" s="17">
        <v>4699</v>
      </c>
      <c r="F261" s="18">
        <v>4556.2899167100004</v>
      </c>
      <c r="G261" s="57">
        <v>1707</v>
      </c>
      <c r="H261" s="58">
        <v>73</v>
      </c>
      <c r="I261" s="64">
        <f t="shared" si="129"/>
        <v>0.73</v>
      </c>
      <c r="J261" s="18">
        <f t="shared" si="130"/>
        <v>1246.1099999999999</v>
      </c>
      <c r="K261" s="64">
        <f t="shared" si="131"/>
        <v>-0.81768690563277258</v>
      </c>
      <c r="L261" s="18">
        <v>6835</v>
      </c>
      <c r="M261" s="18">
        <v>226</v>
      </c>
      <c r="N261" s="18">
        <v>6925</v>
      </c>
      <c r="O261" s="105" t="str">
        <f t="shared" si="105"/>
        <v>https://www.google.com/maps/@61.5315973364,23.9525419193,3a,75y,90t/data=!3m3!1e1!3m1!2e0</v>
      </c>
      <c r="P261" s="108" t="str">
        <f t="shared" si="106"/>
        <v>Gmaps</v>
      </c>
      <c r="Q261" s="18">
        <v>1707</v>
      </c>
      <c r="R261" s="17">
        <v>73</v>
      </c>
      <c r="S261" s="18">
        <f t="shared" si="107"/>
        <v>1779</v>
      </c>
      <c r="T261" s="18">
        <f t="shared" si="108"/>
        <v>1286</v>
      </c>
      <c r="U261" s="18">
        <f t="shared" si="109"/>
        <v>0</v>
      </c>
      <c r="V261" s="95" t="str">
        <f t="shared" si="132"/>
        <v xml:space="preserve"> --</v>
      </c>
      <c r="W261" s="18">
        <f t="shared" si="110"/>
        <v>0</v>
      </c>
      <c r="X261" s="79" t="str">
        <f t="shared" si="133"/>
        <v xml:space="preserve"> --</v>
      </c>
      <c r="Y261" s="74">
        <v>0</v>
      </c>
      <c r="Z261" s="17" t="str">
        <f t="shared" si="114"/>
        <v xml:space="preserve"> --</v>
      </c>
      <c r="AA261" s="18">
        <v>72.377101510999992</v>
      </c>
      <c r="AB261" s="17" t="str">
        <f t="shared" si="134"/>
        <v>Kyllä</v>
      </c>
      <c r="AC261" s="39"/>
      <c r="AD261" s="17" t="str">
        <f t="shared" si="111"/>
        <v>Keskivilkas 1</v>
      </c>
      <c r="AE261" s="17" t="s">
        <v>1057</v>
      </c>
      <c r="AF261" s="39"/>
      <c r="AG261" s="44"/>
      <c r="AH261" s="4"/>
      <c r="AI261" s="113" t="str">
        <f t="shared" si="115"/>
        <v>punainen</v>
      </c>
      <c r="AJ261" s="114" t="str">
        <f t="shared" si="137"/>
        <v>punainen</v>
      </c>
      <c r="AK261" s="115" t="str">
        <f t="shared" si="112"/>
        <v>punainen</v>
      </c>
      <c r="AL261" s="124">
        <f t="shared" si="116"/>
        <v>21</v>
      </c>
      <c r="AM261" s="124">
        <f t="shared" si="117"/>
        <v>10</v>
      </c>
      <c r="AN261" s="124">
        <f t="shared" si="118"/>
        <v>1</v>
      </c>
      <c r="AO261" s="124">
        <f t="shared" si="119"/>
        <v>10</v>
      </c>
      <c r="AP261" s="121">
        <f t="shared" si="120"/>
        <v>0</v>
      </c>
      <c r="AQ261" s="14"/>
      <c r="AR261" s="113" t="str">
        <f t="shared" si="135"/>
        <v>punainen</v>
      </c>
      <c r="AS261" s="114" t="str">
        <f t="shared" si="136"/>
        <v>punainen</v>
      </c>
      <c r="AT261" s="115" t="str">
        <f t="shared" si="113"/>
        <v>punainen</v>
      </c>
      <c r="AU261" s="124">
        <f t="shared" si="121"/>
        <v>21</v>
      </c>
      <c r="AV261" s="124">
        <f t="shared" si="122"/>
        <v>10</v>
      </c>
      <c r="AW261" s="124">
        <f t="shared" si="123"/>
        <v>1</v>
      </c>
      <c r="AX261" s="124">
        <f t="shared" si="124"/>
        <v>10</v>
      </c>
      <c r="AY261" s="121">
        <f t="shared" si="125"/>
        <v>0</v>
      </c>
      <c r="BA261" s="47" t="s">
        <v>295</v>
      </c>
      <c r="BB261" s="47">
        <v>332</v>
      </c>
      <c r="BC261" s="47">
        <v>2</v>
      </c>
      <c r="BD261" s="47">
        <v>200</v>
      </c>
      <c r="BE261" s="4"/>
      <c r="BF261" s="47" t="s">
        <v>300</v>
      </c>
      <c r="BG261" s="47">
        <v>332</v>
      </c>
      <c r="BH261" s="47">
        <v>8</v>
      </c>
      <c r="BI261" s="47">
        <v>108</v>
      </c>
      <c r="BJ261" s="4"/>
      <c r="BK261" s="46" t="str">
        <f t="shared" si="126"/>
        <v>332_8</v>
      </c>
      <c r="BL261" s="69">
        <v>332</v>
      </c>
      <c r="BM261" s="69">
        <v>8</v>
      </c>
      <c r="BN261" s="69">
        <v>5</v>
      </c>
      <c r="BO261" s="4"/>
      <c r="BP261" s="46" t="str">
        <f t="shared" si="127"/>
        <v>332_8</v>
      </c>
      <c r="BQ261" s="69">
        <v>332</v>
      </c>
      <c r="BR261" s="69">
        <v>8</v>
      </c>
      <c r="BS261" s="69">
        <v>4</v>
      </c>
      <c r="BT261" s="4"/>
      <c r="BU261" s="71" t="s">
        <v>857</v>
      </c>
      <c r="BV261" s="71">
        <v>985</v>
      </c>
      <c r="BW261" s="71">
        <v>67</v>
      </c>
      <c r="BX261" s="4"/>
      <c r="BY261" s="69" t="s">
        <v>554</v>
      </c>
      <c r="BZ261" s="69">
        <v>1445</v>
      </c>
      <c r="CA261" s="69">
        <v>66.436781609199997</v>
      </c>
      <c r="CB261" s="4"/>
      <c r="CC261" s="47" t="s">
        <v>798</v>
      </c>
      <c r="CD261" s="47" t="s">
        <v>1022</v>
      </c>
      <c r="CE261" s="47">
        <v>13716</v>
      </c>
      <c r="CF261" s="47">
        <v>2</v>
      </c>
      <c r="CG261" s="47">
        <v>3</v>
      </c>
      <c r="CH261" s="47" t="str">
        <f t="shared" si="128"/>
        <v>Vähä 3</v>
      </c>
      <c r="CJ261" s="69" t="s">
        <v>304</v>
      </c>
      <c r="CK261" s="69" t="s">
        <v>1789</v>
      </c>
      <c r="CL261" s="69" t="s">
        <v>1790</v>
      </c>
      <c r="CM261" s="69" t="s">
        <v>1791</v>
      </c>
    </row>
    <row r="262" spans="1:91" customFormat="1" x14ac:dyDescent="0.25">
      <c r="A262" s="81">
        <v>251</v>
      </c>
      <c r="B262" s="27" t="str">
        <f t="shared" si="104"/>
        <v>338_2</v>
      </c>
      <c r="C262" s="51">
        <v>338</v>
      </c>
      <c r="D262" s="52">
        <v>2</v>
      </c>
      <c r="E262" s="17">
        <v>9206</v>
      </c>
      <c r="F262" s="18">
        <v>14941.909052999999</v>
      </c>
      <c r="G262" s="57">
        <v>1667</v>
      </c>
      <c r="H262" s="58">
        <v>89</v>
      </c>
      <c r="I262" s="64">
        <f t="shared" si="129"/>
        <v>0.89</v>
      </c>
      <c r="J262" s="18">
        <f t="shared" si="130"/>
        <v>1483.63</v>
      </c>
      <c r="K262" s="64">
        <f t="shared" si="131"/>
        <v>-0.65205675422138831</v>
      </c>
      <c r="L262" s="18">
        <v>4264</v>
      </c>
      <c r="M262" s="18">
        <v>190</v>
      </c>
      <c r="N262" s="18">
        <v>4179</v>
      </c>
      <c r="O262" s="105" t="str">
        <f t="shared" si="105"/>
        <v>https://www.google.com/maps/@61.5629859906,23.9076079023,3a,75y,90t/data=!3m3!1e1!3m1!2e0</v>
      </c>
      <c r="P262" s="108" t="str">
        <f t="shared" si="106"/>
        <v>Gmaps</v>
      </c>
      <c r="Q262" s="18">
        <v>1667</v>
      </c>
      <c r="R262" s="17">
        <v>89</v>
      </c>
      <c r="S262" s="18">
        <f t="shared" si="107"/>
        <v>1139</v>
      </c>
      <c r="T262" s="18">
        <f t="shared" si="108"/>
        <v>1028</v>
      </c>
      <c r="U262" s="18">
        <f t="shared" si="109"/>
        <v>0</v>
      </c>
      <c r="V262" s="95" t="str">
        <f t="shared" si="132"/>
        <v xml:space="preserve"> --</v>
      </c>
      <c r="W262" s="18">
        <f t="shared" si="110"/>
        <v>0</v>
      </c>
      <c r="X262" s="79" t="str">
        <f t="shared" si="133"/>
        <v xml:space="preserve"> --</v>
      </c>
      <c r="Y262" s="74">
        <v>0</v>
      </c>
      <c r="Z262" s="17" t="str">
        <f t="shared" si="114"/>
        <v xml:space="preserve"> --</v>
      </c>
      <c r="AA262" s="18">
        <v>3.8996306756500001</v>
      </c>
      <c r="AB262" s="17" t="str">
        <f t="shared" si="134"/>
        <v>--</v>
      </c>
      <c r="AC262" s="39"/>
      <c r="AD262" s="17" t="str">
        <f t="shared" si="111"/>
        <v>Keskivilkas 1</v>
      </c>
      <c r="AE262" s="17" t="s">
        <v>1057</v>
      </c>
      <c r="AF262" s="39"/>
      <c r="AG262" s="44"/>
      <c r="AH262" s="4"/>
      <c r="AI262" s="113" t="str">
        <f t="shared" si="115"/>
        <v>punainen</v>
      </c>
      <c r="AJ262" s="114" t="str">
        <f t="shared" si="137"/>
        <v>punainen</v>
      </c>
      <c r="AK262" s="115" t="str">
        <f t="shared" si="112"/>
        <v>punainen</v>
      </c>
      <c r="AL262" s="124">
        <f t="shared" si="116"/>
        <v>21</v>
      </c>
      <c r="AM262" s="124">
        <f t="shared" si="117"/>
        <v>10</v>
      </c>
      <c r="AN262" s="124">
        <f t="shared" si="118"/>
        <v>1</v>
      </c>
      <c r="AO262" s="124">
        <f t="shared" si="119"/>
        <v>10</v>
      </c>
      <c r="AP262" s="121">
        <f t="shared" si="120"/>
        <v>0</v>
      </c>
      <c r="AQ262" s="14"/>
      <c r="AR262" s="113" t="str">
        <f t="shared" si="135"/>
        <v>punainen</v>
      </c>
      <c r="AS262" s="114" t="str">
        <f t="shared" si="136"/>
        <v>punainen</v>
      </c>
      <c r="AT262" s="115" t="str">
        <f t="shared" si="113"/>
        <v>punainen</v>
      </c>
      <c r="AU262" s="124">
        <f t="shared" si="121"/>
        <v>21</v>
      </c>
      <c r="AV262" s="124">
        <f t="shared" si="122"/>
        <v>10</v>
      </c>
      <c r="AW262" s="124">
        <f t="shared" si="123"/>
        <v>1</v>
      </c>
      <c r="AX262" s="124">
        <f t="shared" si="124"/>
        <v>10</v>
      </c>
      <c r="AY262" s="121">
        <f t="shared" si="125"/>
        <v>0</v>
      </c>
      <c r="BA262" s="47" t="s">
        <v>296</v>
      </c>
      <c r="BB262" s="47">
        <v>332</v>
      </c>
      <c r="BC262" s="47">
        <v>4</v>
      </c>
      <c r="BD262" s="47">
        <v>70</v>
      </c>
      <c r="BE262" s="4"/>
      <c r="BF262" s="47" t="s">
        <v>301</v>
      </c>
      <c r="BG262" s="47">
        <v>337</v>
      </c>
      <c r="BH262" s="47">
        <v>1</v>
      </c>
      <c r="BI262" s="47">
        <v>192</v>
      </c>
      <c r="BJ262" s="4"/>
      <c r="BK262" s="46" t="str">
        <f t="shared" si="126"/>
        <v>337_1</v>
      </c>
      <c r="BL262" s="69">
        <v>337</v>
      </c>
      <c r="BM262" s="69">
        <v>1</v>
      </c>
      <c r="BN262" s="69">
        <v>14</v>
      </c>
      <c r="BO262" s="4"/>
      <c r="BP262" s="46" t="str">
        <f t="shared" si="127"/>
        <v>337_1</v>
      </c>
      <c r="BQ262" s="69">
        <v>337</v>
      </c>
      <c r="BR262" s="69">
        <v>1</v>
      </c>
      <c r="BS262" s="69">
        <v>4</v>
      </c>
      <c r="BT262" s="4"/>
      <c r="BU262" s="71" t="s">
        <v>860</v>
      </c>
      <c r="BV262" s="71">
        <v>335</v>
      </c>
      <c r="BW262" s="71">
        <v>94</v>
      </c>
      <c r="BX262" s="4"/>
      <c r="BY262" s="69" t="s">
        <v>555</v>
      </c>
      <c r="BZ262" s="69">
        <v>1844</v>
      </c>
      <c r="CA262" s="69">
        <v>62.827938671200002</v>
      </c>
      <c r="CB262" s="4"/>
      <c r="CC262" s="47" t="s">
        <v>662</v>
      </c>
      <c r="CD262" s="47" t="s">
        <v>1022</v>
      </c>
      <c r="CE262" s="47">
        <v>13075</v>
      </c>
      <c r="CF262" s="47">
        <v>1</v>
      </c>
      <c r="CG262" s="47">
        <v>3</v>
      </c>
      <c r="CH262" s="47" t="str">
        <f t="shared" si="128"/>
        <v>Vähä 3</v>
      </c>
      <c r="CJ262" s="69" t="s">
        <v>305</v>
      </c>
      <c r="CK262" s="69" t="s">
        <v>1792</v>
      </c>
      <c r="CL262" s="69" t="s">
        <v>1793</v>
      </c>
      <c r="CM262" s="69" t="s">
        <v>1794</v>
      </c>
    </row>
    <row r="263" spans="1:91" customFormat="1" x14ac:dyDescent="0.25">
      <c r="A263" s="81">
        <v>252</v>
      </c>
      <c r="B263" s="27" t="str">
        <f t="shared" si="104"/>
        <v>338_3</v>
      </c>
      <c r="C263" s="51">
        <v>338</v>
      </c>
      <c r="D263" s="52">
        <v>3</v>
      </c>
      <c r="E263" s="17">
        <v>5977</v>
      </c>
      <c r="F263" s="18"/>
      <c r="G263" s="59">
        <v>1667</v>
      </c>
      <c r="H263" s="60">
        <v>89</v>
      </c>
      <c r="I263" s="64">
        <f t="shared" si="129"/>
        <v>0.89</v>
      </c>
      <c r="J263" s="18">
        <f t="shared" si="130"/>
        <v>1483.63</v>
      </c>
      <c r="K263" s="64">
        <f t="shared" si="131"/>
        <v>-0.5385287713841368</v>
      </c>
      <c r="L263" s="18">
        <v>3215</v>
      </c>
      <c r="M263" s="18">
        <v>144</v>
      </c>
      <c r="N263" s="18">
        <v>3022</v>
      </c>
      <c r="O263" s="105" t="str">
        <f t="shared" si="105"/>
        <v>https://www.google.com/maps/@61.6310144774,23.8399623763,3a,75y,90t/data=!3m3!1e1!3m1!2e0</v>
      </c>
      <c r="P263" s="108" t="str">
        <f t="shared" si="106"/>
        <v>Gmaps</v>
      </c>
      <c r="Q263" s="18">
        <v>1667</v>
      </c>
      <c r="R263" s="17">
        <v>89</v>
      </c>
      <c r="S263" s="18">
        <f t="shared" si="107"/>
        <v>464</v>
      </c>
      <c r="T263" s="18">
        <f t="shared" si="108"/>
        <v>437</v>
      </c>
      <c r="U263" s="18">
        <f t="shared" si="109"/>
        <v>0</v>
      </c>
      <c r="V263" s="95" t="str">
        <f t="shared" si="132"/>
        <v xml:space="preserve"> --</v>
      </c>
      <c r="W263" s="18">
        <f t="shared" si="110"/>
        <v>0</v>
      </c>
      <c r="X263" s="79" t="str">
        <f t="shared" si="133"/>
        <v xml:space="preserve"> --</v>
      </c>
      <c r="Y263" s="74">
        <v>0</v>
      </c>
      <c r="Z263" s="17" t="str">
        <f t="shared" si="114"/>
        <v xml:space="preserve"> --</v>
      </c>
      <c r="AA263" s="18">
        <v>6.7090513635599995</v>
      </c>
      <c r="AB263" s="17" t="str">
        <f t="shared" si="134"/>
        <v>--</v>
      </c>
      <c r="AC263" s="39"/>
      <c r="AD263" s="17" t="str">
        <f t="shared" si="111"/>
        <v>Keskivilkas 1</v>
      </c>
      <c r="AE263" s="17" t="s">
        <v>1057</v>
      </c>
      <c r="AF263" s="39"/>
      <c r="AG263" s="44"/>
      <c r="AH263" s="4"/>
      <c r="AI263" s="113" t="str">
        <f t="shared" si="115"/>
        <v>punainen</v>
      </c>
      <c r="AJ263" s="114" t="str">
        <f t="shared" si="137"/>
        <v>musta</v>
      </c>
      <c r="AK263" s="115" t="str">
        <f t="shared" si="112"/>
        <v>musta</v>
      </c>
      <c r="AL263" s="124">
        <f t="shared" si="116"/>
        <v>12</v>
      </c>
      <c r="AM263" s="124">
        <f t="shared" si="117"/>
        <v>10</v>
      </c>
      <c r="AN263" s="124">
        <f t="shared" si="118"/>
        <v>1</v>
      </c>
      <c r="AO263" s="124">
        <f t="shared" si="119"/>
        <v>1</v>
      </c>
      <c r="AP263" s="121">
        <f t="shared" si="120"/>
        <v>0</v>
      </c>
      <c r="AQ263" s="14"/>
      <c r="AR263" s="113" t="str">
        <f t="shared" si="135"/>
        <v>punainen</v>
      </c>
      <c r="AS263" s="114" t="str">
        <f t="shared" si="136"/>
        <v>musta</v>
      </c>
      <c r="AT263" s="115" t="str">
        <f t="shared" si="113"/>
        <v>musta</v>
      </c>
      <c r="AU263" s="124">
        <f t="shared" si="121"/>
        <v>12</v>
      </c>
      <c r="AV263" s="124">
        <f t="shared" si="122"/>
        <v>10</v>
      </c>
      <c r="AW263" s="124">
        <f t="shared" si="123"/>
        <v>1</v>
      </c>
      <c r="AX263" s="124">
        <f t="shared" si="124"/>
        <v>1</v>
      </c>
      <c r="AY263" s="121">
        <f t="shared" si="125"/>
        <v>0</v>
      </c>
      <c r="BA263" s="47" t="s">
        <v>297</v>
      </c>
      <c r="BB263" s="47">
        <v>332</v>
      </c>
      <c r="BC263" s="47">
        <v>5</v>
      </c>
      <c r="BD263" s="47">
        <v>46</v>
      </c>
      <c r="BE263" s="4"/>
      <c r="BF263" s="47" t="s">
        <v>302</v>
      </c>
      <c r="BG263" s="47">
        <v>337</v>
      </c>
      <c r="BH263" s="47">
        <v>2</v>
      </c>
      <c r="BI263" s="47">
        <v>147</v>
      </c>
      <c r="BJ263" s="4"/>
      <c r="BK263" s="46" t="str">
        <f t="shared" si="126"/>
        <v>337_2</v>
      </c>
      <c r="BL263" s="69">
        <v>337</v>
      </c>
      <c r="BM263" s="69">
        <v>2</v>
      </c>
      <c r="BN263" s="69">
        <v>14</v>
      </c>
      <c r="BO263" s="4"/>
      <c r="BP263" s="46" t="str">
        <f t="shared" si="127"/>
        <v>337_2</v>
      </c>
      <c r="BQ263" s="69">
        <v>337</v>
      </c>
      <c r="BR263" s="69">
        <v>2</v>
      </c>
      <c r="BS263" s="69">
        <v>4</v>
      </c>
      <c r="BT263" s="4"/>
      <c r="BU263" s="71" t="s">
        <v>863</v>
      </c>
      <c r="BV263" s="71">
        <v>4152</v>
      </c>
      <c r="BW263" s="71">
        <v>89</v>
      </c>
      <c r="BX263" s="4"/>
      <c r="BY263" s="69" t="s">
        <v>558</v>
      </c>
      <c r="BZ263" s="69">
        <v>2984</v>
      </c>
      <c r="CA263" s="69">
        <v>46.508728179599998</v>
      </c>
      <c r="CB263" s="4"/>
      <c r="CC263" s="47" t="s">
        <v>967</v>
      </c>
      <c r="CD263" s="47" t="s">
        <v>1022</v>
      </c>
      <c r="CE263" s="47">
        <v>14319</v>
      </c>
      <c r="CF263" s="47">
        <v>1</v>
      </c>
      <c r="CG263" s="47">
        <v>3</v>
      </c>
      <c r="CH263" s="47" t="str">
        <f t="shared" si="128"/>
        <v>Vähä 3</v>
      </c>
      <c r="CJ263" s="69" t="s">
        <v>306</v>
      </c>
      <c r="CK263" s="69" t="s">
        <v>1795</v>
      </c>
      <c r="CL263" s="69" t="s">
        <v>1796</v>
      </c>
      <c r="CM263" s="69" t="s">
        <v>1797</v>
      </c>
    </row>
    <row r="264" spans="1:91" customFormat="1" x14ac:dyDescent="0.25">
      <c r="A264" s="81">
        <v>253</v>
      </c>
      <c r="B264" s="27" t="str">
        <f t="shared" si="104"/>
        <v>338_4</v>
      </c>
      <c r="C264" s="51">
        <v>338</v>
      </c>
      <c r="D264" s="52">
        <v>4</v>
      </c>
      <c r="E264" s="17">
        <v>5090</v>
      </c>
      <c r="F264" s="18">
        <v>5029.5719142500002</v>
      </c>
      <c r="G264" s="57">
        <v>569</v>
      </c>
      <c r="H264" s="58">
        <v>99</v>
      </c>
      <c r="I264" s="64">
        <f t="shared" si="129"/>
        <v>0.99</v>
      </c>
      <c r="J264" s="18">
        <f t="shared" si="130"/>
        <v>563.30999999999995</v>
      </c>
      <c r="K264" s="64">
        <f t="shared" si="131"/>
        <v>-0.76130932203389834</v>
      </c>
      <c r="L264" s="18">
        <v>2360</v>
      </c>
      <c r="M264" s="18">
        <v>148</v>
      </c>
      <c r="N264" s="18">
        <v>2258</v>
      </c>
      <c r="O264" s="105" t="str">
        <f t="shared" si="105"/>
        <v>https://www.google.com/maps/@61.6788947987,23.8316969864,3a,75y,90t/data=!3m3!1e1!3m1!2e0</v>
      </c>
      <c r="P264" s="108" t="str">
        <f t="shared" si="106"/>
        <v>Gmaps</v>
      </c>
      <c r="Q264" s="18">
        <v>569</v>
      </c>
      <c r="R264" s="17">
        <v>99</v>
      </c>
      <c r="S264" s="18">
        <f t="shared" si="107"/>
        <v>327</v>
      </c>
      <c r="T264" s="18">
        <f t="shared" si="108"/>
        <v>301</v>
      </c>
      <c r="U264" s="18">
        <f t="shared" si="109"/>
        <v>0</v>
      </c>
      <c r="V264" s="95" t="str">
        <f t="shared" si="132"/>
        <v xml:space="preserve"> --</v>
      </c>
      <c r="W264" s="18">
        <f t="shared" si="110"/>
        <v>0</v>
      </c>
      <c r="X264" s="79" t="str">
        <f t="shared" si="133"/>
        <v xml:space="preserve"> --</v>
      </c>
      <c r="Y264" s="74">
        <v>0</v>
      </c>
      <c r="Z264" s="17" t="str">
        <f t="shared" si="114"/>
        <v xml:space="preserve"> --</v>
      </c>
      <c r="AA264" s="74">
        <v>0</v>
      </c>
      <c r="AB264" s="17" t="str">
        <f t="shared" si="134"/>
        <v>--</v>
      </c>
      <c r="AC264" s="39"/>
      <c r="AD264" s="17" t="str">
        <f t="shared" si="111"/>
        <v>Keskivilkas 1</v>
      </c>
      <c r="AE264" s="17" t="s">
        <v>1057</v>
      </c>
      <c r="AF264" s="39"/>
      <c r="AG264" s="44"/>
      <c r="AH264" s="4"/>
      <c r="AI264" s="113" t="str">
        <f t="shared" si="115"/>
        <v>punainen</v>
      </c>
      <c r="AJ264" s="114" t="str">
        <f t="shared" si="137"/>
        <v>musta</v>
      </c>
      <c r="AK264" s="115" t="str">
        <f t="shared" si="112"/>
        <v>musta</v>
      </c>
      <c r="AL264" s="124">
        <f t="shared" si="116"/>
        <v>11</v>
      </c>
      <c r="AM264" s="124">
        <f t="shared" si="117"/>
        <v>10</v>
      </c>
      <c r="AN264" s="124">
        <f t="shared" si="118"/>
        <v>0</v>
      </c>
      <c r="AO264" s="124">
        <f t="shared" si="119"/>
        <v>1</v>
      </c>
      <c r="AP264" s="121">
        <f t="shared" si="120"/>
        <v>0</v>
      </c>
      <c r="AQ264" s="14"/>
      <c r="AR264" s="113" t="str">
        <f t="shared" si="135"/>
        <v>punainen</v>
      </c>
      <c r="AS264" s="114" t="str">
        <f t="shared" si="136"/>
        <v>musta</v>
      </c>
      <c r="AT264" s="115" t="str">
        <f t="shared" si="113"/>
        <v>musta</v>
      </c>
      <c r="AU264" s="124">
        <f t="shared" si="121"/>
        <v>11</v>
      </c>
      <c r="AV264" s="124">
        <f t="shared" si="122"/>
        <v>10</v>
      </c>
      <c r="AW264" s="124">
        <f t="shared" si="123"/>
        <v>0</v>
      </c>
      <c r="AX264" s="124">
        <f t="shared" si="124"/>
        <v>1</v>
      </c>
      <c r="AY264" s="121">
        <f t="shared" si="125"/>
        <v>0</v>
      </c>
      <c r="BA264" s="47" t="s">
        <v>298</v>
      </c>
      <c r="BB264" s="47">
        <v>332</v>
      </c>
      <c r="BC264" s="47">
        <v>6</v>
      </c>
      <c r="BD264" s="47">
        <v>66</v>
      </c>
      <c r="BE264" s="4"/>
      <c r="BF264" s="47" t="s">
        <v>303</v>
      </c>
      <c r="BG264" s="47">
        <v>337</v>
      </c>
      <c r="BH264" s="47">
        <v>3</v>
      </c>
      <c r="BI264" s="47">
        <v>152</v>
      </c>
      <c r="BJ264" s="4"/>
      <c r="BK264" s="46" t="str">
        <f t="shared" si="126"/>
        <v>337_3</v>
      </c>
      <c r="BL264" s="69">
        <v>337</v>
      </c>
      <c r="BM264" s="69">
        <v>3</v>
      </c>
      <c r="BN264" s="69">
        <v>14</v>
      </c>
      <c r="BO264" s="4"/>
      <c r="BP264" s="46" t="str">
        <f t="shared" si="127"/>
        <v>337_3</v>
      </c>
      <c r="BQ264" s="69">
        <v>337</v>
      </c>
      <c r="BR264" s="69">
        <v>3</v>
      </c>
      <c r="BS264" s="69">
        <v>4</v>
      </c>
      <c r="BT264" s="4"/>
      <c r="BU264" s="71" t="s">
        <v>871</v>
      </c>
      <c r="BV264" s="71">
        <v>2</v>
      </c>
      <c r="BW264" s="71">
        <v>0</v>
      </c>
      <c r="BX264" s="4"/>
      <c r="BY264" s="69" t="s">
        <v>564</v>
      </c>
      <c r="BZ264" s="69">
        <v>424</v>
      </c>
      <c r="CA264" s="69">
        <v>35.481171548100001</v>
      </c>
      <c r="CB264" s="4"/>
      <c r="CC264" s="47" t="s">
        <v>818</v>
      </c>
      <c r="CD264" s="47" t="s">
        <v>1022</v>
      </c>
      <c r="CE264" s="47">
        <v>13757</v>
      </c>
      <c r="CF264" s="47">
        <v>1</v>
      </c>
      <c r="CG264" s="47">
        <v>3</v>
      </c>
      <c r="CH264" s="47" t="str">
        <f t="shared" si="128"/>
        <v>Vähä 3</v>
      </c>
      <c r="CJ264" s="69" t="s">
        <v>307</v>
      </c>
      <c r="CK264" s="69" t="s">
        <v>1798</v>
      </c>
      <c r="CL264" s="69" t="s">
        <v>1799</v>
      </c>
      <c r="CM264" s="69" t="s">
        <v>1800</v>
      </c>
    </row>
    <row r="265" spans="1:91" customFormat="1" x14ac:dyDescent="0.25">
      <c r="A265" s="81">
        <v>254</v>
      </c>
      <c r="B265" s="27" t="str">
        <f t="shared" si="104"/>
        <v>338_5</v>
      </c>
      <c r="C265" s="51">
        <v>338</v>
      </c>
      <c r="D265" s="52">
        <v>5</v>
      </c>
      <c r="E265" s="17">
        <v>4780</v>
      </c>
      <c r="F265" s="18">
        <v>8540.8885030500005</v>
      </c>
      <c r="G265" s="57">
        <v>284</v>
      </c>
      <c r="H265" s="58">
        <v>92</v>
      </c>
      <c r="I265" s="64">
        <f t="shared" si="129"/>
        <v>0.92</v>
      </c>
      <c r="J265" s="18">
        <f t="shared" si="130"/>
        <v>261.28000000000003</v>
      </c>
      <c r="K265" s="64">
        <f t="shared" si="131"/>
        <v>-0.87976069949378743</v>
      </c>
      <c r="L265" s="18">
        <v>2173</v>
      </c>
      <c r="M265" s="18">
        <v>149</v>
      </c>
      <c r="N265" s="18">
        <v>2091</v>
      </c>
      <c r="O265" s="105" t="str">
        <f t="shared" si="105"/>
        <v>https://www.google.com/maps/@61.7082229178,23.900435195,3a,75y,90t/data=!3m3!1e1!3m1!2e0</v>
      </c>
      <c r="P265" s="108" t="str">
        <f t="shared" si="106"/>
        <v>Gmaps</v>
      </c>
      <c r="Q265" s="18">
        <v>284</v>
      </c>
      <c r="R265" s="17">
        <v>92</v>
      </c>
      <c r="S265" s="18">
        <f t="shared" si="107"/>
        <v>204</v>
      </c>
      <c r="T265" s="18">
        <f t="shared" si="108"/>
        <v>185</v>
      </c>
      <c r="U265" s="18">
        <f t="shared" si="109"/>
        <v>0</v>
      </c>
      <c r="V265" s="95" t="str">
        <f t="shared" si="132"/>
        <v xml:space="preserve"> --</v>
      </c>
      <c r="W265" s="18">
        <f t="shared" si="110"/>
        <v>0</v>
      </c>
      <c r="X265" s="79" t="str">
        <f t="shared" si="133"/>
        <v xml:space="preserve"> --</v>
      </c>
      <c r="Y265" s="74">
        <v>0</v>
      </c>
      <c r="Z265" s="17" t="str">
        <f t="shared" si="114"/>
        <v xml:space="preserve"> --</v>
      </c>
      <c r="AA265" s="74">
        <v>0</v>
      </c>
      <c r="AB265" s="17" t="str">
        <f t="shared" si="134"/>
        <v>--</v>
      </c>
      <c r="AC265" s="39"/>
      <c r="AD265" s="17" t="str">
        <f t="shared" si="111"/>
        <v>Keskivilkas 1</v>
      </c>
      <c r="AE265" s="17" t="s">
        <v>1057</v>
      </c>
      <c r="AF265" s="39"/>
      <c r="AG265" s="44"/>
      <c r="AH265" s="4"/>
      <c r="AI265" s="113" t="str">
        <f t="shared" si="115"/>
        <v>punainen</v>
      </c>
      <c r="AJ265" s="114" t="str">
        <f t="shared" si="137"/>
        <v>musta</v>
      </c>
      <c r="AK265" s="115" t="str">
        <f t="shared" si="112"/>
        <v>musta</v>
      </c>
      <c r="AL265" s="124">
        <f t="shared" si="116"/>
        <v>11</v>
      </c>
      <c r="AM265" s="124">
        <f t="shared" si="117"/>
        <v>10</v>
      </c>
      <c r="AN265" s="124">
        <f t="shared" si="118"/>
        <v>0</v>
      </c>
      <c r="AO265" s="124">
        <f t="shared" si="119"/>
        <v>1</v>
      </c>
      <c r="AP265" s="121">
        <f t="shared" si="120"/>
        <v>0</v>
      </c>
      <c r="AQ265" s="14"/>
      <c r="AR265" s="113" t="str">
        <f t="shared" si="135"/>
        <v>punainen</v>
      </c>
      <c r="AS265" s="114" t="str">
        <f t="shared" si="136"/>
        <v>musta</v>
      </c>
      <c r="AT265" s="115" t="str">
        <f t="shared" si="113"/>
        <v>musta</v>
      </c>
      <c r="AU265" s="124">
        <f t="shared" si="121"/>
        <v>11</v>
      </c>
      <c r="AV265" s="124">
        <f t="shared" si="122"/>
        <v>10</v>
      </c>
      <c r="AW265" s="124">
        <f t="shared" si="123"/>
        <v>0</v>
      </c>
      <c r="AX265" s="124">
        <f t="shared" si="124"/>
        <v>1</v>
      </c>
      <c r="AY265" s="121">
        <f t="shared" si="125"/>
        <v>0</v>
      </c>
      <c r="BA265" s="47" t="s">
        <v>299</v>
      </c>
      <c r="BB265" s="47">
        <v>332</v>
      </c>
      <c r="BC265" s="47">
        <v>7</v>
      </c>
      <c r="BD265" s="47">
        <v>67</v>
      </c>
      <c r="BE265" s="4"/>
      <c r="BF265" s="47" t="s">
        <v>304</v>
      </c>
      <c r="BG265" s="47">
        <v>338</v>
      </c>
      <c r="BH265" s="47">
        <v>1</v>
      </c>
      <c r="BI265" s="47">
        <v>1286</v>
      </c>
      <c r="BJ265" s="4"/>
      <c r="BK265" s="46" t="str">
        <f t="shared" si="126"/>
        <v>338_1</v>
      </c>
      <c r="BL265" s="69">
        <v>338</v>
      </c>
      <c r="BM265" s="69">
        <v>1</v>
      </c>
      <c r="BN265" s="69">
        <v>0</v>
      </c>
      <c r="BO265" s="4"/>
      <c r="BP265" s="46" t="str">
        <f t="shared" si="127"/>
        <v>338_1</v>
      </c>
      <c r="BQ265" s="69">
        <v>338</v>
      </c>
      <c r="BR265" s="69">
        <v>1</v>
      </c>
      <c r="BS265" s="69">
        <v>0</v>
      </c>
      <c r="BT265" s="4"/>
      <c r="BU265" s="71" t="s">
        <v>878</v>
      </c>
      <c r="BV265" s="71">
        <v>1239</v>
      </c>
      <c r="BW265" s="71">
        <v>27</v>
      </c>
      <c r="BX265" s="4"/>
      <c r="BY265" s="69" t="s">
        <v>572</v>
      </c>
      <c r="BZ265" s="69">
        <v>2265</v>
      </c>
      <c r="CA265" s="69">
        <v>102.02702702699999</v>
      </c>
      <c r="CB265" s="4"/>
      <c r="CC265" s="47" t="s">
        <v>720</v>
      </c>
      <c r="CD265" s="47" t="s">
        <v>1022</v>
      </c>
      <c r="CE265" s="47">
        <v>13271</v>
      </c>
      <c r="CF265" s="47">
        <v>1</v>
      </c>
      <c r="CG265" s="47">
        <v>3</v>
      </c>
      <c r="CH265" s="47" t="str">
        <f t="shared" si="128"/>
        <v>Vähä 3</v>
      </c>
      <c r="CJ265" s="69" t="s">
        <v>308</v>
      </c>
      <c r="CK265" s="69" t="s">
        <v>1801</v>
      </c>
      <c r="CL265" s="69" t="s">
        <v>1802</v>
      </c>
      <c r="CM265" s="69" t="s">
        <v>1803</v>
      </c>
    </row>
    <row r="266" spans="1:91" customFormat="1" x14ac:dyDescent="0.25">
      <c r="A266" s="81">
        <v>255</v>
      </c>
      <c r="B266" s="27" t="str">
        <f t="shared" si="104"/>
        <v>338_6</v>
      </c>
      <c r="C266" s="51">
        <v>338</v>
      </c>
      <c r="D266" s="52">
        <v>6</v>
      </c>
      <c r="E266" s="17">
        <v>3875</v>
      </c>
      <c r="F266" s="18"/>
      <c r="G266" s="59">
        <v>284</v>
      </c>
      <c r="H266" s="60">
        <v>92</v>
      </c>
      <c r="I266" s="64">
        <f t="shared" si="129"/>
        <v>0.92</v>
      </c>
      <c r="J266" s="18">
        <f t="shared" si="130"/>
        <v>261.28000000000003</v>
      </c>
      <c r="K266" s="64">
        <f t="shared" si="131"/>
        <v>-0.87976069949378743</v>
      </c>
      <c r="L266" s="18">
        <v>2173</v>
      </c>
      <c r="M266" s="18">
        <v>149</v>
      </c>
      <c r="N266" s="18">
        <v>2091</v>
      </c>
      <c r="O266" s="105" t="str">
        <f t="shared" si="105"/>
        <v>https://www.google.com/maps/@61.7476673904,23.9245988704,3a,75y,90t/data=!3m3!1e1!3m1!2e0</v>
      </c>
      <c r="P266" s="108" t="str">
        <f t="shared" si="106"/>
        <v>Gmaps</v>
      </c>
      <c r="Q266" s="18">
        <v>284</v>
      </c>
      <c r="R266" s="17">
        <v>92</v>
      </c>
      <c r="S266" s="18">
        <f t="shared" si="107"/>
        <v>100</v>
      </c>
      <c r="T266" s="18">
        <f t="shared" si="108"/>
        <v>91</v>
      </c>
      <c r="U266" s="18">
        <f t="shared" si="109"/>
        <v>0</v>
      </c>
      <c r="V266" s="95" t="str">
        <f t="shared" si="132"/>
        <v xml:space="preserve"> --</v>
      </c>
      <c r="W266" s="18">
        <f t="shared" si="110"/>
        <v>0</v>
      </c>
      <c r="X266" s="79" t="str">
        <f t="shared" si="133"/>
        <v xml:space="preserve"> --</v>
      </c>
      <c r="Y266" s="74">
        <v>0</v>
      </c>
      <c r="Z266" s="17" t="str">
        <f t="shared" si="114"/>
        <v xml:space="preserve"> --</v>
      </c>
      <c r="AA266" s="74">
        <v>0</v>
      </c>
      <c r="AB266" s="17" t="str">
        <f t="shared" si="134"/>
        <v>--</v>
      </c>
      <c r="AC266" s="39"/>
      <c r="AD266" s="17" t="str">
        <f t="shared" si="111"/>
        <v>Keskivilkas 1</v>
      </c>
      <c r="AE266" s="17" t="s">
        <v>1057</v>
      </c>
      <c r="AF266" s="39"/>
      <c r="AG266" s="44"/>
      <c r="AH266" s="4"/>
      <c r="AI266" s="113" t="str">
        <f t="shared" si="115"/>
        <v>musta</v>
      </c>
      <c r="AJ266" s="114" t="str">
        <f t="shared" si="137"/>
        <v>musta</v>
      </c>
      <c r="AK266" s="115" t="str">
        <f t="shared" si="112"/>
        <v>musta</v>
      </c>
      <c r="AL266" s="124">
        <f t="shared" si="116"/>
        <v>10</v>
      </c>
      <c r="AM266" s="124">
        <f t="shared" si="117"/>
        <v>10</v>
      </c>
      <c r="AN266" s="124">
        <f t="shared" si="118"/>
        <v>0</v>
      </c>
      <c r="AO266" s="124">
        <f t="shared" si="119"/>
        <v>0</v>
      </c>
      <c r="AP266" s="121">
        <f t="shared" si="120"/>
        <v>0</v>
      </c>
      <c r="AQ266" s="14"/>
      <c r="AR266" s="113" t="str">
        <f t="shared" si="135"/>
        <v>musta</v>
      </c>
      <c r="AS266" s="114" t="str">
        <f t="shared" si="136"/>
        <v>musta</v>
      </c>
      <c r="AT266" s="115" t="str">
        <f t="shared" si="113"/>
        <v>musta</v>
      </c>
      <c r="AU266" s="124">
        <f t="shared" si="121"/>
        <v>10</v>
      </c>
      <c r="AV266" s="124">
        <f t="shared" si="122"/>
        <v>10</v>
      </c>
      <c r="AW266" s="124">
        <f t="shared" si="123"/>
        <v>0</v>
      </c>
      <c r="AX266" s="124">
        <f t="shared" si="124"/>
        <v>0</v>
      </c>
      <c r="AY266" s="121">
        <f t="shared" si="125"/>
        <v>0</v>
      </c>
      <c r="BA266" s="47" t="s">
        <v>300</v>
      </c>
      <c r="BB266" s="47">
        <v>332</v>
      </c>
      <c r="BC266" s="47">
        <v>8</v>
      </c>
      <c r="BD266" s="47">
        <v>154</v>
      </c>
      <c r="BE266" s="4"/>
      <c r="BF266" s="47" t="s">
        <v>305</v>
      </c>
      <c r="BG266" s="47">
        <v>338</v>
      </c>
      <c r="BH266" s="47">
        <v>2</v>
      </c>
      <c r="BI266" s="47">
        <v>1028</v>
      </c>
      <c r="BJ266" s="4"/>
      <c r="BK266" s="46" t="str">
        <f t="shared" si="126"/>
        <v>338_2</v>
      </c>
      <c r="BL266" s="69">
        <v>338</v>
      </c>
      <c r="BM266" s="69">
        <v>2</v>
      </c>
      <c r="BN266" s="69">
        <v>0</v>
      </c>
      <c r="BO266" s="4"/>
      <c r="BP266" s="46" t="str">
        <f t="shared" si="127"/>
        <v>338_2</v>
      </c>
      <c r="BQ266" s="69">
        <v>338</v>
      </c>
      <c r="BR266" s="69">
        <v>2</v>
      </c>
      <c r="BS266" s="69">
        <v>0</v>
      </c>
      <c r="BT266" s="4"/>
      <c r="BU266" s="71" t="s">
        <v>887</v>
      </c>
      <c r="BV266" s="71">
        <v>398</v>
      </c>
      <c r="BW266" s="71">
        <v>16</v>
      </c>
      <c r="BX266" s="4"/>
      <c r="BY266" s="69" t="s">
        <v>580</v>
      </c>
      <c r="BZ266" s="69">
        <v>1823</v>
      </c>
      <c r="CA266" s="69">
        <v>54.207552780299991</v>
      </c>
      <c r="CB266" s="4"/>
      <c r="CC266" s="47" t="s">
        <v>737</v>
      </c>
      <c r="CD266" s="47" t="s">
        <v>1022</v>
      </c>
      <c r="CE266" s="47">
        <v>13289</v>
      </c>
      <c r="CF266" s="47">
        <v>1</v>
      </c>
      <c r="CG266" s="47">
        <v>3</v>
      </c>
      <c r="CH266" s="47" t="str">
        <f t="shared" si="128"/>
        <v>Vähä 3</v>
      </c>
      <c r="CJ266" s="69" t="s">
        <v>309</v>
      </c>
      <c r="CK266" s="69" t="s">
        <v>1804</v>
      </c>
      <c r="CL266" s="69" t="s">
        <v>1805</v>
      </c>
      <c r="CM266" s="69" t="s">
        <v>1806</v>
      </c>
    </row>
    <row r="267" spans="1:91" customFormat="1" x14ac:dyDescent="0.25">
      <c r="A267" s="81">
        <v>256</v>
      </c>
      <c r="B267" s="27" t="str">
        <f t="shared" si="104"/>
        <v>338_7</v>
      </c>
      <c r="C267" s="51">
        <v>338</v>
      </c>
      <c r="D267" s="52">
        <v>7</v>
      </c>
      <c r="E267" s="17">
        <v>4879</v>
      </c>
      <c r="F267" s="18">
        <v>11375.39845545</v>
      </c>
      <c r="G267" s="57">
        <v>234</v>
      </c>
      <c r="H267" s="58">
        <v>91</v>
      </c>
      <c r="I267" s="64">
        <f t="shared" si="129"/>
        <v>0.91</v>
      </c>
      <c r="J267" s="18">
        <f t="shared" si="130"/>
        <v>212.94</v>
      </c>
      <c r="K267" s="64">
        <f t="shared" si="131"/>
        <v>-0.76753275109170305</v>
      </c>
      <c r="L267" s="18">
        <v>916</v>
      </c>
      <c r="M267" s="18">
        <v>78</v>
      </c>
      <c r="N267" s="18">
        <v>785</v>
      </c>
      <c r="O267" s="105" t="str">
        <f t="shared" si="105"/>
        <v>https://www.google.com/maps/@61.7701227812,23.9796983482,3a,75y,90t/data=!3m3!1e1!3m1!2e0</v>
      </c>
      <c r="P267" s="108" t="str">
        <f t="shared" si="106"/>
        <v>Gmaps</v>
      </c>
      <c r="Q267" s="18">
        <v>234</v>
      </c>
      <c r="R267" s="17">
        <v>91</v>
      </c>
      <c r="S267" s="18">
        <f t="shared" si="107"/>
        <v>70</v>
      </c>
      <c r="T267" s="18">
        <f t="shared" si="108"/>
        <v>68</v>
      </c>
      <c r="U267" s="18">
        <f t="shared" si="109"/>
        <v>0</v>
      </c>
      <c r="V267" s="95" t="str">
        <f t="shared" si="132"/>
        <v xml:space="preserve"> --</v>
      </c>
      <c r="W267" s="18">
        <f t="shared" si="110"/>
        <v>0</v>
      </c>
      <c r="X267" s="79" t="str">
        <f t="shared" si="133"/>
        <v xml:space="preserve"> --</v>
      </c>
      <c r="Y267" s="74">
        <v>0</v>
      </c>
      <c r="Z267" s="17" t="str">
        <f t="shared" si="114"/>
        <v xml:space="preserve"> --</v>
      </c>
      <c r="AA267" s="74">
        <v>0</v>
      </c>
      <c r="AB267" s="17" t="str">
        <f t="shared" si="134"/>
        <v>--</v>
      </c>
      <c r="AC267" s="39"/>
      <c r="AD267" s="17" t="str">
        <f t="shared" si="111"/>
        <v>Keskivilkas 1</v>
      </c>
      <c r="AE267" s="17" t="s">
        <v>1057</v>
      </c>
      <c r="AF267" s="39"/>
      <c r="AG267" s="44"/>
      <c r="AH267" s="4"/>
      <c r="AI267" s="113" t="str">
        <f t="shared" si="115"/>
        <v>musta</v>
      </c>
      <c r="AJ267" s="114" t="str">
        <f t="shared" si="137"/>
        <v>musta</v>
      </c>
      <c r="AK267" s="115" t="str">
        <f t="shared" si="112"/>
        <v>musta</v>
      </c>
      <c r="AL267" s="124">
        <f t="shared" si="116"/>
        <v>10</v>
      </c>
      <c r="AM267" s="124">
        <f t="shared" si="117"/>
        <v>10</v>
      </c>
      <c r="AN267" s="124">
        <f t="shared" si="118"/>
        <v>0</v>
      </c>
      <c r="AO267" s="124">
        <f t="shared" si="119"/>
        <v>0</v>
      </c>
      <c r="AP267" s="121">
        <f t="shared" si="120"/>
        <v>0</v>
      </c>
      <c r="AQ267" s="14"/>
      <c r="AR267" s="113" t="str">
        <f t="shared" si="135"/>
        <v>musta</v>
      </c>
      <c r="AS267" s="114" t="str">
        <f t="shared" si="136"/>
        <v>musta</v>
      </c>
      <c r="AT267" s="115" t="str">
        <f t="shared" si="113"/>
        <v>musta</v>
      </c>
      <c r="AU267" s="124">
        <f t="shared" si="121"/>
        <v>10</v>
      </c>
      <c r="AV267" s="124">
        <f t="shared" si="122"/>
        <v>10</v>
      </c>
      <c r="AW267" s="124">
        <f t="shared" si="123"/>
        <v>0</v>
      </c>
      <c r="AX267" s="124">
        <f t="shared" si="124"/>
        <v>0</v>
      </c>
      <c r="AY267" s="121">
        <f t="shared" si="125"/>
        <v>0</v>
      </c>
      <c r="BA267" s="47" t="s">
        <v>301</v>
      </c>
      <c r="BB267" s="47">
        <v>337</v>
      </c>
      <c r="BC267" s="47">
        <v>1</v>
      </c>
      <c r="BD267" s="47">
        <v>223</v>
      </c>
      <c r="BE267" s="4"/>
      <c r="BF267" s="47" t="s">
        <v>306</v>
      </c>
      <c r="BG267" s="47">
        <v>338</v>
      </c>
      <c r="BH267" s="47">
        <v>3</v>
      </c>
      <c r="BI267" s="47">
        <v>437</v>
      </c>
      <c r="BJ267" s="4"/>
      <c r="BK267" s="46" t="str">
        <f t="shared" si="126"/>
        <v>338_3</v>
      </c>
      <c r="BL267" s="69">
        <v>338</v>
      </c>
      <c r="BM267" s="69">
        <v>3</v>
      </c>
      <c r="BN267" s="69">
        <v>0</v>
      </c>
      <c r="BO267" s="4"/>
      <c r="BP267" s="46" t="str">
        <f t="shared" si="127"/>
        <v>338_3</v>
      </c>
      <c r="BQ267" s="69">
        <v>338</v>
      </c>
      <c r="BR267" s="69">
        <v>3</v>
      </c>
      <c r="BS267" s="69">
        <v>0</v>
      </c>
      <c r="BT267" s="4"/>
      <c r="BU267" s="71" t="s">
        <v>927</v>
      </c>
      <c r="BV267" s="71">
        <v>182</v>
      </c>
      <c r="BW267" s="71">
        <v>3</v>
      </c>
      <c r="BX267" s="4"/>
      <c r="BY267" s="69" t="s">
        <v>590</v>
      </c>
      <c r="BZ267" s="69">
        <v>1566</v>
      </c>
      <c r="CA267" s="69">
        <v>64.817880794700002</v>
      </c>
      <c r="CB267" s="4"/>
      <c r="CC267" s="47" t="s">
        <v>687</v>
      </c>
      <c r="CD267" s="47" t="s">
        <v>1022</v>
      </c>
      <c r="CE267" s="47">
        <v>13113</v>
      </c>
      <c r="CF267" s="47">
        <v>2</v>
      </c>
      <c r="CG267" s="47">
        <v>3</v>
      </c>
      <c r="CH267" s="47" t="str">
        <f t="shared" si="128"/>
        <v>Vähä 3</v>
      </c>
      <c r="CJ267" s="69" t="s">
        <v>310</v>
      </c>
      <c r="CK267" s="69" t="s">
        <v>1807</v>
      </c>
      <c r="CL267" s="69" t="s">
        <v>1808</v>
      </c>
      <c r="CM267" s="69" t="s">
        <v>1809</v>
      </c>
    </row>
    <row r="268" spans="1:91" customFormat="1" x14ac:dyDescent="0.25">
      <c r="A268" s="81">
        <v>257</v>
      </c>
      <c r="B268" s="27" t="str">
        <f t="shared" ref="B268:B331" si="138">CONCATENATE(C268,"_",D268)</f>
        <v>338_8</v>
      </c>
      <c r="C268" s="51">
        <v>338</v>
      </c>
      <c r="D268" s="52">
        <v>8</v>
      </c>
      <c r="E268" s="17">
        <v>6555</v>
      </c>
      <c r="F268" s="18"/>
      <c r="G268" s="59">
        <v>234</v>
      </c>
      <c r="H268" s="60">
        <v>91</v>
      </c>
      <c r="I268" s="64">
        <f t="shared" si="129"/>
        <v>0.91</v>
      </c>
      <c r="J268" s="18">
        <f t="shared" si="130"/>
        <v>212.94</v>
      </c>
      <c r="K268" s="64">
        <f t="shared" si="131"/>
        <v>-0.76753275109170305</v>
      </c>
      <c r="L268" s="18">
        <v>916</v>
      </c>
      <c r="M268" s="18">
        <v>78</v>
      </c>
      <c r="N268" s="18">
        <v>785</v>
      </c>
      <c r="O268" s="105" t="str">
        <f t="shared" ref="O268:O331" si="139">IFERROR(VLOOKUP(B268,$CJ$12:$CM$1803,4,FALSE),"--")</f>
        <v>https://www.google.com/maps/@61.8056555783,24.0288848538,3a,75y,90t/data=!3m3!1e1!3m1!2e0</v>
      </c>
      <c r="P268" s="108" t="str">
        <f t="shared" ref="P268:P331" si="140">HYPERLINK(O268,"Gmaps")</f>
        <v>Gmaps</v>
      </c>
      <c r="Q268" s="18">
        <v>234</v>
      </c>
      <c r="R268" s="17">
        <v>91</v>
      </c>
      <c r="S268" s="18">
        <f t="shared" ref="S268:S331" si="141">IFERROR(VLOOKUP(B268,$BA$12:$BD$999,4,FALSE),"TIEOSA PUUTTUU")</f>
        <v>56</v>
      </c>
      <c r="T268" s="18">
        <f t="shared" ref="T268:T331" si="142">IFERROR(VLOOKUP(B268,$BF$12:$BI$984,4,FALSE),"TIEOSA PUUTTUU")</f>
        <v>44</v>
      </c>
      <c r="U268" s="18">
        <f t="shared" ref="U268:U331" si="143">IFERROR(VLOOKUP(B268,$BK$12:$BN$1803,4,FALSE),"--")</f>
        <v>0</v>
      </c>
      <c r="V268" s="95" t="str">
        <f t="shared" si="132"/>
        <v xml:space="preserve"> --</v>
      </c>
      <c r="W268" s="18">
        <f t="shared" ref="W268:W331" si="144">IFERROR(VLOOKUP(B268,$BP$12:$BS$1803,4,FALSE),"--")</f>
        <v>0</v>
      </c>
      <c r="X268" s="79" t="str">
        <f t="shared" si="133"/>
        <v xml:space="preserve"> --</v>
      </c>
      <c r="Y268" s="74">
        <v>0</v>
      </c>
      <c r="Z268" s="17" t="str">
        <f t="shared" si="114"/>
        <v xml:space="preserve"> --</v>
      </c>
      <c r="AA268" s="74">
        <v>0</v>
      </c>
      <c r="AB268" s="17" t="str">
        <f t="shared" si="134"/>
        <v>--</v>
      </c>
      <c r="AC268" s="39"/>
      <c r="AD268" s="17" t="str">
        <f t="shared" ref="AD268:AD331" si="145">IFERROR(VLOOKUP(B268,$CC$12:$CH$834,6,FALSE),"Ei määritetty")</f>
        <v>Ei määritetty</v>
      </c>
      <c r="AE268" s="17" t="s">
        <v>1057</v>
      </c>
      <c r="AF268" s="39"/>
      <c r="AG268" s="44"/>
      <c r="AH268" s="4"/>
      <c r="AI268" s="113" t="str">
        <f t="shared" si="115"/>
        <v>musta</v>
      </c>
      <c r="AJ268" s="114" t="str">
        <f t="shared" si="137"/>
        <v>musta</v>
      </c>
      <c r="AK268" s="115" t="str">
        <f t="shared" ref="AK268:AK331" si="146">IF(I268="ei mallia","ei mallia",IF(AL268&gt;20,"punainen","musta"))</f>
        <v>musta</v>
      </c>
      <c r="AL268" s="124">
        <f t="shared" si="116"/>
        <v>10</v>
      </c>
      <c r="AM268" s="124">
        <f t="shared" si="117"/>
        <v>10</v>
      </c>
      <c r="AN268" s="124">
        <f t="shared" si="118"/>
        <v>0</v>
      </c>
      <c r="AO268" s="124">
        <f t="shared" si="119"/>
        <v>0</v>
      </c>
      <c r="AP268" s="121">
        <f t="shared" si="120"/>
        <v>0</v>
      </c>
      <c r="AQ268" s="14"/>
      <c r="AR268" s="113" t="str">
        <f t="shared" si="135"/>
        <v>musta</v>
      </c>
      <c r="AS268" s="114" t="str">
        <f t="shared" si="136"/>
        <v>musta</v>
      </c>
      <c r="AT268" s="115" t="str">
        <f t="shared" ref="AT268:AT331" si="147">IF(R268="ei mallia","ei mallia",IF(AU268&gt;20,"punainen","musta"))</f>
        <v>musta</v>
      </c>
      <c r="AU268" s="124">
        <f t="shared" si="121"/>
        <v>10</v>
      </c>
      <c r="AV268" s="124">
        <f t="shared" si="122"/>
        <v>10</v>
      </c>
      <c r="AW268" s="124">
        <f t="shared" si="123"/>
        <v>0</v>
      </c>
      <c r="AX268" s="124">
        <f t="shared" si="124"/>
        <v>0</v>
      </c>
      <c r="AY268" s="121">
        <f t="shared" si="125"/>
        <v>0</v>
      </c>
      <c r="BA268" s="47" t="s">
        <v>302</v>
      </c>
      <c r="BB268" s="47">
        <v>337</v>
      </c>
      <c r="BC268" s="47">
        <v>2</v>
      </c>
      <c r="BD268" s="47">
        <v>168</v>
      </c>
      <c r="BE268" s="4"/>
      <c r="BF268" s="47" t="s">
        <v>307</v>
      </c>
      <c r="BG268" s="47">
        <v>338</v>
      </c>
      <c r="BH268" s="47">
        <v>4</v>
      </c>
      <c r="BI268" s="47">
        <v>301</v>
      </c>
      <c r="BJ268" s="4"/>
      <c r="BK268" s="46" t="str">
        <f t="shared" si="126"/>
        <v>338_4</v>
      </c>
      <c r="BL268" s="69">
        <v>338</v>
      </c>
      <c r="BM268" s="69">
        <v>4</v>
      </c>
      <c r="BN268" s="69">
        <v>0</v>
      </c>
      <c r="BO268" s="4"/>
      <c r="BP268" s="46" t="str">
        <f t="shared" si="127"/>
        <v>338_4</v>
      </c>
      <c r="BQ268" s="69">
        <v>338</v>
      </c>
      <c r="BR268" s="69">
        <v>4</v>
      </c>
      <c r="BS268" s="69">
        <v>0</v>
      </c>
      <c r="BT268" s="4"/>
      <c r="BU268" s="71" t="s">
        <v>928</v>
      </c>
      <c r="BV268" s="71">
        <v>958</v>
      </c>
      <c r="BW268" s="71">
        <v>99</v>
      </c>
      <c r="BX268" s="4"/>
      <c r="BY268" s="69" t="s">
        <v>591</v>
      </c>
      <c r="BZ268" s="69">
        <v>19</v>
      </c>
      <c r="CA268" s="69">
        <v>0.38815117466800003</v>
      </c>
      <c r="CB268" s="4"/>
      <c r="CC268" s="47" t="s">
        <v>947</v>
      </c>
      <c r="CD268" s="47" t="s">
        <v>1022</v>
      </c>
      <c r="CE268" s="47">
        <v>14291</v>
      </c>
      <c r="CF268" s="47">
        <v>1</v>
      </c>
      <c r="CG268" s="47">
        <v>3</v>
      </c>
      <c r="CH268" s="47" t="str">
        <f t="shared" si="128"/>
        <v>Vähä 3</v>
      </c>
      <c r="CJ268" s="69" t="s">
        <v>311</v>
      </c>
      <c r="CK268" s="69" t="s">
        <v>1810</v>
      </c>
      <c r="CL268" s="69" t="s">
        <v>1811</v>
      </c>
      <c r="CM268" s="69" t="s">
        <v>1812</v>
      </c>
    </row>
    <row r="269" spans="1:91" customFormat="1" x14ac:dyDescent="0.25">
      <c r="A269" s="81">
        <v>258</v>
      </c>
      <c r="B269" s="27" t="str">
        <f t="shared" si="138"/>
        <v>338_9</v>
      </c>
      <c r="C269" s="51">
        <v>338</v>
      </c>
      <c r="D269" s="52">
        <v>9</v>
      </c>
      <c r="E269" s="17">
        <v>5249</v>
      </c>
      <c r="F269" s="18">
        <v>5227.2714648499996</v>
      </c>
      <c r="G269" s="57">
        <v>326</v>
      </c>
      <c r="H269" s="58">
        <v>75</v>
      </c>
      <c r="I269" s="64">
        <f t="shared" si="129"/>
        <v>0.75</v>
      </c>
      <c r="J269" s="18">
        <f t="shared" si="130"/>
        <v>244.5</v>
      </c>
      <c r="K269" s="64">
        <f t="shared" si="131"/>
        <v>-0.79709543568464736</v>
      </c>
      <c r="L269" s="18">
        <v>1205</v>
      </c>
      <c r="M269" s="18">
        <v>91</v>
      </c>
      <c r="N269" s="18">
        <v>1121</v>
      </c>
      <c r="O269" s="105" t="str">
        <f t="shared" si="139"/>
        <v>https://www.google.com/maps/@61.8611770959,24.0469697376,3a,75y,90t/data=!3m3!1e1!3m1!2e0</v>
      </c>
      <c r="P269" s="108" t="str">
        <f t="shared" si="140"/>
        <v>Gmaps</v>
      </c>
      <c r="Q269" s="18">
        <v>326</v>
      </c>
      <c r="R269" s="17">
        <v>75</v>
      </c>
      <c r="S269" s="18">
        <f t="shared" si="141"/>
        <v>82</v>
      </c>
      <c r="T269" s="18">
        <f t="shared" si="142"/>
        <v>58</v>
      </c>
      <c r="U269" s="18">
        <f t="shared" si="143"/>
        <v>0</v>
      </c>
      <c r="V269" s="95" t="str">
        <f t="shared" si="132"/>
        <v xml:space="preserve"> --</v>
      </c>
      <c r="W269" s="18">
        <f t="shared" si="144"/>
        <v>0</v>
      </c>
      <c r="X269" s="79" t="str">
        <f t="shared" si="133"/>
        <v xml:space="preserve"> --</v>
      </c>
      <c r="Y269" s="74">
        <v>0</v>
      </c>
      <c r="Z269" s="17" t="str">
        <f t="shared" ref="Z269:Z332" si="148">IF(Y269&gt;50,"Kyllä"," --")</f>
        <v xml:space="preserve"> --</v>
      </c>
      <c r="AA269" s="74">
        <v>0</v>
      </c>
      <c r="AB269" s="17" t="str">
        <f t="shared" si="134"/>
        <v>--</v>
      </c>
      <c r="AC269" s="39"/>
      <c r="AD269" s="17" t="str">
        <f t="shared" si="145"/>
        <v>Keskivilkas 1</v>
      </c>
      <c r="AE269" s="17" t="s">
        <v>1057</v>
      </c>
      <c r="AF269" s="39"/>
      <c r="AG269" s="44"/>
      <c r="AH269" s="4"/>
      <c r="AI269" s="113" t="str">
        <f t="shared" ref="AI269:AI332" si="149">IF(R269="ei mallia","ei mallia",IF(R269&gt;59,IF(Q269&gt;999,"punainen",IF(T269&gt;99,"punainen",IF(V269="Osa seud. yht.","punainen","musta"))),"musta"))</f>
        <v>musta</v>
      </c>
      <c r="AJ269" s="114" t="str">
        <f t="shared" si="137"/>
        <v>musta</v>
      </c>
      <c r="AK269" s="115" t="str">
        <f t="shared" si="146"/>
        <v>musta</v>
      </c>
      <c r="AL269" s="124">
        <f t="shared" ref="AL269:AL332" si="150">SUM(AM269:AP269)</f>
        <v>10</v>
      </c>
      <c r="AM269" s="124">
        <f t="shared" ref="AM269:AM332" si="151">IF(R269&gt;59,10,IF(R269&gt;39,1,0))</f>
        <v>10</v>
      </c>
      <c r="AN269" s="124">
        <f t="shared" ref="AN269:AN332" si="152">IF(Q269&gt;1999,10,IF(Q269&gt;999,1,0))</f>
        <v>0</v>
      </c>
      <c r="AO269" s="124">
        <f t="shared" ref="AO269:AO332" si="153">IF(T269&gt;499,10,IF(T269&gt;99,1,0))</f>
        <v>0</v>
      </c>
      <c r="AP269" s="121">
        <f t="shared" ref="AP269:AP332" si="154">IF(X269="Osa seud. yht.",10,IF(V269="Osa seud. yht.",1,0))</f>
        <v>0</v>
      </c>
      <c r="AQ269" s="14"/>
      <c r="AR269" s="113" t="str">
        <f t="shared" si="135"/>
        <v>musta</v>
      </c>
      <c r="AS269" s="114" t="str">
        <f t="shared" si="136"/>
        <v>musta</v>
      </c>
      <c r="AT269" s="115" t="str">
        <f t="shared" si="147"/>
        <v>musta</v>
      </c>
      <c r="AU269" s="124">
        <f t="shared" ref="AU269:AU332" si="155">SUM(AV269:AY269)</f>
        <v>10</v>
      </c>
      <c r="AV269" s="124">
        <f t="shared" ref="AV269:AV332" si="156">IF(R269&gt;49,10,IF(R269&lt;50,1,0))</f>
        <v>10</v>
      </c>
      <c r="AW269" s="124">
        <f t="shared" ref="AW269:AW332" si="157">IF(Q269&gt;1999,10,IF(Q269&gt;999,1,0))</f>
        <v>0</v>
      </c>
      <c r="AX269" s="124">
        <f t="shared" ref="AX269:AX332" si="158">IF(T269&gt;499,10,IF(T269&gt;99,1,0))</f>
        <v>0</v>
      </c>
      <c r="AY269" s="121">
        <f t="shared" ref="AY269:AY332" si="159">IF(X269="Osa seud. yht.",10,IF(V269="Osa seud. yht.",1,0))</f>
        <v>0</v>
      </c>
      <c r="BA269" s="47" t="s">
        <v>303</v>
      </c>
      <c r="BB269" s="47">
        <v>337</v>
      </c>
      <c r="BC269" s="47">
        <v>3</v>
      </c>
      <c r="BD269" s="47">
        <v>350</v>
      </c>
      <c r="BE269" s="4"/>
      <c r="BF269" s="47" t="s">
        <v>308</v>
      </c>
      <c r="BG269" s="47">
        <v>338</v>
      </c>
      <c r="BH269" s="47">
        <v>5</v>
      </c>
      <c r="BI269" s="47">
        <v>185</v>
      </c>
      <c r="BJ269" s="4"/>
      <c r="BK269" s="46" t="str">
        <f t="shared" ref="BK269:BK332" si="160">CONCATENATE(BL269,"_",BM269)</f>
        <v>338_5</v>
      </c>
      <c r="BL269" s="69">
        <v>338</v>
      </c>
      <c r="BM269" s="69">
        <v>5</v>
      </c>
      <c r="BN269" s="69">
        <v>0</v>
      </c>
      <c r="BO269" s="4"/>
      <c r="BP269" s="46" t="str">
        <f t="shared" ref="BP269:BP332" si="161">CONCATENATE(BQ269,"_",BR269)</f>
        <v>338_5</v>
      </c>
      <c r="BQ269" s="69">
        <v>338</v>
      </c>
      <c r="BR269" s="69">
        <v>5</v>
      </c>
      <c r="BS269" s="69">
        <v>0</v>
      </c>
      <c r="BT269" s="4"/>
      <c r="BU269" s="71" t="s">
        <v>931</v>
      </c>
      <c r="BV269" s="71">
        <v>5</v>
      </c>
      <c r="BW269" s="71">
        <v>0</v>
      </c>
      <c r="BX269" s="4"/>
      <c r="BY269" s="69" t="s">
        <v>591</v>
      </c>
      <c r="BZ269" s="69">
        <v>2891</v>
      </c>
      <c r="CA269" s="69">
        <v>59.060265577100004</v>
      </c>
      <c r="CB269" s="4"/>
      <c r="CC269" s="47" t="s">
        <v>866</v>
      </c>
      <c r="CD269" s="47" t="s">
        <v>1022</v>
      </c>
      <c r="CE269" s="47">
        <v>13987</v>
      </c>
      <c r="CF269" s="47">
        <v>1</v>
      </c>
      <c r="CG269" s="47">
        <v>3</v>
      </c>
      <c r="CH269" s="47" t="str">
        <f t="shared" ref="CH269:CH332" si="162">CONCATENATE(CD269," ",CG269)</f>
        <v>Vähä 3</v>
      </c>
      <c r="CJ269" s="69" t="s">
        <v>312</v>
      </c>
      <c r="CK269" s="69" t="s">
        <v>1813</v>
      </c>
      <c r="CL269" s="69" t="s">
        <v>1814</v>
      </c>
      <c r="CM269" s="69" t="s">
        <v>1815</v>
      </c>
    </row>
    <row r="270" spans="1:91" customFormat="1" x14ac:dyDescent="0.25">
      <c r="A270" s="81">
        <v>259</v>
      </c>
      <c r="B270" s="27" t="str">
        <f t="shared" si="138"/>
        <v>339_1</v>
      </c>
      <c r="C270" s="51">
        <v>339</v>
      </c>
      <c r="D270" s="52">
        <v>1</v>
      </c>
      <c r="E270" s="17">
        <v>2770</v>
      </c>
      <c r="F270" s="18">
        <v>2738.9331572400001</v>
      </c>
      <c r="G270" s="57">
        <v>229</v>
      </c>
      <c r="H270" s="58">
        <v>9</v>
      </c>
      <c r="I270" s="64">
        <f t="shared" ref="I270:I333" si="163">+H270/100</f>
        <v>0.09</v>
      </c>
      <c r="J270" s="18">
        <f t="shared" ref="J270:J333" si="164">+I270*G270</f>
        <v>20.61</v>
      </c>
      <c r="K270" s="64">
        <f t="shared" ref="K270:K333" si="165">+(J270-L270)/L270</f>
        <v>-0.9978325796613734</v>
      </c>
      <c r="L270" s="18">
        <v>9509</v>
      </c>
      <c r="M270" s="18">
        <v>391</v>
      </c>
      <c r="N270" s="18">
        <v>10246</v>
      </c>
      <c r="O270" s="105" t="str">
        <f t="shared" si="139"/>
        <v>https://www.google.com/maps/@61.4740363149,23.9307349369,3a,75y,90t/data=!3m3!1e1!3m1!2e0</v>
      </c>
      <c r="P270" s="108" t="str">
        <f t="shared" si="140"/>
        <v>Gmaps</v>
      </c>
      <c r="Q270" s="18">
        <v>229</v>
      </c>
      <c r="R270" s="17">
        <v>9</v>
      </c>
      <c r="S270" s="18">
        <f t="shared" si="141"/>
        <v>2803</v>
      </c>
      <c r="T270" s="18">
        <f t="shared" si="142"/>
        <v>748</v>
      </c>
      <c r="U270" s="18">
        <f t="shared" si="143"/>
        <v>0</v>
      </c>
      <c r="V270" s="95" t="str">
        <f t="shared" ref="V270:V333" si="166">IF(U270&gt;0,"Osa seud. yht."," --")</f>
        <v xml:space="preserve"> --</v>
      </c>
      <c r="W270" s="18">
        <f t="shared" si="144"/>
        <v>0</v>
      </c>
      <c r="X270" s="79" t="str">
        <f t="shared" ref="X270:X333" si="167">IF(W270&gt;0,"Osa seud. yht."," --")</f>
        <v xml:space="preserve"> --</v>
      </c>
      <c r="Y270" s="18">
        <v>70</v>
      </c>
      <c r="Z270" s="17" t="str">
        <f t="shared" si="148"/>
        <v>Kyllä</v>
      </c>
      <c r="AA270" s="18">
        <v>99.277978339399994</v>
      </c>
      <c r="AB270" s="17" t="str">
        <f t="shared" ref="AB270:AB333" si="168">+IF(AA270&gt;50,"Kyllä","--")</f>
        <v>Kyllä</v>
      </c>
      <c r="AC270" s="39"/>
      <c r="AD270" s="17" t="str">
        <f t="shared" si="145"/>
        <v>Keskivilkas 1</v>
      </c>
      <c r="AE270" s="17" t="s">
        <v>1057</v>
      </c>
      <c r="AF270" s="39"/>
      <c r="AG270" s="44"/>
      <c r="AH270" s="4"/>
      <c r="AI270" s="113" t="str">
        <f t="shared" si="149"/>
        <v>musta</v>
      </c>
      <c r="AJ270" s="114" t="str">
        <f t="shared" si="137"/>
        <v>musta</v>
      </c>
      <c r="AK270" s="115" t="str">
        <f t="shared" si="146"/>
        <v>musta</v>
      </c>
      <c r="AL270" s="124">
        <f t="shared" si="150"/>
        <v>10</v>
      </c>
      <c r="AM270" s="124">
        <f t="shared" si="151"/>
        <v>0</v>
      </c>
      <c r="AN270" s="124">
        <f t="shared" si="152"/>
        <v>0</v>
      </c>
      <c r="AO270" s="124">
        <f t="shared" si="153"/>
        <v>10</v>
      </c>
      <c r="AP270" s="121">
        <f t="shared" si="154"/>
        <v>0</v>
      </c>
      <c r="AQ270" s="14"/>
      <c r="AR270" s="113" t="str">
        <f t="shared" ref="AR270:AR333" si="169">IF(R270="ei mallia","ei mallia",IF(R270&gt;49,IF(Q270&gt;999,"punainen",IF(T270&gt;99,"punainen",IF(V270="Osa seud. yht.","punainen","musta"))),"musta"))</f>
        <v>musta</v>
      </c>
      <c r="AS270" s="114" t="str">
        <f t="shared" ref="AS270:AS333" si="170">IF(R270="ei mallia","ei mallia",IF(R270&gt;39,IF(Q270&gt;1999,"punainen",IF(T270&gt;499,"punainen",IF(X270="Osa seud. yht.","punainen","musta"))),"musta"))</f>
        <v>musta</v>
      </c>
      <c r="AT270" s="115" t="str">
        <f t="shared" si="147"/>
        <v>musta</v>
      </c>
      <c r="AU270" s="124">
        <f t="shared" si="155"/>
        <v>11</v>
      </c>
      <c r="AV270" s="124">
        <f t="shared" si="156"/>
        <v>1</v>
      </c>
      <c r="AW270" s="124">
        <f t="shared" si="157"/>
        <v>0</v>
      </c>
      <c r="AX270" s="124">
        <f t="shared" si="158"/>
        <v>10</v>
      </c>
      <c r="AY270" s="121">
        <f t="shared" si="159"/>
        <v>0</v>
      </c>
      <c r="BA270" s="47" t="s">
        <v>304</v>
      </c>
      <c r="BB270" s="47">
        <v>338</v>
      </c>
      <c r="BC270" s="47">
        <v>1</v>
      </c>
      <c r="BD270" s="47">
        <v>1779</v>
      </c>
      <c r="BE270" s="4"/>
      <c r="BF270" s="47" t="s">
        <v>309</v>
      </c>
      <c r="BG270" s="47">
        <v>338</v>
      </c>
      <c r="BH270" s="47">
        <v>6</v>
      </c>
      <c r="BI270" s="47">
        <v>91</v>
      </c>
      <c r="BJ270" s="4"/>
      <c r="BK270" s="46" t="str">
        <f t="shared" si="160"/>
        <v>338_6</v>
      </c>
      <c r="BL270" s="69">
        <v>338</v>
      </c>
      <c r="BM270" s="69">
        <v>6</v>
      </c>
      <c r="BN270" s="69">
        <v>0</v>
      </c>
      <c r="BO270" s="4"/>
      <c r="BP270" s="46" t="str">
        <f t="shared" si="161"/>
        <v>338_6</v>
      </c>
      <c r="BQ270" s="69">
        <v>338</v>
      </c>
      <c r="BR270" s="69">
        <v>6</v>
      </c>
      <c r="BS270" s="69">
        <v>0</v>
      </c>
      <c r="BT270" s="4"/>
      <c r="BU270" s="71" t="s">
        <v>938</v>
      </c>
      <c r="BV270" s="71">
        <v>508</v>
      </c>
      <c r="BW270" s="71">
        <v>6</v>
      </c>
      <c r="BX270" s="4"/>
      <c r="BY270" s="69" t="s">
        <v>600</v>
      </c>
      <c r="BZ270" s="69">
        <v>1030</v>
      </c>
      <c r="CA270" s="69">
        <v>37.742762916799997</v>
      </c>
      <c r="CB270" s="4"/>
      <c r="CC270" s="47" t="s">
        <v>708</v>
      </c>
      <c r="CD270" s="47" t="s">
        <v>1022</v>
      </c>
      <c r="CE270" s="47">
        <v>13243</v>
      </c>
      <c r="CF270" s="47">
        <v>1</v>
      </c>
      <c r="CG270" s="47">
        <v>3</v>
      </c>
      <c r="CH270" s="47" t="str">
        <f t="shared" si="162"/>
        <v>Vähä 3</v>
      </c>
      <c r="CJ270" s="69" t="s">
        <v>313</v>
      </c>
      <c r="CK270" s="69" t="s">
        <v>1816</v>
      </c>
      <c r="CL270" s="69" t="s">
        <v>1817</v>
      </c>
      <c r="CM270" s="69" t="s">
        <v>1818</v>
      </c>
    </row>
    <row r="271" spans="1:91" customFormat="1" x14ac:dyDescent="0.25">
      <c r="A271" s="81">
        <v>260</v>
      </c>
      <c r="B271" s="27" t="str">
        <f t="shared" si="138"/>
        <v>339_2</v>
      </c>
      <c r="C271" s="51">
        <v>339</v>
      </c>
      <c r="D271" s="52">
        <v>2</v>
      </c>
      <c r="E271" s="17">
        <v>419</v>
      </c>
      <c r="F271" s="18"/>
      <c r="G271" s="59">
        <v>229</v>
      </c>
      <c r="H271" s="60">
        <v>9</v>
      </c>
      <c r="I271" s="64">
        <f t="shared" si="163"/>
        <v>0.09</v>
      </c>
      <c r="J271" s="18">
        <f t="shared" si="164"/>
        <v>20.61</v>
      </c>
      <c r="K271" s="64">
        <f t="shared" si="165"/>
        <v>-0.99757871240601492</v>
      </c>
      <c r="L271" s="18">
        <v>8512</v>
      </c>
      <c r="M271" s="18">
        <v>305</v>
      </c>
      <c r="N271" s="18">
        <v>9383</v>
      </c>
      <c r="O271" s="105" t="str">
        <f t="shared" si="139"/>
        <v>https://www.google.com/maps/@61.4725713077,23.9820047673,3a,75y,90t/data=!3m3!1e1!3m1!2e0</v>
      </c>
      <c r="P271" s="108" t="str">
        <f t="shared" si="140"/>
        <v>Gmaps</v>
      </c>
      <c r="Q271" s="18">
        <v>229</v>
      </c>
      <c r="R271" s="17">
        <v>9</v>
      </c>
      <c r="S271" s="18">
        <f t="shared" si="141"/>
        <v>870</v>
      </c>
      <c r="T271" s="18">
        <f t="shared" si="142"/>
        <v>146</v>
      </c>
      <c r="U271" s="18">
        <f t="shared" si="143"/>
        <v>0</v>
      </c>
      <c r="V271" s="95" t="str">
        <f t="shared" si="166"/>
        <v xml:space="preserve"> --</v>
      </c>
      <c r="W271" s="18">
        <f t="shared" si="144"/>
        <v>0</v>
      </c>
      <c r="X271" s="79" t="str">
        <f t="shared" si="167"/>
        <v xml:space="preserve"> --</v>
      </c>
      <c r="Y271" s="18">
        <v>82</v>
      </c>
      <c r="Z271" s="17" t="str">
        <f t="shared" si="148"/>
        <v>Kyllä</v>
      </c>
      <c r="AA271" s="18">
        <v>100.71599045299999</v>
      </c>
      <c r="AB271" s="17" t="str">
        <f t="shared" si="168"/>
        <v>Kyllä</v>
      </c>
      <c r="AC271" s="39"/>
      <c r="AD271" s="17" t="str">
        <f t="shared" si="145"/>
        <v>Keskivilkas 1</v>
      </c>
      <c r="AE271" s="17" t="s">
        <v>1057</v>
      </c>
      <c r="AF271" s="39"/>
      <c r="AG271" s="44"/>
      <c r="AH271" s="4"/>
      <c r="AI271" s="113" t="str">
        <f t="shared" si="149"/>
        <v>musta</v>
      </c>
      <c r="AJ271" s="114" t="str">
        <f t="shared" si="137"/>
        <v>musta</v>
      </c>
      <c r="AK271" s="115" t="str">
        <f t="shared" si="146"/>
        <v>musta</v>
      </c>
      <c r="AL271" s="124">
        <f t="shared" si="150"/>
        <v>1</v>
      </c>
      <c r="AM271" s="124">
        <f t="shared" si="151"/>
        <v>0</v>
      </c>
      <c r="AN271" s="124">
        <f t="shared" si="152"/>
        <v>0</v>
      </c>
      <c r="AO271" s="124">
        <f t="shared" si="153"/>
        <v>1</v>
      </c>
      <c r="AP271" s="121">
        <f t="shared" si="154"/>
        <v>0</v>
      </c>
      <c r="AQ271" s="14"/>
      <c r="AR271" s="113" t="str">
        <f t="shared" si="169"/>
        <v>musta</v>
      </c>
      <c r="AS271" s="114" t="str">
        <f t="shared" si="170"/>
        <v>musta</v>
      </c>
      <c r="AT271" s="115" t="str">
        <f t="shared" si="147"/>
        <v>musta</v>
      </c>
      <c r="AU271" s="124">
        <f t="shared" si="155"/>
        <v>2</v>
      </c>
      <c r="AV271" s="124">
        <f t="shared" si="156"/>
        <v>1</v>
      </c>
      <c r="AW271" s="124">
        <f t="shared" si="157"/>
        <v>0</v>
      </c>
      <c r="AX271" s="124">
        <f t="shared" si="158"/>
        <v>1</v>
      </c>
      <c r="AY271" s="121">
        <f t="shared" si="159"/>
        <v>0</v>
      </c>
      <c r="BA271" s="47" t="s">
        <v>305</v>
      </c>
      <c r="BB271" s="47">
        <v>338</v>
      </c>
      <c r="BC271" s="47">
        <v>2</v>
      </c>
      <c r="BD271" s="47">
        <v>1139</v>
      </c>
      <c r="BE271" s="4"/>
      <c r="BF271" s="47" t="s">
        <v>310</v>
      </c>
      <c r="BG271" s="47">
        <v>338</v>
      </c>
      <c r="BH271" s="47">
        <v>7</v>
      </c>
      <c r="BI271" s="47">
        <v>68</v>
      </c>
      <c r="BJ271" s="4"/>
      <c r="BK271" s="46" t="str">
        <f t="shared" si="160"/>
        <v>338_7</v>
      </c>
      <c r="BL271" s="69">
        <v>338</v>
      </c>
      <c r="BM271" s="69">
        <v>7</v>
      </c>
      <c r="BN271" s="69">
        <v>0</v>
      </c>
      <c r="BO271" s="4"/>
      <c r="BP271" s="46" t="str">
        <f t="shared" si="161"/>
        <v>338_7</v>
      </c>
      <c r="BQ271" s="69">
        <v>338</v>
      </c>
      <c r="BR271" s="69">
        <v>7</v>
      </c>
      <c r="BS271" s="69">
        <v>0</v>
      </c>
      <c r="BT271" s="4"/>
      <c r="BU271" s="71" t="s">
        <v>942</v>
      </c>
      <c r="BV271" s="71">
        <v>888</v>
      </c>
      <c r="BW271" s="71">
        <v>27</v>
      </c>
      <c r="BX271" s="4"/>
      <c r="BY271" s="69" t="s">
        <v>612</v>
      </c>
      <c r="BZ271" s="69">
        <v>175</v>
      </c>
      <c r="CA271" s="69">
        <v>11.2903225806</v>
      </c>
      <c r="CB271" s="4"/>
      <c r="CC271" s="47" t="s">
        <v>688</v>
      </c>
      <c r="CD271" s="47" t="s">
        <v>1022</v>
      </c>
      <c r="CE271" s="47">
        <v>13115</v>
      </c>
      <c r="CF271" s="47">
        <v>1</v>
      </c>
      <c r="CG271" s="47">
        <v>3</v>
      </c>
      <c r="CH271" s="47" t="str">
        <f t="shared" si="162"/>
        <v>Vähä 3</v>
      </c>
      <c r="CJ271" s="69" t="s">
        <v>314</v>
      </c>
      <c r="CK271" s="69" t="s">
        <v>1819</v>
      </c>
      <c r="CL271" s="69" t="s">
        <v>1820</v>
      </c>
      <c r="CM271" s="69" t="s">
        <v>1821</v>
      </c>
    </row>
    <row r="272" spans="1:91" customFormat="1" x14ac:dyDescent="0.25">
      <c r="A272" s="81">
        <v>261</v>
      </c>
      <c r="B272" s="27" t="str">
        <f t="shared" si="138"/>
        <v>339_3</v>
      </c>
      <c r="C272" s="51">
        <v>339</v>
      </c>
      <c r="D272" s="52">
        <v>3</v>
      </c>
      <c r="E272" s="17">
        <v>492</v>
      </c>
      <c r="F272" s="18">
        <v>390.44846010700002</v>
      </c>
      <c r="G272" s="57">
        <v>156</v>
      </c>
      <c r="H272" s="58">
        <v>9</v>
      </c>
      <c r="I272" s="64">
        <f t="shared" si="163"/>
        <v>0.09</v>
      </c>
      <c r="J272" s="18">
        <f t="shared" si="164"/>
        <v>14.04</v>
      </c>
      <c r="K272" s="64">
        <f t="shared" si="165"/>
        <v>-0.99835056390977428</v>
      </c>
      <c r="L272" s="18">
        <v>8512</v>
      </c>
      <c r="M272" s="18">
        <v>305</v>
      </c>
      <c r="N272" s="18">
        <v>9383</v>
      </c>
      <c r="O272" s="105" t="str">
        <f t="shared" si="139"/>
        <v>https://www.google.com/maps/@61.4719829733,23.9903450741,3a,75y,90t/data=!3m3!1e1!3m1!2e0</v>
      </c>
      <c r="P272" s="108" t="str">
        <f t="shared" si="140"/>
        <v>Gmaps</v>
      </c>
      <c r="Q272" s="18">
        <v>156</v>
      </c>
      <c r="R272" s="17">
        <v>9</v>
      </c>
      <c r="S272" s="18">
        <f t="shared" si="141"/>
        <v>1422</v>
      </c>
      <c r="T272" s="18">
        <f t="shared" si="142"/>
        <v>227</v>
      </c>
      <c r="U272" s="18">
        <f t="shared" si="143"/>
        <v>0</v>
      </c>
      <c r="V272" s="95" t="str">
        <f t="shared" si="166"/>
        <v xml:space="preserve"> --</v>
      </c>
      <c r="W272" s="18">
        <f t="shared" si="144"/>
        <v>0</v>
      </c>
      <c r="X272" s="79" t="str">
        <f t="shared" si="167"/>
        <v xml:space="preserve"> --</v>
      </c>
      <c r="Y272" s="18">
        <v>101</v>
      </c>
      <c r="Z272" s="17" t="str">
        <f t="shared" si="148"/>
        <v>Kyllä</v>
      </c>
      <c r="AA272" s="18">
        <v>100.60975609800001</v>
      </c>
      <c r="AB272" s="17" t="str">
        <f t="shared" si="168"/>
        <v>Kyllä</v>
      </c>
      <c r="AC272" s="39"/>
      <c r="AD272" s="17" t="str">
        <f t="shared" si="145"/>
        <v>Keskivilkas 1</v>
      </c>
      <c r="AE272" s="17" t="s">
        <v>1057</v>
      </c>
      <c r="AF272" s="39"/>
      <c r="AG272" s="44"/>
      <c r="AH272" s="4"/>
      <c r="AI272" s="113" t="str">
        <f t="shared" si="149"/>
        <v>musta</v>
      </c>
      <c r="AJ272" s="114" t="str">
        <f t="shared" si="137"/>
        <v>musta</v>
      </c>
      <c r="AK272" s="115" t="str">
        <f t="shared" si="146"/>
        <v>musta</v>
      </c>
      <c r="AL272" s="124">
        <f t="shared" si="150"/>
        <v>1</v>
      </c>
      <c r="AM272" s="124">
        <f t="shared" si="151"/>
        <v>0</v>
      </c>
      <c r="AN272" s="124">
        <f t="shared" si="152"/>
        <v>0</v>
      </c>
      <c r="AO272" s="124">
        <f t="shared" si="153"/>
        <v>1</v>
      </c>
      <c r="AP272" s="121">
        <f t="shared" si="154"/>
        <v>0</v>
      </c>
      <c r="AQ272" s="14"/>
      <c r="AR272" s="113" t="str">
        <f t="shared" si="169"/>
        <v>musta</v>
      </c>
      <c r="AS272" s="114" t="str">
        <f t="shared" si="170"/>
        <v>musta</v>
      </c>
      <c r="AT272" s="115" t="str">
        <f t="shared" si="147"/>
        <v>musta</v>
      </c>
      <c r="AU272" s="124">
        <f t="shared" si="155"/>
        <v>2</v>
      </c>
      <c r="AV272" s="124">
        <f t="shared" si="156"/>
        <v>1</v>
      </c>
      <c r="AW272" s="124">
        <f t="shared" si="157"/>
        <v>0</v>
      </c>
      <c r="AX272" s="124">
        <f t="shared" si="158"/>
        <v>1</v>
      </c>
      <c r="AY272" s="121">
        <f t="shared" si="159"/>
        <v>0</v>
      </c>
      <c r="BA272" s="47" t="s">
        <v>306</v>
      </c>
      <c r="BB272" s="47">
        <v>338</v>
      </c>
      <c r="BC272" s="47">
        <v>3</v>
      </c>
      <c r="BD272" s="47">
        <v>464</v>
      </c>
      <c r="BE272" s="4"/>
      <c r="BF272" s="47" t="s">
        <v>311</v>
      </c>
      <c r="BG272" s="47">
        <v>338</v>
      </c>
      <c r="BH272" s="47">
        <v>8</v>
      </c>
      <c r="BI272" s="47">
        <v>44</v>
      </c>
      <c r="BJ272" s="4"/>
      <c r="BK272" s="46" t="str">
        <f t="shared" si="160"/>
        <v>338_8</v>
      </c>
      <c r="BL272" s="69">
        <v>338</v>
      </c>
      <c r="BM272" s="69">
        <v>8</v>
      </c>
      <c r="BN272" s="69">
        <v>0</v>
      </c>
      <c r="BO272" s="4"/>
      <c r="BP272" s="46" t="str">
        <f t="shared" si="161"/>
        <v>338_8</v>
      </c>
      <c r="BQ272" s="69">
        <v>338</v>
      </c>
      <c r="BR272" s="69">
        <v>8</v>
      </c>
      <c r="BS272" s="69">
        <v>0</v>
      </c>
      <c r="BT272" s="4"/>
      <c r="BU272" s="71" t="s">
        <v>946</v>
      </c>
      <c r="BV272" s="71">
        <v>3219</v>
      </c>
      <c r="BW272" s="71">
        <v>99</v>
      </c>
      <c r="BX272" s="4"/>
      <c r="BY272" s="69" t="s">
        <v>613</v>
      </c>
      <c r="BZ272" s="69">
        <v>405</v>
      </c>
      <c r="CA272" s="69">
        <v>98.780487804899991</v>
      </c>
      <c r="CB272" s="4"/>
      <c r="CC272" s="47" t="s">
        <v>813</v>
      </c>
      <c r="CD272" s="47" t="s">
        <v>1022</v>
      </c>
      <c r="CE272" s="47">
        <v>13747</v>
      </c>
      <c r="CF272" s="47">
        <v>1</v>
      </c>
      <c r="CG272" s="47">
        <v>3</v>
      </c>
      <c r="CH272" s="47" t="str">
        <f t="shared" si="162"/>
        <v>Vähä 3</v>
      </c>
      <c r="CJ272" s="69" t="s">
        <v>315</v>
      </c>
      <c r="CK272" s="69" t="s">
        <v>1822</v>
      </c>
      <c r="CL272" s="69" t="s">
        <v>1823</v>
      </c>
      <c r="CM272" s="69" t="s">
        <v>1824</v>
      </c>
    </row>
    <row r="273" spans="1:91" customFormat="1" x14ac:dyDescent="0.25">
      <c r="A273" s="81">
        <v>262</v>
      </c>
      <c r="B273" s="27" t="str">
        <f t="shared" si="138"/>
        <v>339_4</v>
      </c>
      <c r="C273" s="51">
        <v>339</v>
      </c>
      <c r="D273" s="52">
        <v>4</v>
      </c>
      <c r="E273" s="17">
        <v>700</v>
      </c>
      <c r="F273" s="18"/>
      <c r="G273" s="59">
        <v>156</v>
      </c>
      <c r="H273" s="60">
        <v>9</v>
      </c>
      <c r="I273" s="64">
        <f t="shared" si="163"/>
        <v>0.09</v>
      </c>
      <c r="J273" s="18">
        <f t="shared" si="164"/>
        <v>14.04</v>
      </c>
      <c r="K273" s="64">
        <f t="shared" si="165"/>
        <v>-0.99835056390977428</v>
      </c>
      <c r="L273" s="18">
        <v>8512</v>
      </c>
      <c r="M273" s="18">
        <v>305</v>
      </c>
      <c r="N273" s="18">
        <v>9383</v>
      </c>
      <c r="O273" s="105" t="str">
        <f t="shared" si="139"/>
        <v>https://www.google.com/maps/@61.4713097396,24.0000304748,3a,75y,90t/data=!3m3!1e1!3m1!2e0</v>
      </c>
      <c r="P273" s="108" t="str">
        <f t="shared" si="140"/>
        <v>Gmaps</v>
      </c>
      <c r="Q273" s="18">
        <v>156</v>
      </c>
      <c r="R273" s="17">
        <v>9</v>
      </c>
      <c r="S273" s="18">
        <f t="shared" si="141"/>
        <v>1223</v>
      </c>
      <c r="T273" s="18">
        <f t="shared" si="142"/>
        <v>184</v>
      </c>
      <c r="U273" s="18">
        <f t="shared" si="143"/>
        <v>0</v>
      </c>
      <c r="V273" s="95" t="str">
        <f t="shared" si="166"/>
        <v xml:space="preserve"> --</v>
      </c>
      <c r="W273" s="18">
        <f t="shared" si="144"/>
        <v>0</v>
      </c>
      <c r="X273" s="79" t="str">
        <f t="shared" si="167"/>
        <v xml:space="preserve"> --</v>
      </c>
      <c r="Y273" s="18">
        <v>101</v>
      </c>
      <c r="Z273" s="17" t="str">
        <f t="shared" si="148"/>
        <v>Kyllä</v>
      </c>
      <c r="AA273" s="18">
        <v>100.57142857100001</v>
      </c>
      <c r="AB273" s="17" t="str">
        <f t="shared" si="168"/>
        <v>Kyllä</v>
      </c>
      <c r="AC273" s="39"/>
      <c r="AD273" s="17" t="str">
        <f t="shared" si="145"/>
        <v>Keskivilkas 1</v>
      </c>
      <c r="AE273" s="17" t="s">
        <v>1057</v>
      </c>
      <c r="AF273" s="39"/>
      <c r="AG273" s="44"/>
      <c r="AH273" s="4"/>
      <c r="AI273" s="113" t="str">
        <f t="shared" si="149"/>
        <v>musta</v>
      </c>
      <c r="AJ273" s="114" t="str">
        <f t="shared" si="137"/>
        <v>musta</v>
      </c>
      <c r="AK273" s="115" t="str">
        <f t="shared" si="146"/>
        <v>musta</v>
      </c>
      <c r="AL273" s="124">
        <f t="shared" si="150"/>
        <v>1</v>
      </c>
      <c r="AM273" s="124">
        <f t="shared" si="151"/>
        <v>0</v>
      </c>
      <c r="AN273" s="124">
        <f t="shared" si="152"/>
        <v>0</v>
      </c>
      <c r="AO273" s="124">
        <f t="shared" si="153"/>
        <v>1</v>
      </c>
      <c r="AP273" s="121">
        <f t="shared" si="154"/>
        <v>0</v>
      </c>
      <c r="AQ273" s="14"/>
      <c r="AR273" s="113" t="str">
        <f t="shared" si="169"/>
        <v>musta</v>
      </c>
      <c r="AS273" s="114" t="str">
        <f t="shared" si="170"/>
        <v>musta</v>
      </c>
      <c r="AT273" s="115" t="str">
        <f t="shared" si="147"/>
        <v>musta</v>
      </c>
      <c r="AU273" s="124">
        <f t="shared" si="155"/>
        <v>2</v>
      </c>
      <c r="AV273" s="124">
        <f t="shared" si="156"/>
        <v>1</v>
      </c>
      <c r="AW273" s="124">
        <f t="shared" si="157"/>
        <v>0</v>
      </c>
      <c r="AX273" s="124">
        <f t="shared" si="158"/>
        <v>1</v>
      </c>
      <c r="AY273" s="121">
        <f t="shared" si="159"/>
        <v>0</v>
      </c>
      <c r="BA273" s="47" t="s">
        <v>307</v>
      </c>
      <c r="BB273" s="47">
        <v>338</v>
      </c>
      <c r="BC273" s="47">
        <v>4</v>
      </c>
      <c r="BD273" s="47">
        <v>327</v>
      </c>
      <c r="BE273" s="4"/>
      <c r="BF273" s="47" t="s">
        <v>312</v>
      </c>
      <c r="BG273" s="47">
        <v>338</v>
      </c>
      <c r="BH273" s="47">
        <v>9</v>
      </c>
      <c r="BI273" s="47">
        <v>58</v>
      </c>
      <c r="BJ273" s="4"/>
      <c r="BK273" s="46" t="str">
        <f t="shared" si="160"/>
        <v>338_9</v>
      </c>
      <c r="BL273" s="69">
        <v>338</v>
      </c>
      <c r="BM273" s="69">
        <v>9</v>
      </c>
      <c r="BN273" s="69">
        <v>0</v>
      </c>
      <c r="BO273" s="4"/>
      <c r="BP273" s="46" t="str">
        <f t="shared" si="161"/>
        <v>338_9</v>
      </c>
      <c r="BQ273" s="69">
        <v>338</v>
      </c>
      <c r="BR273" s="69">
        <v>9</v>
      </c>
      <c r="BS273" s="69">
        <v>0</v>
      </c>
      <c r="BT273" s="4"/>
      <c r="BU273" s="71" t="s">
        <v>949</v>
      </c>
      <c r="BV273" s="71">
        <v>836</v>
      </c>
      <c r="BW273" s="71">
        <v>10</v>
      </c>
      <c r="BX273" s="4"/>
      <c r="BY273" s="69" t="s">
        <v>614</v>
      </c>
      <c r="BZ273" s="69">
        <v>2209</v>
      </c>
      <c r="CA273" s="69">
        <v>68.559900682800006</v>
      </c>
      <c r="CB273" s="4"/>
      <c r="CC273" s="47" t="s">
        <v>736</v>
      </c>
      <c r="CD273" s="47" t="s">
        <v>1022</v>
      </c>
      <c r="CE273" s="47">
        <v>13287</v>
      </c>
      <c r="CF273" s="47">
        <v>2</v>
      </c>
      <c r="CG273" s="47">
        <v>3</v>
      </c>
      <c r="CH273" s="47" t="str">
        <f t="shared" si="162"/>
        <v>Vähä 3</v>
      </c>
      <c r="CJ273" s="69" t="s">
        <v>316</v>
      </c>
      <c r="CK273" s="69" t="s">
        <v>1825</v>
      </c>
      <c r="CL273" s="69" t="s">
        <v>1826</v>
      </c>
      <c r="CM273" s="69" t="s">
        <v>1827</v>
      </c>
    </row>
    <row r="274" spans="1:91" customFormat="1" x14ac:dyDescent="0.25">
      <c r="A274" s="81">
        <v>263</v>
      </c>
      <c r="B274" s="27" t="str">
        <f t="shared" si="138"/>
        <v>339_5</v>
      </c>
      <c r="C274" s="51">
        <v>339</v>
      </c>
      <c r="D274" s="52">
        <v>5</v>
      </c>
      <c r="E274" s="17">
        <v>1435</v>
      </c>
      <c r="F274" s="18">
        <v>1428.38468994</v>
      </c>
      <c r="G274" s="57">
        <v>81</v>
      </c>
      <c r="H274" s="58">
        <v>23</v>
      </c>
      <c r="I274" s="64">
        <f t="shared" si="163"/>
        <v>0.23</v>
      </c>
      <c r="J274" s="18">
        <f t="shared" si="164"/>
        <v>18.630000000000003</v>
      </c>
      <c r="K274" s="64">
        <f t="shared" si="165"/>
        <v>-0.99781132518797</v>
      </c>
      <c r="L274" s="18">
        <v>8512</v>
      </c>
      <c r="M274" s="18">
        <v>305</v>
      </c>
      <c r="N274" s="18">
        <v>9383</v>
      </c>
      <c r="O274" s="105" t="str">
        <f t="shared" si="139"/>
        <v>https://www.google.com/maps/@61.4708882617,24.0137019094,3a,75y,90t/data=!3m3!1e1!3m1!2e0</v>
      </c>
      <c r="P274" s="108" t="str">
        <f t="shared" si="140"/>
        <v>Gmaps</v>
      </c>
      <c r="Q274" s="18">
        <v>81</v>
      </c>
      <c r="R274" s="17">
        <v>23</v>
      </c>
      <c r="S274" s="18">
        <f t="shared" si="141"/>
        <v>824</v>
      </c>
      <c r="T274" s="18">
        <f t="shared" si="142"/>
        <v>115</v>
      </c>
      <c r="U274" s="18">
        <f t="shared" si="143"/>
        <v>0</v>
      </c>
      <c r="V274" s="95" t="str">
        <f t="shared" si="166"/>
        <v xml:space="preserve"> --</v>
      </c>
      <c r="W274" s="18">
        <f t="shared" si="144"/>
        <v>0</v>
      </c>
      <c r="X274" s="79" t="str">
        <f t="shared" si="167"/>
        <v xml:space="preserve"> --</v>
      </c>
      <c r="Y274" s="18">
        <v>100</v>
      </c>
      <c r="Z274" s="17" t="str">
        <f t="shared" si="148"/>
        <v>Kyllä</v>
      </c>
      <c r="AA274" s="18">
        <v>100.48780487799999</v>
      </c>
      <c r="AB274" s="17" t="str">
        <f t="shared" si="168"/>
        <v>Kyllä</v>
      </c>
      <c r="AC274" s="39"/>
      <c r="AD274" s="17" t="str">
        <f t="shared" si="145"/>
        <v>Keskivilkas 1</v>
      </c>
      <c r="AE274" s="17" t="s">
        <v>1057</v>
      </c>
      <c r="AF274" s="39"/>
      <c r="AG274" s="44"/>
      <c r="AH274" s="4"/>
      <c r="AI274" s="113" t="str">
        <f t="shared" si="149"/>
        <v>musta</v>
      </c>
      <c r="AJ274" s="114" t="str">
        <f t="shared" si="137"/>
        <v>musta</v>
      </c>
      <c r="AK274" s="115" t="str">
        <f t="shared" si="146"/>
        <v>musta</v>
      </c>
      <c r="AL274" s="124">
        <f t="shared" si="150"/>
        <v>1</v>
      </c>
      <c r="AM274" s="124">
        <f t="shared" si="151"/>
        <v>0</v>
      </c>
      <c r="AN274" s="124">
        <f t="shared" si="152"/>
        <v>0</v>
      </c>
      <c r="AO274" s="124">
        <f t="shared" si="153"/>
        <v>1</v>
      </c>
      <c r="AP274" s="121">
        <f t="shared" si="154"/>
        <v>0</v>
      </c>
      <c r="AQ274" s="14"/>
      <c r="AR274" s="113" t="str">
        <f t="shared" si="169"/>
        <v>musta</v>
      </c>
      <c r="AS274" s="114" t="str">
        <f t="shared" si="170"/>
        <v>musta</v>
      </c>
      <c r="AT274" s="115" t="str">
        <f t="shared" si="147"/>
        <v>musta</v>
      </c>
      <c r="AU274" s="124">
        <f t="shared" si="155"/>
        <v>2</v>
      </c>
      <c r="AV274" s="124">
        <f t="shared" si="156"/>
        <v>1</v>
      </c>
      <c r="AW274" s="124">
        <f t="shared" si="157"/>
        <v>0</v>
      </c>
      <c r="AX274" s="124">
        <f t="shared" si="158"/>
        <v>1</v>
      </c>
      <c r="AY274" s="121">
        <f t="shared" si="159"/>
        <v>0</v>
      </c>
      <c r="BA274" s="47" t="s">
        <v>308</v>
      </c>
      <c r="BB274" s="47">
        <v>338</v>
      </c>
      <c r="BC274" s="47">
        <v>5</v>
      </c>
      <c r="BD274" s="47">
        <v>204</v>
      </c>
      <c r="BE274" s="4"/>
      <c r="BF274" s="47" t="s">
        <v>313</v>
      </c>
      <c r="BG274" s="47">
        <v>339</v>
      </c>
      <c r="BH274" s="47">
        <v>1</v>
      </c>
      <c r="BI274" s="47">
        <v>748</v>
      </c>
      <c r="BJ274" s="4"/>
      <c r="BK274" s="46" t="str">
        <f t="shared" si="160"/>
        <v>339_1</v>
      </c>
      <c r="BL274" s="69">
        <v>339</v>
      </c>
      <c r="BM274" s="69">
        <v>1</v>
      </c>
      <c r="BN274" s="69">
        <v>0</v>
      </c>
      <c r="BO274" s="4"/>
      <c r="BP274" s="46" t="str">
        <f t="shared" si="161"/>
        <v>339_1</v>
      </c>
      <c r="BQ274" s="69">
        <v>339</v>
      </c>
      <c r="BR274" s="69">
        <v>1</v>
      </c>
      <c r="BS274" s="69">
        <v>0</v>
      </c>
      <c r="BT274" s="4"/>
      <c r="BU274" s="71" t="s">
        <v>959</v>
      </c>
      <c r="BV274" s="71">
        <v>1272</v>
      </c>
      <c r="BW274" s="71">
        <v>58</v>
      </c>
      <c r="BX274" s="4"/>
      <c r="BY274" s="69" t="s">
        <v>615</v>
      </c>
      <c r="BZ274" s="69">
        <v>699</v>
      </c>
      <c r="CA274" s="69">
        <v>15.700808625300001</v>
      </c>
      <c r="CB274" s="4"/>
      <c r="CC274" s="47" t="s">
        <v>669</v>
      </c>
      <c r="CD274" s="47" t="s">
        <v>1022</v>
      </c>
      <c r="CE274" s="47">
        <v>13081</v>
      </c>
      <c r="CF274" s="47">
        <v>4</v>
      </c>
      <c r="CG274" s="47">
        <v>3</v>
      </c>
      <c r="CH274" s="47" t="str">
        <f t="shared" si="162"/>
        <v>Vähä 3</v>
      </c>
      <c r="CJ274" s="69" t="s">
        <v>317</v>
      </c>
      <c r="CK274" s="69" t="s">
        <v>1828</v>
      </c>
      <c r="CL274" s="69" t="s">
        <v>1829</v>
      </c>
      <c r="CM274" s="69" t="s">
        <v>1830</v>
      </c>
    </row>
    <row r="275" spans="1:91" customFormat="1" x14ac:dyDescent="0.25">
      <c r="A275" s="81">
        <v>264</v>
      </c>
      <c r="B275" s="27" t="str">
        <f t="shared" si="138"/>
        <v>339_6</v>
      </c>
      <c r="C275" s="51">
        <v>339</v>
      </c>
      <c r="D275" s="52">
        <v>6</v>
      </c>
      <c r="E275" s="17">
        <v>1732</v>
      </c>
      <c r="F275" s="18">
        <v>1787.5681805199999</v>
      </c>
      <c r="G275" s="57">
        <v>52</v>
      </c>
      <c r="H275" s="58">
        <v>24</v>
      </c>
      <c r="I275" s="64">
        <f t="shared" si="163"/>
        <v>0.24</v>
      </c>
      <c r="J275" s="18">
        <f t="shared" si="164"/>
        <v>12.48</v>
      </c>
      <c r="K275" s="64">
        <f t="shared" si="165"/>
        <v>-0.9977513513513514</v>
      </c>
      <c r="L275" s="18">
        <v>5550</v>
      </c>
      <c r="M275" s="18">
        <v>229</v>
      </c>
      <c r="N275" s="18">
        <v>6003</v>
      </c>
      <c r="O275" s="105" t="str">
        <f t="shared" si="139"/>
        <v>https://www.google.com/maps/@61.4691303206,24.0402252747,3a,75y,90t/data=!3m3!1e1!3m1!2e0</v>
      </c>
      <c r="P275" s="108" t="str">
        <f t="shared" si="140"/>
        <v>Gmaps</v>
      </c>
      <c r="Q275" s="18">
        <v>52</v>
      </c>
      <c r="R275" s="17">
        <v>24</v>
      </c>
      <c r="S275" s="18">
        <f t="shared" si="141"/>
        <v>579</v>
      </c>
      <c r="T275" s="18">
        <f t="shared" si="142"/>
        <v>59</v>
      </c>
      <c r="U275" s="18">
        <f t="shared" si="143"/>
        <v>0</v>
      </c>
      <c r="V275" s="95" t="str">
        <f t="shared" si="166"/>
        <v xml:space="preserve"> --</v>
      </c>
      <c r="W275" s="18">
        <f t="shared" si="144"/>
        <v>0</v>
      </c>
      <c r="X275" s="79" t="str">
        <f t="shared" si="167"/>
        <v xml:space="preserve"> --</v>
      </c>
      <c r="Y275" s="18">
        <v>100</v>
      </c>
      <c r="Z275" s="17" t="str">
        <f t="shared" si="148"/>
        <v>Kyllä</v>
      </c>
      <c r="AA275" s="18">
        <v>100.40415704400002</v>
      </c>
      <c r="AB275" s="17" t="str">
        <f t="shared" si="168"/>
        <v>Kyllä</v>
      </c>
      <c r="AC275" s="39"/>
      <c r="AD275" s="17" t="str">
        <f t="shared" si="145"/>
        <v>Keskivilkas 1</v>
      </c>
      <c r="AE275" s="17" t="s">
        <v>1057</v>
      </c>
      <c r="AF275" s="39"/>
      <c r="AG275" s="44"/>
      <c r="AH275" s="4"/>
      <c r="AI275" s="113" t="str">
        <f t="shared" si="149"/>
        <v>musta</v>
      </c>
      <c r="AJ275" s="114" t="str">
        <f t="shared" si="137"/>
        <v>musta</v>
      </c>
      <c r="AK275" s="115" t="str">
        <f t="shared" si="146"/>
        <v>musta</v>
      </c>
      <c r="AL275" s="124">
        <f t="shared" si="150"/>
        <v>0</v>
      </c>
      <c r="AM275" s="124">
        <f t="shared" si="151"/>
        <v>0</v>
      </c>
      <c r="AN275" s="124">
        <f t="shared" si="152"/>
        <v>0</v>
      </c>
      <c r="AO275" s="124">
        <f t="shared" si="153"/>
        <v>0</v>
      </c>
      <c r="AP275" s="121">
        <f t="shared" si="154"/>
        <v>0</v>
      </c>
      <c r="AQ275" s="14"/>
      <c r="AR275" s="113" t="str">
        <f t="shared" si="169"/>
        <v>musta</v>
      </c>
      <c r="AS275" s="114" t="str">
        <f t="shared" si="170"/>
        <v>musta</v>
      </c>
      <c r="AT275" s="115" t="str">
        <f t="shared" si="147"/>
        <v>musta</v>
      </c>
      <c r="AU275" s="124">
        <f t="shared" si="155"/>
        <v>1</v>
      </c>
      <c r="AV275" s="124">
        <f t="shared" si="156"/>
        <v>1</v>
      </c>
      <c r="AW275" s="124">
        <f t="shared" si="157"/>
        <v>0</v>
      </c>
      <c r="AX275" s="124">
        <f t="shared" si="158"/>
        <v>0</v>
      </c>
      <c r="AY275" s="121">
        <f t="shared" si="159"/>
        <v>0</v>
      </c>
      <c r="BA275" s="47" t="s">
        <v>309</v>
      </c>
      <c r="BB275" s="47">
        <v>338</v>
      </c>
      <c r="BC275" s="47">
        <v>6</v>
      </c>
      <c r="BD275" s="47">
        <v>100</v>
      </c>
      <c r="BE275" s="4"/>
      <c r="BF275" s="47" t="s">
        <v>314</v>
      </c>
      <c r="BG275" s="47">
        <v>339</v>
      </c>
      <c r="BH275" s="47">
        <v>2</v>
      </c>
      <c r="BI275" s="47">
        <v>146</v>
      </c>
      <c r="BJ275" s="4"/>
      <c r="BK275" s="46" t="str">
        <f t="shared" si="160"/>
        <v>339_2</v>
      </c>
      <c r="BL275" s="69">
        <v>339</v>
      </c>
      <c r="BM275" s="69">
        <v>2</v>
      </c>
      <c r="BN275" s="69">
        <v>0</v>
      </c>
      <c r="BO275" s="4"/>
      <c r="BP275" s="46" t="str">
        <f t="shared" si="161"/>
        <v>339_2</v>
      </c>
      <c r="BQ275" s="69">
        <v>339</v>
      </c>
      <c r="BR275" s="69">
        <v>2</v>
      </c>
      <c r="BS275" s="69">
        <v>0</v>
      </c>
      <c r="BT275" s="4"/>
      <c r="BU275" s="71" t="s">
        <v>960</v>
      </c>
      <c r="BV275" s="71">
        <v>419</v>
      </c>
      <c r="BW275" s="71">
        <v>4</v>
      </c>
      <c r="BX275" s="4"/>
      <c r="BY275" s="69" t="s">
        <v>615</v>
      </c>
      <c r="BZ275" s="69">
        <v>1054</v>
      </c>
      <c r="CA275" s="69">
        <v>23.67475292</v>
      </c>
      <c r="CB275" s="4"/>
      <c r="CC275" s="47" t="s">
        <v>694</v>
      </c>
      <c r="CD275" s="47" t="s">
        <v>1022</v>
      </c>
      <c r="CE275" s="47">
        <v>13129</v>
      </c>
      <c r="CF275" s="47">
        <v>1</v>
      </c>
      <c r="CG275" s="47">
        <v>3</v>
      </c>
      <c r="CH275" s="47" t="str">
        <f t="shared" si="162"/>
        <v>Vähä 3</v>
      </c>
      <c r="CJ275" s="69" t="s">
        <v>318</v>
      </c>
      <c r="CK275" s="69" t="s">
        <v>1831</v>
      </c>
      <c r="CL275" s="69" t="s">
        <v>1832</v>
      </c>
      <c r="CM275" s="69" t="s">
        <v>1833</v>
      </c>
    </row>
    <row r="276" spans="1:91" customFormat="1" x14ac:dyDescent="0.25">
      <c r="A276" s="81">
        <v>265</v>
      </c>
      <c r="B276" s="27" t="str">
        <f t="shared" si="138"/>
        <v>339_7</v>
      </c>
      <c r="C276" s="51">
        <v>339</v>
      </c>
      <c r="D276" s="52">
        <v>7</v>
      </c>
      <c r="E276" s="17">
        <v>2258</v>
      </c>
      <c r="F276" s="18">
        <v>2832.0753592149999</v>
      </c>
      <c r="G276" s="57">
        <v>309</v>
      </c>
      <c r="H276" s="58">
        <v>32</v>
      </c>
      <c r="I276" s="64">
        <f t="shared" si="163"/>
        <v>0.32</v>
      </c>
      <c r="J276" s="18">
        <f t="shared" si="164"/>
        <v>98.88</v>
      </c>
      <c r="K276" s="64">
        <f t="shared" si="165"/>
        <v>-0.93835411471321684</v>
      </c>
      <c r="L276" s="18">
        <v>1604</v>
      </c>
      <c r="M276" s="18">
        <v>44</v>
      </c>
      <c r="N276" s="18">
        <v>1682</v>
      </c>
      <c r="O276" s="105" t="str">
        <f t="shared" si="139"/>
        <v>https://www.google.com/maps/@61.4617805148,24.0829730043,3a,75y,90t/data=!3m3!1e1!3m1!2e0</v>
      </c>
      <c r="P276" s="108" t="str">
        <f t="shared" si="140"/>
        <v>Gmaps</v>
      </c>
      <c r="Q276" s="18">
        <v>309</v>
      </c>
      <c r="R276" s="17">
        <v>32</v>
      </c>
      <c r="S276" s="18">
        <f t="shared" si="141"/>
        <v>672</v>
      </c>
      <c r="T276" s="18">
        <f t="shared" si="142"/>
        <v>115</v>
      </c>
      <c r="U276" s="18">
        <f t="shared" si="143"/>
        <v>0</v>
      </c>
      <c r="V276" s="95" t="str">
        <f t="shared" si="166"/>
        <v xml:space="preserve"> --</v>
      </c>
      <c r="W276" s="18">
        <f t="shared" si="144"/>
        <v>0</v>
      </c>
      <c r="X276" s="79" t="str">
        <f t="shared" si="167"/>
        <v xml:space="preserve"> --</v>
      </c>
      <c r="Y276" s="18">
        <v>0</v>
      </c>
      <c r="Z276" s="17" t="str">
        <f t="shared" si="148"/>
        <v xml:space="preserve"> --</v>
      </c>
      <c r="AA276" s="18">
        <v>100</v>
      </c>
      <c r="AB276" s="17" t="str">
        <f t="shared" si="168"/>
        <v>Kyllä</v>
      </c>
      <c r="AC276" s="39"/>
      <c r="AD276" s="17" t="str">
        <f t="shared" si="145"/>
        <v>Keskivilkas 1</v>
      </c>
      <c r="AE276" s="17" t="s">
        <v>1057</v>
      </c>
      <c r="AF276" s="39"/>
      <c r="AG276" s="44"/>
      <c r="AH276" s="4"/>
      <c r="AI276" s="113" t="str">
        <f t="shared" si="149"/>
        <v>musta</v>
      </c>
      <c r="AJ276" s="114" t="str">
        <f t="shared" si="137"/>
        <v>musta</v>
      </c>
      <c r="AK276" s="115" t="str">
        <f t="shared" si="146"/>
        <v>musta</v>
      </c>
      <c r="AL276" s="124">
        <f t="shared" si="150"/>
        <v>1</v>
      </c>
      <c r="AM276" s="124">
        <f t="shared" si="151"/>
        <v>0</v>
      </c>
      <c r="AN276" s="124">
        <f t="shared" si="152"/>
        <v>0</v>
      </c>
      <c r="AO276" s="124">
        <f t="shared" si="153"/>
        <v>1</v>
      </c>
      <c r="AP276" s="121">
        <f t="shared" si="154"/>
        <v>0</v>
      </c>
      <c r="AQ276" s="14"/>
      <c r="AR276" s="113" t="str">
        <f t="shared" si="169"/>
        <v>musta</v>
      </c>
      <c r="AS276" s="114" t="str">
        <f t="shared" si="170"/>
        <v>musta</v>
      </c>
      <c r="AT276" s="115" t="str">
        <f t="shared" si="147"/>
        <v>musta</v>
      </c>
      <c r="AU276" s="124">
        <f t="shared" si="155"/>
        <v>2</v>
      </c>
      <c r="AV276" s="124">
        <f t="shared" si="156"/>
        <v>1</v>
      </c>
      <c r="AW276" s="124">
        <f t="shared" si="157"/>
        <v>0</v>
      </c>
      <c r="AX276" s="124">
        <f t="shared" si="158"/>
        <v>1</v>
      </c>
      <c r="AY276" s="121">
        <f t="shared" si="159"/>
        <v>0</v>
      </c>
      <c r="BA276" s="47" t="s">
        <v>310</v>
      </c>
      <c r="BB276" s="47">
        <v>338</v>
      </c>
      <c r="BC276" s="47">
        <v>7</v>
      </c>
      <c r="BD276" s="47">
        <v>70</v>
      </c>
      <c r="BE276" s="4"/>
      <c r="BF276" s="47" t="s">
        <v>315</v>
      </c>
      <c r="BG276" s="47">
        <v>339</v>
      </c>
      <c r="BH276" s="47">
        <v>3</v>
      </c>
      <c r="BI276" s="47">
        <v>227</v>
      </c>
      <c r="BJ276" s="4"/>
      <c r="BK276" s="46" t="str">
        <f t="shared" si="160"/>
        <v>339_3</v>
      </c>
      <c r="BL276" s="69">
        <v>339</v>
      </c>
      <c r="BM276" s="69">
        <v>3</v>
      </c>
      <c r="BN276" s="69">
        <v>0</v>
      </c>
      <c r="BO276" s="4"/>
      <c r="BP276" s="46" t="str">
        <f t="shared" si="161"/>
        <v>339_3</v>
      </c>
      <c r="BQ276" s="69">
        <v>339</v>
      </c>
      <c r="BR276" s="69">
        <v>3</v>
      </c>
      <c r="BS276" s="69">
        <v>0</v>
      </c>
      <c r="BT276" s="4"/>
      <c r="BU276" s="71" t="s">
        <v>963</v>
      </c>
      <c r="BV276" s="71">
        <v>2313</v>
      </c>
      <c r="BW276" s="71">
        <v>99</v>
      </c>
      <c r="BX276" s="4"/>
      <c r="BY276" s="69" t="s">
        <v>616</v>
      </c>
      <c r="BZ276" s="69">
        <v>3672</v>
      </c>
      <c r="CA276" s="69">
        <v>96.025104602499994</v>
      </c>
      <c r="CB276" s="4"/>
      <c r="CC276" s="47" t="s">
        <v>416</v>
      </c>
      <c r="CD276" s="47" t="s">
        <v>1022</v>
      </c>
      <c r="CE276" s="47">
        <v>2772</v>
      </c>
      <c r="CF276" s="47">
        <v>1</v>
      </c>
      <c r="CG276" s="47">
        <v>3</v>
      </c>
      <c r="CH276" s="47" t="str">
        <f t="shared" si="162"/>
        <v>Vähä 3</v>
      </c>
      <c r="CJ276" s="69" t="s">
        <v>319</v>
      </c>
      <c r="CK276" s="69" t="s">
        <v>1834</v>
      </c>
      <c r="CL276" s="69" t="s">
        <v>1835</v>
      </c>
      <c r="CM276" s="69" t="s">
        <v>1836</v>
      </c>
    </row>
    <row r="277" spans="1:91" customFormat="1" x14ac:dyDescent="0.25">
      <c r="A277" s="81">
        <v>266</v>
      </c>
      <c r="B277" s="27" t="str">
        <f t="shared" si="138"/>
        <v>344_1</v>
      </c>
      <c r="C277" s="51">
        <v>344</v>
      </c>
      <c r="D277" s="52">
        <v>1</v>
      </c>
      <c r="E277" s="17">
        <v>7767</v>
      </c>
      <c r="F277" s="18">
        <v>7737.5139682999998</v>
      </c>
      <c r="G277" s="57">
        <v>720</v>
      </c>
      <c r="H277" s="58">
        <v>81</v>
      </c>
      <c r="I277" s="64">
        <f t="shared" si="163"/>
        <v>0.81</v>
      </c>
      <c r="J277" s="18">
        <f t="shared" si="164"/>
        <v>583.20000000000005</v>
      </c>
      <c r="K277" s="64">
        <f t="shared" si="165"/>
        <v>-0.48021390374331546</v>
      </c>
      <c r="L277" s="18">
        <v>1122</v>
      </c>
      <c r="M277" s="18">
        <v>121</v>
      </c>
      <c r="N277" s="18">
        <v>1154</v>
      </c>
      <c r="O277" s="105" t="str">
        <f t="shared" si="139"/>
        <v>https://www.google.com/maps/@61.9443435788,24.1167141857,3a,75y,90t/data=!3m3!1e1!3m1!2e0</v>
      </c>
      <c r="P277" s="108" t="str">
        <f t="shared" si="140"/>
        <v>Gmaps</v>
      </c>
      <c r="Q277" s="18">
        <v>720</v>
      </c>
      <c r="R277" s="17">
        <v>81</v>
      </c>
      <c r="S277" s="18">
        <f t="shared" si="141"/>
        <v>312</v>
      </c>
      <c r="T277" s="18">
        <f t="shared" si="142"/>
        <v>274</v>
      </c>
      <c r="U277" s="18">
        <f t="shared" si="143"/>
        <v>1</v>
      </c>
      <c r="V277" s="94" t="str">
        <f t="shared" si="166"/>
        <v>Osa seud. yht.</v>
      </c>
      <c r="W277" s="90">
        <f t="shared" si="144"/>
        <v>2</v>
      </c>
      <c r="X277" s="91" t="str">
        <f t="shared" si="167"/>
        <v>Osa seud. yht.</v>
      </c>
      <c r="Y277" s="74">
        <v>0</v>
      </c>
      <c r="Z277" s="17" t="str">
        <f t="shared" si="148"/>
        <v xml:space="preserve"> --</v>
      </c>
      <c r="AA277" s="74">
        <v>0</v>
      </c>
      <c r="AB277" s="17" t="str">
        <f t="shared" si="168"/>
        <v>--</v>
      </c>
      <c r="AC277" s="39"/>
      <c r="AD277" s="17" t="str">
        <f t="shared" si="145"/>
        <v>Keskivilkas 1</v>
      </c>
      <c r="AE277" s="17" t="s">
        <v>1057</v>
      </c>
      <c r="AF277" s="39"/>
      <c r="AG277" s="44"/>
      <c r="AH277" s="4"/>
      <c r="AI277" s="113" t="str">
        <f t="shared" si="149"/>
        <v>punainen</v>
      </c>
      <c r="AJ277" s="114" t="str">
        <f t="shared" si="137"/>
        <v>punainen</v>
      </c>
      <c r="AK277" s="115" t="str">
        <f t="shared" si="146"/>
        <v>punainen</v>
      </c>
      <c r="AL277" s="124">
        <f t="shared" si="150"/>
        <v>21</v>
      </c>
      <c r="AM277" s="124">
        <f t="shared" si="151"/>
        <v>10</v>
      </c>
      <c r="AN277" s="124">
        <f t="shared" si="152"/>
        <v>0</v>
      </c>
      <c r="AO277" s="124">
        <f t="shared" si="153"/>
        <v>1</v>
      </c>
      <c r="AP277" s="121">
        <f t="shared" si="154"/>
        <v>10</v>
      </c>
      <c r="AQ277" s="14"/>
      <c r="AR277" s="113" t="str">
        <f t="shared" si="169"/>
        <v>punainen</v>
      </c>
      <c r="AS277" s="114" t="str">
        <f t="shared" si="170"/>
        <v>punainen</v>
      </c>
      <c r="AT277" s="115" t="str">
        <f t="shared" si="147"/>
        <v>punainen</v>
      </c>
      <c r="AU277" s="124">
        <f t="shared" si="155"/>
        <v>21</v>
      </c>
      <c r="AV277" s="124">
        <f t="shared" si="156"/>
        <v>10</v>
      </c>
      <c r="AW277" s="124">
        <f t="shared" si="157"/>
        <v>0</v>
      </c>
      <c r="AX277" s="124">
        <f t="shared" si="158"/>
        <v>1</v>
      </c>
      <c r="AY277" s="121">
        <f t="shared" si="159"/>
        <v>10</v>
      </c>
      <c r="BA277" s="47" t="s">
        <v>311</v>
      </c>
      <c r="BB277" s="47">
        <v>338</v>
      </c>
      <c r="BC277" s="47">
        <v>8</v>
      </c>
      <c r="BD277" s="47">
        <v>56</v>
      </c>
      <c r="BE277" s="4"/>
      <c r="BF277" s="47" t="s">
        <v>316</v>
      </c>
      <c r="BG277" s="47">
        <v>339</v>
      </c>
      <c r="BH277" s="47">
        <v>4</v>
      </c>
      <c r="BI277" s="47">
        <v>184</v>
      </c>
      <c r="BJ277" s="4"/>
      <c r="BK277" s="46" t="str">
        <f t="shared" si="160"/>
        <v>339_4</v>
      </c>
      <c r="BL277" s="69">
        <v>339</v>
      </c>
      <c r="BM277" s="69">
        <v>4</v>
      </c>
      <c r="BN277" s="69">
        <v>0</v>
      </c>
      <c r="BO277" s="4"/>
      <c r="BP277" s="46" t="str">
        <f t="shared" si="161"/>
        <v>339_4</v>
      </c>
      <c r="BQ277" s="69">
        <v>339</v>
      </c>
      <c r="BR277" s="69">
        <v>4</v>
      </c>
      <c r="BS277" s="69">
        <v>0</v>
      </c>
      <c r="BT277" s="4"/>
      <c r="BU277" s="71" t="s">
        <v>964</v>
      </c>
      <c r="BV277" s="71">
        <v>1133</v>
      </c>
      <c r="BW277" s="71">
        <v>100</v>
      </c>
      <c r="BX277" s="4"/>
      <c r="BY277" s="69" t="s">
        <v>617</v>
      </c>
      <c r="BZ277" s="69">
        <v>1391</v>
      </c>
      <c r="CA277" s="69">
        <v>100.28839221300001</v>
      </c>
      <c r="CB277" s="4"/>
      <c r="CC277" s="47" t="s">
        <v>951</v>
      </c>
      <c r="CD277" s="47" t="s">
        <v>1022</v>
      </c>
      <c r="CE277" s="47">
        <v>14294</v>
      </c>
      <c r="CF277" s="47">
        <v>1</v>
      </c>
      <c r="CG277" s="47">
        <v>3</v>
      </c>
      <c r="CH277" s="47" t="str">
        <f t="shared" si="162"/>
        <v>Vähä 3</v>
      </c>
      <c r="CJ277" s="69" t="s">
        <v>320</v>
      </c>
      <c r="CK277" s="69" t="s">
        <v>1438</v>
      </c>
      <c r="CL277" s="69" t="s">
        <v>1439</v>
      </c>
      <c r="CM277" s="69" t="s">
        <v>1440</v>
      </c>
    </row>
    <row r="278" spans="1:91" customFormat="1" x14ac:dyDescent="0.25">
      <c r="A278" s="81">
        <v>267</v>
      </c>
      <c r="B278" s="27" t="str">
        <f t="shared" si="138"/>
        <v>344_2</v>
      </c>
      <c r="C278" s="51">
        <v>344</v>
      </c>
      <c r="D278" s="52">
        <v>2</v>
      </c>
      <c r="E278" s="17">
        <v>11708</v>
      </c>
      <c r="F278" s="18">
        <v>5860.9748956499998</v>
      </c>
      <c r="G278" s="57">
        <v>778</v>
      </c>
      <c r="H278" s="58">
        <v>93</v>
      </c>
      <c r="I278" s="64">
        <f t="shared" si="163"/>
        <v>0.93</v>
      </c>
      <c r="J278" s="18">
        <f t="shared" si="164"/>
        <v>723.54000000000008</v>
      </c>
      <c r="K278" s="64">
        <f t="shared" si="165"/>
        <v>-0.1537543859649122</v>
      </c>
      <c r="L278" s="18">
        <v>855</v>
      </c>
      <c r="M278" s="18">
        <v>96</v>
      </c>
      <c r="N278" s="18">
        <v>909</v>
      </c>
      <c r="O278" s="105" t="str">
        <f t="shared" si="139"/>
        <v>https://www.google.com/maps/@61.9509412871,24.2584059439,3a,75y,90t/data=!3m3!1e1!3m1!2e0</v>
      </c>
      <c r="P278" s="108" t="str">
        <f t="shared" si="140"/>
        <v>Gmaps</v>
      </c>
      <c r="Q278" s="18">
        <v>778</v>
      </c>
      <c r="R278" s="17">
        <v>93</v>
      </c>
      <c r="S278" s="18">
        <f t="shared" si="141"/>
        <v>357</v>
      </c>
      <c r="T278" s="18">
        <f t="shared" si="142"/>
        <v>299</v>
      </c>
      <c r="U278" s="18">
        <f t="shared" si="143"/>
        <v>1</v>
      </c>
      <c r="V278" s="94" t="str">
        <f t="shared" si="166"/>
        <v>Osa seud. yht.</v>
      </c>
      <c r="W278" s="90">
        <f t="shared" si="144"/>
        <v>2</v>
      </c>
      <c r="X278" s="91" t="str">
        <f t="shared" si="167"/>
        <v>Osa seud. yht.</v>
      </c>
      <c r="Y278" s="74">
        <v>0</v>
      </c>
      <c r="Z278" s="17" t="str">
        <f t="shared" si="148"/>
        <v xml:space="preserve"> --</v>
      </c>
      <c r="AA278" s="74">
        <v>0</v>
      </c>
      <c r="AB278" s="17" t="str">
        <f t="shared" si="168"/>
        <v>--</v>
      </c>
      <c r="AC278" s="39"/>
      <c r="AD278" s="17" t="str">
        <f t="shared" si="145"/>
        <v>Keskivilkas 1</v>
      </c>
      <c r="AE278" s="17" t="s">
        <v>1057</v>
      </c>
      <c r="AF278" s="39"/>
      <c r="AG278" s="44"/>
      <c r="AH278" s="4"/>
      <c r="AI278" s="113" t="str">
        <f t="shared" si="149"/>
        <v>punainen</v>
      </c>
      <c r="AJ278" s="114" t="str">
        <f t="shared" si="137"/>
        <v>punainen</v>
      </c>
      <c r="AK278" s="115" t="str">
        <f t="shared" si="146"/>
        <v>punainen</v>
      </c>
      <c r="AL278" s="124">
        <f t="shared" si="150"/>
        <v>21</v>
      </c>
      <c r="AM278" s="124">
        <f t="shared" si="151"/>
        <v>10</v>
      </c>
      <c r="AN278" s="124">
        <f t="shared" si="152"/>
        <v>0</v>
      </c>
      <c r="AO278" s="124">
        <f t="shared" si="153"/>
        <v>1</v>
      </c>
      <c r="AP278" s="121">
        <f t="shared" si="154"/>
        <v>10</v>
      </c>
      <c r="AQ278" s="14"/>
      <c r="AR278" s="113" t="str">
        <f t="shared" si="169"/>
        <v>punainen</v>
      </c>
      <c r="AS278" s="114" t="str">
        <f t="shared" si="170"/>
        <v>punainen</v>
      </c>
      <c r="AT278" s="115" t="str">
        <f t="shared" si="147"/>
        <v>punainen</v>
      </c>
      <c r="AU278" s="124">
        <f t="shared" si="155"/>
        <v>21</v>
      </c>
      <c r="AV278" s="124">
        <f t="shared" si="156"/>
        <v>10</v>
      </c>
      <c r="AW278" s="124">
        <f t="shared" si="157"/>
        <v>0</v>
      </c>
      <c r="AX278" s="124">
        <f t="shared" si="158"/>
        <v>1</v>
      </c>
      <c r="AY278" s="121">
        <f t="shared" si="159"/>
        <v>10</v>
      </c>
      <c r="BA278" s="47" t="s">
        <v>312</v>
      </c>
      <c r="BB278" s="47">
        <v>338</v>
      </c>
      <c r="BC278" s="47">
        <v>9</v>
      </c>
      <c r="BD278" s="47">
        <v>82</v>
      </c>
      <c r="BE278" s="4"/>
      <c r="BF278" s="47" t="s">
        <v>317</v>
      </c>
      <c r="BG278" s="47">
        <v>339</v>
      </c>
      <c r="BH278" s="47">
        <v>5</v>
      </c>
      <c r="BI278" s="47">
        <v>115</v>
      </c>
      <c r="BJ278" s="4"/>
      <c r="BK278" s="46" t="str">
        <f t="shared" si="160"/>
        <v>339_5</v>
      </c>
      <c r="BL278" s="69">
        <v>339</v>
      </c>
      <c r="BM278" s="69">
        <v>5</v>
      </c>
      <c r="BN278" s="69">
        <v>0</v>
      </c>
      <c r="BO278" s="4"/>
      <c r="BP278" s="46" t="str">
        <f t="shared" si="161"/>
        <v>339_5</v>
      </c>
      <c r="BQ278" s="69">
        <v>339</v>
      </c>
      <c r="BR278" s="69">
        <v>5</v>
      </c>
      <c r="BS278" s="69">
        <v>0</v>
      </c>
      <c r="BT278" s="4"/>
      <c r="BU278" s="71" t="s">
        <v>965</v>
      </c>
      <c r="BV278" s="71">
        <v>947</v>
      </c>
      <c r="BW278" s="71">
        <v>34</v>
      </c>
      <c r="BX278" s="4"/>
      <c r="BY278" s="69" t="s">
        <v>618</v>
      </c>
      <c r="BZ278" s="69">
        <v>497</v>
      </c>
      <c r="CA278" s="69">
        <v>10.3584827011</v>
      </c>
      <c r="CB278" s="4"/>
      <c r="CC278" s="47" t="s">
        <v>676</v>
      </c>
      <c r="CD278" s="47" t="s">
        <v>1022</v>
      </c>
      <c r="CE278" s="47">
        <v>13089</v>
      </c>
      <c r="CF278" s="47">
        <v>1</v>
      </c>
      <c r="CG278" s="47">
        <v>3</v>
      </c>
      <c r="CH278" s="47" t="str">
        <f t="shared" si="162"/>
        <v>Vähä 3</v>
      </c>
      <c r="CJ278" s="69" t="s">
        <v>321</v>
      </c>
      <c r="CK278" s="69" t="s">
        <v>1837</v>
      </c>
      <c r="CL278" s="69" t="s">
        <v>1838</v>
      </c>
      <c r="CM278" s="69" t="s">
        <v>1839</v>
      </c>
    </row>
    <row r="279" spans="1:91" customFormat="1" x14ac:dyDescent="0.25">
      <c r="A279" s="81">
        <v>268</v>
      </c>
      <c r="B279" s="27" t="str">
        <f t="shared" si="138"/>
        <v>344_4</v>
      </c>
      <c r="C279" s="51">
        <v>344</v>
      </c>
      <c r="D279" s="52">
        <v>4</v>
      </c>
      <c r="E279" s="17">
        <v>3222</v>
      </c>
      <c r="F279" s="18"/>
      <c r="G279" s="59">
        <v>800</v>
      </c>
      <c r="H279" s="60">
        <v>82</v>
      </c>
      <c r="I279" s="64">
        <f t="shared" si="163"/>
        <v>0.82</v>
      </c>
      <c r="J279" s="18">
        <f t="shared" si="164"/>
        <v>656</v>
      </c>
      <c r="K279" s="64">
        <f t="shared" si="165"/>
        <v>-0.2327485380116959</v>
      </c>
      <c r="L279" s="18">
        <v>855</v>
      </c>
      <c r="M279" s="18">
        <v>96</v>
      </c>
      <c r="N279" s="18">
        <v>909</v>
      </c>
      <c r="O279" s="105" t="str">
        <f t="shared" si="139"/>
        <v>https://www.google.com/maps/@61.9959468498,24.4259016546,3a,75y,90t/data=!3m3!1e1!3m1!2e0</v>
      </c>
      <c r="P279" s="108" t="str">
        <f t="shared" si="140"/>
        <v>Gmaps</v>
      </c>
      <c r="Q279" s="18">
        <v>800</v>
      </c>
      <c r="R279" s="17">
        <v>82</v>
      </c>
      <c r="S279" s="18">
        <f t="shared" si="141"/>
        <v>313</v>
      </c>
      <c r="T279" s="18">
        <f t="shared" si="142"/>
        <v>274</v>
      </c>
      <c r="U279" s="18">
        <f t="shared" si="143"/>
        <v>1</v>
      </c>
      <c r="V279" s="94" t="str">
        <f t="shared" si="166"/>
        <v>Osa seud. yht.</v>
      </c>
      <c r="W279" s="90">
        <f t="shared" si="144"/>
        <v>2</v>
      </c>
      <c r="X279" s="91" t="str">
        <f t="shared" si="167"/>
        <v>Osa seud. yht.</v>
      </c>
      <c r="Y279" s="74">
        <v>0</v>
      </c>
      <c r="Z279" s="17" t="str">
        <f t="shared" si="148"/>
        <v xml:space="preserve"> --</v>
      </c>
      <c r="AA279" s="74">
        <v>0</v>
      </c>
      <c r="AB279" s="17" t="str">
        <f t="shared" si="168"/>
        <v>--</v>
      </c>
      <c r="AC279" s="39"/>
      <c r="AD279" s="17" t="str">
        <f t="shared" si="145"/>
        <v>Keskivilkas 1</v>
      </c>
      <c r="AE279" s="17" t="s">
        <v>1057</v>
      </c>
      <c r="AF279" s="39"/>
      <c r="AG279" s="44"/>
      <c r="AH279" s="4"/>
      <c r="AI279" s="113" t="str">
        <f t="shared" si="149"/>
        <v>punainen</v>
      </c>
      <c r="AJ279" s="114" t="str">
        <f t="shared" si="137"/>
        <v>punainen</v>
      </c>
      <c r="AK279" s="115" t="str">
        <f t="shared" si="146"/>
        <v>punainen</v>
      </c>
      <c r="AL279" s="124">
        <f t="shared" si="150"/>
        <v>21</v>
      </c>
      <c r="AM279" s="124">
        <f t="shared" si="151"/>
        <v>10</v>
      </c>
      <c r="AN279" s="124">
        <f t="shared" si="152"/>
        <v>0</v>
      </c>
      <c r="AO279" s="124">
        <f t="shared" si="153"/>
        <v>1</v>
      </c>
      <c r="AP279" s="121">
        <f t="shared" si="154"/>
        <v>10</v>
      </c>
      <c r="AQ279" s="14"/>
      <c r="AR279" s="113" t="str">
        <f t="shared" si="169"/>
        <v>punainen</v>
      </c>
      <c r="AS279" s="114" t="str">
        <f t="shared" si="170"/>
        <v>punainen</v>
      </c>
      <c r="AT279" s="115" t="str">
        <f t="shared" si="147"/>
        <v>punainen</v>
      </c>
      <c r="AU279" s="124">
        <f t="shared" si="155"/>
        <v>21</v>
      </c>
      <c r="AV279" s="124">
        <f t="shared" si="156"/>
        <v>10</v>
      </c>
      <c r="AW279" s="124">
        <f t="shared" si="157"/>
        <v>0</v>
      </c>
      <c r="AX279" s="124">
        <f t="shared" si="158"/>
        <v>1</v>
      </c>
      <c r="AY279" s="121">
        <f t="shared" si="159"/>
        <v>10</v>
      </c>
      <c r="BA279" s="47" t="s">
        <v>313</v>
      </c>
      <c r="BB279" s="47">
        <v>339</v>
      </c>
      <c r="BC279" s="47">
        <v>1</v>
      </c>
      <c r="BD279" s="47">
        <v>2803</v>
      </c>
      <c r="BE279" s="4"/>
      <c r="BF279" s="47" t="s">
        <v>318</v>
      </c>
      <c r="BG279" s="47">
        <v>339</v>
      </c>
      <c r="BH279" s="47">
        <v>6</v>
      </c>
      <c r="BI279" s="47">
        <v>59</v>
      </c>
      <c r="BJ279" s="4"/>
      <c r="BK279" s="46" t="str">
        <f t="shared" si="160"/>
        <v>339_6</v>
      </c>
      <c r="BL279" s="69">
        <v>339</v>
      </c>
      <c r="BM279" s="69">
        <v>6</v>
      </c>
      <c r="BN279" s="69">
        <v>0</v>
      </c>
      <c r="BO279" s="4"/>
      <c r="BP279" s="46" t="str">
        <f t="shared" si="161"/>
        <v>339_6</v>
      </c>
      <c r="BQ279" s="69">
        <v>339</v>
      </c>
      <c r="BR279" s="69">
        <v>6</v>
      </c>
      <c r="BS279" s="69">
        <v>0</v>
      </c>
      <c r="BT279" s="4"/>
      <c r="BU279" s="71" t="s">
        <v>972</v>
      </c>
      <c r="BV279" s="71">
        <v>300</v>
      </c>
      <c r="BW279" s="71">
        <v>13</v>
      </c>
      <c r="BX279" s="4"/>
      <c r="BY279" s="69" t="s">
        <v>619</v>
      </c>
      <c r="BZ279" s="69">
        <v>938</v>
      </c>
      <c r="CA279" s="69">
        <v>14.1478129713</v>
      </c>
      <c r="CB279" s="4"/>
      <c r="CC279" s="47" t="s">
        <v>690</v>
      </c>
      <c r="CD279" s="47" t="s">
        <v>1022</v>
      </c>
      <c r="CE279" s="47">
        <v>13121</v>
      </c>
      <c r="CF279" s="47">
        <v>1</v>
      </c>
      <c r="CG279" s="47">
        <v>3</v>
      </c>
      <c r="CH279" s="47" t="str">
        <f t="shared" si="162"/>
        <v>Vähä 3</v>
      </c>
      <c r="CJ279" s="69" t="s">
        <v>322</v>
      </c>
      <c r="CK279" s="69" t="s">
        <v>1840</v>
      </c>
      <c r="CL279" s="69" t="s">
        <v>1841</v>
      </c>
      <c r="CM279" s="69" t="s">
        <v>1842</v>
      </c>
    </row>
    <row r="280" spans="1:91" customFormat="1" x14ac:dyDescent="0.25">
      <c r="A280" s="81">
        <v>269</v>
      </c>
      <c r="B280" s="27" t="str">
        <f t="shared" si="138"/>
        <v>346_1</v>
      </c>
      <c r="C280" s="51">
        <v>346</v>
      </c>
      <c r="D280" s="52">
        <v>1</v>
      </c>
      <c r="E280" s="17">
        <v>3778</v>
      </c>
      <c r="F280" s="18">
        <v>3762.5229063749998</v>
      </c>
      <c r="G280" s="57">
        <v>737</v>
      </c>
      <c r="H280" s="58">
        <v>73</v>
      </c>
      <c r="I280" s="64">
        <f t="shared" si="163"/>
        <v>0.73</v>
      </c>
      <c r="J280" s="18">
        <f t="shared" si="164"/>
        <v>538.01</v>
      </c>
      <c r="K280" s="64">
        <f t="shared" si="165"/>
        <v>-0.49671655753040228</v>
      </c>
      <c r="L280" s="18">
        <v>1069</v>
      </c>
      <c r="M280" s="18">
        <v>81</v>
      </c>
      <c r="N280" s="18">
        <v>1092</v>
      </c>
      <c r="O280" s="105" t="str">
        <f t="shared" si="139"/>
        <v>https://www.google.com/maps/@62.0394664544,24.4780685821,3a,75y,90t/data=!3m3!1e1!3m1!2e0</v>
      </c>
      <c r="P280" s="108" t="str">
        <f t="shared" si="140"/>
        <v>Gmaps</v>
      </c>
      <c r="Q280" s="18">
        <v>737</v>
      </c>
      <c r="R280" s="17">
        <v>73</v>
      </c>
      <c r="S280" s="18">
        <f t="shared" si="141"/>
        <v>280</v>
      </c>
      <c r="T280" s="18">
        <f t="shared" si="142"/>
        <v>196</v>
      </c>
      <c r="U280" s="18">
        <f t="shared" si="143"/>
        <v>6</v>
      </c>
      <c r="V280" s="94" t="str">
        <f t="shared" si="166"/>
        <v>Osa seud. yht.</v>
      </c>
      <c r="W280" s="90">
        <f t="shared" si="144"/>
        <v>5</v>
      </c>
      <c r="X280" s="91" t="str">
        <f t="shared" si="167"/>
        <v>Osa seud. yht.</v>
      </c>
      <c r="Y280" s="74">
        <v>0</v>
      </c>
      <c r="Z280" s="17" t="str">
        <f t="shared" si="148"/>
        <v xml:space="preserve"> --</v>
      </c>
      <c r="AA280" s="18">
        <v>12.705134992100001</v>
      </c>
      <c r="AB280" s="17" t="str">
        <f t="shared" si="168"/>
        <v>--</v>
      </c>
      <c r="AC280" s="39"/>
      <c r="AD280" s="17" t="str">
        <f t="shared" si="145"/>
        <v>Keskivilkas 1</v>
      </c>
      <c r="AE280" s="17" t="s">
        <v>1057</v>
      </c>
      <c r="AF280" s="39"/>
      <c r="AG280" s="44"/>
      <c r="AH280" s="4"/>
      <c r="AI280" s="113" t="str">
        <f t="shared" si="149"/>
        <v>punainen</v>
      </c>
      <c r="AJ280" s="114" t="str">
        <f t="shared" si="137"/>
        <v>punainen</v>
      </c>
      <c r="AK280" s="115" t="str">
        <f t="shared" si="146"/>
        <v>punainen</v>
      </c>
      <c r="AL280" s="124">
        <f t="shared" si="150"/>
        <v>21</v>
      </c>
      <c r="AM280" s="124">
        <f t="shared" si="151"/>
        <v>10</v>
      </c>
      <c r="AN280" s="124">
        <f t="shared" si="152"/>
        <v>0</v>
      </c>
      <c r="AO280" s="124">
        <f t="shared" si="153"/>
        <v>1</v>
      </c>
      <c r="AP280" s="121">
        <f t="shared" si="154"/>
        <v>10</v>
      </c>
      <c r="AQ280" s="14"/>
      <c r="AR280" s="113" t="str">
        <f t="shared" si="169"/>
        <v>punainen</v>
      </c>
      <c r="AS280" s="114" t="str">
        <f t="shared" si="170"/>
        <v>punainen</v>
      </c>
      <c r="AT280" s="115" t="str">
        <f t="shared" si="147"/>
        <v>punainen</v>
      </c>
      <c r="AU280" s="124">
        <f t="shared" si="155"/>
        <v>21</v>
      </c>
      <c r="AV280" s="124">
        <f t="shared" si="156"/>
        <v>10</v>
      </c>
      <c r="AW280" s="124">
        <f t="shared" si="157"/>
        <v>0</v>
      </c>
      <c r="AX280" s="124">
        <f t="shared" si="158"/>
        <v>1</v>
      </c>
      <c r="AY280" s="121">
        <f t="shared" si="159"/>
        <v>10</v>
      </c>
      <c r="BA280" s="47" t="s">
        <v>314</v>
      </c>
      <c r="BB280" s="47">
        <v>339</v>
      </c>
      <c r="BC280" s="47">
        <v>2</v>
      </c>
      <c r="BD280" s="47">
        <v>870</v>
      </c>
      <c r="BE280" s="4"/>
      <c r="BF280" s="47" t="s">
        <v>319</v>
      </c>
      <c r="BG280" s="47">
        <v>339</v>
      </c>
      <c r="BH280" s="47">
        <v>7</v>
      </c>
      <c r="BI280" s="47">
        <v>115</v>
      </c>
      <c r="BJ280" s="4"/>
      <c r="BK280" s="46" t="str">
        <f t="shared" si="160"/>
        <v>339_7</v>
      </c>
      <c r="BL280" s="69">
        <v>339</v>
      </c>
      <c r="BM280" s="69">
        <v>7</v>
      </c>
      <c r="BN280" s="69">
        <v>0</v>
      </c>
      <c r="BO280" s="4"/>
      <c r="BP280" s="46" t="str">
        <f t="shared" si="161"/>
        <v>339_7</v>
      </c>
      <c r="BQ280" s="69">
        <v>339</v>
      </c>
      <c r="BR280" s="69">
        <v>7</v>
      </c>
      <c r="BS280" s="69">
        <v>0</v>
      </c>
      <c r="BT280" s="4"/>
      <c r="BU280" s="71" t="s">
        <v>973</v>
      </c>
      <c r="BV280" s="71">
        <v>254</v>
      </c>
      <c r="BW280" s="71">
        <v>12</v>
      </c>
      <c r="BX280" s="4"/>
      <c r="BY280" s="69" t="s">
        <v>621</v>
      </c>
      <c r="BZ280" s="69">
        <v>280</v>
      </c>
      <c r="CA280" s="69">
        <v>3.8620689655199998</v>
      </c>
      <c r="CB280" s="4"/>
      <c r="CC280" s="47" t="s">
        <v>806</v>
      </c>
      <c r="CD280" s="47" t="s">
        <v>1022</v>
      </c>
      <c r="CE280" s="47">
        <v>13731</v>
      </c>
      <c r="CF280" s="47">
        <v>1</v>
      </c>
      <c r="CG280" s="47">
        <v>3</v>
      </c>
      <c r="CH280" s="47" t="str">
        <f t="shared" si="162"/>
        <v>Vähä 3</v>
      </c>
      <c r="CJ280" s="69" t="s">
        <v>323</v>
      </c>
      <c r="CK280" s="69" t="s">
        <v>1843</v>
      </c>
      <c r="CL280" s="69" t="s">
        <v>1844</v>
      </c>
      <c r="CM280" s="69" t="s">
        <v>1845</v>
      </c>
    </row>
    <row r="281" spans="1:91" customFormat="1" x14ac:dyDescent="0.25">
      <c r="A281" s="81">
        <v>270</v>
      </c>
      <c r="B281" s="27" t="str">
        <f t="shared" si="138"/>
        <v>346_2</v>
      </c>
      <c r="C281" s="51">
        <v>346</v>
      </c>
      <c r="D281" s="52">
        <v>2</v>
      </c>
      <c r="E281" s="17">
        <v>6027</v>
      </c>
      <c r="F281" s="18">
        <v>13322.0646342</v>
      </c>
      <c r="G281" s="57">
        <v>533</v>
      </c>
      <c r="H281" s="58">
        <v>97</v>
      </c>
      <c r="I281" s="64">
        <f t="shared" si="163"/>
        <v>0.97</v>
      </c>
      <c r="J281" s="18">
        <f t="shared" si="164"/>
        <v>517.01</v>
      </c>
      <c r="K281" s="64">
        <f t="shared" si="165"/>
        <v>-0.18452681388012621</v>
      </c>
      <c r="L281" s="18">
        <v>634</v>
      </c>
      <c r="M281" s="18">
        <v>54</v>
      </c>
      <c r="N281" s="18">
        <v>659</v>
      </c>
      <c r="O281" s="105" t="str">
        <f t="shared" si="139"/>
        <v>https://www.google.com/maps/@62.0603679631,24.4245797439,3a,75y,90t/data=!3m3!1e1!3m1!2e0</v>
      </c>
      <c r="P281" s="108" t="str">
        <f t="shared" si="140"/>
        <v>Gmaps</v>
      </c>
      <c r="Q281" s="18">
        <v>533</v>
      </c>
      <c r="R281" s="17">
        <v>97</v>
      </c>
      <c r="S281" s="18">
        <f t="shared" si="141"/>
        <v>157</v>
      </c>
      <c r="T281" s="18">
        <f t="shared" si="142"/>
        <v>135</v>
      </c>
      <c r="U281" s="18">
        <f t="shared" si="143"/>
        <v>5</v>
      </c>
      <c r="V281" s="94" t="str">
        <f t="shared" si="166"/>
        <v>Osa seud. yht.</v>
      </c>
      <c r="W281" s="90">
        <f t="shared" si="144"/>
        <v>2</v>
      </c>
      <c r="X281" s="91" t="str">
        <f t="shared" si="167"/>
        <v>Osa seud. yht.</v>
      </c>
      <c r="Y281" s="74">
        <v>0</v>
      </c>
      <c r="Z281" s="17" t="str">
        <f t="shared" si="148"/>
        <v xml:space="preserve"> --</v>
      </c>
      <c r="AA281" s="74">
        <v>0</v>
      </c>
      <c r="AB281" s="17" t="str">
        <f t="shared" si="168"/>
        <v>--</v>
      </c>
      <c r="AC281" s="39"/>
      <c r="AD281" s="17" t="str">
        <f t="shared" si="145"/>
        <v>Ei määritetty</v>
      </c>
      <c r="AE281" s="17" t="s">
        <v>1057</v>
      </c>
      <c r="AF281" s="39"/>
      <c r="AG281" s="44"/>
      <c r="AH281" s="4"/>
      <c r="AI281" s="113" t="str">
        <f t="shared" si="149"/>
        <v>punainen</v>
      </c>
      <c r="AJ281" s="114" t="str">
        <f t="shared" si="137"/>
        <v>punainen</v>
      </c>
      <c r="AK281" s="115" t="str">
        <f t="shared" si="146"/>
        <v>punainen</v>
      </c>
      <c r="AL281" s="124">
        <f t="shared" si="150"/>
        <v>21</v>
      </c>
      <c r="AM281" s="124">
        <f t="shared" si="151"/>
        <v>10</v>
      </c>
      <c r="AN281" s="124">
        <f t="shared" si="152"/>
        <v>0</v>
      </c>
      <c r="AO281" s="124">
        <f t="shared" si="153"/>
        <v>1</v>
      </c>
      <c r="AP281" s="121">
        <f t="shared" si="154"/>
        <v>10</v>
      </c>
      <c r="AQ281" s="14"/>
      <c r="AR281" s="113" t="str">
        <f t="shared" si="169"/>
        <v>punainen</v>
      </c>
      <c r="AS281" s="114" t="str">
        <f t="shared" si="170"/>
        <v>punainen</v>
      </c>
      <c r="AT281" s="115" t="str">
        <f t="shared" si="147"/>
        <v>punainen</v>
      </c>
      <c r="AU281" s="124">
        <f t="shared" si="155"/>
        <v>21</v>
      </c>
      <c r="AV281" s="124">
        <f t="shared" si="156"/>
        <v>10</v>
      </c>
      <c r="AW281" s="124">
        <f t="shared" si="157"/>
        <v>0</v>
      </c>
      <c r="AX281" s="124">
        <f t="shared" si="158"/>
        <v>1</v>
      </c>
      <c r="AY281" s="121">
        <f t="shared" si="159"/>
        <v>10</v>
      </c>
      <c r="BA281" s="47" t="s">
        <v>315</v>
      </c>
      <c r="BB281" s="47">
        <v>339</v>
      </c>
      <c r="BC281" s="47">
        <v>3</v>
      </c>
      <c r="BD281" s="47">
        <v>1422</v>
      </c>
      <c r="BE281" s="4"/>
      <c r="BF281" s="47" t="s">
        <v>320</v>
      </c>
      <c r="BG281" s="47">
        <v>344</v>
      </c>
      <c r="BH281" s="47">
        <v>1</v>
      </c>
      <c r="BI281" s="47">
        <v>274</v>
      </c>
      <c r="BJ281" s="4"/>
      <c r="BK281" s="46" t="str">
        <f t="shared" si="160"/>
        <v>344_1</v>
      </c>
      <c r="BL281" s="69">
        <v>344</v>
      </c>
      <c r="BM281" s="69">
        <v>1</v>
      </c>
      <c r="BN281" s="69">
        <v>1</v>
      </c>
      <c r="BO281" s="4"/>
      <c r="BP281" s="46" t="str">
        <f t="shared" si="161"/>
        <v>344_1</v>
      </c>
      <c r="BQ281" s="69">
        <v>344</v>
      </c>
      <c r="BR281" s="69">
        <v>1</v>
      </c>
      <c r="BS281" s="69">
        <v>2</v>
      </c>
      <c r="BT281" s="4"/>
      <c r="BU281" s="71" t="s">
        <v>975</v>
      </c>
      <c r="BV281" s="71">
        <v>577</v>
      </c>
      <c r="BW281" s="71">
        <v>101</v>
      </c>
      <c r="BX281" s="4"/>
      <c r="BY281" s="69" t="s">
        <v>624</v>
      </c>
      <c r="BZ281" s="69">
        <v>319</v>
      </c>
      <c r="CA281" s="69">
        <v>7.1284916201100001</v>
      </c>
      <c r="CB281" s="4"/>
      <c r="CC281" s="47" t="s">
        <v>832</v>
      </c>
      <c r="CD281" s="47" t="s">
        <v>1022</v>
      </c>
      <c r="CE281" s="47">
        <v>13776</v>
      </c>
      <c r="CF281" s="47">
        <v>1</v>
      </c>
      <c r="CG281" s="47">
        <v>3</v>
      </c>
      <c r="CH281" s="47" t="str">
        <f t="shared" si="162"/>
        <v>Vähä 3</v>
      </c>
      <c r="CJ281" s="69" t="s">
        <v>324</v>
      </c>
      <c r="CK281" s="69" t="s">
        <v>1846</v>
      </c>
      <c r="CL281" s="69" t="s">
        <v>1847</v>
      </c>
      <c r="CM281" s="69" t="s">
        <v>1848</v>
      </c>
    </row>
    <row r="282" spans="1:91" customFormat="1" x14ac:dyDescent="0.25">
      <c r="A282" s="81">
        <v>271</v>
      </c>
      <c r="B282" s="27" t="str">
        <f t="shared" si="138"/>
        <v>346_3</v>
      </c>
      <c r="C282" s="51">
        <v>346</v>
      </c>
      <c r="D282" s="52">
        <v>3</v>
      </c>
      <c r="E282" s="17">
        <v>7413</v>
      </c>
      <c r="F282" s="18"/>
      <c r="G282" s="59">
        <v>533</v>
      </c>
      <c r="H282" s="60">
        <v>97</v>
      </c>
      <c r="I282" s="64">
        <f t="shared" si="163"/>
        <v>0.97</v>
      </c>
      <c r="J282" s="18">
        <f t="shared" si="164"/>
        <v>517.01</v>
      </c>
      <c r="K282" s="64">
        <f t="shared" si="165"/>
        <v>-0.18452681388012621</v>
      </c>
      <c r="L282" s="18">
        <v>634</v>
      </c>
      <c r="M282" s="18">
        <v>54</v>
      </c>
      <c r="N282" s="18">
        <v>659</v>
      </c>
      <c r="O282" s="105" t="str">
        <f t="shared" si="139"/>
        <v>https://www.google.com/maps/@62.0891451353,24.3297658975,3a,75y,90t/data=!3m3!1e1!3m1!2e0</v>
      </c>
      <c r="P282" s="108" t="str">
        <f t="shared" si="140"/>
        <v>Gmaps</v>
      </c>
      <c r="Q282" s="18">
        <v>533</v>
      </c>
      <c r="R282" s="17">
        <v>97</v>
      </c>
      <c r="S282" s="18">
        <f t="shared" si="141"/>
        <v>153</v>
      </c>
      <c r="T282" s="18">
        <f t="shared" si="142"/>
        <v>136</v>
      </c>
      <c r="U282" s="18">
        <f t="shared" si="143"/>
        <v>5</v>
      </c>
      <c r="V282" s="94" t="str">
        <f t="shared" si="166"/>
        <v>Osa seud. yht.</v>
      </c>
      <c r="W282" s="90">
        <f t="shared" si="144"/>
        <v>2</v>
      </c>
      <c r="X282" s="91" t="str">
        <f t="shared" si="167"/>
        <v>Osa seud. yht.</v>
      </c>
      <c r="Y282" s="74">
        <v>0</v>
      </c>
      <c r="Z282" s="17" t="str">
        <f t="shared" si="148"/>
        <v xml:space="preserve"> --</v>
      </c>
      <c r="AA282" s="74">
        <v>0</v>
      </c>
      <c r="AB282" s="17" t="str">
        <f t="shared" si="168"/>
        <v>--</v>
      </c>
      <c r="AC282" s="39"/>
      <c r="AD282" s="17" t="str">
        <f t="shared" si="145"/>
        <v>Ei määritetty</v>
      </c>
      <c r="AE282" s="17" t="s">
        <v>1057</v>
      </c>
      <c r="AF282" s="39"/>
      <c r="AG282" s="44"/>
      <c r="AH282" s="4"/>
      <c r="AI282" s="113" t="str">
        <f t="shared" si="149"/>
        <v>punainen</v>
      </c>
      <c r="AJ282" s="114" t="str">
        <f t="shared" si="137"/>
        <v>punainen</v>
      </c>
      <c r="AK282" s="115" t="str">
        <f t="shared" si="146"/>
        <v>punainen</v>
      </c>
      <c r="AL282" s="124">
        <f t="shared" si="150"/>
        <v>21</v>
      </c>
      <c r="AM282" s="124">
        <f t="shared" si="151"/>
        <v>10</v>
      </c>
      <c r="AN282" s="124">
        <f t="shared" si="152"/>
        <v>0</v>
      </c>
      <c r="AO282" s="124">
        <f t="shared" si="153"/>
        <v>1</v>
      </c>
      <c r="AP282" s="121">
        <f t="shared" si="154"/>
        <v>10</v>
      </c>
      <c r="AQ282" s="14"/>
      <c r="AR282" s="113" t="str">
        <f t="shared" si="169"/>
        <v>punainen</v>
      </c>
      <c r="AS282" s="114" t="str">
        <f t="shared" si="170"/>
        <v>punainen</v>
      </c>
      <c r="AT282" s="115" t="str">
        <f t="shared" si="147"/>
        <v>punainen</v>
      </c>
      <c r="AU282" s="124">
        <f t="shared" si="155"/>
        <v>21</v>
      </c>
      <c r="AV282" s="124">
        <f t="shared" si="156"/>
        <v>10</v>
      </c>
      <c r="AW282" s="124">
        <f t="shared" si="157"/>
        <v>0</v>
      </c>
      <c r="AX282" s="124">
        <f t="shared" si="158"/>
        <v>1</v>
      </c>
      <c r="AY282" s="121">
        <f t="shared" si="159"/>
        <v>10</v>
      </c>
      <c r="BA282" s="47" t="s">
        <v>316</v>
      </c>
      <c r="BB282" s="47">
        <v>339</v>
      </c>
      <c r="BC282" s="47">
        <v>4</v>
      </c>
      <c r="BD282" s="47">
        <v>1223</v>
      </c>
      <c r="BE282" s="4"/>
      <c r="BF282" s="47" t="s">
        <v>321</v>
      </c>
      <c r="BG282" s="47">
        <v>344</v>
      </c>
      <c r="BH282" s="47">
        <v>2</v>
      </c>
      <c r="BI282" s="47">
        <v>299</v>
      </c>
      <c r="BJ282" s="4"/>
      <c r="BK282" s="46" t="str">
        <f t="shared" si="160"/>
        <v>344_2</v>
      </c>
      <c r="BL282" s="69">
        <v>344</v>
      </c>
      <c r="BM282" s="69">
        <v>2</v>
      </c>
      <c r="BN282" s="69">
        <v>1</v>
      </c>
      <c r="BO282" s="4"/>
      <c r="BP282" s="46" t="str">
        <f t="shared" si="161"/>
        <v>344_2</v>
      </c>
      <c r="BQ282" s="69">
        <v>344</v>
      </c>
      <c r="BR282" s="69">
        <v>2</v>
      </c>
      <c r="BS282" s="69">
        <v>2</v>
      </c>
      <c r="BT282" s="4"/>
      <c r="BU282" s="71" t="s">
        <v>976</v>
      </c>
      <c r="BV282" s="71">
        <v>1278</v>
      </c>
      <c r="BW282" s="71">
        <v>44</v>
      </c>
      <c r="BX282" s="4"/>
      <c r="BY282" s="69" t="s">
        <v>629</v>
      </c>
      <c r="BZ282" s="69">
        <v>3855</v>
      </c>
      <c r="CA282" s="69">
        <v>96.495619524399999</v>
      </c>
      <c r="CB282" s="4"/>
      <c r="CC282" s="47" t="s">
        <v>586</v>
      </c>
      <c r="CD282" s="47" t="s">
        <v>1022</v>
      </c>
      <c r="CE282" s="47">
        <v>12753</v>
      </c>
      <c r="CF282" s="47">
        <v>1</v>
      </c>
      <c r="CG282" s="47">
        <v>3</v>
      </c>
      <c r="CH282" s="47" t="str">
        <f t="shared" si="162"/>
        <v>Vähä 3</v>
      </c>
      <c r="CJ282" s="69" t="s">
        <v>325</v>
      </c>
      <c r="CK282" s="69" t="s">
        <v>1849</v>
      </c>
      <c r="CL282" s="69" t="s">
        <v>1850</v>
      </c>
      <c r="CM282" s="69" t="s">
        <v>1851</v>
      </c>
    </row>
    <row r="283" spans="1:91" customFormat="1" x14ac:dyDescent="0.25">
      <c r="A283" s="81">
        <v>272</v>
      </c>
      <c r="B283" s="27" t="str">
        <f t="shared" si="138"/>
        <v>346_4</v>
      </c>
      <c r="C283" s="51">
        <v>346</v>
      </c>
      <c r="D283" s="52">
        <v>4</v>
      </c>
      <c r="E283" s="17">
        <v>6284</v>
      </c>
      <c r="F283" s="18">
        <v>7803.0310004499997</v>
      </c>
      <c r="G283" s="57">
        <v>435</v>
      </c>
      <c r="H283" s="58">
        <v>98</v>
      </c>
      <c r="I283" s="64">
        <f t="shared" si="163"/>
        <v>0.98</v>
      </c>
      <c r="J283" s="18">
        <f t="shared" si="164"/>
        <v>426.3</v>
      </c>
      <c r="K283" s="64">
        <f t="shared" si="165"/>
        <v>-0.16738281249999998</v>
      </c>
      <c r="L283" s="18">
        <v>512</v>
      </c>
      <c r="M283" s="18">
        <v>68</v>
      </c>
      <c r="N283" s="18">
        <v>514</v>
      </c>
      <c r="O283" s="105" t="str">
        <f t="shared" si="139"/>
        <v>https://www.google.com/maps/@62.1297108935,24.2323975366,3a,75y,90t/data=!3m3!1e1!3m1!2e0</v>
      </c>
      <c r="P283" s="108" t="str">
        <f t="shared" si="140"/>
        <v>Gmaps</v>
      </c>
      <c r="Q283" s="18">
        <v>435</v>
      </c>
      <c r="R283" s="17">
        <v>98</v>
      </c>
      <c r="S283" s="18">
        <f t="shared" si="141"/>
        <v>121</v>
      </c>
      <c r="T283" s="18">
        <f t="shared" si="142"/>
        <v>115</v>
      </c>
      <c r="U283" s="18">
        <f t="shared" si="143"/>
        <v>2</v>
      </c>
      <c r="V283" s="94" t="str">
        <f t="shared" si="166"/>
        <v>Osa seud. yht.</v>
      </c>
      <c r="W283" s="90">
        <f t="shared" si="144"/>
        <v>2</v>
      </c>
      <c r="X283" s="91" t="str">
        <f t="shared" si="167"/>
        <v>Osa seud. yht.</v>
      </c>
      <c r="Y283" s="74">
        <v>0</v>
      </c>
      <c r="Z283" s="17" t="str">
        <f t="shared" si="148"/>
        <v xml:space="preserve"> --</v>
      </c>
      <c r="AA283" s="74">
        <v>0</v>
      </c>
      <c r="AB283" s="17" t="str">
        <f t="shared" si="168"/>
        <v>--</v>
      </c>
      <c r="AC283" s="39"/>
      <c r="AD283" s="17" t="str">
        <f t="shared" si="145"/>
        <v>Keskivilkas 1</v>
      </c>
      <c r="AE283" s="17" t="s">
        <v>1057</v>
      </c>
      <c r="AF283" s="39"/>
      <c r="AG283" s="44"/>
      <c r="AH283" s="4"/>
      <c r="AI283" s="113" t="str">
        <f t="shared" si="149"/>
        <v>punainen</v>
      </c>
      <c r="AJ283" s="114" t="str">
        <f t="shared" ref="AJ283:AJ346" si="171">IF(R283="ei mallia","ei mallia",IF(R283&gt;39,IF(Q283&gt;1999,"punainen",IF(T283&gt;499,"punainen",IF(X283="Osa seud. yht.","punainen","musta"))),"musta"))</f>
        <v>punainen</v>
      </c>
      <c r="AK283" s="115" t="str">
        <f t="shared" si="146"/>
        <v>punainen</v>
      </c>
      <c r="AL283" s="124">
        <f t="shared" si="150"/>
        <v>21</v>
      </c>
      <c r="AM283" s="124">
        <f t="shared" si="151"/>
        <v>10</v>
      </c>
      <c r="AN283" s="124">
        <f t="shared" si="152"/>
        <v>0</v>
      </c>
      <c r="AO283" s="124">
        <f t="shared" si="153"/>
        <v>1</v>
      </c>
      <c r="AP283" s="121">
        <f t="shared" si="154"/>
        <v>10</v>
      </c>
      <c r="AQ283" s="14"/>
      <c r="AR283" s="113" t="str">
        <f t="shared" si="169"/>
        <v>punainen</v>
      </c>
      <c r="AS283" s="114" t="str">
        <f t="shared" si="170"/>
        <v>punainen</v>
      </c>
      <c r="AT283" s="115" t="str">
        <f t="shared" si="147"/>
        <v>punainen</v>
      </c>
      <c r="AU283" s="124">
        <f t="shared" si="155"/>
        <v>21</v>
      </c>
      <c r="AV283" s="124">
        <f t="shared" si="156"/>
        <v>10</v>
      </c>
      <c r="AW283" s="124">
        <f t="shared" si="157"/>
        <v>0</v>
      </c>
      <c r="AX283" s="124">
        <f t="shared" si="158"/>
        <v>1</v>
      </c>
      <c r="AY283" s="121">
        <f t="shared" si="159"/>
        <v>10</v>
      </c>
      <c r="BA283" s="47" t="s">
        <v>317</v>
      </c>
      <c r="BB283" s="47">
        <v>339</v>
      </c>
      <c r="BC283" s="47">
        <v>5</v>
      </c>
      <c r="BD283" s="47">
        <v>824</v>
      </c>
      <c r="BE283" s="4"/>
      <c r="BF283" s="47" t="s">
        <v>322</v>
      </c>
      <c r="BG283" s="47">
        <v>344</v>
      </c>
      <c r="BH283" s="47">
        <v>4</v>
      </c>
      <c r="BI283" s="47">
        <v>274</v>
      </c>
      <c r="BJ283" s="4"/>
      <c r="BK283" s="46" t="str">
        <f t="shared" si="160"/>
        <v>344_4</v>
      </c>
      <c r="BL283" s="69">
        <v>344</v>
      </c>
      <c r="BM283" s="69">
        <v>4</v>
      </c>
      <c r="BN283" s="69">
        <v>1</v>
      </c>
      <c r="BO283" s="4"/>
      <c r="BP283" s="46" t="str">
        <f t="shared" si="161"/>
        <v>344_4</v>
      </c>
      <c r="BQ283" s="69">
        <v>344</v>
      </c>
      <c r="BR283" s="69">
        <v>4</v>
      </c>
      <c r="BS283" s="69">
        <v>2</v>
      </c>
      <c r="BT283" s="4"/>
      <c r="BU283" s="71" t="s">
        <v>977</v>
      </c>
      <c r="BV283" s="71">
        <v>1438</v>
      </c>
      <c r="BW283" s="71">
        <v>75</v>
      </c>
      <c r="BX283" s="4"/>
      <c r="BY283" s="69" t="s">
        <v>630</v>
      </c>
      <c r="BZ283" s="69">
        <v>582</v>
      </c>
      <c r="CA283" s="69">
        <v>7.50967741935</v>
      </c>
      <c r="CB283" s="4"/>
      <c r="CC283" s="47" t="s">
        <v>752</v>
      </c>
      <c r="CD283" s="47" t="s">
        <v>1022</v>
      </c>
      <c r="CE283" s="47">
        <v>13338</v>
      </c>
      <c r="CF283" s="47">
        <v>1</v>
      </c>
      <c r="CG283" s="47">
        <v>3</v>
      </c>
      <c r="CH283" s="47" t="str">
        <f t="shared" si="162"/>
        <v>Vähä 3</v>
      </c>
      <c r="CJ283" s="69" t="s">
        <v>326</v>
      </c>
      <c r="CK283" s="69" t="s">
        <v>1852</v>
      </c>
      <c r="CL283" s="69" t="s">
        <v>1853</v>
      </c>
      <c r="CM283" s="69" t="s">
        <v>1854</v>
      </c>
    </row>
    <row r="284" spans="1:91" customFormat="1" x14ac:dyDescent="0.25">
      <c r="A284" s="81">
        <v>273</v>
      </c>
      <c r="B284" s="27" t="str">
        <f t="shared" si="138"/>
        <v>346_5</v>
      </c>
      <c r="C284" s="51">
        <v>346</v>
      </c>
      <c r="D284" s="52">
        <v>5</v>
      </c>
      <c r="E284" s="17">
        <v>4917</v>
      </c>
      <c r="F284" s="18">
        <v>10010.0130257</v>
      </c>
      <c r="G284" s="57">
        <v>429</v>
      </c>
      <c r="H284" s="58">
        <v>86</v>
      </c>
      <c r="I284" s="64">
        <f t="shared" si="163"/>
        <v>0.86</v>
      </c>
      <c r="J284" s="18">
        <f t="shared" si="164"/>
        <v>368.94</v>
      </c>
      <c r="K284" s="64">
        <f t="shared" si="165"/>
        <v>-0.2794140625</v>
      </c>
      <c r="L284" s="18">
        <v>512</v>
      </c>
      <c r="M284" s="18">
        <v>68</v>
      </c>
      <c r="N284" s="18">
        <v>514</v>
      </c>
      <c r="O284" s="105" t="str">
        <f t="shared" si="139"/>
        <v>https://www.google.com/maps/@62.1416971379,24.135055935,3a,75y,90t/data=!3m3!1e1!3m1!2e0</v>
      </c>
      <c r="P284" s="108" t="str">
        <f t="shared" si="140"/>
        <v>Gmaps</v>
      </c>
      <c r="Q284" s="18">
        <v>429</v>
      </c>
      <c r="R284" s="17">
        <v>86</v>
      </c>
      <c r="S284" s="18">
        <f t="shared" si="141"/>
        <v>122</v>
      </c>
      <c r="T284" s="18">
        <f t="shared" si="142"/>
        <v>113</v>
      </c>
      <c r="U284" s="18">
        <f t="shared" si="143"/>
        <v>2</v>
      </c>
      <c r="V284" s="94" t="str">
        <f t="shared" si="166"/>
        <v>Osa seud. yht.</v>
      </c>
      <c r="W284" s="90">
        <f t="shared" si="144"/>
        <v>2</v>
      </c>
      <c r="X284" s="91" t="str">
        <f t="shared" si="167"/>
        <v>Osa seud. yht.</v>
      </c>
      <c r="Y284" s="74">
        <v>0</v>
      </c>
      <c r="Z284" s="17" t="str">
        <f t="shared" si="148"/>
        <v xml:space="preserve"> --</v>
      </c>
      <c r="AA284" s="74">
        <v>0</v>
      </c>
      <c r="AB284" s="17" t="str">
        <f t="shared" si="168"/>
        <v>--</v>
      </c>
      <c r="AC284" s="39"/>
      <c r="AD284" s="17" t="str">
        <f t="shared" si="145"/>
        <v>Keskivilkas 1</v>
      </c>
      <c r="AE284" s="17" t="s">
        <v>1057</v>
      </c>
      <c r="AF284" s="39"/>
      <c r="AG284" s="44"/>
      <c r="AH284" s="4"/>
      <c r="AI284" s="113" t="str">
        <f t="shared" si="149"/>
        <v>punainen</v>
      </c>
      <c r="AJ284" s="114" t="str">
        <f t="shared" si="171"/>
        <v>punainen</v>
      </c>
      <c r="AK284" s="115" t="str">
        <f t="shared" si="146"/>
        <v>punainen</v>
      </c>
      <c r="AL284" s="124">
        <f t="shared" si="150"/>
        <v>21</v>
      </c>
      <c r="AM284" s="124">
        <f t="shared" si="151"/>
        <v>10</v>
      </c>
      <c r="AN284" s="124">
        <f t="shared" si="152"/>
        <v>0</v>
      </c>
      <c r="AO284" s="124">
        <f t="shared" si="153"/>
        <v>1</v>
      </c>
      <c r="AP284" s="121">
        <f t="shared" si="154"/>
        <v>10</v>
      </c>
      <c r="AQ284" s="14"/>
      <c r="AR284" s="113" t="str">
        <f t="shared" si="169"/>
        <v>punainen</v>
      </c>
      <c r="AS284" s="114" t="str">
        <f t="shared" si="170"/>
        <v>punainen</v>
      </c>
      <c r="AT284" s="115" t="str">
        <f t="shared" si="147"/>
        <v>punainen</v>
      </c>
      <c r="AU284" s="124">
        <f t="shared" si="155"/>
        <v>21</v>
      </c>
      <c r="AV284" s="124">
        <f t="shared" si="156"/>
        <v>10</v>
      </c>
      <c r="AW284" s="124">
        <f t="shared" si="157"/>
        <v>0</v>
      </c>
      <c r="AX284" s="124">
        <f t="shared" si="158"/>
        <v>1</v>
      </c>
      <c r="AY284" s="121">
        <f t="shared" si="159"/>
        <v>10</v>
      </c>
      <c r="BA284" s="47" t="s">
        <v>318</v>
      </c>
      <c r="BB284" s="47">
        <v>339</v>
      </c>
      <c r="BC284" s="47">
        <v>6</v>
      </c>
      <c r="BD284" s="47">
        <v>579</v>
      </c>
      <c r="BE284" s="4"/>
      <c r="BF284" s="47" t="s">
        <v>323</v>
      </c>
      <c r="BG284" s="47">
        <v>346</v>
      </c>
      <c r="BH284" s="47">
        <v>1</v>
      </c>
      <c r="BI284" s="47">
        <v>196</v>
      </c>
      <c r="BJ284" s="4"/>
      <c r="BK284" s="46" t="str">
        <f t="shared" si="160"/>
        <v>346_1</v>
      </c>
      <c r="BL284" s="69">
        <v>346</v>
      </c>
      <c r="BM284" s="69">
        <v>1</v>
      </c>
      <c r="BN284" s="69">
        <v>6</v>
      </c>
      <c r="BO284" s="4"/>
      <c r="BP284" s="46" t="str">
        <f t="shared" si="161"/>
        <v>346_1</v>
      </c>
      <c r="BQ284" s="69">
        <v>346</v>
      </c>
      <c r="BR284" s="69">
        <v>1</v>
      </c>
      <c r="BS284" s="69">
        <v>5</v>
      </c>
      <c r="BT284" s="4"/>
      <c r="BU284" s="71" t="s">
        <v>988</v>
      </c>
      <c r="BV284" s="71">
        <v>1242</v>
      </c>
      <c r="BW284" s="71">
        <v>100</v>
      </c>
      <c r="BX284" s="4"/>
      <c r="BY284" s="69" t="s">
        <v>631</v>
      </c>
      <c r="BZ284" s="69">
        <v>283</v>
      </c>
      <c r="CA284" s="69">
        <v>4.1465201465199995</v>
      </c>
      <c r="CB284" s="4"/>
      <c r="CC284" s="47" t="s">
        <v>589</v>
      </c>
      <c r="CD284" s="47" t="s">
        <v>1022</v>
      </c>
      <c r="CE284" s="47">
        <v>12759</v>
      </c>
      <c r="CF284" s="47">
        <v>1</v>
      </c>
      <c r="CG284" s="47">
        <v>3</v>
      </c>
      <c r="CH284" s="47" t="str">
        <f t="shared" si="162"/>
        <v>Vähä 3</v>
      </c>
      <c r="CJ284" s="69" t="s">
        <v>327</v>
      </c>
      <c r="CK284" s="69" t="s">
        <v>1855</v>
      </c>
      <c r="CL284" s="69" t="s">
        <v>1856</v>
      </c>
      <c r="CM284" s="69" t="s">
        <v>1857</v>
      </c>
    </row>
    <row r="285" spans="1:91" customFormat="1" x14ac:dyDescent="0.25">
      <c r="A285" s="81">
        <v>274</v>
      </c>
      <c r="B285" s="27" t="str">
        <f t="shared" si="138"/>
        <v>346_6</v>
      </c>
      <c r="C285" s="51">
        <v>346</v>
      </c>
      <c r="D285" s="52">
        <v>6</v>
      </c>
      <c r="E285" s="17">
        <v>6853</v>
      </c>
      <c r="F285" s="18"/>
      <c r="G285" s="59">
        <v>429</v>
      </c>
      <c r="H285" s="60">
        <v>86</v>
      </c>
      <c r="I285" s="64">
        <f t="shared" si="163"/>
        <v>0.86</v>
      </c>
      <c r="J285" s="18">
        <f t="shared" si="164"/>
        <v>368.94</v>
      </c>
      <c r="K285" s="64">
        <f t="shared" si="165"/>
        <v>-0.2794140625</v>
      </c>
      <c r="L285" s="18">
        <v>512</v>
      </c>
      <c r="M285" s="18">
        <v>68</v>
      </c>
      <c r="N285" s="18">
        <v>514</v>
      </c>
      <c r="O285" s="105" t="str">
        <f t="shared" si="139"/>
        <v>https://www.google.com/maps/@62.1834753984,24.1152722687,3a,75y,90t/data=!3m3!1e1!3m1!2e0</v>
      </c>
      <c r="P285" s="108" t="str">
        <f t="shared" si="140"/>
        <v>Gmaps</v>
      </c>
      <c r="Q285" s="18">
        <v>429</v>
      </c>
      <c r="R285" s="17">
        <v>86</v>
      </c>
      <c r="S285" s="18">
        <f t="shared" si="141"/>
        <v>63</v>
      </c>
      <c r="T285" s="18">
        <f t="shared" si="142"/>
        <v>62</v>
      </c>
      <c r="U285" s="18">
        <f t="shared" si="143"/>
        <v>2</v>
      </c>
      <c r="V285" s="94" t="str">
        <f t="shared" si="166"/>
        <v>Osa seud. yht.</v>
      </c>
      <c r="W285" s="90">
        <f t="shared" si="144"/>
        <v>2</v>
      </c>
      <c r="X285" s="91" t="str">
        <f t="shared" si="167"/>
        <v>Osa seud. yht.</v>
      </c>
      <c r="Y285" s="74">
        <v>0</v>
      </c>
      <c r="Z285" s="17" t="str">
        <f t="shared" si="148"/>
        <v xml:space="preserve"> --</v>
      </c>
      <c r="AA285" s="74">
        <v>0</v>
      </c>
      <c r="AB285" s="17" t="str">
        <f t="shared" si="168"/>
        <v>--</v>
      </c>
      <c r="AC285" s="39"/>
      <c r="AD285" s="17" t="str">
        <f t="shared" si="145"/>
        <v>Ei määritetty</v>
      </c>
      <c r="AE285" s="17" t="s">
        <v>1057</v>
      </c>
      <c r="AF285" s="39"/>
      <c r="AG285" s="44"/>
      <c r="AH285" s="4"/>
      <c r="AI285" s="113" t="str">
        <f t="shared" si="149"/>
        <v>punainen</v>
      </c>
      <c r="AJ285" s="114" t="str">
        <f t="shared" si="171"/>
        <v>punainen</v>
      </c>
      <c r="AK285" s="115" t="str">
        <f t="shared" si="146"/>
        <v>musta</v>
      </c>
      <c r="AL285" s="124">
        <f t="shared" si="150"/>
        <v>20</v>
      </c>
      <c r="AM285" s="124">
        <f t="shared" si="151"/>
        <v>10</v>
      </c>
      <c r="AN285" s="124">
        <f t="shared" si="152"/>
        <v>0</v>
      </c>
      <c r="AO285" s="124">
        <f t="shared" si="153"/>
        <v>0</v>
      </c>
      <c r="AP285" s="121">
        <f t="shared" si="154"/>
        <v>10</v>
      </c>
      <c r="AQ285" s="14"/>
      <c r="AR285" s="113" t="str">
        <f t="shared" si="169"/>
        <v>punainen</v>
      </c>
      <c r="AS285" s="114" t="str">
        <f t="shared" si="170"/>
        <v>punainen</v>
      </c>
      <c r="AT285" s="115" t="str">
        <f t="shared" si="147"/>
        <v>musta</v>
      </c>
      <c r="AU285" s="124">
        <f t="shared" si="155"/>
        <v>20</v>
      </c>
      <c r="AV285" s="124">
        <f t="shared" si="156"/>
        <v>10</v>
      </c>
      <c r="AW285" s="124">
        <f t="shared" si="157"/>
        <v>0</v>
      </c>
      <c r="AX285" s="124">
        <f t="shared" si="158"/>
        <v>0</v>
      </c>
      <c r="AY285" s="121">
        <f t="shared" si="159"/>
        <v>10</v>
      </c>
      <c r="BA285" s="47" t="s">
        <v>319</v>
      </c>
      <c r="BB285" s="47">
        <v>339</v>
      </c>
      <c r="BC285" s="47">
        <v>7</v>
      </c>
      <c r="BD285" s="47">
        <v>672</v>
      </c>
      <c r="BE285" s="4"/>
      <c r="BF285" s="47" t="s">
        <v>324</v>
      </c>
      <c r="BG285" s="47">
        <v>346</v>
      </c>
      <c r="BH285" s="47">
        <v>2</v>
      </c>
      <c r="BI285" s="47">
        <v>135</v>
      </c>
      <c r="BJ285" s="4"/>
      <c r="BK285" s="46" t="str">
        <f t="shared" si="160"/>
        <v>346_2</v>
      </c>
      <c r="BL285" s="69">
        <v>346</v>
      </c>
      <c r="BM285" s="69">
        <v>2</v>
      </c>
      <c r="BN285" s="69">
        <v>5</v>
      </c>
      <c r="BO285" s="4"/>
      <c r="BP285" s="46" t="str">
        <f t="shared" si="161"/>
        <v>346_2</v>
      </c>
      <c r="BQ285" s="69">
        <v>346</v>
      </c>
      <c r="BR285" s="69">
        <v>2</v>
      </c>
      <c r="BS285" s="69">
        <v>2</v>
      </c>
      <c r="BT285" s="4"/>
      <c r="BU285" s="71" t="s">
        <v>989</v>
      </c>
      <c r="BV285" s="71">
        <v>1602</v>
      </c>
      <c r="BW285" s="71">
        <v>45</v>
      </c>
      <c r="BX285" s="4"/>
      <c r="BY285" s="69" t="s">
        <v>632</v>
      </c>
      <c r="BZ285" s="69">
        <v>888</v>
      </c>
      <c r="CA285" s="69">
        <v>81.918819188200004</v>
      </c>
      <c r="CB285" s="4"/>
      <c r="CC285" s="47" t="s">
        <v>645</v>
      </c>
      <c r="CD285" s="47" t="s">
        <v>1022</v>
      </c>
      <c r="CE285" s="47">
        <v>12989</v>
      </c>
      <c r="CF285" s="47">
        <v>1</v>
      </c>
      <c r="CG285" s="47">
        <v>3</v>
      </c>
      <c r="CH285" s="47" t="str">
        <f t="shared" si="162"/>
        <v>Vähä 3</v>
      </c>
      <c r="CJ285" s="69" t="s">
        <v>328</v>
      </c>
      <c r="CK285" s="69" t="s">
        <v>1858</v>
      </c>
      <c r="CL285" s="69" t="s">
        <v>1859</v>
      </c>
      <c r="CM285" s="69" t="s">
        <v>1860</v>
      </c>
    </row>
    <row r="286" spans="1:91" customFormat="1" x14ac:dyDescent="0.25">
      <c r="A286" s="81">
        <v>275</v>
      </c>
      <c r="B286" s="27" t="str">
        <f t="shared" si="138"/>
        <v>346_7</v>
      </c>
      <c r="C286" s="51">
        <v>346</v>
      </c>
      <c r="D286" s="52">
        <v>7</v>
      </c>
      <c r="E286" s="17">
        <v>2729</v>
      </c>
      <c r="F286" s="18">
        <v>2714.2108463999998</v>
      </c>
      <c r="G286" s="57">
        <v>435</v>
      </c>
      <c r="H286" s="58">
        <v>84</v>
      </c>
      <c r="I286" s="64">
        <f t="shared" si="163"/>
        <v>0.84</v>
      </c>
      <c r="J286" s="18">
        <f t="shared" si="164"/>
        <v>365.4</v>
      </c>
      <c r="K286" s="64">
        <f t="shared" si="165"/>
        <v>-0.28632812500000004</v>
      </c>
      <c r="L286" s="18">
        <v>512</v>
      </c>
      <c r="M286" s="18">
        <v>68</v>
      </c>
      <c r="N286" s="18">
        <v>514</v>
      </c>
      <c r="O286" s="105" t="str">
        <f t="shared" si="139"/>
        <v>https://www.google.com/maps/@62.2394562508,24.0613890281,3a,75y,90t/data=!3m3!1e1!3m1!2e0</v>
      </c>
      <c r="P286" s="108" t="str">
        <f t="shared" si="140"/>
        <v>Gmaps</v>
      </c>
      <c r="Q286" s="18">
        <v>435</v>
      </c>
      <c r="R286" s="17">
        <v>84</v>
      </c>
      <c r="S286" s="18">
        <f t="shared" si="141"/>
        <v>69</v>
      </c>
      <c r="T286" s="18">
        <f t="shared" si="142"/>
        <v>64</v>
      </c>
      <c r="U286" s="18">
        <f t="shared" si="143"/>
        <v>2</v>
      </c>
      <c r="V286" s="94" t="str">
        <f t="shared" si="166"/>
        <v>Osa seud. yht.</v>
      </c>
      <c r="W286" s="90">
        <f t="shared" si="144"/>
        <v>2</v>
      </c>
      <c r="X286" s="91" t="str">
        <f t="shared" si="167"/>
        <v>Osa seud. yht.</v>
      </c>
      <c r="Y286" s="74">
        <v>0</v>
      </c>
      <c r="Z286" s="17" t="str">
        <f t="shared" si="148"/>
        <v xml:space="preserve"> --</v>
      </c>
      <c r="AA286" s="74">
        <v>0</v>
      </c>
      <c r="AB286" s="17" t="str">
        <f t="shared" si="168"/>
        <v>--</v>
      </c>
      <c r="AC286" s="39"/>
      <c r="AD286" s="17" t="str">
        <f t="shared" si="145"/>
        <v>Ei määritetty</v>
      </c>
      <c r="AE286" s="17" t="s">
        <v>1057</v>
      </c>
      <c r="AF286" s="39"/>
      <c r="AG286" s="44"/>
      <c r="AH286" s="4"/>
      <c r="AI286" s="113" t="str">
        <f t="shared" si="149"/>
        <v>punainen</v>
      </c>
      <c r="AJ286" s="114" t="str">
        <f t="shared" si="171"/>
        <v>punainen</v>
      </c>
      <c r="AK286" s="115" t="str">
        <f t="shared" si="146"/>
        <v>musta</v>
      </c>
      <c r="AL286" s="124">
        <f t="shared" si="150"/>
        <v>20</v>
      </c>
      <c r="AM286" s="124">
        <f t="shared" si="151"/>
        <v>10</v>
      </c>
      <c r="AN286" s="124">
        <f t="shared" si="152"/>
        <v>0</v>
      </c>
      <c r="AO286" s="124">
        <f t="shared" si="153"/>
        <v>0</v>
      </c>
      <c r="AP286" s="121">
        <f t="shared" si="154"/>
        <v>10</v>
      </c>
      <c r="AQ286" s="14"/>
      <c r="AR286" s="113" t="str">
        <f t="shared" si="169"/>
        <v>punainen</v>
      </c>
      <c r="AS286" s="114" t="str">
        <f t="shared" si="170"/>
        <v>punainen</v>
      </c>
      <c r="AT286" s="115" t="str">
        <f t="shared" si="147"/>
        <v>musta</v>
      </c>
      <c r="AU286" s="124">
        <f t="shared" si="155"/>
        <v>20</v>
      </c>
      <c r="AV286" s="124">
        <f t="shared" si="156"/>
        <v>10</v>
      </c>
      <c r="AW286" s="124">
        <f t="shared" si="157"/>
        <v>0</v>
      </c>
      <c r="AX286" s="124">
        <f t="shared" si="158"/>
        <v>0</v>
      </c>
      <c r="AY286" s="121">
        <f t="shared" si="159"/>
        <v>10</v>
      </c>
      <c r="BA286" s="47" t="s">
        <v>320</v>
      </c>
      <c r="BB286" s="47">
        <v>344</v>
      </c>
      <c r="BC286" s="47">
        <v>1</v>
      </c>
      <c r="BD286" s="47">
        <v>312</v>
      </c>
      <c r="BE286" s="4"/>
      <c r="BF286" s="47" t="s">
        <v>325</v>
      </c>
      <c r="BG286" s="47">
        <v>346</v>
      </c>
      <c r="BH286" s="47">
        <v>3</v>
      </c>
      <c r="BI286" s="47">
        <v>136</v>
      </c>
      <c r="BJ286" s="4"/>
      <c r="BK286" s="46" t="str">
        <f t="shared" si="160"/>
        <v>346_3</v>
      </c>
      <c r="BL286" s="69">
        <v>346</v>
      </c>
      <c r="BM286" s="69">
        <v>3</v>
      </c>
      <c r="BN286" s="69">
        <v>5</v>
      </c>
      <c r="BO286" s="4"/>
      <c r="BP286" s="46" t="str">
        <f t="shared" si="161"/>
        <v>346_3</v>
      </c>
      <c r="BQ286" s="69">
        <v>346</v>
      </c>
      <c r="BR286" s="69">
        <v>3</v>
      </c>
      <c r="BS286" s="69">
        <v>2</v>
      </c>
      <c r="BT286" s="4"/>
      <c r="BU286" s="71" t="s">
        <v>991</v>
      </c>
      <c r="BV286" s="71">
        <v>2216</v>
      </c>
      <c r="BW286" s="71">
        <v>29</v>
      </c>
      <c r="BX286" s="4"/>
      <c r="BY286" s="69" t="s">
        <v>633</v>
      </c>
      <c r="BZ286" s="69">
        <v>1076</v>
      </c>
      <c r="CA286" s="69">
        <v>42.613861386099998</v>
      </c>
      <c r="CB286" s="4"/>
      <c r="CC286" s="47" t="s">
        <v>1012</v>
      </c>
      <c r="CD286" s="47" t="s">
        <v>1022</v>
      </c>
      <c r="CE286" s="47">
        <v>14379</v>
      </c>
      <c r="CF286" s="47">
        <v>1</v>
      </c>
      <c r="CG286" s="47">
        <v>3</v>
      </c>
      <c r="CH286" s="47" t="str">
        <f t="shared" si="162"/>
        <v>Vähä 3</v>
      </c>
      <c r="CJ286" s="69" t="s">
        <v>329</v>
      </c>
      <c r="CK286" s="69" t="s">
        <v>1861</v>
      </c>
      <c r="CL286" s="69" t="s">
        <v>1862</v>
      </c>
      <c r="CM286" s="69" t="s">
        <v>1863</v>
      </c>
    </row>
    <row r="287" spans="1:91" customFormat="1" x14ac:dyDescent="0.25">
      <c r="A287" s="81">
        <v>276</v>
      </c>
      <c r="B287" s="27" t="str">
        <f t="shared" si="138"/>
        <v>347_1</v>
      </c>
      <c r="C287" s="51">
        <v>347</v>
      </c>
      <c r="D287" s="52">
        <v>1</v>
      </c>
      <c r="E287" s="17">
        <v>1157</v>
      </c>
      <c r="F287" s="18">
        <v>1147.7891742899999</v>
      </c>
      <c r="G287" s="57">
        <v>883</v>
      </c>
      <c r="H287" s="58">
        <v>45</v>
      </c>
      <c r="I287" s="64">
        <f t="shared" si="163"/>
        <v>0.45</v>
      </c>
      <c r="J287" s="18">
        <f t="shared" si="164"/>
        <v>397.35</v>
      </c>
      <c r="K287" s="64">
        <f t="shared" si="165"/>
        <v>-0.881494184312556</v>
      </c>
      <c r="L287" s="18">
        <v>3353</v>
      </c>
      <c r="M287" s="18">
        <v>218</v>
      </c>
      <c r="N287" s="18">
        <v>3532</v>
      </c>
      <c r="O287" s="105" t="str">
        <f t="shared" si="139"/>
        <v>https://www.google.com/maps/@62.0183264651,24.4845330979,3a,75y,90t/data=!3m3!1e1!3m1!2e0</v>
      </c>
      <c r="P287" s="108" t="str">
        <f t="shared" si="140"/>
        <v>Gmaps</v>
      </c>
      <c r="Q287" s="18">
        <v>883</v>
      </c>
      <c r="R287" s="17">
        <v>45</v>
      </c>
      <c r="S287" s="18">
        <f t="shared" si="141"/>
        <v>746</v>
      </c>
      <c r="T287" s="18">
        <f t="shared" si="142"/>
        <v>370</v>
      </c>
      <c r="U287" s="18">
        <f t="shared" si="143"/>
        <v>2</v>
      </c>
      <c r="V287" s="94" t="str">
        <f t="shared" si="166"/>
        <v>Osa seud. yht.</v>
      </c>
      <c r="W287" s="90">
        <f t="shared" si="144"/>
        <v>7</v>
      </c>
      <c r="X287" s="91" t="str">
        <f t="shared" si="167"/>
        <v>Osa seud. yht.</v>
      </c>
      <c r="Y287" s="18">
        <v>101</v>
      </c>
      <c r="Z287" s="17" t="str">
        <f t="shared" si="148"/>
        <v>Kyllä</v>
      </c>
      <c r="AA287" s="18">
        <v>100.51858254099999</v>
      </c>
      <c r="AB287" s="17" t="str">
        <f t="shared" si="168"/>
        <v>Kyllä</v>
      </c>
      <c r="AC287" s="39"/>
      <c r="AD287" s="17" t="str">
        <f t="shared" si="145"/>
        <v>Keskivilkas 1</v>
      </c>
      <c r="AE287" s="17" t="s">
        <v>1057</v>
      </c>
      <c r="AF287" s="39"/>
      <c r="AG287" s="44"/>
      <c r="AH287" s="4"/>
      <c r="AI287" s="113" t="str">
        <f t="shared" si="149"/>
        <v>musta</v>
      </c>
      <c r="AJ287" s="114" t="str">
        <f t="shared" si="171"/>
        <v>punainen</v>
      </c>
      <c r="AK287" s="115" t="str">
        <f t="shared" si="146"/>
        <v>musta</v>
      </c>
      <c r="AL287" s="124">
        <f t="shared" si="150"/>
        <v>12</v>
      </c>
      <c r="AM287" s="124">
        <f t="shared" si="151"/>
        <v>1</v>
      </c>
      <c r="AN287" s="124">
        <f t="shared" si="152"/>
        <v>0</v>
      </c>
      <c r="AO287" s="124">
        <f t="shared" si="153"/>
        <v>1</v>
      </c>
      <c r="AP287" s="121">
        <f t="shared" si="154"/>
        <v>10</v>
      </c>
      <c r="AQ287" s="14"/>
      <c r="AR287" s="113" t="str">
        <f t="shared" si="169"/>
        <v>musta</v>
      </c>
      <c r="AS287" s="114" t="str">
        <f t="shared" si="170"/>
        <v>punainen</v>
      </c>
      <c r="AT287" s="115" t="str">
        <f t="shared" si="147"/>
        <v>musta</v>
      </c>
      <c r="AU287" s="124">
        <f t="shared" si="155"/>
        <v>12</v>
      </c>
      <c r="AV287" s="124">
        <f t="shared" si="156"/>
        <v>1</v>
      </c>
      <c r="AW287" s="124">
        <f t="shared" si="157"/>
        <v>0</v>
      </c>
      <c r="AX287" s="124">
        <f t="shared" si="158"/>
        <v>1</v>
      </c>
      <c r="AY287" s="121">
        <f t="shared" si="159"/>
        <v>10</v>
      </c>
      <c r="BA287" s="47" t="s">
        <v>321</v>
      </c>
      <c r="BB287" s="47">
        <v>344</v>
      </c>
      <c r="BC287" s="47">
        <v>2</v>
      </c>
      <c r="BD287" s="47">
        <v>357</v>
      </c>
      <c r="BE287" s="4"/>
      <c r="BF287" s="47" t="s">
        <v>326</v>
      </c>
      <c r="BG287" s="47">
        <v>346</v>
      </c>
      <c r="BH287" s="47">
        <v>4</v>
      </c>
      <c r="BI287" s="47">
        <v>115</v>
      </c>
      <c r="BJ287" s="4"/>
      <c r="BK287" s="46" t="str">
        <f t="shared" si="160"/>
        <v>346_4</v>
      </c>
      <c r="BL287" s="69">
        <v>346</v>
      </c>
      <c r="BM287" s="69">
        <v>4</v>
      </c>
      <c r="BN287" s="69">
        <v>2</v>
      </c>
      <c r="BO287" s="4"/>
      <c r="BP287" s="46" t="str">
        <f t="shared" si="161"/>
        <v>346_4</v>
      </c>
      <c r="BQ287" s="69">
        <v>346</v>
      </c>
      <c r="BR287" s="69">
        <v>4</v>
      </c>
      <c r="BS287" s="69">
        <v>2</v>
      </c>
      <c r="BT287" s="4"/>
      <c r="BU287" s="71" t="s">
        <v>996</v>
      </c>
      <c r="BV287" s="71">
        <v>580</v>
      </c>
      <c r="BW287" s="71">
        <v>14</v>
      </c>
      <c r="BX287" s="4"/>
      <c r="BY287" s="69" t="s">
        <v>634</v>
      </c>
      <c r="BZ287" s="69">
        <v>117</v>
      </c>
      <c r="CA287" s="69">
        <v>32.054794520500003</v>
      </c>
      <c r="CB287" s="4"/>
      <c r="CC287" s="47" t="s">
        <v>731</v>
      </c>
      <c r="CD287" s="47" t="s">
        <v>1022</v>
      </c>
      <c r="CE287" s="47">
        <v>13284</v>
      </c>
      <c r="CF287" s="47">
        <v>1</v>
      </c>
      <c r="CG287" s="47">
        <v>3</v>
      </c>
      <c r="CH287" s="47" t="str">
        <f t="shared" si="162"/>
        <v>Vähä 3</v>
      </c>
      <c r="CJ287" s="69" t="s">
        <v>330</v>
      </c>
      <c r="CK287" s="69" t="s">
        <v>1864</v>
      </c>
      <c r="CL287" s="69" t="s">
        <v>1865</v>
      </c>
      <c r="CM287" s="69" t="s">
        <v>1866</v>
      </c>
    </row>
    <row r="288" spans="1:91" customFormat="1" x14ac:dyDescent="0.25">
      <c r="A288" s="81">
        <v>277</v>
      </c>
      <c r="B288" s="27" t="str">
        <f t="shared" si="138"/>
        <v>347_2</v>
      </c>
      <c r="C288" s="51">
        <v>347</v>
      </c>
      <c r="D288" s="52">
        <v>2</v>
      </c>
      <c r="E288" s="17">
        <v>154</v>
      </c>
      <c r="F288" s="18"/>
      <c r="G288" s="59">
        <v>883</v>
      </c>
      <c r="H288" s="60">
        <v>45</v>
      </c>
      <c r="I288" s="64">
        <f t="shared" si="163"/>
        <v>0.45</v>
      </c>
      <c r="J288" s="18">
        <f t="shared" si="164"/>
        <v>397.35</v>
      </c>
      <c r="K288" s="64">
        <f t="shared" si="165"/>
        <v>-0.91774994825087963</v>
      </c>
      <c r="L288" s="18">
        <v>4831</v>
      </c>
      <c r="M288" s="18">
        <v>256</v>
      </c>
      <c r="N288" s="18">
        <v>5422</v>
      </c>
      <c r="O288" s="105" t="str">
        <f t="shared" si="139"/>
        <v>https://www.google.com/maps/@62.0209893091,24.5060673845,3a,75y,90t/data=!3m3!1e1!3m1!2e0</v>
      </c>
      <c r="P288" s="108" t="str">
        <f t="shared" si="140"/>
        <v>Gmaps</v>
      </c>
      <c r="Q288" s="18">
        <v>883</v>
      </c>
      <c r="R288" s="17">
        <v>45</v>
      </c>
      <c r="S288" s="18">
        <f t="shared" si="141"/>
        <v>33</v>
      </c>
      <c r="T288" s="18">
        <f t="shared" si="142"/>
        <v>4</v>
      </c>
      <c r="U288" s="18">
        <f t="shared" si="143"/>
        <v>5</v>
      </c>
      <c r="V288" s="94" t="str">
        <f t="shared" si="166"/>
        <v>Osa seud. yht.</v>
      </c>
      <c r="W288" s="90">
        <f t="shared" si="144"/>
        <v>7</v>
      </c>
      <c r="X288" s="91" t="str">
        <f t="shared" si="167"/>
        <v>Osa seud. yht.</v>
      </c>
      <c r="Y288" s="18">
        <v>108</v>
      </c>
      <c r="Z288" s="17" t="str">
        <f t="shared" si="148"/>
        <v>Kyllä</v>
      </c>
      <c r="AA288" s="18">
        <v>107.792207792</v>
      </c>
      <c r="AB288" s="17" t="str">
        <f t="shared" si="168"/>
        <v>Kyllä</v>
      </c>
      <c r="AC288" s="39"/>
      <c r="AD288" s="17" t="str">
        <f t="shared" si="145"/>
        <v>Keskivilkas 1</v>
      </c>
      <c r="AE288" s="17" t="s">
        <v>1057</v>
      </c>
      <c r="AF288" s="39"/>
      <c r="AG288" s="44"/>
      <c r="AH288" s="4"/>
      <c r="AI288" s="113" t="str">
        <f t="shared" si="149"/>
        <v>musta</v>
      </c>
      <c r="AJ288" s="114" t="str">
        <f t="shared" si="171"/>
        <v>punainen</v>
      </c>
      <c r="AK288" s="115" t="str">
        <f t="shared" si="146"/>
        <v>musta</v>
      </c>
      <c r="AL288" s="124">
        <f t="shared" si="150"/>
        <v>11</v>
      </c>
      <c r="AM288" s="124">
        <f t="shared" si="151"/>
        <v>1</v>
      </c>
      <c r="AN288" s="124">
        <f t="shared" si="152"/>
        <v>0</v>
      </c>
      <c r="AO288" s="124">
        <f t="shared" si="153"/>
        <v>0</v>
      </c>
      <c r="AP288" s="121">
        <f t="shared" si="154"/>
        <v>10</v>
      </c>
      <c r="AQ288" s="14"/>
      <c r="AR288" s="113" t="str">
        <f t="shared" si="169"/>
        <v>musta</v>
      </c>
      <c r="AS288" s="114" t="str">
        <f t="shared" si="170"/>
        <v>punainen</v>
      </c>
      <c r="AT288" s="115" t="str">
        <f t="shared" si="147"/>
        <v>musta</v>
      </c>
      <c r="AU288" s="124">
        <f t="shared" si="155"/>
        <v>11</v>
      </c>
      <c r="AV288" s="124">
        <f t="shared" si="156"/>
        <v>1</v>
      </c>
      <c r="AW288" s="124">
        <f t="shared" si="157"/>
        <v>0</v>
      </c>
      <c r="AX288" s="124">
        <f t="shared" si="158"/>
        <v>0</v>
      </c>
      <c r="AY288" s="121">
        <f t="shared" si="159"/>
        <v>10</v>
      </c>
      <c r="BA288" s="47" t="s">
        <v>322</v>
      </c>
      <c r="BB288" s="47">
        <v>344</v>
      </c>
      <c r="BC288" s="47">
        <v>4</v>
      </c>
      <c r="BD288" s="47">
        <v>313</v>
      </c>
      <c r="BE288" s="4"/>
      <c r="BF288" s="47" t="s">
        <v>327</v>
      </c>
      <c r="BG288" s="47">
        <v>346</v>
      </c>
      <c r="BH288" s="47">
        <v>5</v>
      </c>
      <c r="BI288" s="47">
        <v>113</v>
      </c>
      <c r="BJ288" s="4"/>
      <c r="BK288" s="46" t="str">
        <f t="shared" si="160"/>
        <v>346_5</v>
      </c>
      <c r="BL288" s="69">
        <v>346</v>
      </c>
      <c r="BM288" s="69">
        <v>5</v>
      </c>
      <c r="BN288" s="69">
        <v>2</v>
      </c>
      <c r="BO288" s="4"/>
      <c r="BP288" s="46" t="str">
        <f t="shared" si="161"/>
        <v>346_5</v>
      </c>
      <c r="BQ288" s="69">
        <v>346</v>
      </c>
      <c r="BR288" s="69">
        <v>5</v>
      </c>
      <c r="BS288" s="69">
        <v>2</v>
      </c>
      <c r="BT288" s="4"/>
      <c r="BU288" s="71" t="s">
        <v>1001</v>
      </c>
      <c r="BV288" s="71">
        <v>62</v>
      </c>
      <c r="BW288" s="71">
        <v>1</v>
      </c>
      <c r="BX288" s="4"/>
      <c r="BY288" s="69" t="s">
        <v>635</v>
      </c>
      <c r="BZ288" s="69">
        <v>112</v>
      </c>
      <c r="CA288" s="69">
        <v>4.5161290322600003</v>
      </c>
      <c r="CB288" s="4"/>
      <c r="CC288" s="47" t="s">
        <v>935</v>
      </c>
      <c r="CD288" s="47" t="s">
        <v>1022</v>
      </c>
      <c r="CE288" s="47">
        <v>14277</v>
      </c>
      <c r="CF288" s="47">
        <v>1</v>
      </c>
      <c r="CG288" s="47">
        <v>3</v>
      </c>
      <c r="CH288" s="47" t="str">
        <f t="shared" si="162"/>
        <v>Vähä 3</v>
      </c>
      <c r="CJ288" s="69" t="s">
        <v>331</v>
      </c>
      <c r="CK288" s="69" t="s">
        <v>1867</v>
      </c>
      <c r="CL288" s="69" t="s">
        <v>1868</v>
      </c>
      <c r="CM288" s="69" t="s">
        <v>1869</v>
      </c>
    </row>
    <row r="289" spans="1:91" customFormat="1" x14ac:dyDescent="0.25">
      <c r="A289" s="81">
        <v>278</v>
      </c>
      <c r="B289" s="27" t="str">
        <f t="shared" si="138"/>
        <v>347_3</v>
      </c>
      <c r="C289" s="51">
        <v>347</v>
      </c>
      <c r="D289" s="52">
        <v>3</v>
      </c>
      <c r="E289" s="17">
        <v>5702</v>
      </c>
      <c r="F289" s="18">
        <v>5608.3499447000004</v>
      </c>
      <c r="G289" s="57">
        <v>483</v>
      </c>
      <c r="H289" s="58">
        <v>21</v>
      </c>
      <c r="I289" s="64">
        <f t="shared" si="163"/>
        <v>0.21</v>
      </c>
      <c r="J289" s="18">
        <f t="shared" si="164"/>
        <v>101.42999999999999</v>
      </c>
      <c r="K289" s="64">
        <f t="shared" si="165"/>
        <v>-0.98063204124498748</v>
      </c>
      <c r="L289" s="18">
        <v>5237</v>
      </c>
      <c r="M289" s="18">
        <v>261</v>
      </c>
      <c r="N289" s="18">
        <v>5872</v>
      </c>
      <c r="O289" s="105" t="str">
        <f t="shared" si="139"/>
        <v>https://www.google.com/maps/@62.0210674471,24.5096481758,3a,75y,90t/data=!3m3!1e1!3m1!2e0</v>
      </c>
      <c r="P289" s="108" t="str">
        <f t="shared" si="140"/>
        <v>Gmaps</v>
      </c>
      <c r="Q289" s="18">
        <v>483</v>
      </c>
      <c r="R289" s="17">
        <v>21</v>
      </c>
      <c r="S289" s="18">
        <f t="shared" si="141"/>
        <v>1286</v>
      </c>
      <c r="T289" s="18">
        <f t="shared" si="142"/>
        <v>348</v>
      </c>
      <c r="U289" s="18">
        <f t="shared" si="143"/>
        <v>5</v>
      </c>
      <c r="V289" s="94" t="str">
        <f t="shared" si="166"/>
        <v>Osa seud. yht.</v>
      </c>
      <c r="W289" s="90">
        <f t="shared" si="144"/>
        <v>7</v>
      </c>
      <c r="X289" s="91" t="str">
        <f t="shared" si="167"/>
        <v>Osa seud. yht.</v>
      </c>
      <c r="Y289" s="18">
        <v>69</v>
      </c>
      <c r="Z289" s="17" t="str">
        <f t="shared" si="148"/>
        <v>Kyllä</v>
      </c>
      <c r="AA289" s="18">
        <v>99.772009821099999</v>
      </c>
      <c r="AB289" s="17" t="str">
        <f t="shared" si="168"/>
        <v>Kyllä</v>
      </c>
      <c r="AC289" s="39"/>
      <c r="AD289" s="17" t="str">
        <f t="shared" si="145"/>
        <v>Keskivilkas 1</v>
      </c>
      <c r="AE289" s="17" t="s">
        <v>1057</v>
      </c>
      <c r="AF289" s="39"/>
      <c r="AG289" s="44"/>
      <c r="AH289" s="4"/>
      <c r="AI289" s="113" t="str">
        <f t="shared" si="149"/>
        <v>musta</v>
      </c>
      <c r="AJ289" s="114" t="str">
        <f t="shared" si="171"/>
        <v>musta</v>
      </c>
      <c r="AK289" s="115" t="str">
        <f t="shared" si="146"/>
        <v>musta</v>
      </c>
      <c r="AL289" s="124">
        <f t="shared" si="150"/>
        <v>11</v>
      </c>
      <c r="AM289" s="124">
        <f t="shared" si="151"/>
        <v>0</v>
      </c>
      <c r="AN289" s="124">
        <f t="shared" si="152"/>
        <v>0</v>
      </c>
      <c r="AO289" s="124">
        <f t="shared" si="153"/>
        <v>1</v>
      </c>
      <c r="AP289" s="121">
        <f t="shared" si="154"/>
        <v>10</v>
      </c>
      <c r="AQ289" s="14"/>
      <c r="AR289" s="113" t="str">
        <f t="shared" si="169"/>
        <v>musta</v>
      </c>
      <c r="AS289" s="114" t="str">
        <f t="shared" si="170"/>
        <v>musta</v>
      </c>
      <c r="AT289" s="115" t="str">
        <f t="shared" si="147"/>
        <v>musta</v>
      </c>
      <c r="AU289" s="124">
        <f t="shared" si="155"/>
        <v>12</v>
      </c>
      <c r="AV289" s="124">
        <f t="shared" si="156"/>
        <v>1</v>
      </c>
      <c r="AW289" s="124">
        <f t="shared" si="157"/>
        <v>0</v>
      </c>
      <c r="AX289" s="124">
        <f t="shared" si="158"/>
        <v>1</v>
      </c>
      <c r="AY289" s="121">
        <f t="shared" si="159"/>
        <v>10</v>
      </c>
      <c r="BA289" s="47" t="s">
        <v>323</v>
      </c>
      <c r="BB289" s="47">
        <v>346</v>
      </c>
      <c r="BC289" s="47">
        <v>1</v>
      </c>
      <c r="BD289" s="47">
        <v>280</v>
      </c>
      <c r="BE289" s="4"/>
      <c r="BF289" s="47" t="s">
        <v>328</v>
      </c>
      <c r="BG289" s="47">
        <v>346</v>
      </c>
      <c r="BH289" s="47">
        <v>6</v>
      </c>
      <c r="BI289" s="47">
        <v>62</v>
      </c>
      <c r="BJ289" s="4"/>
      <c r="BK289" s="46" t="str">
        <f t="shared" si="160"/>
        <v>346_6</v>
      </c>
      <c r="BL289" s="69">
        <v>346</v>
      </c>
      <c r="BM289" s="69">
        <v>6</v>
      </c>
      <c r="BN289" s="69">
        <v>2</v>
      </c>
      <c r="BO289" s="4"/>
      <c r="BP289" s="46" t="str">
        <f t="shared" si="161"/>
        <v>346_6</v>
      </c>
      <c r="BQ289" s="69">
        <v>346</v>
      </c>
      <c r="BR289" s="69">
        <v>6</v>
      </c>
      <c r="BS289" s="69">
        <v>2</v>
      </c>
      <c r="BT289" s="4"/>
      <c r="BU289" s="71" t="s">
        <v>1007</v>
      </c>
      <c r="BV289" s="71">
        <v>31</v>
      </c>
      <c r="BW289" s="71">
        <v>1</v>
      </c>
      <c r="BX289" s="4"/>
      <c r="BY289" s="69" t="s">
        <v>638</v>
      </c>
      <c r="BZ289" s="69">
        <v>1148</v>
      </c>
      <c r="CA289" s="69">
        <v>78.630136986300002</v>
      </c>
      <c r="CB289" s="4"/>
      <c r="CC289" s="47" t="s">
        <v>579</v>
      </c>
      <c r="CD289" s="47" t="s">
        <v>1022</v>
      </c>
      <c r="CE289" s="47">
        <v>12737</v>
      </c>
      <c r="CF289" s="47">
        <v>1</v>
      </c>
      <c r="CG289" s="47">
        <v>3</v>
      </c>
      <c r="CH289" s="47" t="str">
        <f t="shared" si="162"/>
        <v>Vähä 3</v>
      </c>
      <c r="CJ289" s="69" t="s">
        <v>332</v>
      </c>
      <c r="CK289" s="69" t="s">
        <v>1870</v>
      </c>
      <c r="CL289" s="69" t="s">
        <v>1871</v>
      </c>
      <c r="CM289" s="69" t="s">
        <v>1872</v>
      </c>
    </row>
    <row r="290" spans="1:91" customFormat="1" x14ac:dyDescent="0.25">
      <c r="A290" s="81">
        <v>279</v>
      </c>
      <c r="B290" s="27" t="str">
        <f t="shared" si="138"/>
        <v>347_4</v>
      </c>
      <c r="C290" s="51">
        <v>347</v>
      </c>
      <c r="D290" s="52">
        <v>4</v>
      </c>
      <c r="E290" s="17">
        <v>1795</v>
      </c>
      <c r="F290" s="18">
        <v>1174.8706311799999</v>
      </c>
      <c r="G290" s="57">
        <v>1509</v>
      </c>
      <c r="H290" s="58">
        <v>43</v>
      </c>
      <c r="I290" s="64">
        <f t="shared" si="163"/>
        <v>0.43</v>
      </c>
      <c r="J290" s="18">
        <f t="shared" si="164"/>
        <v>648.87</v>
      </c>
      <c r="K290" s="64">
        <f t="shared" si="165"/>
        <v>-0.89644589849984047</v>
      </c>
      <c r="L290" s="18">
        <v>6266</v>
      </c>
      <c r="M290" s="18">
        <v>275</v>
      </c>
      <c r="N290" s="18">
        <v>7011</v>
      </c>
      <c r="O290" s="105" t="str">
        <f t="shared" si="139"/>
        <v>https://www.google.com/maps/@62.0291476156,24.6122625434,3a,75y,90t/data=!3m3!1e1!3m1!2e0</v>
      </c>
      <c r="P290" s="108" t="str">
        <f t="shared" si="140"/>
        <v>Gmaps</v>
      </c>
      <c r="Q290" s="18">
        <v>1509</v>
      </c>
      <c r="R290" s="17">
        <v>43</v>
      </c>
      <c r="S290" s="18">
        <f t="shared" si="141"/>
        <v>861</v>
      </c>
      <c r="T290" s="18">
        <f t="shared" si="142"/>
        <v>315</v>
      </c>
      <c r="U290" s="18">
        <f t="shared" si="143"/>
        <v>0</v>
      </c>
      <c r="V290" s="95" t="str">
        <f t="shared" si="166"/>
        <v xml:space="preserve"> --</v>
      </c>
      <c r="W290" s="18">
        <f t="shared" si="144"/>
        <v>6</v>
      </c>
      <c r="X290" s="92" t="str">
        <f t="shared" si="167"/>
        <v>Osa seud. yht.</v>
      </c>
      <c r="Y290" s="18">
        <v>100</v>
      </c>
      <c r="Z290" s="17" t="str">
        <f t="shared" si="148"/>
        <v>Kyllä</v>
      </c>
      <c r="AA290" s="18">
        <v>99.888579387200011</v>
      </c>
      <c r="AB290" s="17" t="str">
        <f t="shared" si="168"/>
        <v>Kyllä</v>
      </c>
      <c r="AC290" s="39"/>
      <c r="AD290" s="17" t="str">
        <f t="shared" si="145"/>
        <v>Keskivilkas 1</v>
      </c>
      <c r="AE290" s="17" t="s">
        <v>1057</v>
      </c>
      <c r="AF290" s="39"/>
      <c r="AG290" s="44"/>
      <c r="AH290" s="4"/>
      <c r="AI290" s="113" t="str">
        <f t="shared" si="149"/>
        <v>musta</v>
      </c>
      <c r="AJ290" s="114" t="str">
        <f t="shared" si="171"/>
        <v>punainen</v>
      </c>
      <c r="AK290" s="115" t="str">
        <f t="shared" si="146"/>
        <v>musta</v>
      </c>
      <c r="AL290" s="124">
        <f t="shared" si="150"/>
        <v>13</v>
      </c>
      <c r="AM290" s="124">
        <f t="shared" si="151"/>
        <v>1</v>
      </c>
      <c r="AN290" s="124">
        <f t="shared" si="152"/>
        <v>1</v>
      </c>
      <c r="AO290" s="124">
        <f t="shared" si="153"/>
        <v>1</v>
      </c>
      <c r="AP290" s="121">
        <f t="shared" si="154"/>
        <v>10</v>
      </c>
      <c r="AQ290" s="14"/>
      <c r="AR290" s="113" t="str">
        <f t="shared" si="169"/>
        <v>musta</v>
      </c>
      <c r="AS290" s="114" t="str">
        <f t="shared" si="170"/>
        <v>punainen</v>
      </c>
      <c r="AT290" s="115" t="str">
        <f t="shared" si="147"/>
        <v>musta</v>
      </c>
      <c r="AU290" s="124">
        <f t="shared" si="155"/>
        <v>13</v>
      </c>
      <c r="AV290" s="124">
        <f t="shared" si="156"/>
        <v>1</v>
      </c>
      <c r="AW290" s="124">
        <f t="shared" si="157"/>
        <v>1</v>
      </c>
      <c r="AX290" s="124">
        <f t="shared" si="158"/>
        <v>1</v>
      </c>
      <c r="AY290" s="121">
        <f t="shared" si="159"/>
        <v>10</v>
      </c>
      <c r="BA290" s="47" t="s">
        <v>324</v>
      </c>
      <c r="BB290" s="47">
        <v>346</v>
      </c>
      <c r="BC290" s="47">
        <v>2</v>
      </c>
      <c r="BD290" s="47">
        <v>157</v>
      </c>
      <c r="BE290" s="4"/>
      <c r="BF290" s="47" t="s">
        <v>329</v>
      </c>
      <c r="BG290" s="47">
        <v>346</v>
      </c>
      <c r="BH290" s="47">
        <v>7</v>
      </c>
      <c r="BI290" s="47">
        <v>64</v>
      </c>
      <c r="BJ290" s="4"/>
      <c r="BK290" s="46" t="str">
        <f t="shared" si="160"/>
        <v>346_7</v>
      </c>
      <c r="BL290" s="69">
        <v>346</v>
      </c>
      <c r="BM290" s="69">
        <v>7</v>
      </c>
      <c r="BN290" s="69">
        <v>2</v>
      </c>
      <c r="BO290" s="4"/>
      <c r="BP290" s="46" t="str">
        <f t="shared" si="161"/>
        <v>346_7</v>
      </c>
      <c r="BQ290" s="69">
        <v>346</v>
      </c>
      <c r="BR290" s="69">
        <v>7</v>
      </c>
      <c r="BS290" s="69">
        <v>2</v>
      </c>
      <c r="BT290" s="4"/>
      <c r="BU290" s="71"/>
      <c r="BV290" s="71"/>
      <c r="BW290" s="71"/>
      <c r="BX290" s="4"/>
      <c r="BY290" s="69" t="s">
        <v>639</v>
      </c>
      <c r="BZ290" s="69">
        <v>145</v>
      </c>
      <c r="CA290" s="69">
        <v>6.4387211367699999</v>
      </c>
      <c r="CB290" s="4"/>
      <c r="CC290" s="47" t="s">
        <v>788</v>
      </c>
      <c r="CD290" s="47" t="s">
        <v>1022</v>
      </c>
      <c r="CE290" s="47">
        <v>13704</v>
      </c>
      <c r="CF290" s="47">
        <v>1</v>
      </c>
      <c r="CG290" s="47">
        <v>3</v>
      </c>
      <c r="CH290" s="47" t="str">
        <f t="shared" si="162"/>
        <v>Vähä 3</v>
      </c>
      <c r="CJ290" s="69" t="s">
        <v>333</v>
      </c>
      <c r="CK290" s="69" t="s">
        <v>1873</v>
      </c>
      <c r="CL290" s="69" t="s">
        <v>1874</v>
      </c>
      <c r="CM290" s="69" t="s">
        <v>1875</v>
      </c>
    </row>
    <row r="291" spans="1:91" customFormat="1" x14ac:dyDescent="0.25">
      <c r="A291" s="81">
        <v>280</v>
      </c>
      <c r="B291" s="27" t="str">
        <f t="shared" si="138"/>
        <v>347_5</v>
      </c>
      <c r="C291" s="51">
        <v>347</v>
      </c>
      <c r="D291" s="52">
        <v>5</v>
      </c>
      <c r="E291" s="17">
        <v>2357</v>
      </c>
      <c r="F291" s="18">
        <v>2338.1182147449999</v>
      </c>
      <c r="G291" s="57">
        <v>2211</v>
      </c>
      <c r="H291" s="58">
        <v>55</v>
      </c>
      <c r="I291" s="64">
        <f t="shared" si="163"/>
        <v>0.55000000000000004</v>
      </c>
      <c r="J291" s="18">
        <f t="shared" si="164"/>
        <v>1216.0500000000002</v>
      </c>
      <c r="K291" s="64">
        <f t="shared" si="165"/>
        <v>-0.80592882221512929</v>
      </c>
      <c r="L291" s="18">
        <v>6266</v>
      </c>
      <c r="M291" s="18">
        <v>275</v>
      </c>
      <c r="N291" s="18">
        <v>7011</v>
      </c>
      <c r="O291" s="105" t="str">
        <f t="shared" si="139"/>
        <v>https://www.google.com/maps/@62.028761571,24.6454107829,3a,75y,90t/data=!3m3!1e1!3m1!2e0</v>
      </c>
      <c r="P291" s="108" t="str">
        <f t="shared" si="140"/>
        <v>Gmaps</v>
      </c>
      <c r="Q291" s="18">
        <v>2211</v>
      </c>
      <c r="R291" s="17">
        <v>55</v>
      </c>
      <c r="S291" s="18">
        <f t="shared" si="141"/>
        <v>659</v>
      </c>
      <c r="T291" s="18">
        <f t="shared" si="142"/>
        <v>303</v>
      </c>
      <c r="U291" s="18">
        <f t="shared" si="143"/>
        <v>10</v>
      </c>
      <c r="V291" s="94" t="str">
        <f t="shared" si="166"/>
        <v>Osa seud. yht.</v>
      </c>
      <c r="W291" s="90">
        <f t="shared" si="144"/>
        <v>11</v>
      </c>
      <c r="X291" s="91" t="str">
        <f t="shared" si="167"/>
        <v>Osa seud. yht.</v>
      </c>
      <c r="Y291" s="18">
        <v>96</v>
      </c>
      <c r="Z291" s="17" t="str">
        <f t="shared" si="148"/>
        <v>Kyllä</v>
      </c>
      <c r="AA291" s="18">
        <v>97.411964361499997</v>
      </c>
      <c r="AB291" s="17" t="str">
        <f t="shared" si="168"/>
        <v>Kyllä</v>
      </c>
      <c r="AC291" s="39"/>
      <c r="AD291" s="17" t="str">
        <f t="shared" si="145"/>
        <v>Keskivilkas 1</v>
      </c>
      <c r="AE291" s="17" t="s">
        <v>1057</v>
      </c>
      <c r="AF291" s="39"/>
      <c r="AG291" s="44"/>
      <c r="AH291" s="4"/>
      <c r="AI291" s="113" t="str">
        <f t="shared" si="149"/>
        <v>musta</v>
      </c>
      <c r="AJ291" s="114" t="str">
        <f t="shared" si="171"/>
        <v>punainen</v>
      </c>
      <c r="AK291" s="115" t="str">
        <f t="shared" si="146"/>
        <v>punainen</v>
      </c>
      <c r="AL291" s="124">
        <f t="shared" si="150"/>
        <v>22</v>
      </c>
      <c r="AM291" s="124">
        <f t="shared" si="151"/>
        <v>1</v>
      </c>
      <c r="AN291" s="124">
        <f t="shared" si="152"/>
        <v>10</v>
      </c>
      <c r="AO291" s="124">
        <f t="shared" si="153"/>
        <v>1</v>
      </c>
      <c r="AP291" s="121">
        <f t="shared" si="154"/>
        <v>10</v>
      </c>
      <c r="AQ291" s="14"/>
      <c r="AR291" s="113" t="str">
        <f t="shared" si="169"/>
        <v>punainen</v>
      </c>
      <c r="AS291" s="114" t="str">
        <f t="shared" si="170"/>
        <v>punainen</v>
      </c>
      <c r="AT291" s="115" t="str">
        <f t="shared" si="147"/>
        <v>punainen</v>
      </c>
      <c r="AU291" s="124">
        <f t="shared" si="155"/>
        <v>31</v>
      </c>
      <c r="AV291" s="124">
        <f t="shared" si="156"/>
        <v>10</v>
      </c>
      <c r="AW291" s="124">
        <f t="shared" si="157"/>
        <v>10</v>
      </c>
      <c r="AX291" s="124">
        <f t="shared" si="158"/>
        <v>1</v>
      </c>
      <c r="AY291" s="121">
        <f t="shared" si="159"/>
        <v>10</v>
      </c>
      <c r="BA291" s="47" t="s">
        <v>325</v>
      </c>
      <c r="BB291" s="47">
        <v>346</v>
      </c>
      <c r="BC291" s="47">
        <v>3</v>
      </c>
      <c r="BD291" s="47">
        <v>153</v>
      </c>
      <c r="BE291" s="4"/>
      <c r="BF291" s="47" t="s">
        <v>330</v>
      </c>
      <c r="BG291" s="47">
        <v>347</v>
      </c>
      <c r="BH291" s="47">
        <v>1</v>
      </c>
      <c r="BI291" s="47">
        <v>370</v>
      </c>
      <c r="BJ291" s="4"/>
      <c r="BK291" s="46" t="str">
        <f t="shared" si="160"/>
        <v>347_1</v>
      </c>
      <c r="BL291" s="69">
        <v>347</v>
      </c>
      <c r="BM291" s="69">
        <v>1</v>
      </c>
      <c r="BN291" s="69">
        <v>2</v>
      </c>
      <c r="BO291" s="4"/>
      <c r="BP291" s="46" t="str">
        <f t="shared" si="161"/>
        <v>347_1</v>
      </c>
      <c r="BQ291" s="69">
        <v>347</v>
      </c>
      <c r="BR291" s="69">
        <v>1</v>
      </c>
      <c r="BS291" s="69">
        <v>7</v>
      </c>
      <c r="BT291" s="4"/>
      <c r="BU291" s="71"/>
      <c r="BV291" s="71"/>
      <c r="BW291" s="71"/>
      <c r="BX291" s="4"/>
      <c r="BY291" s="69" t="s">
        <v>641</v>
      </c>
      <c r="BZ291" s="69">
        <v>2532</v>
      </c>
      <c r="CA291" s="69">
        <v>45.214285714300004</v>
      </c>
      <c r="CB291" s="4"/>
      <c r="CC291" s="47" t="s">
        <v>564</v>
      </c>
      <c r="CD291" s="47" t="s">
        <v>1022</v>
      </c>
      <c r="CE291" s="47">
        <v>3477</v>
      </c>
      <c r="CF291" s="47">
        <v>1</v>
      </c>
      <c r="CG291" s="47">
        <v>3</v>
      </c>
      <c r="CH291" s="47" t="str">
        <f t="shared" si="162"/>
        <v>Vähä 3</v>
      </c>
      <c r="CJ291" s="69" t="s">
        <v>334</v>
      </c>
      <c r="CK291" s="69" t="s">
        <v>1876</v>
      </c>
      <c r="CL291" s="69" t="s">
        <v>1877</v>
      </c>
      <c r="CM291" s="69" t="s">
        <v>1878</v>
      </c>
    </row>
    <row r="292" spans="1:91" customFormat="1" x14ac:dyDescent="0.25">
      <c r="A292" s="81">
        <v>281</v>
      </c>
      <c r="B292" s="27" t="str">
        <f t="shared" si="138"/>
        <v>348_1</v>
      </c>
      <c r="C292" s="51">
        <v>348</v>
      </c>
      <c r="D292" s="52">
        <v>1</v>
      </c>
      <c r="E292" s="17">
        <v>3215</v>
      </c>
      <c r="F292" s="18">
        <v>7093.8827392000003</v>
      </c>
      <c r="G292" s="57">
        <v>603</v>
      </c>
      <c r="H292" s="58">
        <v>82</v>
      </c>
      <c r="I292" s="64">
        <f t="shared" si="163"/>
        <v>0.82</v>
      </c>
      <c r="J292" s="18">
        <f t="shared" si="164"/>
        <v>494.46</v>
      </c>
      <c r="K292" s="64">
        <f t="shared" si="165"/>
        <v>-0.58238175675675674</v>
      </c>
      <c r="L292" s="18">
        <v>1184</v>
      </c>
      <c r="M292" s="18">
        <v>163</v>
      </c>
      <c r="N292" s="18">
        <v>1179</v>
      </c>
      <c r="O292" s="105" t="str">
        <f t="shared" si="139"/>
        <v>https://www.google.com/maps/@61.9492112335,24.5445149334,3a,75y,90t/data=!3m3!1e1!3m1!2e0</v>
      </c>
      <c r="P292" s="108" t="str">
        <f t="shared" si="140"/>
        <v>Gmaps</v>
      </c>
      <c r="Q292" s="18">
        <v>603</v>
      </c>
      <c r="R292" s="17">
        <v>82</v>
      </c>
      <c r="S292" s="18">
        <f t="shared" si="141"/>
        <v>236</v>
      </c>
      <c r="T292" s="18">
        <f t="shared" si="142"/>
        <v>215</v>
      </c>
      <c r="U292" s="18">
        <f t="shared" si="143"/>
        <v>0</v>
      </c>
      <c r="V292" s="95" t="str">
        <f t="shared" si="166"/>
        <v xml:space="preserve"> --</v>
      </c>
      <c r="W292" s="18">
        <f t="shared" si="144"/>
        <v>0</v>
      </c>
      <c r="X292" s="79" t="str">
        <f t="shared" si="167"/>
        <v xml:space="preserve"> --</v>
      </c>
      <c r="Y292" s="74">
        <v>0</v>
      </c>
      <c r="Z292" s="17" t="str">
        <f t="shared" si="148"/>
        <v xml:space="preserve"> --</v>
      </c>
      <c r="AA292" s="74">
        <v>0</v>
      </c>
      <c r="AB292" s="17" t="str">
        <f t="shared" si="168"/>
        <v>--</v>
      </c>
      <c r="AC292" s="39"/>
      <c r="AD292" s="17" t="str">
        <f t="shared" si="145"/>
        <v>Keskivilkas 1</v>
      </c>
      <c r="AE292" s="17" t="s">
        <v>1057</v>
      </c>
      <c r="AF292" s="39"/>
      <c r="AG292" s="44"/>
      <c r="AH292" s="4"/>
      <c r="AI292" s="113" t="str">
        <f t="shared" si="149"/>
        <v>punainen</v>
      </c>
      <c r="AJ292" s="114" t="str">
        <f t="shared" si="171"/>
        <v>musta</v>
      </c>
      <c r="AK292" s="115" t="str">
        <f t="shared" si="146"/>
        <v>musta</v>
      </c>
      <c r="AL292" s="124">
        <f t="shared" si="150"/>
        <v>11</v>
      </c>
      <c r="AM292" s="124">
        <f t="shared" si="151"/>
        <v>10</v>
      </c>
      <c r="AN292" s="124">
        <f t="shared" si="152"/>
        <v>0</v>
      </c>
      <c r="AO292" s="124">
        <f t="shared" si="153"/>
        <v>1</v>
      </c>
      <c r="AP292" s="121">
        <f t="shared" si="154"/>
        <v>0</v>
      </c>
      <c r="AQ292" s="14"/>
      <c r="AR292" s="113" t="str">
        <f t="shared" si="169"/>
        <v>punainen</v>
      </c>
      <c r="AS292" s="114" t="str">
        <f t="shared" si="170"/>
        <v>musta</v>
      </c>
      <c r="AT292" s="115" t="str">
        <f t="shared" si="147"/>
        <v>musta</v>
      </c>
      <c r="AU292" s="124">
        <f t="shared" si="155"/>
        <v>11</v>
      </c>
      <c r="AV292" s="124">
        <f t="shared" si="156"/>
        <v>10</v>
      </c>
      <c r="AW292" s="124">
        <f t="shared" si="157"/>
        <v>0</v>
      </c>
      <c r="AX292" s="124">
        <f t="shared" si="158"/>
        <v>1</v>
      </c>
      <c r="AY292" s="121">
        <f t="shared" si="159"/>
        <v>0</v>
      </c>
      <c r="BA292" s="47" t="s">
        <v>326</v>
      </c>
      <c r="BB292" s="47">
        <v>346</v>
      </c>
      <c r="BC292" s="47">
        <v>4</v>
      </c>
      <c r="BD292" s="47">
        <v>121</v>
      </c>
      <c r="BE292" s="4"/>
      <c r="BF292" s="47" t="s">
        <v>331</v>
      </c>
      <c r="BG292" s="47">
        <v>347</v>
      </c>
      <c r="BH292" s="47">
        <v>2</v>
      </c>
      <c r="BI292" s="47">
        <v>4</v>
      </c>
      <c r="BJ292" s="4"/>
      <c r="BK292" s="46" t="str">
        <f t="shared" si="160"/>
        <v>347_2</v>
      </c>
      <c r="BL292" s="69">
        <v>347</v>
      </c>
      <c r="BM292" s="69">
        <v>2</v>
      </c>
      <c r="BN292" s="69">
        <v>5</v>
      </c>
      <c r="BO292" s="4"/>
      <c r="BP292" s="46" t="str">
        <f t="shared" si="161"/>
        <v>347_2</v>
      </c>
      <c r="BQ292" s="69">
        <v>347</v>
      </c>
      <c r="BR292" s="69">
        <v>2</v>
      </c>
      <c r="BS292" s="69">
        <v>7</v>
      </c>
      <c r="BT292" s="4"/>
      <c r="BU292" s="71"/>
      <c r="BV292" s="71"/>
      <c r="BW292" s="71"/>
      <c r="BX292" s="4"/>
      <c r="BY292" s="69" t="s">
        <v>652</v>
      </c>
      <c r="BZ292" s="69">
        <v>396</v>
      </c>
      <c r="CA292" s="69">
        <v>22.3098591549</v>
      </c>
      <c r="CB292" s="4"/>
      <c r="CC292" s="47" t="s">
        <v>706</v>
      </c>
      <c r="CD292" s="47" t="s">
        <v>1022</v>
      </c>
      <c r="CE292" s="47">
        <v>13155</v>
      </c>
      <c r="CF292" s="47">
        <v>1</v>
      </c>
      <c r="CG292" s="47">
        <v>3</v>
      </c>
      <c r="CH292" s="47" t="str">
        <f t="shared" si="162"/>
        <v>Vähä 3</v>
      </c>
      <c r="CJ292" s="69" t="s">
        <v>335</v>
      </c>
      <c r="CK292" s="69" t="s">
        <v>1879</v>
      </c>
      <c r="CL292" s="69" t="s">
        <v>1880</v>
      </c>
      <c r="CM292" s="69" t="s">
        <v>1881</v>
      </c>
    </row>
    <row r="293" spans="1:91" customFormat="1" x14ac:dyDescent="0.25">
      <c r="A293" s="81">
        <v>282</v>
      </c>
      <c r="B293" s="27" t="str">
        <f t="shared" si="138"/>
        <v>348_2</v>
      </c>
      <c r="C293" s="51">
        <v>348</v>
      </c>
      <c r="D293" s="52">
        <v>2</v>
      </c>
      <c r="E293" s="17">
        <v>4400</v>
      </c>
      <c r="F293" s="18">
        <v>487.79708896199998</v>
      </c>
      <c r="G293" s="57">
        <v>1590</v>
      </c>
      <c r="H293" s="58">
        <v>83</v>
      </c>
      <c r="I293" s="64">
        <f t="shared" si="163"/>
        <v>0.83</v>
      </c>
      <c r="J293" s="18">
        <f t="shared" si="164"/>
        <v>1319.7</v>
      </c>
      <c r="K293" s="64">
        <f t="shared" si="165"/>
        <v>0.11461148648648653</v>
      </c>
      <c r="L293" s="18">
        <v>1184</v>
      </c>
      <c r="M293" s="18">
        <v>163</v>
      </c>
      <c r="N293" s="18">
        <v>1179</v>
      </c>
      <c r="O293" s="105" t="str">
        <f t="shared" si="139"/>
        <v>https://www.google.com/maps/@61.9673664096,24.4975632959,3a,75y,90t/data=!3m3!1e1!3m1!2e0</v>
      </c>
      <c r="P293" s="108" t="str">
        <f t="shared" si="140"/>
        <v>Gmaps</v>
      </c>
      <c r="Q293" s="18">
        <v>1590</v>
      </c>
      <c r="R293" s="17">
        <v>83</v>
      </c>
      <c r="S293" s="18">
        <f t="shared" si="141"/>
        <v>383</v>
      </c>
      <c r="T293" s="18">
        <f t="shared" si="142"/>
        <v>299</v>
      </c>
      <c r="U293" s="18">
        <f t="shared" si="143"/>
        <v>2</v>
      </c>
      <c r="V293" s="96" t="str">
        <f t="shared" si="166"/>
        <v>Osa seud. yht.</v>
      </c>
      <c r="W293" s="18">
        <f t="shared" si="144"/>
        <v>0</v>
      </c>
      <c r="X293" s="79" t="str">
        <f t="shared" si="167"/>
        <v xml:space="preserve"> --</v>
      </c>
      <c r="Y293" s="74">
        <v>0</v>
      </c>
      <c r="Z293" s="17" t="str">
        <f t="shared" si="148"/>
        <v xml:space="preserve"> --</v>
      </c>
      <c r="AA293" s="74">
        <v>0</v>
      </c>
      <c r="AB293" s="17" t="str">
        <f t="shared" si="168"/>
        <v>--</v>
      </c>
      <c r="AC293" s="39"/>
      <c r="AD293" s="17" t="str">
        <f t="shared" si="145"/>
        <v>Keskivilkas 1</v>
      </c>
      <c r="AE293" s="17" t="s">
        <v>1057</v>
      </c>
      <c r="AF293" s="39"/>
      <c r="AG293" s="44"/>
      <c r="AH293" s="4"/>
      <c r="AI293" s="113" t="str">
        <f t="shared" si="149"/>
        <v>punainen</v>
      </c>
      <c r="AJ293" s="114" t="str">
        <f t="shared" si="171"/>
        <v>musta</v>
      </c>
      <c r="AK293" s="115" t="str">
        <f t="shared" si="146"/>
        <v>musta</v>
      </c>
      <c r="AL293" s="124">
        <f t="shared" si="150"/>
        <v>13</v>
      </c>
      <c r="AM293" s="124">
        <f t="shared" si="151"/>
        <v>10</v>
      </c>
      <c r="AN293" s="124">
        <f t="shared" si="152"/>
        <v>1</v>
      </c>
      <c r="AO293" s="124">
        <f t="shared" si="153"/>
        <v>1</v>
      </c>
      <c r="AP293" s="121">
        <f t="shared" si="154"/>
        <v>1</v>
      </c>
      <c r="AQ293" s="14"/>
      <c r="AR293" s="113" t="str">
        <f t="shared" si="169"/>
        <v>punainen</v>
      </c>
      <c r="AS293" s="114" t="str">
        <f t="shared" si="170"/>
        <v>musta</v>
      </c>
      <c r="AT293" s="115" t="str">
        <f t="shared" si="147"/>
        <v>musta</v>
      </c>
      <c r="AU293" s="124">
        <f t="shared" si="155"/>
        <v>13</v>
      </c>
      <c r="AV293" s="124">
        <f t="shared" si="156"/>
        <v>10</v>
      </c>
      <c r="AW293" s="124">
        <f t="shared" si="157"/>
        <v>1</v>
      </c>
      <c r="AX293" s="124">
        <f t="shared" si="158"/>
        <v>1</v>
      </c>
      <c r="AY293" s="121">
        <f t="shared" si="159"/>
        <v>1</v>
      </c>
      <c r="BA293" s="47" t="s">
        <v>327</v>
      </c>
      <c r="BB293" s="47">
        <v>346</v>
      </c>
      <c r="BC293" s="47">
        <v>5</v>
      </c>
      <c r="BD293" s="47">
        <v>122</v>
      </c>
      <c r="BE293" s="4"/>
      <c r="BF293" s="47" t="s">
        <v>332</v>
      </c>
      <c r="BG293" s="47">
        <v>347</v>
      </c>
      <c r="BH293" s="47">
        <v>3</v>
      </c>
      <c r="BI293" s="47">
        <v>348</v>
      </c>
      <c r="BJ293" s="4"/>
      <c r="BK293" s="46" t="str">
        <f t="shared" si="160"/>
        <v>347_3</v>
      </c>
      <c r="BL293" s="69">
        <v>347</v>
      </c>
      <c r="BM293" s="69">
        <v>3</v>
      </c>
      <c r="BN293" s="69">
        <v>5</v>
      </c>
      <c r="BO293" s="4"/>
      <c r="BP293" s="46" t="str">
        <f t="shared" si="161"/>
        <v>347_3</v>
      </c>
      <c r="BQ293" s="69">
        <v>347</v>
      </c>
      <c r="BR293" s="69">
        <v>3</v>
      </c>
      <c r="BS293" s="69">
        <v>7</v>
      </c>
      <c r="BT293" s="4"/>
      <c r="BU293" s="71"/>
      <c r="BV293" s="71"/>
      <c r="BW293" s="71"/>
      <c r="BX293" s="4"/>
      <c r="BY293" s="69" t="s">
        <v>672</v>
      </c>
      <c r="BZ293" s="69">
        <v>2550</v>
      </c>
      <c r="CA293" s="69">
        <v>51.850345668999999</v>
      </c>
      <c r="CB293" s="4"/>
      <c r="CC293" s="47" t="s">
        <v>757</v>
      </c>
      <c r="CD293" s="47" t="s">
        <v>1022</v>
      </c>
      <c r="CE293" s="47">
        <v>13343</v>
      </c>
      <c r="CF293" s="47">
        <v>1</v>
      </c>
      <c r="CG293" s="47">
        <v>3</v>
      </c>
      <c r="CH293" s="47" t="str">
        <f t="shared" si="162"/>
        <v>Vähä 3</v>
      </c>
      <c r="CJ293" s="69" t="s">
        <v>336</v>
      </c>
      <c r="CK293" s="69" t="s">
        <v>1882</v>
      </c>
      <c r="CL293" s="69" t="s">
        <v>1883</v>
      </c>
      <c r="CM293" s="69" t="s">
        <v>1884</v>
      </c>
    </row>
    <row r="294" spans="1:91" customFormat="1" x14ac:dyDescent="0.25">
      <c r="A294" s="81">
        <v>283</v>
      </c>
      <c r="B294" s="27" t="str">
        <f t="shared" si="138"/>
        <v>348_3</v>
      </c>
      <c r="C294" s="51">
        <v>348</v>
      </c>
      <c r="D294" s="52">
        <v>3</v>
      </c>
      <c r="E294" s="17">
        <v>4070</v>
      </c>
      <c r="F294" s="18">
        <v>4064.3046404249999</v>
      </c>
      <c r="G294" s="57">
        <v>1595</v>
      </c>
      <c r="H294" s="58">
        <v>73</v>
      </c>
      <c r="I294" s="64">
        <f t="shared" si="163"/>
        <v>0.73</v>
      </c>
      <c r="J294" s="18">
        <f t="shared" si="164"/>
        <v>1164.3499999999999</v>
      </c>
      <c r="K294" s="64">
        <f t="shared" si="165"/>
        <v>-0.50474266269672485</v>
      </c>
      <c r="L294" s="18">
        <v>2351</v>
      </c>
      <c r="M294" s="18">
        <v>226</v>
      </c>
      <c r="N294" s="18">
        <v>2484</v>
      </c>
      <c r="O294" s="105" t="str">
        <f t="shared" si="139"/>
        <v>https://www.google.com/maps/@62.0035299584,24.4841246771,3a,75y,90t/data=!3m3!1e1!3m1!2e0</v>
      </c>
      <c r="P294" s="108" t="str">
        <f t="shared" si="140"/>
        <v>Gmaps</v>
      </c>
      <c r="Q294" s="18">
        <v>1595</v>
      </c>
      <c r="R294" s="17">
        <v>73</v>
      </c>
      <c r="S294" s="18">
        <f t="shared" si="141"/>
        <v>1224</v>
      </c>
      <c r="T294" s="18">
        <f t="shared" si="142"/>
        <v>807</v>
      </c>
      <c r="U294" s="18">
        <f t="shared" si="143"/>
        <v>7</v>
      </c>
      <c r="V294" s="94" t="str">
        <f t="shared" si="166"/>
        <v>Osa seud. yht.</v>
      </c>
      <c r="W294" s="90">
        <f t="shared" si="144"/>
        <v>7</v>
      </c>
      <c r="X294" s="91" t="str">
        <f t="shared" si="167"/>
        <v>Osa seud. yht.</v>
      </c>
      <c r="Y294" s="18">
        <v>31</v>
      </c>
      <c r="Z294" s="17" t="str">
        <f t="shared" si="148"/>
        <v xml:space="preserve"> --</v>
      </c>
      <c r="AA294" s="18">
        <v>96.855036854999994</v>
      </c>
      <c r="AB294" s="17" t="str">
        <f t="shared" si="168"/>
        <v>Kyllä</v>
      </c>
      <c r="AC294" s="39"/>
      <c r="AD294" s="17" t="str">
        <f t="shared" si="145"/>
        <v>Keskivilkas 1</v>
      </c>
      <c r="AE294" s="17" t="s">
        <v>1057</v>
      </c>
      <c r="AF294" s="39"/>
      <c r="AG294" s="44"/>
      <c r="AH294" s="4"/>
      <c r="AI294" s="113" t="str">
        <f t="shared" si="149"/>
        <v>punainen</v>
      </c>
      <c r="AJ294" s="114" t="str">
        <f t="shared" si="171"/>
        <v>punainen</v>
      </c>
      <c r="AK294" s="115" t="str">
        <f t="shared" si="146"/>
        <v>punainen</v>
      </c>
      <c r="AL294" s="124">
        <f t="shared" si="150"/>
        <v>31</v>
      </c>
      <c r="AM294" s="124">
        <f t="shared" si="151"/>
        <v>10</v>
      </c>
      <c r="AN294" s="124">
        <f t="shared" si="152"/>
        <v>1</v>
      </c>
      <c r="AO294" s="124">
        <f t="shared" si="153"/>
        <v>10</v>
      </c>
      <c r="AP294" s="121">
        <f t="shared" si="154"/>
        <v>10</v>
      </c>
      <c r="AQ294" s="14"/>
      <c r="AR294" s="113" t="str">
        <f t="shared" si="169"/>
        <v>punainen</v>
      </c>
      <c r="AS294" s="114" t="str">
        <f t="shared" si="170"/>
        <v>punainen</v>
      </c>
      <c r="AT294" s="115" t="str">
        <f t="shared" si="147"/>
        <v>punainen</v>
      </c>
      <c r="AU294" s="124">
        <f t="shared" si="155"/>
        <v>31</v>
      </c>
      <c r="AV294" s="124">
        <f t="shared" si="156"/>
        <v>10</v>
      </c>
      <c r="AW294" s="124">
        <f t="shared" si="157"/>
        <v>1</v>
      </c>
      <c r="AX294" s="124">
        <f t="shared" si="158"/>
        <v>10</v>
      </c>
      <c r="AY294" s="121">
        <f t="shared" si="159"/>
        <v>10</v>
      </c>
      <c r="BA294" s="47" t="s">
        <v>328</v>
      </c>
      <c r="BB294" s="47">
        <v>346</v>
      </c>
      <c r="BC294" s="47">
        <v>6</v>
      </c>
      <c r="BD294" s="47">
        <v>63</v>
      </c>
      <c r="BE294" s="4"/>
      <c r="BF294" s="47" t="s">
        <v>333</v>
      </c>
      <c r="BG294" s="47">
        <v>347</v>
      </c>
      <c r="BH294" s="47">
        <v>4</v>
      </c>
      <c r="BI294" s="47">
        <v>315</v>
      </c>
      <c r="BJ294" s="4"/>
      <c r="BK294" s="46" t="str">
        <f t="shared" si="160"/>
        <v>347_4</v>
      </c>
      <c r="BL294" s="69">
        <v>347</v>
      </c>
      <c r="BM294" s="69">
        <v>4</v>
      </c>
      <c r="BN294" s="69">
        <v>0</v>
      </c>
      <c r="BO294" s="4"/>
      <c r="BP294" s="46" t="str">
        <f t="shared" si="161"/>
        <v>347_4</v>
      </c>
      <c r="BQ294" s="69">
        <v>347</v>
      </c>
      <c r="BR294" s="69">
        <v>4</v>
      </c>
      <c r="BS294" s="69">
        <v>6</v>
      </c>
      <c r="BT294" s="4"/>
      <c r="BU294" s="71"/>
      <c r="BV294" s="71"/>
      <c r="BW294" s="71"/>
      <c r="BX294" s="4"/>
      <c r="BY294" s="69" t="s">
        <v>678</v>
      </c>
      <c r="BZ294" s="69">
        <v>2006</v>
      </c>
      <c r="CA294" s="69">
        <v>96.4886964887</v>
      </c>
      <c r="CB294" s="4"/>
      <c r="CC294" s="47" t="s">
        <v>1019</v>
      </c>
      <c r="CD294" s="47" t="s">
        <v>1022</v>
      </c>
      <c r="CE294" s="47">
        <v>17099</v>
      </c>
      <c r="CF294" s="47">
        <v>4</v>
      </c>
      <c r="CG294" s="47">
        <v>3</v>
      </c>
      <c r="CH294" s="47" t="str">
        <f t="shared" si="162"/>
        <v>Vähä 3</v>
      </c>
      <c r="CJ294" s="69" t="s">
        <v>337</v>
      </c>
      <c r="CK294" s="69" t="s">
        <v>1885</v>
      </c>
      <c r="CL294" s="69" t="s">
        <v>1886</v>
      </c>
      <c r="CM294" s="69" t="s">
        <v>1887</v>
      </c>
    </row>
    <row r="295" spans="1:91" customFormat="1" x14ac:dyDescent="0.25">
      <c r="A295" s="81">
        <v>284</v>
      </c>
      <c r="B295" s="27" t="str">
        <f t="shared" si="138"/>
        <v>348_4</v>
      </c>
      <c r="C295" s="51">
        <v>348</v>
      </c>
      <c r="D295" s="52">
        <v>4</v>
      </c>
      <c r="E295" s="17">
        <v>4653</v>
      </c>
      <c r="F295" s="18">
        <v>8978.8172974499994</v>
      </c>
      <c r="G295" s="57">
        <v>1066</v>
      </c>
      <c r="H295" s="58">
        <v>75</v>
      </c>
      <c r="I295" s="64">
        <f t="shared" si="163"/>
        <v>0.75</v>
      </c>
      <c r="J295" s="18">
        <f t="shared" si="164"/>
        <v>799.5</v>
      </c>
      <c r="K295" s="64">
        <f t="shared" si="165"/>
        <v>-0.45164609053497945</v>
      </c>
      <c r="L295" s="18">
        <v>1458</v>
      </c>
      <c r="M295" s="18">
        <v>113</v>
      </c>
      <c r="N295" s="18">
        <v>1576</v>
      </c>
      <c r="O295" s="105" t="str">
        <f t="shared" si="139"/>
        <v>https://www.google.com/maps/@62.0394664544,24.4780685821,3a,75y,90t/data=!3m3!1e1!3m1!2e0</v>
      </c>
      <c r="P295" s="108" t="str">
        <f t="shared" si="140"/>
        <v>Gmaps</v>
      </c>
      <c r="Q295" s="18">
        <v>1066</v>
      </c>
      <c r="R295" s="17">
        <v>75</v>
      </c>
      <c r="S295" s="18">
        <f t="shared" si="141"/>
        <v>341</v>
      </c>
      <c r="T295" s="18">
        <f t="shared" si="142"/>
        <v>214</v>
      </c>
      <c r="U295" s="18">
        <f t="shared" si="143"/>
        <v>0</v>
      </c>
      <c r="V295" s="95" t="str">
        <f t="shared" si="166"/>
        <v xml:space="preserve"> --</v>
      </c>
      <c r="W295" s="18">
        <f t="shared" si="144"/>
        <v>0</v>
      </c>
      <c r="X295" s="79" t="str">
        <f t="shared" si="167"/>
        <v xml:space="preserve"> --</v>
      </c>
      <c r="Y295" s="74">
        <v>0</v>
      </c>
      <c r="Z295" s="17" t="str">
        <f t="shared" si="148"/>
        <v xml:space="preserve"> --</v>
      </c>
      <c r="AA295" s="18">
        <v>2.4285407264100001</v>
      </c>
      <c r="AB295" s="17" t="str">
        <f t="shared" si="168"/>
        <v>--</v>
      </c>
      <c r="AC295" s="39"/>
      <c r="AD295" s="17" t="str">
        <f t="shared" si="145"/>
        <v>Keskivilkas 2</v>
      </c>
      <c r="AE295" s="17" t="s">
        <v>1059</v>
      </c>
      <c r="AF295" s="39"/>
      <c r="AG295" s="44"/>
      <c r="AH295" s="4"/>
      <c r="AI295" s="113" t="str">
        <f t="shared" si="149"/>
        <v>punainen</v>
      </c>
      <c r="AJ295" s="114" t="str">
        <f t="shared" si="171"/>
        <v>musta</v>
      </c>
      <c r="AK295" s="115" t="str">
        <f t="shared" si="146"/>
        <v>musta</v>
      </c>
      <c r="AL295" s="124">
        <f t="shared" si="150"/>
        <v>12</v>
      </c>
      <c r="AM295" s="124">
        <f t="shared" si="151"/>
        <v>10</v>
      </c>
      <c r="AN295" s="124">
        <f t="shared" si="152"/>
        <v>1</v>
      </c>
      <c r="AO295" s="124">
        <f t="shared" si="153"/>
        <v>1</v>
      </c>
      <c r="AP295" s="121">
        <f t="shared" si="154"/>
        <v>0</v>
      </c>
      <c r="AQ295" s="14"/>
      <c r="AR295" s="113" t="str">
        <f t="shared" si="169"/>
        <v>punainen</v>
      </c>
      <c r="AS295" s="114" t="str">
        <f t="shared" si="170"/>
        <v>musta</v>
      </c>
      <c r="AT295" s="115" t="str">
        <f t="shared" si="147"/>
        <v>musta</v>
      </c>
      <c r="AU295" s="124">
        <f t="shared" si="155"/>
        <v>12</v>
      </c>
      <c r="AV295" s="124">
        <f t="shared" si="156"/>
        <v>10</v>
      </c>
      <c r="AW295" s="124">
        <f t="shared" si="157"/>
        <v>1</v>
      </c>
      <c r="AX295" s="124">
        <f t="shared" si="158"/>
        <v>1</v>
      </c>
      <c r="AY295" s="121">
        <f t="shared" si="159"/>
        <v>0</v>
      </c>
      <c r="BA295" s="47" t="s">
        <v>329</v>
      </c>
      <c r="BB295" s="47">
        <v>346</v>
      </c>
      <c r="BC295" s="47">
        <v>7</v>
      </c>
      <c r="BD295" s="47">
        <v>69</v>
      </c>
      <c r="BE295" s="4"/>
      <c r="BF295" s="47" t="s">
        <v>334</v>
      </c>
      <c r="BG295" s="47">
        <v>347</v>
      </c>
      <c r="BH295" s="47">
        <v>5</v>
      </c>
      <c r="BI295" s="47">
        <v>303</v>
      </c>
      <c r="BJ295" s="4"/>
      <c r="BK295" s="46" t="str">
        <f t="shared" si="160"/>
        <v>347_5</v>
      </c>
      <c r="BL295" s="69">
        <v>347</v>
      </c>
      <c r="BM295" s="69">
        <v>5</v>
      </c>
      <c r="BN295" s="69">
        <v>10</v>
      </c>
      <c r="BO295" s="4"/>
      <c r="BP295" s="46" t="str">
        <f t="shared" si="161"/>
        <v>347_5</v>
      </c>
      <c r="BQ295" s="69">
        <v>347</v>
      </c>
      <c r="BR295" s="69">
        <v>5</v>
      </c>
      <c r="BS295" s="69">
        <v>11</v>
      </c>
      <c r="BT295" s="4"/>
      <c r="BU295" s="71"/>
      <c r="BV295" s="71"/>
      <c r="BW295" s="71"/>
      <c r="BX295" s="4"/>
      <c r="BY295" s="69" t="s">
        <v>679</v>
      </c>
      <c r="BZ295" s="69">
        <v>106</v>
      </c>
      <c r="CA295" s="69">
        <v>6.2721893491099996</v>
      </c>
      <c r="CB295" s="4"/>
      <c r="CC295" s="47" t="s">
        <v>648</v>
      </c>
      <c r="CD295" s="47" t="s">
        <v>1022</v>
      </c>
      <c r="CE295" s="47">
        <v>12991</v>
      </c>
      <c r="CF295" s="47">
        <v>2</v>
      </c>
      <c r="CG295" s="47">
        <v>3</v>
      </c>
      <c r="CH295" s="47" t="str">
        <f t="shared" si="162"/>
        <v>Vähä 3</v>
      </c>
      <c r="CJ295" s="69" t="s">
        <v>338</v>
      </c>
      <c r="CK295" s="69" t="s">
        <v>1843</v>
      </c>
      <c r="CL295" s="69" t="s">
        <v>1844</v>
      </c>
      <c r="CM295" s="69" t="s">
        <v>1845</v>
      </c>
    </row>
    <row r="296" spans="1:91" customFormat="1" x14ac:dyDescent="0.25">
      <c r="A296" s="81">
        <v>285</v>
      </c>
      <c r="B296" s="27" t="str">
        <f t="shared" si="138"/>
        <v>348_5</v>
      </c>
      <c r="C296" s="51">
        <v>348</v>
      </c>
      <c r="D296" s="52">
        <v>5</v>
      </c>
      <c r="E296" s="17">
        <v>5533</v>
      </c>
      <c r="F296" s="18">
        <v>1131.93297108</v>
      </c>
      <c r="G296" s="57">
        <v>1136</v>
      </c>
      <c r="H296" s="58">
        <v>73</v>
      </c>
      <c r="I296" s="64">
        <f t="shared" si="163"/>
        <v>0.73</v>
      </c>
      <c r="J296" s="18">
        <f t="shared" si="164"/>
        <v>829.28</v>
      </c>
      <c r="K296" s="64">
        <f t="shared" si="165"/>
        <v>-0.43122085048010977</v>
      </c>
      <c r="L296" s="18">
        <v>1458</v>
      </c>
      <c r="M296" s="18">
        <v>113</v>
      </c>
      <c r="N296" s="18">
        <v>1576</v>
      </c>
      <c r="O296" s="105" t="str">
        <f t="shared" si="139"/>
        <v>https://www.google.com/maps/@62.078994153,24.4960615063,3a,75y,90t/data=!3m3!1e1!3m1!2e0</v>
      </c>
      <c r="P296" s="108" t="str">
        <f t="shared" si="140"/>
        <v>Gmaps</v>
      </c>
      <c r="Q296" s="18">
        <v>1136</v>
      </c>
      <c r="R296" s="17">
        <v>73</v>
      </c>
      <c r="S296" s="18">
        <f t="shared" si="141"/>
        <v>362</v>
      </c>
      <c r="T296" s="18">
        <f t="shared" si="142"/>
        <v>214</v>
      </c>
      <c r="U296" s="18">
        <f t="shared" si="143"/>
        <v>0</v>
      </c>
      <c r="V296" s="95" t="str">
        <f t="shared" si="166"/>
        <v xml:space="preserve"> --</v>
      </c>
      <c r="W296" s="18">
        <f t="shared" si="144"/>
        <v>0</v>
      </c>
      <c r="X296" s="79" t="str">
        <f t="shared" si="167"/>
        <v xml:space="preserve"> --</v>
      </c>
      <c r="Y296" s="18">
        <v>35</v>
      </c>
      <c r="Z296" s="17" t="str">
        <f t="shared" si="148"/>
        <v xml:space="preserve"> --</v>
      </c>
      <c r="AA296" s="18">
        <v>23.115850352399999</v>
      </c>
      <c r="AB296" s="17" t="str">
        <f t="shared" si="168"/>
        <v>--</v>
      </c>
      <c r="AC296" s="39"/>
      <c r="AD296" s="17" t="str">
        <f t="shared" si="145"/>
        <v>Keskivilkas 1</v>
      </c>
      <c r="AE296" s="17" t="s">
        <v>1057</v>
      </c>
      <c r="AF296" s="39"/>
      <c r="AG296" s="44"/>
      <c r="AH296" s="4"/>
      <c r="AI296" s="113" t="str">
        <f t="shared" si="149"/>
        <v>punainen</v>
      </c>
      <c r="AJ296" s="114" t="str">
        <f t="shared" si="171"/>
        <v>musta</v>
      </c>
      <c r="AK296" s="115" t="str">
        <f t="shared" si="146"/>
        <v>musta</v>
      </c>
      <c r="AL296" s="124">
        <f t="shared" si="150"/>
        <v>12</v>
      </c>
      <c r="AM296" s="124">
        <f t="shared" si="151"/>
        <v>10</v>
      </c>
      <c r="AN296" s="124">
        <f t="shared" si="152"/>
        <v>1</v>
      </c>
      <c r="AO296" s="124">
        <f t="shared" si="153"/>
        <v>1</v>
      </c>
      <c r="AP296" s="121">
        <f t="shared" si="154"/>
        <v>0</v>
      </c>
      <c r="AQ296" s="14"/>
      <c r="AR296" s="113" t="str">
        <f t="shared" si="169"/>
        <v>punainen</v>
      </c>
      <c r="AS296" s="114" t="str">
        <f t="shared" si="170"/>
        <v>musta</v>
      </c>
      <c r="AT296" s="115" t="str">
        <f t="shared" si="147"/>
        <v>musta</v>
      </c>
      <c r="AU296" s="124">
        <f t="shared" si="155"/>
        <v>12</v>
      </c>
      <c r="AV296" s="124">
        <f t="shared" si="156"/>
        <v>10</v>
      </c>
      <c r="AW296" s="124">
        <f t="shared" si="157"/>
        <v>1</v>
      </c>
      <c r="AX296" s="124">
        <f t="shared" si="158"/>
        <v>1</v>
      </c>
      <c r="AY296" s="121">
        <f t="shared" si="159"/>
        <v>0</v>
      </c>
      <c r="BA296" s="47" t="s">
        <v>330</v>
      </c>
      <c r="BB296" s="47">
        <v>347</v>
      </c>
      <c r="BC296" s="47">
        <v>1</v>
      </c>
      <c r="BD296" s="47">
        <v>746</v>
      </c>
      <c r="BE296" s="4"/>
      <c r="BF296" s="47" t="s">
        <v>335</v>
      </c>
      <c r="BG296" s="47">
        <v>348</v>
      </c>
      <c r="BH296" s="47">
        <v>1</v>
      </c>
      <c r="BI296" s="47">
        <v>215</v>
      </c>
      <c r="BJ296" s="4"/>
      <c r="BK296" s="46" t="str">
        <f t="shared" si="160"/>
        <v>348_1</v>
      </c>
      <c r="BL296" s="69">
        <v>348</v>
      </c>
      <c r="BM296" s="69">
        <v>1</v>
      </c>
      <c r="BN296" s="69">
        <v>0</v>
      </c>
      <c r="BO296" s="4"/>
      <c r="BP296" s="46" t="str">
        <f t="shared" si="161"/>
        <v>348_1</v>
      </c>
      <c r="BQ296" s="69">
        <v>348</v>
      </c>
      <c r="BR296" s="69">
        <v>1</v>
      </c>
      <c r="BS296" s="69">
        <v>0</v>
      </c>
      <c r="BT296" s="4"/>
      <c r="BU296" s="71"/>
      <c r="BV296" s="71"/>
      <c r="BW296" s="71"/>
      <c r="BX296" s="4"/>
      <c r="BY296" s="69" t="s">
        <v>680</v>
      </c>
      <c r="BZ296" s="69">
        <v>596</v>
      </c>
      <c r="CA296" s="69">
        <v>13.200442967900001</v>
      </c>
      <c r="CB296" s="4"/>
      <c r="CC296" s="47" t="s">
        <v>751</v>
      </c>
      <c r="CD296" s="47" t="s">
        <v>1022</v>
      </c>
      <c r="CE296" s="47">
        <v>13337</v>
      </c>
      <c r="CF296" s="47">
        <v>1</v>
      </c>
      <c r="CG296" s="47">
        <v>3</v>
      </c>
      <c r="CH296" s="47" t="str">
        <f t="shared" si="162"/>
        <v>Vähä 3</v>
      </c>
      <c r="CJ296" s="69" t="s">
        <v>339</v>
      </c>
      <c r="CK296" s="69" t="s">
        <v>1888</v>
      </c>
      <c r="CL296" s="69" t="s">
        <v>1889</v>
      </c>
      <c r="CM296" s="69" t="s">
        <v>1890</v>
      </c>
    </row>
    <row r="297" spans="1:91" customFormat="1" x14ac:dyDescent="0.25">
      <c r="A297" s="81">
        <v>286</v>
      </c>
      <c r="B297" s="27" t="str">
        <f t="shared" si="138"/>
        <v>348_6</v>
      </c>
      <c r="C297" s="51">
        <v>348</v>
      </c>
      <c r="D297" s="52">
        <v>6</v>
      </c>
      <c r="E297" s="17">
        <v>6741</v>
      </c>
      <c r="F297" s="18">
        <v>6663.2038167999999</v>
      </c>
      <c r="G297" s="57">
        <v>1213</v>
      </c>
      <c r="H297" s="58">
        <v>72</v>
      </c>
      <c r="I297" s="64">
        <f t="shared" si="163"/>
        <v>0.72</v>
      </c>
      <c r="J297" s="18">
        <f t="shared" si="164"/>
        <v>873.36</v>
      </c>
      <c r="K297" s="64">
        <f t="shared" si="165"/>
        <v>-0.28354388843314193</v>
      </c>
      <c r="L297" s="18">
        <v>1219</v>
      </c>
      <c r="M297" s="18">
        <v>100</v>
      </c>
      <c r="N297" s="18">
        <v>1286</v>
      </c>
      <c r="O297" s="105" t="str">
        <f t="shared" si="139"/>
        <v>https://www.google.com/maps/@62.1279312019,24.5056190937,3a,75y,90t/data=!3m3!1e1!3m1!2e0</v>
      </c>
      <c r="P297" s="108" t="str">
        <f t="shared" si="140"/>
        <v>Gmaps</v>
      </c>
      <c r="Q297" s="18">
        <v>1213</v>
      </c>
      <c r="R297" s="17">
        <v>72</v>
      </c>
      <c r="S297" s="18">
        <f t="shared" si="141"/>
        <v>334</v>
      </c>
      <c r="T297" s="18">
        <f t="shared" si="142"/>
        <v>215</v>
      </c>
      <c r="U297" s="18">
        <f t="shared" si="143"/>
        <v>0</v>
      </c>
      <c r="V297" s="95" t="str">
        <f t="shared" si="166"/>
        <v xml:space="preserve"> --</v>
      </c>
      <c r="W297" s="18">
        <f t="shared" si="144"/>
        <v>0</v>
      </c>
      <c r="X297" s="79" t="str">
        <f t="shared" si="167"/>
        <v xml:space="preserve"> --</v>
      </c>
      <c r="Y297" s="18">
        <v>44</v>
      </c>
      <c r="Z297" s="17" t="str">
        <f t="shared" si="148"/>
        <v xml:space="preserve"> --</v>
      </c>
      <c r="AA297" s="18">
        <v>46.892152499600002</v>
      </c>
      <c r="AB297" s="17" t="str">
        <f t="shared" si="168"/>
        <v>--</v>
      </c>
      <c r="AC297" s="39"/>
      <c r="AD297" s="17" t="str">
        <f t="shared" si="145"/>
        <v>Keskivilkas 1</v>
      </c>
      <c r="AE297" s="17" t="s">
        <v>1057</v>
      </c>
      <c r="AF297" s="39"/>
      <c r="AG297" s="44"/>
      <c r="AH297" s="4"/>
      <c r="AI297" s="113" t="str">
        <f t="shared" si="149"/>
        <v>punainen</v>
      </c>
      <c r="AJ297" s="114" t="str">
        <f t="shared" si="171"/>
        <v>musta</v>
      </c>
      <c r="AK297" s="115" t="str">
        <f t="shared" si="146"/>
        <v>musta</v>
      </c>
      <c r="AL297" s="124">
        <f t="shared" si="150"/>
        <v>12</v>
      </c>
      <c r="AM297" s="124">
        <f t="shared" si="151"/>
        <v>10</v>
      </c>
      <c r="AN297" s="124">
        <f t="shared" si="152"/>
        <v>1</v>
      </c>
      <c r="AO297" s="124">
        <f t="shared" si="153"/>
        <v>1</v>
      </c>
      <c r="AP297" s="121">
        <f t="shared" si="154"/>
        <v>0</v>
      </c>
      <c r="AQ297" s="14"/>
      <c r="AR297" s="113" t="str">
        <f t="shared" si="169"/>
        <v>punainen</v>
      </c>
      <c r="AS297" s="114" t="str">
        <f t="shared" si="170"/>
        <v>musta</v>
      </c>
      <c r="AT297" s="115" t="str">
        <f t="shared" si="147"/>
        <v>musta</v>
      </c>
      <c r="AU297" s="124">
        <f t="shared" si="155"/>
        <v>12</v>
      </c>
      <c r="AV297" s="124">
        <f t="shared" si="156"/>
        <v>10</v>
      </c>
      <c r="AW297" s="124">
        <f t="shared" si="157"/>
        <v>1</v>
      </c>
      <c r="AX297" s="124">
        <f t="shared" si="158"/>
        <v>1</v>
      </c>
      <c r="AY297" s="121">
        <f t="shared" si="159"/>
        <v>0</v>
      </c>
      <c r="BA297" s="47" t="s">
        <v>331</v>
      </c>
      <c r="BB297" s="47">
        <v>347</v>
      </c>
      <c r="BC297" s="47">
        <v>2</v>
      </c>
      <c r="BD297" s="47">
        <v>33</v>
      </c>
      <c r="BE297" s="4"/>
      <c r="BF297" s="47" t="s">
        <v>336</v>
      </c>
      <c r="BG297" s="47">
        <v>348</v>
      </c>
      <c r="BH297" s="47">
        <v>2</v>
      </c>
      <c r="BI297" s="47">
        <v>299</v>
      </c>
      <c r="BJ297" s="4"/>
      <c r="BK297" s="46" t="str">
        <f t="shared" si="160"/>
        <v>348_2</v>
      </c>
      <c r="BL297" s="69">
        <v>348</v>
      </c>
      <c r="BM297" s="69">
        <v>2</v>
      </c>
      <c r="BN297" s="69">
        <v>2</v>
      </c>
      <c r="BO297" s="4"/>
      <c r="BP297" s="46" t="str">
        <f t="shared" si="161"/>
        <v>348_2</v>
      </c>
      <c r="BQ297" s="69">
        <v>348</v>
      </c>
      <c r="BR297" s="69">
        <v>2</v>
      </c>
      <c r="BS297" s="69">
        <v>0</v>
      </c>
      <c r="BT297" s="4"/>
      <c r="BU297" s="71"/>
      <c r="BV297" s="71"/>
      <c r="BW297" s="71"/>
      <c r="BX297" s="4"/>
      <c r="BY297" s="69" t="s">
        <v>681</v>
      </c>
      <c r="BZ297" s="69">
        <v>896</v>
      </c>
      <c r="CA297" s="69">
        <v>16.350364963499999</v>
      </c>
      <c r="CB297" s="4"/>
      <c r="CC297" s="47" t="s">
        <v>621</v>
      </c>
      <c r="CD297" s="47" t="s">
        <v>1022</v>
      </c>
      <c r="CE297" s="47">
        <v>12953</v>
      </c>
      <c r="CF297" s="47">
        <v>3</v>
      </c>
      <c r="CG297" s="47">
        <v>3</v>
      </c>
      <c r="CH297" s="47" t="str">
        <f t="shared" si="162"/>
        <v>Vähä 3</v>
      </c>
      <c r="CJ297" s="69" t="s">
        <v>340</v>
      </c>
      <c r="CK297" s="69" t="s">
        <v>1891</v>
      </c>
      <c r="CL297" s="69" t="s">
        <v>1892</v>
      </c>
      <c r="CM297" s="69" t="s">
        <v>1893</v>
      </c>
    </row>
    <row r="298" spans="1:91" customFormat="1" x14ac:dyDescent="0.25">
      <c r="A298" s="81">
        <v>287</v>
      </c>
      <c r="B298" s="27" t="str">
        <f t="shared" si="138"/>
        <v>694_4</v>
      </c>
      <c r="C298" s="51">
        <v>694</v>
      </c>
      <c r="D298" s="52">
        <v>4</v>
      </c>
      <c r="E298" s="17">
        <v>2040</v>
      </c>
      <c r="F298" s="18">
        <v>2030.4416188499999</v>
      </c>
      <c r="G298" s="57">
        <v>55</v>
      </c>
      <c r="H298" s="58">
        <v>91</v>
      </c>
      <c r="I298" s="64">
        <f t="shared" si="163"/>
        <v>0.91</v>
      </c>
      <c r="J298" s="18">
        <f t="shared" si="164"/>
        <v>50.050000000000004</v>
      </c>
      <c r="K298" s="64">
        <f t="shared" si="165"/>
        <v>-0.69666666666666655</v>
      </c>
      <c r="L298" s="18">
        <v>165</v>
      </c>
      <c r="M298" s="18">
        <v>31</v>
      </c>
      <c r="N298" s="18">
        <v>162</v>
      </c>
      <c r="O298" s="105" t="str">
        <f t="shared" si="139"/>
        <v>https://www.google.com/maps/@62.2465367043,23.4257788299,3a,75y,90t/data=!3m3!1e1!3m1!2e0</v>
      </c>
      <c r="P298" s="108" t="str">
        <f t="shared" si="140"/>
        <v>Gmaps</v>
      </c>
      <c r="Q298" s="18">
        <v>55</v>
      </c>
      <c r="R298" s="17">
        <v>91</v>
      </c>
      <c r="S298" s="18">
        <f t="shared" si="141"/>
        <v>6</v>
      </c>
      <c r="T298" s="18">
        <f t="shared" si="142"/>
        <v>5</v>
      </c>
      <c r="U298" s="18">
        <f t="shared" si="143"/>
        <v>0</v>
      </c>
      <c r="V298" s="95" t="str">
        <f t="shared" si="166"/>
        <v xml:space="preserve"> --</v>
      </c>
      <c r="W298" s="18">
        <f t="shared" si="144"/>
        <v>2</v>
      </c>
      <c r="X298" s="92" t="str">
        <f t="shared" si="167"/>
        <v>Osa seud. yht.</v>
      </c>
      <c r="Y298" s="74">
        <v>0</v>
      </c>
      <c r="Z298" s="17" t="str">
        <f t="shared" si="148"/>
        <v xml:space="preserve"> --</v>
      </c>
      <c r="AA298" s="74">
        <v>0</v>
      </c>
      <c r="AB298" s="17" t="str">
        <f t="shared" si="168"/>
        <v>--</v>
      </c>
      <c r="AC298" s="39"/>
      <c r="AD298" s="17" t="str">
        <f t="shared" si="145"/>
        <v>Vähä 2</v>
      </c>
      <c r="AE298" s="17" t="s">
        <v>1060</v>
      </c>
      <c r="AF298" s="39"/>
      <c r="AG298" s="44"/>
      <c r="AH298" s="4"/>
      <c r="AI298" s="113" t="str">
        <f t="shared" si="149"/>
        <v>musta</v>
      </c>
      <c r="AJ298" s="114" t="str">
        <f t="shared" si="171"/>
        <v>punainen</v>
      </c>
      <c r="AK298" s="115" t="str">
        <f t="shared" si="146"/>
        <v>musta</v>
      </c>
      <c r="AL298" s="124">
        <f t="shared" si="150"/>
        <v>20</v>
      </c>
      <c r="AM298" s="124">
        <f t="shared" si="151"/>
        <v>10</v>
      </c>
      <c r="AN298" s="124">
        <f t="shared" si="152"/>
        <v>0</v>
      </c>
      <c r="AO298" s="124">
        <f t="shared" si="153"/>
        <v>0</v>
      </c>
      <c r="AP298" s="121">
        <f t="shared" si="154"/>
        <v>10</v>
      </c>
      <c r="AQ298" s="14"/>
      <c r="AR298" s="113" t="str">
        <f t="shared" si="169"/>
        <v>musta</v>
      </c>
      <c r="AS298" s="114" t="str">
        <f t="shared" si="170"/>
        <v>punainen</v>
      </c>
      <c r="AT298" s="115" t="str">
        <f t="shared" si="147"/>
        <v>musta</v>
      </c>
      <c r="AU298" s="124">
        <f t="shared" si="155"/>
        <v>20</v>
      </c>
      <c r="AV298" s="124">
        <f t="shared" si="156"/>
        <v>10</v>
      </c>
      <c r="AW298" s="124">
        <f t="shared" si="157"/>
        <v>0</v>
      </c>
      <c r="AX298" s="124">
        <f t="shared" si="158"/>
        <v>0</v>
      </c>
      <c r="AY298" s="121">
        <f t="shared" si="159"/>
        <v>10</v>
      </c>
      <c r="BA298" s="47" t="s">
        <v>332</v>
      </c>
      <c r="BB298" s="47">
        <v>347</v>
      </c>
      <c r="BC298" s="47">
        <v>3</v>
      </c>
      <c r="BD298" s="47">
        <v>1286</v>
      </c>
      <c r="BE298" s="4"/>
      <c r="BF298" s="47" t="s">
        <v>337</v>
      </c>
      <c r="BG298" s="47">
        <v>348</v>
      </c>
      <c r="BH298" s="47">
        <v>3</v>
      </c>
      <c r="BI298" s="47">
        <v>807</v>
      </c>
      <c r="BJ298" s="4"/>
      <c r="BK298" s="46" t="str">
        <f t="shared" si="160"/>
        <v>348_3</v>
      </c>
      <c r="BL298" s="69">
        <v>348</v>
      </c>
      <c r="BM298" s="69">
        <v>3</v>
      </c>
      <c r="BN298" s="69">
        <v>7</v>
      </c>
      <c r="BO298" s="4"/>
      <c r="BP298" s="46" t="str">
        <f t="shared" si="161"/>
        <v>348_3</v>
      </c>
      <c r="BQ298" s="69">
        <v>348</v>
      </c>
      <c r="BR298" s="69">
        <v>3</v>
      </c>
      <c r="BS298" s="69">
        <v>7</v>
      </c>
      <c r="BT298" s="4"/>
      <c r="BU298" s="71"/>
      <c r="BV298" s="71"/>
      <c r="BW298" s="71"/>
      <c r="BX298" s="4"/>
      <c r="BY298" s="69" t="s">
        <v>682</v>
      </c>
      <c r="BZ298" s="69">
        <v>1141</v>
      </c>
      <c r="CA298" s="69">
        <v>12.377956172699999</v>
      </c>
      <c r="CB298" s="4"/>
      <c r="CC298" s="47" t="s">
        <v>533</v>
      </c>
      <c r="CD298" s="47" t="s">
        <v>1022</v>
      </c>
      <c r="CE298" s="47">
        <v>3351</v>
      </c>
      <c r="CF298" s="47">
        <v>2</v>
      </c>
      <c r="CG298" s="47">
        <v>3</v>
      </c>
      <c r="CH298" s="47" t="str">
        <f t="shared" si="162"/>
        <v>Vähä 3</v>
      </c>
      <c r="CJ298" s="69" t="s">
        <v>341</v>
      </c>
      <c r="CK298" s="69" t="s">
        <v>1894</v>
      </c>
      <c r="CL298" s="69" t="s">
        <v>1895</v>
      </c>
      <c r="CM298" s="69" t="s">
        <v>1896</v>
      </c>
    </row>
    <row r="299" spans="1:91" customFormat="1" x14ac:dyDescent="0.25">
      <c r="A299" s="81">
        <v>288</v>
      </c>
      <c r="B299" s="27" t="str">
        <f t="shared" si="138"/>
        <v>694_5</v>
      </c>
      <c r="C299" s="51">
        <v>694</v>
      </c>
      <c r="D299" s="52">
        <v>5</v>
      </c>
      <c r="E299" s="17">
        <v>7460</v>
      </c>
      <c r="F299" s="18">
        <v>12037.532889100001</v>
      </c>
      <c r="G299" s="57">
        <v>473</v>
      </c>
      <c r="H299" s="58">
        <v>96</v>
      </c>
      <c r="I299" s="64">
        <f t="shared" si="163"/>
        <v>0.96</v>
      </c>
      <c r="J299" s="18">
        <f t="shared" si="164"/>
        <v>454.08</v>
      </c>
      <c r="K299" s="64">
        <f t="shared" si="165"/>
        <v>-0.18914285714285717</v>
      </c>
      <c r="L299" s="18">
        <v>560</v>
      </c>
      <c r="M299" s="18">
        <v>63</v>
      </c>
      <c r="N299" s="18">
        <v>495</v>
      </c>
      <c r="O299" s="105" t="str">
        <f t="shared" si="139"/>
        <v>https://www.google.com/maps/@62.2645794491,23.4225659416,3a,75y,90t/data=!3m3!1e1!3m1!2e0</v>
      </c>
      <c r="P299" s="108" t="str">
        <f t="shared" si="140"/>
        <v>Gmaps</v>
      </c>
      <c r="Q299" s="18">
        <v>473</v>
      </c>
      <c r="R299" s="17">
        <v>96</v>
      </c>
      <c r="S299" s="18">
        <f t="shared" si="141"/>
        <v>43</v>
      </c>
      <c r="T299" s="18">
        <f t="shared" si="142"/>
        <v>41</v>
      </c>
      <c r="U299" s="18">
        <f t="shared" si="143"/>
        <v>0</v>
      </c>
      <c r="V299" s="95" t="str">
        <f t="shared" si="166"/>
        <v xml:space="preserve"> --</v>
      </c>
      <c r="W299" s="18">
        <f t="shared" si="144"/>
        <v>2</v>
      </c>
      <c r="X299" s="92" t="str">
        <f t="shared" si="167"/>
        <v>Osa seud. yht.</v>
      </c>
      <c r="Y299" s="74">
        <v>0</v>
      </c>
      <c r="Z299" s="17" t="str">
        <f t="shared" si="148"/>
        <v xml:space="preserve"> --</v>
      </c>
      <c r="AA299" s="74">
        <v>0</v>
      </c>
      <c r="AB299" s="17" t="str">
        <f t="shared" si="168"/>
        <v>--</v>
      </c>
      <c r="AC299" s="39"/>
      <c r="AD299" s="17" t="str">
        <f t="shared" si="145"/>
        <v>Keskivilkas 1</v>
      </c>
      <c r="AE299" s="17" t="s">
        <v>1057</v>
      </c>
      <c r="AF299" s="39"/>
      <c r="AG299" s="44"/>
      <c r="AH299" s="4"/>
      <c r="AI299" s="113" t="str">
        <f t="shared" si="149"/>
        <v>musta</v>
      </c>
      <c r="AJ299" s="114" t="str">
        <f t="shared" si="171"/>
        <v>punainen</v>
      </c>
      <c r="AK299" s="115" t="str">
        <f t="shared" si="146"/>
        <v>musta</v>
      </c>
      <c r="AL299" s="124">
        <f t="shared" si="150"/>
        <v>20</v>
      </c>
      <c r="AM299" s="124">
        <f t="shared" si="151"/>
        <v>10</v>
      </c>
      <c r="AN299" s="124">
        <f t="shared" si="152"/>
        <v>0</v>
      </c>
      <c r="AO299" s="124">
        <f t="shared" si="153"/>
        <v>0</v>
      </c>
      <c r="AP299" s="121">
        <f t="shared" si="154"/>
        <v>10</v>
      </c>
      <c r="AQ299" s="14"/>
      <c r="AR299" s="113" t="str">
        <f t="shared" si="169"/>
        <v>musta</v>
      </c>
      <c r="AS299" s="114" t="str">
        <f t="shared" si="170"/>
        <v>punainen</v>
      </c>
      <c r="AT299" s="115" t="str">
        <f t="shared" si="147"/>
        <v>musta</v>
      </c>
      <c r="AU299" s="124">
        <f t="shared" si="155"/>
        <v>20</v>
      </c>
      <c r="AV299" s="124">
        <f t="shared" si="156"/>
        <v>10</v>
      </c>
      <c r="AW299" s="124">
        <f t="shared" si="157"/>
        <v>0</v>
      </c>
      <c r="AX299" s="124">
        <f t="shared" si="158"/>
        <v>0</v>
      </c>
      <c r="AY299" s="121">
        <f t="shared" si="159"/>
        <v>10</v>
      </c>
      <c r="BA299" s="47" t="s">
        <v>333</v>
      </c>
      <c r="BB299" s="47">
        <v>347</v>
      </c>
      <c r="BC299" s="47">
        <v>4</v>
      </c>
      <c r="BD299" s="47">
        <v>861</v>
      </c>
      <c r="BE299" s="4"/>
      <c r="BF299" s="47" t="s">
        <v>338</v>
      </c>
      <c r="BG299" s="47">
        <v>348</v>
      </c>
      <c r="BH299" s="47">
        <v>4</v>
      </c>
      <c r="BI299" s="47">
        <v>214</v>
      </c>
      <c r="BJ299" s="4"/>
      <c r="BK299" s="46" t="str">
        <f t="shared" si="160"/>
        <v>348_4</v>
      </c>
      <c r="BL299" s="69">
        <v>348</v>
      </c>
      <c r="BM299" s="69">
        <v>4</v>
      </c>
      <c r="BN299" s="69">
        <v>0</v>
      </c>
      <c r="BO299" s="4"/>
      <c r="BP299" s="46" t="str">
        <f t="shared" si="161"/>
        <v>348_4</v>
      </c>
      <c r="BQ299" s="69">
        <v>348</v>
      </c>
      <c r="BR299" s="69">
        <v>4</v>
      </c>
      <c r="BS299" s="69">
        <v>0</v>
      </c>
      <c r="BT299" s="4"/>
      <c r="BU299" s="71"/>
      <c r="BV299" s="71"/>
      <c r="BW299" s="71"/>
      <c r="BX299" s="4"/>
      <c r="BY299" s="69" t="s">
        <v>686</v>
      </c>
      <c r="BZ299" s="69">
        <v>359</v>
      </c>
      <c r="CA299" s="69">
        <v>5.7449191870699998</v>
      </c>
      <c r="CB299" s="4"/>
      <c r="CC299" s="47" t="s">
        <v>938</v>
      </c>
      <c r="CD299" s="47" t="s">
        <v>1022</v>
      </c>
      <c r="CE299" s="47">
        <v>14278</v>
      </c>
      <c r="CF299" s="47">
        <v>1</v>
      </c>
      <c r="CG299" s="47">
        <v>3</v>
      </c>
      <c r="CH299" s="47" t="str">
        <f t="shared" si="162"/>
        <v>Vähä 3</v>
      </c>
      <c r="CJ299" s="69" t="s">
        <v>342</v>
      </c>
      <c r="CK299" s="69" t="s">
        <v>1897</v>
      </c>
      <c r="CL299" s="69" t="s">
        <v>1898</v>
      </c>
      <c r="CM299" s="69" t="s">
        <v>1899</v>
      </c>
    </row>
    <row r="300" spans="1:91" customFormat="1" x14ac:dyDescent="0.25">
      <c r="A300" s="81">
        <v>289</v>
      </c>
      <c r="B300" s="27" t="str">
        <f t="shared" si="138"/>
        <v>694_6</v>
      </c>
      <c r="C300" s="51">
        <v>694</v>
      </c>
      <c r="D300" s="52">
        <v>6</v>
      </c>
      <c r="E300" s="17">
        <v>5633</v>
      </c>
      <c r="F300" s="18">
        <v>888.59908719500004</v>
      </c>
      <c r="G300" s="57">
        <v>638</v>
      </c>
      <c r="H300" s="58">
        <v>98</v>
      </c>
      <c r="I300" s="64">
        <f t="shared" si="163"/>
        <v>0.98</v>
      </c>
      <c r="J300" s="18">
        <f t="shared" si="164"/>
        <v>625.24</v>
      </c>
      <c r="K300" s="64">
        <f t="shared" si="165"/>
        <v>0.11650000000000002</v>
      </c>
      <c r="L300" s="18">
        <v>560</v>
      </c>
      <c r="M300" s="18">
        <v>63</v>
      </c>
      <c r="N300" s="18">
        <v>495</v>
      </c>
      <c r="O300" s="105" t="str">
        <f t="shared" si="139"/>
        <v>https://www.google.com/maps/@62.3071089861,23.3238269153,3a,75y,90t/data=!3m3!1e1!3m1!2e0</v>
      </c>
      <c r="P300" s="108" t="str">
        <f t="shared" si="140"/>
        <v>Gmaps</v>
      </c>
      <c r="Q300" s="18">
        <v>638</v>
      </c>
      <c r="R300" s="17">
        <v>98</v>
      </c>
      <c r="S300" s="18">
        <f t="shared" si="141"/>
        <v>21</v>
      </c>
      <c r="T300" s="18">
        <f t="shared" si="142"/>
        <v>21</v>
      </c>
      <c r="U300" s="18">
        <f t="shared" si="143"/>
        <v>0</v>
      </c>
      <c r="V300" s="95" t="str">
        <f t="shared" si="166"/>
        <v xml:space="preserve"> --</v>
      </c>
      <c r="W300" s="18">
        <f t="shared" si="144"/>
        <v>2</v>
      </c>
      <c r="X300" s="92" t="str">
        <f t="shared" si="167"/>
        <v>Osa seud. yht.</v>
      </c>
      <c r="Y300" s="74">
        <v>0</v>
      </c>
      <c r="Z300" s="17" t="str">
        <f t="shared" si="148"/>
        <v xml:space="preserve"> --</v>
      </c>
      <c r="AA300" s="74">
        <v>0</v>
      </c>
      <c r="AB300" s="17" t="str">
        <f t="shared" si="168"/>
        <v>--</v>
      </c>
      <c r="AC300" s="39"/>
      <c r="AD300" s="17" t="str">
        <f t="shared" si="145"/>
        <v>Keskivilkas 1</v>
      </c>
      <c r="AE300" s="17" t="s">
        <v>1057</v>
      </c>
      <c r="AF300" s="39"/>
      <c r="AG300" s="44"/>
      <c r="AH300" s="4"/>
      <c r="AI300" s="113" t="str">
        <f t="shared" si="149"/>
        <v>musta</v>
      </c>
      <c r="AJ300" s="114" t="str">
        <f t="shared" si="171"/>
        <v>punainen</v>
      </c>
      <c r="AK300" s="115" t="str">
        <f t="shared" si="146"/>
        <v>musta</v>
      </c>
      <c r="AL300" s="124">
        <f t="shared" si="150"/>
        <v>20</v>
      </c>
      <c r="AM300" s="124">
        <f t="shared" si="151"/>
        <v>10</v>
      </c>
      <c r="AN300" s="124">
        <f t="shared" si="152"/>
        <v>0</v>
      </c>
      <c r="AO300" s="124">
        <f t="shared" si="153"/>
        <v>0</v>
      </c>
      <c r="AP300" s="121">
        <f t="shared" si="154"/>
        <v>10</v>
      </c>
      <c r="AQ300" s="14"/>
      <c r="AR300" s="113" t="str">
        <f t="shared" si="169"/>
        <v>musta</v>
      </c>
      <c r="AS300" s="114" t="str">
        <f t="shared" si="170"/>
        <v>punainen</v>
      </c>
      <c r="AT300" s="115" t="str">
        <f t="shared" si="147"/>
        <v>musta</v>
      </c>
      <c r="AU300" s="124">
        <f t="shared" si="155"/>
        <v>20</v>
      </c>
      <c r="AV300" s="124">
        <f t="shared" si="156"/>
        <v>10</v>
      </c>
      <c r="AW300" s="124">
        <f t="shared" si="157"/>
        <v>0</v>
      </c>
      <c r="AX300" s="124">
        <f t="shared" si="158"/>
        <v>0</v>
      </c>
      <c r="AY300" s="121">
        <f t="shared" si="159"/>
        <v>10</v>
      </c>
      <c r="BA300" s="47" t="s">
        <v>334</v>
      </c>
      <c r="BB300" s="47">
        <v>347</v>
      </c>
      <c r="BC300" s="47">
        <v>5</v>
      </c>
      <c r="BD300" s="47">
        <v>659</v>
      </c>
      <c r="BE300" s="4"/>
      <c r="BF300" s="47" t="s">
        <v>339</v>
      </c>
      <c r="BG300" s="47">
        <v>348</v>
      </c>
      <c r="BH300" s="47">
        <v>5</v>
      </c>
      <c r="BI300" s="47">
        <v>214</v>
      </c>
      <c r="BJ300" s="4"/>
      <c r="BK300" s="46" t="str">
        <f t="shared" si="160"/>
        <v>348_5</v>
      </c>
      <c r="BL300" s="69">
        <v>348</v>
      </c>
      <c r="BM300" s="69">
        <v>5</v>
      </c>
      <c r="BN300" s="69">
        <v>0</v>
      </c>
      <c r="BO300" s="4"/>
      <c r="BP300" s="46" t="str">
        <f t="shared" si="161"/>
        <v>348_5</v>
      </c>
      <c r="BQ300" s="69">
        <v>348</v>
      </c>
      <c r="BR300" s="69">
        <v>5</v>
      </c>
      <c r="BS300" s="69">
        <v>0</v>
      </c>
      <c r="BT300" s="4"/>
      <c r="BU300" s="71"/>
      <c r="BV300" s="71"/>
      <c r="BW300" s="71"/>
      <c r="BX300" s="4"/>
      <c r="BY300" s="69" t="s">
        <v>692</v>
      </c>
      <c r="BZ300" s="69">
        <v>291</v>
      </c>
      <c r="CA300" s="69">
        <v>6.9203329369800004</v>
      </c>
      <c r="CB300" s="4"/>
      <c r="CC300" s="47" t="s">
        <v>965</v>
      </c>
      <c r="CD300" s="47" t="s">
        <v>1022</v>
      </c>
      <c r="CE300" s="47">
        <v>14316</v>
      </c>
      <c r="CF300" s="47">
        <v>1</v>
      </c>
      <c r="CG300" s="47">
        <v>3</v>
      </c>
      <c r="CH300" s="47" t="str">
        <f t="shared" si="162"/>
        <v>Vähä 3</v>
      </c>
      <c r="CJ300" s="69" t="s">
        <v>343</v>
      </c>
      <c r="CK300" s="69" t="s">
        <v>1900</v>
      </c>
      <c r="CL300" s="69" t="s">
        <v>1901</v>
      </c>
      <c r="CM300" s="69" t="s">
        <v>1902</v>
      </c>
    </row>
    <row r="301" spans="1:91" customFormat="1" x14ac:dyDescent="0.25">
      <c r="A301" s="81">
        <v>290</v>
      </c>
      <c r="B301" s="27" t="str">
        <f t="shared" si="138"/>
        <v>694_7</v>
      </c>
      <c r="C301" s="51">
        <v>694</v>
      </c>
      <c r="D301" s="52">
        <v>7</v>
      </c>
      <c r="E301" s="17">
        <v>1359</v>
      </c>
      <c r="F301" s="18">
        <v>2530.8092680499999</v>
      </c>
      <c r="G301" s="57">
        <v>500</v>
      </c>
      <c r="H301" s="58">
        <v>98</v>
      </c>
      <c r="I301" s="64">
        <f t="shared" si="163"/>
        <v>0.98</v>
      </c>
      <c r="J301" s="18">
        <f t="shared" si="164"/>
        <v>490</v>
      </c>
      <c r="K301" s="64">
        <f t="shared" si="165"/>
        <v>-0.125</v>
      </c>
      <c r="L301" s="18">
        <v>560</v>
      </c>
      <c r="M301" s="18">
        <v>63</v>
      </c>
      <c r="N301" s="18">
        <v>495</v>
      </c>
      <c r="O301" s="105" t="str">
        <f t="shared" si="139"/>
        <v>https://www.google.com/maps/@62.34918482,23.2746387776,3a,75y,90t/data=!3m3!1e1!3m1!2e0</v>
      </c>
      <c r="P301" s="108" t="str">
        <f t="shared" si="140"/>
        <v>Gmaps</v>
      </c>
      <c r="Q301" s="18">
        <v>500</v>
      </c>
      <c r="R301" s="17">
        <v>98</v>
      </c>
      <c r="S301" s="18">
        <f t="shared" si="141"/>
        <v>10</v>
      </c>
      <c r="T301" s="18">
        <f t="shared" si="142"/>
        <v>10</v>
      </c>
      <c r="U301" s="18">
        <f t="shared" si="143"/>
        <v>0</v>
      </c>
      <c r="V301" s="95" t="str">
        <f t="shared" si="166"/>
        <v xml:space="preserve"> --</v>
      </c>
      <c r="W301" s="18">
        <f t="shared" si="144"/>
        <v>2</v>
      </c>
      <c r="X301" s="92" t="str">
        <f t="shared" si="167"/>
        <v>Osa seud. yht.</v>
      </c>
      <c r="Y301" s="74">
        <v>0</v>
      </c>
      <c r="Z301" s="17" t="str">
        <f t="shared" si="148"/>
        <v xml:space="preserve"> --</v>
      </c>
      <c r="AA301" s="74">
        <v>0</v>
      </c>
      <c r="AB301" s="17" t="str">
        <f t="shared" si="168"/>
        <v>--</v>
      </c>
      <c r="AC301" s="39"/>
      <c r="AD301" s="17" t="str">
        <f t="shared" si="145"/>
        <v>Ei määritetty</v>
      </c>
      <c r="AE301" s="17" t="s">
        <v>1057</v>
      </c>
      <c r="AF301" s="39"/>
      <c r="AG301" s="44"/>
      <c r="AH301" s="4"/>
      <c r="AI301" s="113" t="str">
        <f t="shared" si="149"/>
        <v>musta</v>
      </c>
      <c r="AJ301" s="114" t="str">
        <f t="shared" si="171"/>
        <v>punainen</v>
      </c>
      <c r="AK301" s="115" t="str">
        <f t="shared" si="146"/>
        <v>musta</v>
      </c>
      <c r="AL301" s="124">
        <f t="shared" si="150"/>
        <v>20</v>
      </c>
      <c r="AM301" s="124">
        <f t="shared" si="151"/>
        <v>10</v>
      </c>
      <c r="AN301" s="124">
        <f t="shared" si="152"/>
        <v>0</v>
      </c>
      <c r="AO301" s="124">
        <f t="shared" si="153"/>
        <v>0</v>
      </c>
      <c r="AP301" s="121">
        <f t="shared" si="154"/>
        <v>10</v>
      </c>
      <c r="AQ301" s="14"/>
      <c r="AR301" s="113" t="str">
        <f t="shared" si="169"/>
        <v>musta</v>
      </c>
      <c r="AS301" s="114" t="str">
        <f t="shared" si="170"/>
        <v>punainen</v>
      </c>
      <c r="AT301" s="115" t="str">
        <f t="shared" si="147"/>
        <v>musta</v>
      </c>
      <c r="AU301" s="124">
        <f t="shared" si="155"/>
        <v>20</v>
      </c>
      <c r="AV301" s="124">
        <f t="shared" si="156"/>
        <v>10</v>
      </c>
      <c r="AW301" s="124">
        <f t="shared" si="157"/>
        <v>0</v>
      </c>
      <c r="AX301" s="124">
        <f t="shared" si="158"/>
        <v>0</v>
      </c>
      <c r="AY301" s="121">
        <f t="shared" si="159"/>
        <v>10</v>
      </c>
      <c r="BA301" s="47" t="s">
        <v>335</v>
      </c>
      <c r="BB301" s="47">
        <v>348</v>
      </c>
      <c r="BC301" s="47">
        <v>1</v>
      </c>
      <c r="BD301" s="47">
        <v>236</v>
      </c>
      <c r="BE301" s="4"/>
      <c r="BF301" s="47" t="s">
        <v>340</v>
      </c>
      <c r="BG301" s="47">
        <v>348</v>
      </c>
      <c r="BH301" s="47">
        <v>6</v>
      </c>
      <c r="BI301" s="47">
        <v>215</v>
      </c>
      <c r="BJ301" s="4"/>
      <c r="BK301" s="46" t="str">
        <f t="shared" si="160"/>
        <v>348_6</v>
      </c>
      <c r="BL301" s="69">
        <v>348</v>
      </c>
      <c r="BM301" s="69">
        <v>6</v>
      </c>
      <c r="BN301" s="69">
        <v>0</v>
      </c>
      <c r="BO301" s="4"/>
      <c r="BP301" s="46" t="str">
        <f t="shared" si="161"/>
        <v>348_6</v>
      </c>
      <c r="BQ301" s="69">
        <v>348</v>
      </c>
      <c r="BR301" s="69">
        <v>6</v>
      </c>
      <c r="BS301" s="69">
        <v>0</v>
      </c>
      <c r="BT301" s="4"/>
      <c r="BU301" s="71"/>
      <c r="BV301" s="71"/>
      <c r="BW301" s="71"/>
      <c r="BX301" s="4"/>
      <c r="BY301" s="69" t="s">
        <v>693</v>
      </c>
      <c r="BZ301" s="69">
        <v>968</v>
      </c>
      <c r="CA301" s="69">
        <v>36.3499812242</v>
      </c>
      <c r="CB301" s="4"/>
      <c r="CC301" s="47" t="s">
        <v>362</v>
      </c>
      <c r="CD301" s="47" t="s">
        <v>1022</v>
      </c>
      <c r="CE301" s="47">
        <v>2504</v>
      </c>
      <c r="CF301" s="47">
        <v>1</v>
      </c>
      <c r="CG301" s="47">
        <v>3</v>
      </c>
      <c r="CH301" s="47" t="str">
        <f t="shared" si="162"/>
        <v>Vähä 3</v>
      </c>
      <c r="CJ301" s="69" t="s">
        <v>344</v>
      </c>
      <c r="CK301" s="69" t="s">
        <v>1903</v>
      </c>
      <c r="CL301" s="69" t="s">
        <v>1904</v>
      </c>
      <c r="CM301" s="69" t="s">
        <v>1905</v>
      </c>
    </row>
    <row r="302" spans="1:91" customFormat="1" x14ac:dyDescent="0.25">
      <c r="A302" s="81">
        <v>291</v>
      </c>
      <c r="B302" s="27" t="str">
        <f t="shared" si="138"/>
        <v>2310_1</v>
      </c>
      <c r="C302" s="51">
        <v>2310</v>
      </c>
      <c r="D302" s="52">
        <v>1</v>
      </c>
      <c r="E302" s="17">
        <v>5685</v>
      </c>
      <c r="F302" s="18">
        <v>5656.1293862499997</v>
      </c>
      <c r="G302" s="57">
        <v>232</v>
      </c>
      <c r="H302" s="58">
        <v>68</v>
      </c>
      <c r="I302" s="64">
        <f t="shared" si="163"/>
        <v>0.68</v>
      </c>
      <c r="J302" s="18">
        <f t="shared" si="164"/>
        <v>157.76000000000002</v>
      </c>
      <c r="K302" s="64">
        <f t="shared" si="165"/>
        <v>-0.71368421052631581</v>
      </c>
      <c r="L302" s="18">
        <v>551</v>
      </c>
      <c r="M302" s="18">
        <v>67</v>
      </c>
      <c r="N302" s="18">
        <v>602</v>
      </c>
      <c r="O302" s="105" t="str">
        <f t="shared" si="139"/>
        <v>https://www.google.com/maps/@61.1087098767,23.1042512203,3a,75y,90t/data=!3m3!1e1!3m1!2e0</v>
      </c>
      <c r="P302" s="108" t="str">
        <f t="shared" si="140"/>
        <v>Gmaps</v>
      </c>
      <c r="Q302" s="18">
        <v>232</v>
      </c>
      <c r="R302" s="17">
        <v>68</v>
      </c>
      <c r="S302" s="18">
        <f t="shared" si="141"/>
        <v>117</v>
      </c>
      <c r="T302" s="18">
        <f t="shared" si="142"/>
        <v>49</v>
      </c>
      <c r="U302" s="18">
        <f t="shared" si="143"/>
        <v>0</v>
      </c>
      <c r="V302" s="95" t="str">
        <f t="shared" si="166"/>
        <v xml:space="preserve"> --</v>
      </c>
      <c r="W302" s="18">
        <f t="shared" si="144"/>
        <v>0</v>
      </c>
      <c r="X302" s="79" t="str">
        <f t="shared" si="167"/>
        <v xml:space="preserve"> --</v>
      </c>
      <c r="Y302" s="74">
        <v>0</v>
      </c>
      <c r="Z302" s="17" t="str">
        <f t="shared" si="148"/>
        <v xml:space="preserve"> --</v>
      </c>
      <c r="AA302" s="18">
        <v>21.301671064200001</v>
      </c>
      <c r="AB302" s="17" t="str">
        <f t="shared" si="168"/>
        <v>--</v>
      </c>
      <c r="AC302" s="39"/>
      <c r="AD302" s="17" t="str">
        <f t="shared" si="145"/>
        <v>Keskivilkas 1</v>
      </c>
      <c r="AE302" s="17" t="s">
        <v>1057</v>
      </c>
      <c r="AF302" s="39"/>
      <c r="AG302" s="44"/>
      <c r="AH302" s="4"/>
      <c r="AI302" s="113" t="str">
        <f t="shared" si="149"/>
        <v>musta</v>
      </c>
      <c r="AJ302" s="114" t="str">
        <f t="shared" si="171"/>
        <v>musta</v>
      </c>
      <c r="AK302" s="115" t="str">
        <f t="shared" si="146"/>
        <v>musta</v>
      </c>
      <c r="AL302" s="124">
        <f t="shared" si="150"/>
        <v>10</v>
      </c>
      <c r="AM302" s="124">
        <f t="shared" si="151"/>
        <v>10</v>
      </c>
      <c r="AN302" s="124">
        <f t="shared" si="152"/>
        <v>0</v>
      </c>
      <c r="AO302" s="124">
        <f t="shared" si="153"/>
        <v>0</v>
      </c>
      <c r="AP302" s="121">
        <f t="shared" si="154"/>
        <v>0</v>
      </c>
      <c r="AQ302" s="14"/>
      <c r="AR302" s="113" t="str">
        <f t="shared" si="169"/>
        <v>musta</v>
      </c>
      <c r="AS302" s="114" t="str">
        <f t="shared" si="170"/>
        <v>musta</v>
      </c>
      <c r="AT302" s="115" t="str">
        <f t="shared" si="147"/>
        <v>musta</v>
      </c>
      <c r="AU302" s="124">
        <f t="shared" si="155"/>
        <v>10</v>
      </c>
      <c r="AV302" s="124">
        <f t="shared" si="156"/>
        <v>10</v>
      </c>
      <c r="AW302" s="124">
        <f t="shared" si="157"/>
        <v>0</v>
      </c>
      <c r="AX302" s="124">
        <f t="shared" si="158"/>
        <v>0</v>
      </c>
      <c r="AY302" s="121">
        <f t="shared" si="159"/>
        <v>0</v>
      </c>
      <c r="BA302" s="47" t="s">
        <v>336</v>
      </c>
      <c r="BB302" s="47">
        <v>348</v>
      </c>
      <c r="BC302" s="47">
        <v>2</v>
      </c>
      <c r="BD302" s="47">
        <v>383</v>
      </c>
      <c r="BE302" s="4"/>
      <c r="BF302" s="47" t="s">
        <v>341</v>
      </c>
      <c r="BG302" s="47">
        <v>694</v>
      </c>
      <c r="BH302" s="47">
        <v>4</v>
      </c>
      <c r="BI302" s="47">
        <v>5</v>
      </c>
      <c r="BJ302" s="4"/>
      <c r="BK302" s="46" t="str">
        <f t="shared" si="160"/>
        <v>694_4</v>
      </c>
      <c r="BL302" s="69">
        <v>694</v>
      </c>
      <c r="BM302" s="69">
        <v>4</v>
      </c>
      <c r="BN302" s="69">
        <v>0</v>
      </c>
      <c r="BO302" s="4"/>
      <c r="BP302" s="46" t="str">
        <f t="shared" si="161"/>
        <v>694_4</v>
      </c>
      <c r="BQ302" s="69">
        <v>694</v>
      </c>
      <c r="BR302" s="69">
        <v>4</v>
      </c>
      <c r="BS302" s="69">
        <v>2</v>
      </c>
      <c r="BT302" s="4"/>
      <c r="BU302" s="71"/>
      <c r="BV302" s="71"/>
      <c r="BW302" s="71"/>
      <c r="BX302" s="4"/>
      <c r="BY302" s="69" t="s">
        <v>696</v>
      </c>
      <c r="BZ302" s="69">
        <v>2506</v>
      </c>
      <c r="CA302" s="69">
        <v>87.165217391300004</v>
      </c>
      <c r="CB302" s="4"/>
      <c r="CC302" s="47" t="s">
        <v>600</v>
      </c>
      <c r="CD302" s="47" t="s">
        <v>1022</v>
      </c>
      <c r="CE302" s="47">
        <v>12837</v>
      </c>
      <c r="CF302" s="47">
        <v>1</v>
      </c>
      <c r="CG302" s="47">
        <v>3</v>
      </c>
      <c r="CH302" s="47" t="str">
        <f t="shared" si="162"/>
        <v>Vähä 3</v>
      </c>
      <c r="CJ302" s="69" t="s">
        <v>345</v>
      </c>
      <c r="CK302" s="69" t="s">
        <v>1906</v>
      </c>
      <c r="CL302" s="69" t="s">
        <v>1907</v>
      </c>
      <c r="CM302" s="69" t="s">
        <v>1908</v>
      </c>
    </row>
    <row r="303" spans="1:91" customFormat="1" x14ac:dyDescent="0.25">
      <c r="A303" s="81">
        <v>292</v>
      </c>
      <c r="B303" s="27" t="str">
        <f t="shared" si="138"/>
        <v>2310_2</v>
      </c>
      <c r="C303" s="51">
        <v>2310</v>
      </c>
      <c r="D303" s="52">
        <v>2</v>
      </c>
      <c r="E303" s="17">
        <v>5562</v>
      </c>
      <c r="F303" s="18">
        <v>5462.46906855</v>
      </c>
      <c r="G303" s="57">
        <v>181</v>
      </c>
      <c r="H303" s="58">
        <v>70</v>
      </c>
      <c r="I303" s="64">
        <f t="shared" si="163"/>
        <v>0.7</v>
      </c>
      <c r="J303" s="18">
        <f t="shared" si="164"/>
        <v>126.69999999999999</v>
      </c>
      <c r="K303" s="64">
        <f t="shared" si="165"/>
        <v>-0.77005444646098009</v>
      </c>
      <c r="L303" s="18">
        <v>551</v>
      </c>
      <c r="M303" s="18">
        <v>67</v>
      </c>
      <c r="N303" s="18">
        <v>602</v>
      </c>
      <c r="O303" s="105" t="str">
        <f t="shared" si="139"/>
        <v>https://www.google.com/maps/@61.0627673068,23.0678851101,3a,75y,90t/data=!3m3!1e1!3m1!2e0</v>
      </c>
      <c r="P303" s="108" t="str">
        <f t="shared" si="140"/>
        <v>Gmaps</v>
      </c>
      <c r="Q303" s="18">
        <v>181</v>
      </c>
      <c r="R303" s="17">
        <v>70</v>
      </c>
      <c r="S303" s="18">
        <f t="shared" si="141"/>
        <v>48</v>
      </c>
      <c r="T303" s="18">
        <f t="shared" si="142"/>
        <v>16</v>
      </c>
      <c r="U303" s="18">
        <f t="shared" si="143"/>
        <v>0</v>
      </c>
      <c r="V303" s="95" t="str">
        <f t="shared" si="166"/>
        <v xml:space="preserve"> --</v>
      </c>
      <c r="W303" s="18">
        <f t="shared" si="144"/>
        <v>0</v>
      </c>
      <c r="X303" s="79" t="str">
        <f t="shared" si="167"/>
        <v xml:space="preserve"> --</v>
      </c>
      <c r="Y303" s="74">
        <v>0</v>
      </c>
      <c r="Z303" s="17" t="str">
        <f t="shared" si="148"/>
        <v xml:space="preserve"> --</v>
      </c>
      <c r="AA303" s="74">
        <v>0</v>
      </c>
      <c r="AB303" s="17" t="str">
        <f t="shared" si="168"/>
        <v>--</v>
      </c>
      <c r="AC303" s="39"/>
      <c r="AD303" s="17" t="str">
        <f t="shared" si="145"/>
        <v>Keskivilkas 1</v>
      </c>
      <c r="AE303" s="17" t="s">
        <v>1057</v>
      </c>
      <c r="AF303" s="39"/>
      <c r="AG303" s="44"/>
      <c r="AH303" s="4"/>
      <c r="AI303" s="113" t="str">
        <f t="shared" si="149"/>
        <v>musta</v>
      </c>
      <c r="AJ303" s="114" t="str">
        <f t="shared" si="171"/>
        <v>musta</v>
      </c>
      <c r="AK303" s="115" t="str">
        <f t="shared" si="146"/>
        <v>musta</v>
      </c>
      <c r="AL303" s="124">
        <f t="shared" si="150"/>
        <v>10</v>
      </c>
      <c r="AM303" s="124">
        <f t="shared" si="151"/>
        <v>10</v>
      </c>
      <c r="AN303" s="124">
        <f t="shared" si="152"/>
        <v>0</v>
      </c>
      <c r="AO303" s="124">
        <f t="shared" si="153"/>
        <v>0</v>
      </c>
      <c r="AP303" s="121">
        <f t="shared" si="154"/>
        <v>0</v>
      </c>
      <c r="AQ303" s="14"/>
      <c r="AR303" s="113" t="str">
        <f t="shared" si="169"/>
        <v>musta</v>
      </c>
      <c r="AS303" s="114" t="str">
        <f t="shared" si="170"/>
        <v>musta</v>
      </c>
      <c r="AT303" s="115" t="str">
        <f t="shared" si="147"/>
        <v>musta</v>
      </c>
      <c r="AU303" s="124">
        <f t="shared" si="155"/>
        <v>10</v>
      </c>
      <c r="AV303" s="124">
        <f t="shared" si="156"/>
        <v>10</v>
      </c>
      <c r="AW303" s="124">
        <f t="shared" si="157"/>
        <v>0</v>
      </c>
      <c r="AX303" s="124">
        <f t="shared" si="158"/>
        <v>0</v>
      </c>
      <c r="AY303" s="121">
        <f t="shared" si="159"/>
        <v>0</v>
      </c>
      <c r="BA303" s="47" t="s">
        <v>337</v>
      </c>
      <c r="BB303" s="47">
        <v>348</v>
      </c>
      <c r="BC303" s="47">
        <v>3</v>
      </c>
      <c r="BD303" s="47">
        <v>1224</v>
      </c>
      <c r="BE303" s="4"/>
      <c r="BF303" s="47" t="s">
        <v>342</v>
      </c>
      <c r="BG303" s="47">
        <v>694</v>
      </c>
      <c r="BH303" s="47">
        <v>5</v>
      </c>
      <c r="BI303" s="47">
        <v>41</v>
      </c>
      <c r="BJ303" s="4"/>
      <c r="BK303" s="46" t="str">
        <f t="shared" si="160"/>
        <v>694_5</v>
      </c>
      <c r="BL303" s="69">
        <v>694</v>
      </c>
      <c r="BM303" s="69">
        <v>5</v>
      </c>
      <c r="BN303" s="69">
        <v>0</v>
      </c>
      <c r="BO303" s="4"/>
      <c r="BP303" s="46" t="str">
        <f t="shared" si="161"/>
        <v>694_5</v>
      </c>
      <c r="BQ303" s="69">
        <v>694</v>
      </c>
      <c r="BR303" s="69">
        <v>5</v>
      </c>
      <c r="BS303" s="69">
        <v>2</v>
      </c>
      <c r="BT303" s="4"/>
      <c r="BU303" s="71"/>
      <c r="BV303" s="71"/>
      <c r="BW303" s="71"/>
      <c r="BX303" s="4"/>
      <c r="BY303" s="69" t="s">
        <v>697</v>
      </c>
      <c r="BZ303" s="69">
        <v>1984</v>
      </c>
      <c r="CA303" s="69">
        <v>101.63934426200001</v>
      </c>
      <c r="CB303" s="4"/>
      <c r="CC303" s="47" t="s">
        <v>606</v>
      </c>
      <c r="CD303" s="47" t="s">
        <v>1022</v>
      </c>
      <c r="CE303" s="47">
        <v>12845</v>
      </c>
      <c r="CF303" s="47">
        <v>2</v>
      </c>
      <c r="CG303" s="47">
        <v>3</v>
      </c>
      <c r="CH303" s="47" t="str">
        <f t="shared" si="162"/>
        <v>Vähä 3</v>
      </c>
      <c r="CJ303" s="69" t="s">
        <v>346</v>
      </c>
      <c r="CK303" s="69" t="s">
        <v>1909</v>
      </c>
      <c r="CL303" s="69" t="s">
        <v>1910</v>
      </c>
      <c r="CM303" s="69" t="s">
        <v>1911</v>
      </c>
    </row>
    <row r="304" spans="1:91" customFormat="1" x14ac:dyDescent="0.25">
      <c r="A304" s="81">
        <v>293</v>
      </c>
      <c r="B304" s="27" t="str">
        <f t="shared" si="138"/>
        <v>2470_6</v>
      </c>
      <c r="C304" s="51">
        <v>2470</v>
      </c>
      <c r="D304" s="52">
        <v>6</v>
      </c>
      <c r="E304" s="17">
        <v>3549</v>
      </c>
      <c r="F304" s="18">
        <v>695.71402170500005</v>
      </c>
      <c r="G304" s="57">
        <v>742</v>
      </c>
      <c r="H304" s="58">
        <v>81</v>
      </c>
      <c r="I304" s="64">
        <f t="shared" si="163"/>
        <v>0.81</v>
      </c>
      <c r="J304" s="18">
        <f t="shared" si="164"/>
        <v>601.0200000000001</v>
      </c>
      <c r="K304" s="64">
        <f t="shared" si="165"/>
        <v>0.22657142857142876</v>
      </c>
      <c r="L304" s="18">
        <v>490</v>
      </c>
      <c r="M304" s="18">
        <v>39</v>
      </c>
      <c r="N304" s="18">
        <v>487</v>
      </c>
      <c r="O304" s="105" t="str">
        <f t="shared" si="139"/>
        <v>https://www.google.com/maps/@61.4229918529,22.5401780834,3a,75y,90t/data=!3m3!1e1!3m1!2e0</v>
      </c>
      <c r="P304" s="108" t="str">
        <f t="shared" si="140"/>
        <v>Gmaps</v>
      </c>
      <c r="Q304" s="18">
        <v>742</v>
      </c>
      <c r="R304" s="17">
        <v>81</v>
      </c>
      <c r="S304" s="18">
        <f t="shared" si="141"/>
        <v>24</v>
      </c>
      <c r="T304" s="18">
        <f t="shared" si="142"/>
        <v>15</v>
      </c>
      <c r="U304" s="18">
        <f t="shared" si="143"/>
        <v>0</v>
      </c>
      <c r="V304" s="95" t="str">
        <f t="shared" si="166"/>
        <v xml:space="preserve"> --</v>
      </c>
      <c r="W304" s="18">
        <f t="shared" si="144"/>
        <v>0</v>
      </c>
      <c r="X304" s="79" t="str">
        <f t="shared" si="167"/>
        <v xml:space="preserve"> --</v>
      </c>
      <c r="Y304" s="18">
        <v>1</v>
      </c>
      <c r="Z304" s="17" t="str">
        <f t="shared" si="148"/>
        <v xml:space="preserve"> --</v>
      </c>
      <c r="AA304" s="18">
        <v>49.5632572556</v>
      </c>
      <c r="AB304" s="17" t="str">
        <f t="shared" si="168"/>
        <v>--</v>
      </c>
      <c r="AC304" s="39"/>
      <c r="AD304" s="17" t="str">
        <f t="shared" si="145"/>
        <v>Vähä 2</v>
      </c>
      <c r="AE304" s="17" t="s">
        <v>1060</v>
      </c>
      <c r="AF304" s="39"/>
      <c r="AG304" s="44"/>
      <c r="AH304" s="4"/>
      <c r="AI304" s="113" t="str">
        <f t="shared" si="149"/>
        <v>musta</v>
      </c>
      <c r="AJ304" s="114" t="str">
        <f t="shared" si="171"/>
        <v>musta</v>
      </c>
      <c r="AK304" s="115" t="str">
        <f t="shared" si="146"/>
        <v>musta</v>
      </c>
      <c r="AL304" s="124">
        <f t="shared" si="150"/>
        <v>10</v>
      </c>
      <c r="AM304" s="124">
        <f t="shared" si="151"/>
        <v>10</v>
      </c>
      <c r="AN304" s="124">
        <f t="shared" si="152"/>
        <v>0</v>
      </c>
      <c r="AO304" s="124">
        <f t="shared" si="153"/>
        <v>0</v>
      </c>
      <c r="AP304" s="121">
        <f t="shared" si="154"/>
        <v>0</v>
      </c>
      <c r="AQ304" s="14"/>
      <c r="AR304" s="113" t="str">
        <f t="shared" si="169"/>
        <v>musta</v>
      </c>
      <c r="AS304" s="114" t="str">
        <f t="shared" si="170"/>
        <v>musta</v>
      </c>
      <c r="AT304" s="115" t="str">
        <f t="shared" si="147"/>
        <v>musta</v>
      </c>
      <c r="AU304" s="124">
        <f t="shared" si="155"/>
        <v>10</v>
      </c>
      <c r="AV304" s="124">
        <f t="shared" si="156"/>
        <v>10</v>
      </c>
      <c r="AW304" s="124">
        <f t="shared" si="157"/>
        <v>0</v>
      </c>
      <c r="AX304" s="124">
        <f t="shared" si="158"/>
        <v>0</v>
      </c>
      <c r="AY304" s="121">
        <f t="shared" si="159"/>
        <v>0</v>
      </c>
      <c r="BA304" s="47" t="s">
        <v>338</v>
      </c>
      <c r="BB304" s="47">
        <v>348</v>
      </c>
      <c r="BC304" s="47">
        <v>4</v>
      </c>
      <c r="BD304" s="47">
        <v>341</v>
      </c>
      <c r="BE304" s="4"/>
      <c r="BF304" s="47" t="s">
        <v>343</v>
      </c>
      <c r="BG304" s="47">
        <v>694</v>
      </c>
      <c r="BH304" s="47">
        <v>6</v>
      </c>
      <c r="BI304" s="47">
        <v>21</v>
      </c>
      <c r="BJ304" s="4"/>
      <c r="BK304" s="46" t="str">
        <f t="shared" si="160"/>
        <v>694_6</v>
      </c>
      <c r="BL304" s="69">
        <v>694</v>
      </c>
      <c r="BM304" s="69">
        <v>6</v>
      </c>
      <c r="BN304" s="69">
        <v>0</v>
      </c>
      <c r="BO304" s="4"/>
      <c r="BP304" s="46" t="str">
        <f t="shared" si="161"/>
        <v>694_6</v>
      </c>
      <c r="BQ304" s="69">
        <v>694</v>
      </c>
      <c r="BR304" s="69">
        <v>6</v>
      </c>
      <c r="BS304" s="69">
        <v>2</v>
      </c>
      <c r="BT304" s="4"/>
      <c r="BU304" s="71"/>
      <c r="BV304" s="71"/>
      <c r="BW304" s="71"/>
      <c r="BX304" s="4"/>
      <c r="BY304" s="69" t="s">
        <v>699</v>
      </c>
      <c r="BZ304" s="69">
        <v>2637</v>
      </c>
      <c r="CA304" s="69">
        <v>42.989892402999999</v>
      </c>
      <c r="CB304" s="4"/>
      <c r="CC304" s="47" t="s">
        <v>689</v>
      </c>
      <c r="CD304" s="47" t="s">
        <v>1022</v>
      </c>
      <c r="CE304" s="47">
        <v>13117</v>
      </c>
      <c r="CF304" s="47">
        <v>1</v>
      </c>
      <c r="CG304" s="47">
        <v>3</v>
      </c>
      <c r="CH304" s="47" t="str">
        <f t="shared" si="162"/>
        <v>Vähä 3</v>
      </c>
      <c r="CJ304" s="69" t="s">
        <v>347</v>
      </c>
      <c r="CK304" s="69" t="s">
        <v>1912</v>
      </c>
      <c r="CL304" s="69" t="s">
        <v>1913</v>
      </c>
      <c r="CM304" s="69" t="s">
        <v>1914</v>
      </c>
    </row>
    <row r="305" spans="1:91" customFormat="1" x14ac:dyDescent="0.25">
      <c r="A305" s="81">
        <v>294</v>
      </c>
      <c r="B305" s="27" t="str">
        <f t="shared" si="138"/>
        <v>2481_1</v>
      </c>
      <c r="C305" s="51">
        <v>2481</v>
      </c>
      <c r="D305" s="52">
        <v>1</v>
      </c>
      <c r="E305" s="17">
        <v>3385</v>
      </c>
      <c r="F305" s="18">
        <v>3323.917181455</v>
      </c>
      <c r="G305" s="57">
        <v>295</v>
      </c>
      <c r="H305" s="58">
        <v>67</v>
      </c>
      <c r="I305" s="64">
        <f t="shared" si="163"/>
        <v>0.67</v>
      </c>
      <c r="J305" s="18">
        <f t="shared" si="164"/>
        <v>197.65</v>
      </c>
      <c r="K305" s="64">
        <f t="shared" si="165"/>
        <v>-0.6526362038664324</v>
      </c>
      <c r="L305" s="18">
        <v>569</v>
      </c>
      <c r="M305" s="18">
        <v>29</v>
      </c>
      <c r="N305" s="18">
        <v>585</v>
      </c>
      <c r="O305" s="105" t="str">
        <f t="shared" si="139"/>
        <v>https://www.google.com/maps/@61.267490838,22.6931300362,3a,75y,90t/data=!3m3!1e1!3m1!2e0</v>
      </c>
      <c r="P305" s="108" t="str">
        <f t="shared" si="140"/>
        <v>Gmaps</v>
      </c>
      <c r="Q305" s="18">
        <v>295</v>
      </c>
      <c r="R305" s="17">
        <v>67</v>
      </c>
      <c r="S305" s="18">
        <f t="shared" si="141"/>
        <v>75</v>
      </c>
      <c r="T305" s="18">
        <f t="shared" si="142"/>
        <v>42</v>
      </c>
      <c r="U305" s="18">
        <f t="shared" si="143"/>
        <v>0</v>
      </c>
      <c r="V305" s="95" t="str">
        <f t="shared" si="166"/>
        <v xml:space="preserve"> --</v>
      </c>
      <c r="W305" s="18">
        <f t="shared" si="144"/>
        <v>0</v>
      </c>
      <c r="X305" s="79" t="str">
        <f t="shared" si="167"/>
        <v xml:space="preserve"> --</v>
      </c>
      <c r="Y305" s="18">
        <v>13</v>
      </c>
      <c r="Z305" s="17" t="str">
        <f t="shared" si="148"/>
        <v xml:space="preserve"> --</v>
      </c>
      <c r="AA305" s="18">
        <v>69.955686853800003</v>
      </c>
      <c r="AB305" s="17" t="str">
        <f t="shared" si="168"/>
        <v>Kyllä</v>
      </c>
      <c r="AC305" s="39"/>
      <c r="AD305" s="17" t="str">
        <f t="shared" si="145"/>
        <v>Keskivilkas 2</v>
      </c>
      <c r="AE305" s="17" t="s">
        <v>1059</v>
      </c>
      <c r="AF305" s="39"/>
      <c r="AG305" s="44"/>
      <c r="AH305" s="4"/>
      <c r="AI305" s="113" t="str">
        <f t="shared" si="149"/>
        <v>musta</v>
      </c>
      <c r="AJ305" s="114" t="str">
        <f t="shared" si="171"/>
        <v>musta</v>
      </c>
      <c r="AK305" s="115" t="str">
        <f t="shared" si="146"/>
        <v>musta</v>
      </c>
      <c r="AL305" s="124">
        <f t="shared" si="150"/>
        <v>10</v>
      </c>
      <c r="AM305" s="124">
        <f t="shared" si="151"/>
        <v>10</v>
      </c>
      <c r="AN305" s="124">
        <f t="shared" si="152"/>
        <v>0</v>
      </c>
      <c r="AO305" s="124">
        <f t="shared" si="153"/>
        <v>0</v>
      </c>
      <c r="AP305" s="121">
        <f t="shared" si="154"/>
        <v>0</v>
      </c>
      <c r="AQ305" s="14"/>
      <c r="AR305" s="113" t="str">
        <f t="shared" si="169"/>
        <v>musta</v>
      </c>
      <c r="AS305" s="114" t="str">
        <f t="shared" si="170"/>
        <v>musta</v>
      </c>
      <c r="AT305" s="115" t="str">
        <f t="shared" si="147"/>
        <v>musta</v>
      </c>
      <c r="AU305" s="124">
        <f t="shared" si="155"/>
        <v>10</v>
      </c>
      <c r="AV305" s="124">
        <f t="shared" si="156"/>
        <v>10</v>
      </c>
      <c r="AW305" s="124">
        <f t="shared" si="157"/>
        <v>0</v>
      </c>
      <c r="AX305" s="124">
        <f t="shared" si="158"/>
        <v>0</v>
      </c>
      <c r="AY305" s="121">
        <f t="shared" si="159"/>
        <v>0</v>
      </c>
      <c r="BA305" s="47" t="s">
        <v>339</v>
      </c>
      <c r="BB305" s="47">
        <v>348</v>
      </c>
      <c r="BC305" s="47">
        <v>5</v>
      </c>
      <c r="BD305" s="47">
        <v>362</v>
      </c>
      <c r="BE305" s="4"/>
      <c r="BF305" s="47" t="s">
        <v>344</v>
      </c>
      <c r="BG305" s="47">
        <v>694</v>
      </c>
      <c r="BH305" s="47">
        <v>7</v>
      </c>
      <c r="BI305" s="47">
        <v>10</v>
      </c>
      <c r="BJ305" s="4"/>
      <c r="BK305" s="46" t="str">
        <f t="shared" si="160"/>
        <v>694_7</v>
      </c>
      <c r="BL305" s="69">
        <v>694</v>
      </c>
      <c r="BM305" s="69">
        <v>7</v>
      </c>
      <c r="BN305" s="69">
        <v>0</v>
      </c>
      <c r="BO305" s="4"/>
      <c r="BP305" s="46" t="str">
        <f t="shared" si="161"/>
        <v>694_7</v>
      </c>
      <c r="BQ305" s="69">
        <v>694</v>
      </c>
      <c r="BR305" s="69">
        <v>7</v>
      </c>
      <c r="BS305" s="69">
        <v>2</v>
      </c>
      <c r="BT305" s="4"/>
      <c r="BU305" s="71"/>
      <c r="BV305" s="71"/>
      <c r="BW305" s="71"/>
      <c r="BX305" s="4"/>
      <c r="BY305" s="69" t="s">
        <v>701</v>
      </c>
      <c r="BZ305" s="69">
        <v>513</v>
      </c>
      <c r="CA305" s="69">
        <v>5.5202840848000001</v>
      </c>
      <c r="CB305" s="4"/>
      <c r="CC305" s="47" t="s">
        <v>674</v>
      </c>
      <c r="CD305" s="47" t="s">
        <v>1022</v>
      </c>
      <c r="CE305" s="47">
        <v>13087</v>
      </c>
      <c r="CF305" s="47">
        <v>3</v>
      </c>
      <c r="CG305" s="47">
        <v>3</v>
      </c>
      <c r="CH305" s="47" t="str">
        <f t="shared" si="162"/>
        <v>Vähä 3</v>
      </c>
      <c r="CJ305" s="69" t="s">
        <v>348</v>
      </c>
      <c r="CK305" s="69" t="s">
        <v>1915</v>
      </c>
      <c r="CL305" s="69" t="s">
        <v>1916</v>
      </c>
      <c r="CM305" s="69" t="s">
        <v>1917</v>
      </c>
    </row>
    <row r="306" spans="1:91" customFormat="1" x14ac:dyDescent="0.25">
      <c r="A306" s="81">
        <v>295</v>
      </c>
      <c r="B306" s="27" t="str">
        <f t="shared" si="138"/>
        <v>2492_1</v>
      </c>
      <c r="C306" s="51">
        <v>2492</v>
      </c>
      <c r="D306" s="52">
        <v>1</v>
      </c>
      <c r="E306" s="17">
        <v>4633</v>
      </c>
      <c r="F306" s="18">
        <v>1824.20002176</v>
      </c>
      <c r="G306" s="57">
        <v>292</v>
      </c>
      <c r="H306" s="58">
        <v>84</v>
      </c>
      <c r="I306" s="64">
        <f t="shared" si="163"/>
        <v>0.84</v>
      </c>
      <c r="J306" s="18">
        <f t="shared" si="164"/>
        <v>245.28</v>
      </c>
      <c r="K306" s="64">
        <f t="shared" si="165"/>
        <v>-0.27216617210682492</v>
      </c>
      <c r="L306" s="18">
        <v>337</v>
      </c>
      <c r="M306" s="18">
        <v>19</v>
      </c>
      <c r="N306" s="18">
        <v>359</v>
      </c>
      <c r="O306" s="105" t="str">
        <f t="shared" si="139"/>
        <v>https://www.google.com/maps/@61.4884474766,22.6981061062,3a,75y,90t/data=!3m3!1e1!3m1!2e0</v>
      </c>
      <c r="P306" s="108" t="str">
        <f t="shared" si="140"/>
        <v>Gmaps</v>
      </c>
      <c r="Q306" s="18">
        <v>292</v>
      </c>
      <c r="R306" s="17">
        <v>84</v>
      </c>
      <c r="S306" s="18">
        <f t="shared" si="141"/>
        <v>82</v>
      </c>
      <c r="T306" s="18">
        <f t="shared" si="142"/>
        <v>77</v>
      </c>
      <c r="U306" s="18">
        <f t="shared" si="143"/>
        <v>0</v>
      </c>
      <c r="V306" s="95" t="str">
        <f t="shared" si="166"/>
        <v xml:space="preserve"> --</v>
      </c>
      <c r="W306" s="18">
        <f t="shared" si="144"/>
        <v>0</v>
      </c>
      <c r="X306" s="79" t="str">
        <f t="shared" si="167"/>
        <v xml:space="preserve"> --</v>
      </c>
      <c r="Y306" s="74">
        <v>0</v>
      </c>
      <c r="Z306" s="17" t="str">
        <f t="shared" si="148"/>
        <v xml:space="preserve"> --</v>
      </c>
      <c r="AA306" s="74">
        <v>0</v>
      </c>
      <c r="AB306" s="17" t="str">
        <f t="shared" si="168"/>
        <v>--</v>
      </c>
      <c r="AC306" s="39"/>
      <c r="AD306" s="17" t="str">
        <f t="shared" si="145"/>
        <v>Vähä 2</v>
      </c>
      <c r="AE306" s="17" t="s">
        <v>1060</v>
      </c>
      <c r="AF306" s="39"/>
      <c r="AG306" s="44"/>
      <c r="AH306" s="4"/>
      <c r="AI306" s="113" t="str">
        <f t="shared" si="149"/>
        <v>musta</v>
      </c>
      <c r="AJ306" s="114" t="str">
        <f t="shared" si="171"/>
        <v>musta</v>
      </c>
      <c r="AK306" s="115" t="str">
        <f t="shared" si="146"/>
        <v>musta</v>
      </c>
      <c r="AL306" s="124">
        <f t="shared" si="150"/>
        <v>10</v>
      </c>
      <c r="AM306" s="124">
        <f t="shared" si="151"/>
        <v>10</v>
      </c>
      <c r="AN306" s="124">
        <f t="shared" si="152"/>
        <v>0</v>
      </c>
      <c r="AO306" s="124">
        <f t="shared" si="153"/>
        <v>0</v>
      </c>
      <c r="AP306" s="121">
        <f t="shared" si="154"/>
        <v>0</v>
      </c>
      <c r="AQ306" s="14"/>
      <c r="AR306" s="113" t="str">
        <f t="shared" si="169"/>
        <v>musta</v>
      </c>
      <c r="AS306" s="114" t="str">
        <f t="shared" si="170"/>
        <v>musta</v>
      </c>
      <c r="AT306" s="115" t="str">
        <f t="shared" si="147"/>
        <v>musta</v>
      </c>
      <c r="AU306" s="124">
        <f t="shared" si="155"/>
        <v>10</v>
      </c>
      <c r="AV306" s="124">
        <f t="shared" si="156"/>
        <v>10</v>
      </c>
      <c r="AW306" s="124">
        <f t="shared" si="157"/>
        <v>0</v>
      </c>
      <c r="AX306" s="124">
        <f t="shared" si="158"/>
        <v>0</v>
      </c>
      <c r="AY306" s="121">
        <f t="shared" si="159"/>
        <v>0</v>
      </c>
      <c r="BA306" s="47" t="s">
        <v>340</v>
      </c>
      <c r="BB306" s="47">
        <v>348</v>
      </c>
      <c r="BC306" s="47">
        <v>6</v>
      </c>
      <c r="BD306" s="47">
        <v>334</v>
      </c>
      <c r="BE306" s="4"/>
      <c r="BF306" s="47" t="s">
        <v>345</v>
      </c>
      <c r="BG306" s="47">
        <v>2310</v>
      </c>
      <c r="BH306" s="47">
        <v>1</v>
      </c>
      <c r="BI306" s="47">
        <v>49</v>
      </c>
      <c r="BJ306" s="4"/>
      <c r="BK306" s="46" t="str">
        <f t="shared" si="160"/>
        <v>2310_1</v>
      </c>
      <c r="BL306" s="69">
        <v>2310</v>
      </c>
      <c r="BM306" s="69">
        <v>1</v>
      </c>
      <c r="BN306" s="69">
        <v>0</v>
      </c>
      <c r="BO306" s="4"/>
      <c r="BP306" s="46" t="str">
        <f t="shared" si="161"/>
        <v>2310_1</v>
      </c>
      <c r="BQ306" s="69">
        <v>2310</v>
      </c>
      <c r="BR306" s="69">
        <v>1</v>
      </c>
      <c r="BS306" s="69">
        <v>0</v>
      </c>
      <c r="BT306" s="4"/>
      <c r="BU306" s="71"/>
      <c r="BV306" s="71"/>
      <c r="BW306" s="71"/>
      <c r="BX306" s="4"/>
      <c r="BY306" s="69" t="s">
        <v>701</v>
      </c>
      <c r="BZ306" s="69">
        <v>1053</v>
      </c>
      <c r="CA306" s="69">
        <v>11.3311094372</v>
      </c>
      <c r="CB306" s="4"/>
      <c r="CC306" s="47" t="s">
        <v>1000</v>
      </c>
      <c r="CD306" s="47" t="s">
        <v>1022</v>
      </c>
      <c r="CE306" s="47">
        <v>14363</v>
      </c>
      <c r="CF306" s="47">
        <v>1</v>
      </c>
      <c r="CG306" s="47">
        <v>3</v>
      </c>
      <c r="CH306" s="47" t="str">
        <f t="shared" si="162"/>
        <v>Vähä 3</v>
      </c>
      <c r="CJ306" s="69" t="s">
        <v>349</v>
      </c>
      <c r="CK306" s="69" t="s">
        <v>1228</v>
      </c>
      <c r="CL306" s="69" t="s">
        <v>1229</v>
      </c>
      <c r="CM306" s="69" t="s">
        <v>1230</v>
      </c>
    </row>
    <row r="307" spans="1:91" customFormat="1" x14ac:dyDescent="0.25">
      <c r="A307" s="81">
        <v>296</v>
      </c>
      <c r="B307" s="27" t="str">
        <f t="shared" si="138"/>
        <v>2492_3</v>
      </c>
      <c r="C307" s="51">
        <v>2492</v>
      </c>
      <c r="D307" s="52">
        <v>3</v>
      </c>
      <c r="E307" s="17">
        <v>3760</v>
      </c>
      <c r="F307" s="18"/>
      <c r="G307" s="59">
        <v>300</v>
      </c>
      <c r="H307" s="60">
        <v>91</v>
      </c>
      <c r="I307" s="64">
        <f t="shared" si="163"/>
        <v>0.91</v>
      </c>
      <c r="J307" s="18">
        <f t="shared" si="164"/>
        <v>273</v>
      </c>
      <c r="K307" s="64">
        <f t="shared" si="165"/>
        <v>-0.16513761467889909</v>
      </c>
      <c r="L307" s="18">
        <v>327</v>
      </c>
      <c r="M307" s="18">
        <v>17</v>
      </c>
      <c r="N307" s="18">
        <v>349</v>
      </c>
      <c r="O307" s="105" t="str">
        <f t="shared" si="139"/>
        <v>https://www.google.com/maps/@61.4553296318,22.7287720124,3a,75y,90t/data=!3m3!1e1!3m1!2e0</v>
      </c>
      <c r="P307" s="108" t="str">
        <f t="shared" si="140"/>
        <v>Gmaps</v>
      </c>
      <c r="Q307" s="18">
        <v>300</v>
      </c>
      <c r="R307" s="17">
        <v>91</v>
      </c>
      <c r="S307" s="18">
        <f t="shared" si="141"/>
        <v>75</v>
      </c>
      <c r="T307" s="18">
        <f t="shared" si="142"/>
        <v>73</v>
      </c>
      <c r="U307" s="18">
        <f t="shared" si="143"/>
        <v>0</v>
      </c>
      <c r="V307" s="95" t="str">
        <f t="shared" si="166"/>
        <v xml:space="preserve"> --</v>
      </c>
      <c r="W307" s="18">
        <f t="shared" si="144"/>
        <v>0</v>
      </c>
      <c r="X307" s="79" t="str">
        <f t="shared" si="167"/>
        <v xml:space="preserve"> --</v>
      </c>
      <c r="Y307" s="74">
        <v>0</v>
      </c>
      <c r="Z307" s="17" t="str">
        <f t="shared" si="148"/>
        <v xml:space="preserve"> --</v>
      </c>
      <c r="AA307" s="74">
        <v>0</v>
      </c>
      <c r="AB307" s="17" t="str">
        <f t="shared" si="168"/>
        <v>--</v>
      </c>
      <c r="AC307" s="39"/>
      <c r="AD307" s="17" t="str">
        <f t="shared" si="145"/>
        <v>Ei määritetty</v>
      </c>
      <c r="AE307" s="17" t="s">
        <v>1060</v>
      </c>
      <c r="AF307" s="39"/>
      <c r="AG307" s="44"/>
      <c r="AH307" s="4"/>
      <c r="AI307" s="113" t="str">
        <f t="shared" si="149"/>
        <v>musta</v>
      </c>
      <c r="AJ307" s="114" t="str">
        <f t="shared" si="171"/>
        <v>musta</v>
      </c>
      <c r="AK307" s="115" t="str">
        <f t="shared" si="146"/>
        <v>musta</v>
      </c>
      <c r="AL307" s="124">
        <f t="shared" si="150"/>
        <v>10</v>
      </c>
      <c r="AM307" s="124">
        <f t="shared" si="151"/>
        <v>10</v>
      </c>
      <c r="AN307" s="124">
        <f t="shared" si="152"/>
        <v>0</v>
      </c>
      <c r="AO307" s="124">
        <f t="shared" si="153"/>
        <v>0</v>
      </c>
      <c r="AP307" s="121">
        <f t="shared" si="154"/>
        <v>0</v>
      </c>
      <c r="AQ307" s="14"/>
      <c r="AR307" s="113" t="str">
        <f t="shared" si="169"/>
        <v>musta</v>
      </c>
      <c r="AS307" s="114" t="str">
        <f t="shared" si="170"/>
        <v>musta</v>
      </c>
      <c r="AT307" s="115" t="str">
        <f t="shared" si="147"/>
        <v>musta</v>
      </c>
      <c r="AU307" s="124">
        <f t="shared" si="155"/>
        <v>10</v>
      </c>
      <c r="AV307" s="124">
        <f t="shared" si="156"/>
        <v>10</v>
      </c>
      <c r="AW307" s="124">
        <f t="shared" si="157"/>
        <v>0</v>
      </c>
      <c r="AX307" s="124">
        <f t="shared" si="158"/>
        <v>0</v>
      </c>
      <c r="AY307" s="121">
        <f t="shared" si="159"/>
        <v>0</v>
      </c>
      <c r="BA307" s="47" t="s">
        <v>341</v>
      </c>
      <c r="BB307" s="47">
        <v>694</v>
      </c>
      <c r="BC307" s="47">
        <v>4</v>
      </c>
      <c r="BD307" s="47">
        <v>6</v>
      </c>
      <c r="BE307" s="4"/>
      <c r="BF307" s="47" t="s">
        <v>346</v>
      </c>
      <c r="BG307" s="47">
        <v>2310</v>
      </c>
      <c r="BH307" s="47">
        <v>2</v>
      </c>
      <c r="BI307" s="47">
        <v>16</v>
      </c>
      <c r="BJ307" s="4"/>
      <c r="BK307" s="46" t="str">
        <f t="shared" si="160"/>
        <v>2310_2</v>
      </c>
      <c r="BL307" s="69">
        <v>2310</v>
      </c>
      <c r="BM307" s="69">
        <v>2</v>
      </c>
      <c r="BN307" s="69">
        <v>0</v>
      </c>
      <c r="BO307" s="4"/>
      <c r="BP307" s="46" t="str">
        <f t="shared" si="161"/>
        <v>2310_2</v>
      </c>
      <c r="BQ307" s="69">
        <v>2310</v>
      </c>
      <c r="BR307" s="69">
        <v>2</v>
      </c>
      <c r="BS307" s="69">
        <v>0</v>
      </c>
      <c r="BT307" s="4"/>
      <c r="BU307" s="71"/>
      <c r="BV307" s="71"/>
      <c r="BW307" s="71"/>
      <c r="BX307" s="4"/>
      <c r="BY307" s="69" t="s">
        <v>702</v>
      </c>
      <c r="BZ307" s="69">
        <v>449</v>
      </c>
      <c r="CA307" s="69">
        <v>14.455891822299998</v>
      </c>
      <c r="CB307" s="4"/>
      <c r="CC307" s="47" t="s">
        <v>544</v>
      </c>
      <c r="CD307" s="47" t="s">
        <v>1022</v>
      </c>
      <c r="CE307" s="47">
        <v>3381</v>
      </c>
      <c r="CF307" s="47">
        <v>2</v>
      </c>
      <c r="CG307" s="47">
        <v>3</v>
      </c>
      <c r="CH307" s="47" t="str">
        <f t="shared" si="162"/>
        <v>Vähä 3</v>
      </c>
      <c r="CJ307" s="69" t="s">
        <v>350</v>
      </c>
      <c r="CK307" s="69" t="s">
        <v>1918</v>
      </c>
      <c r="CL307" s="69" t="s">
        <v>1919</v>
      </c>
      <c r="CM307" s="69" t="s">
        <v>1920</v>
      </c>
    </row>
    <row r="308" spans="1:91" customFormat="1" x14ac:dyDescent="0.25">
      <c r="A308" s="81">
        <v>297</v>
      </c>
      <c r="B308" s="27" t="str">
        <f t="shared" si="138"/>
        <v>2492_4</v>
      </c>
      <c r="C308" s="51">
        <v>2492</v>
      </c>
      <c r="D308" s="52">
        <v>4</v>
      </c>
      <c r="E308" s="17">
        <v>5778</v>
      </c>
      <c r="F308" s="18"/>
      <c r="G308" s="59">
        <v>300</v>
      </c>
      <c r="H308" s="60">
        <v>68</v>
      </c>
      <c r="I308" s="64">
        <f t="shared" si="163"/>
        <v>0.68</v>
      </c>
      <c r="J308" s="18">
        <f t="shared" si="164"/>
        <v>204.00000000000003</v>
      </c>
      <c r="K308" s="64">
        <f t="shared" si="165"/>
        <v>-0.3761467889908256</v>
      </c>
      <c r="L308" s="18">
        <v>327</v>
      </c>
      <c r="M308" s="18">
        <v>17</v>
      </c>
      <c r="N308" s="18">
        <v>349</v>
      </c>
      <c r="O308" s="105" t="str">
        <f t="shared" si="139"/>
        <v>https://www.google.com/maps/@61.4359532887,22.7707787909,3a,75y,90t/data=!3m3!1e1!3m1!2e0</v>
      </c>
      <c r="P308" s="108" t="str">
        <f t="shared" si="140"/>
        <v>Gmaps</v>
      </c>
      <c r="Q308" s="18">
        <v>300</v>
      </c>
      <c r="R308" s="17">
        <v>68</v>
      </c>
      <c r="S308" s="18">
        <f t="shared" si="141"/>
        <v>97</v>
      </c>
      <c r="T308" s="18">
        <f t="shared" si="142"/>
        <v>74</v>
      </c>
      <c r="U308" s="18">
        <f t="shared" si="143"/>
        <v>0</v>
      </c>
      <c r="V308" s="95" t="str">
        <f t="shared" si="166"/>
        <v xml:space="preserve"> --</v>
      </c>
      <c r="W308" s="18">
        <f t="shared" si="144"/>
        <v>0</v>
      </c>
      <c r="X308" s="79" t="str">
        <f t="shared" si="167"/>
        <v xml:space="preserve"> --</v>
      </c>
      <c r="Y308" s="74">
        <v>0</v>
      </c>
      <c r="Z308" s="17" t="str">
        <f t="shared" si="148"/>
        <v xml:space="preserve"> --</v>
      </c>
      <c r="AA308" s="74">
        <v>0</v>
      </c>
      <c r="AB308" s="17" t="str">
        <f t="shared" si="168"/>
        <v>--</v>
      </c>
      <c r="AC308" s="39"/>
      <c r="AD308" s="17" t="str">
        <f t="shared" si="145"/>
        <v>Vähä 2</v>
      </c>
      <c r="AE308" s="17" t="s">
        <v>1060</v>
      </c>
      <c r="AF308" s="39"/>
      <c r="AG308" s="44"/>
      <c r="AH308" s="4"/>
      <c r="AI308" s="113" t="str">
        <f t="shared" si="149"/>
        <v>musta</v>
      </c>
      <c r="AJ308" s="114" t="str">
        <f t="shared" si="171"/>
        <v>musta</v>
      </c>
      <c r="AK308" s="115" t="str">
        <f t="shared" si="146"/>
        <v>musta</v>
      </c>
      <c r="AL308" s="124">
        <f t="shared" si="150"/>
        <v>10</v>
      </c>
      <c r="AM308" s="124">
        <f t="shared" si="151"/>
        <v>10</v>
      </c>
      <c r="AN308" s="124">
        <f t="shared" si="152"/>
        <v>0</v>
      </c>
      <c r="AO308" s="124">
        <f t="shared" si="153"/>
        <v>0</v>
      </c>
      <c r="AP308" s="121">
        <f t="shared" si="154"/>
        <v>0</v>
      </c>
      <c r="AQ308" s="14"/>
      <c r="AR308" s="113" t="str">
        <f t="shared" si="169"/>
        <v>musta</v>
      </c>
      <c r="AS308" s="114" t="str">
        <f t="shared" si="170"/>
        <v>musta</v>
      </c>
      <c r="AT308" s="115" t="str">
        <f t="shared" si="147"/>
        <v>musta</v>
      </c>
      <c r="AU308" s="124">
        <f t="shared" si="155"/>
        <v>10</v>
      </c>
      <c r="AV308" s="124">
        <f t="shared" si="156"/>
        <v>10</v>
      </c>
      <c r="AW308" s="124">
        <f t="shared" si="157"/>
        <v>0</v>
      </c>
      <c r="AX308" s="124">
        <f t="shared" si="158"/>
        <v>0</v>
      </c>
      <c r="AY308" s="121">
        <f t="shared" si="159"/>
        <v>0</v>
      </c>
      <c r="BA308" s="47" t="s">
        <v>342</v>
      </c>
      <c r="BB308" s="47">
        <v>694</v>
      </c>
      <c r="BC308" s="47">
        <v>5</v>
      </c>
      <c r="BD308" s="47">
        <v>43</v>
      </c>
      <c r="BE308" s="4"/>
      <c r="BF308" s="47" t="s">
        <v>347</v>
      </c>
      <c r="BG308" s="47">
        <v>2470</v>
      </c>
      <c r="BH308" s="47">
        <v>6</v>
      </c>
      <c r="BI308" s="47">
        <v>15</v>
      </c>
      <c r="BJ308" s="4"/>
      <c r="BK308" s="46" t="str">
        <f t="shared" si="160"/>
        <v>2470_6</v>
      </c>
      <c r="BL308" s="69">
        <v>2470</v>
      </c>
      <c r="BM308" s="69">
        <v>6</v>
      </c>
      <c r="BN308" s="69">
        <v>0</v>
      </c>
      <c r="BO308" s="4"/>
      <c r="BP308" s="46" t="str">
        <f t="shared" si="161"/>
        <v>2470_6</v>
      </c>
      <c r="BQ308" s="69">
        <v>2470</v>
      </c>
      <c r="BR308" s="69">
        <v>6</v>
      </c>
      <c r="BS308" s="69">
        <v>0</v>
      </c>
      <c r="BT308" s="4"/>
      <c r="BU308" s="71"/>
      <c r="BV308" s="71"/>
      <c r="BW308" s="71"/>
      <c r="BX308" s="4"/>
      <c r="BY308" s="69" t="s">
        <v>705</v>
      </c>
      <c r="BZ308" s="69">
        <v>824</v>
      </c>
      <c r="CA308" s="69">
        <v>11.188051595400001</v>
      </c>
      <c r="CB308" s="4"/>
      <c r="CC308" s="47" t="s">
        <v>668</v>
      </c>
      <c r="CD308" s="47" t="s">
        <v>1022</v>
      </c>
      <c r="CE308" s="47">
        <v>13081</v>
      </c>
      <c r="CF308" s="47">
        <v>3</v>
      </c>
      <c r="CG308" s="47">
        <v>3</v>
      </c>
      <c r="CH308" s="47" t="str">
        <f t="shared" si="162"/>
        <v>Vähä 3</v>
      </c>
      <c r="CJ308" s="69" t="s">
        <v>351</v>
      </c>
      <c r="CK308" s="69" t="s">
        <v>1921</v>
      </c>
      <c r="CL308" s="69" t="s">
        <v>1922</v>
      </c>
      <c r="CM308" s="69" t="s">
        <v>1923</v>
      </c>
    </row>
    <row r="309" spans="1:91" customFormat="1" x14ac:dyDescent="0.25">
      <c r="A309" s="81">
        <v>298</v>
      </c>
      <c r="B309" s="27" t="str">
        <f t="shared" si="138"/>
        <v>2492_5</v>
      </c>
      <c r="C309" s="51">
        <v>2492</v>
      </c>
      <c r="D309" s="52">
        <v>5</v>
      </c>
      <c r="E309" s="17">
        <v>5740</v>
      </c>
      <c r="F309" s="18">
        <v>5645.0613095500003</v>
      </c>
      <c r="G309" s="57">
        <v>174</v>
      </c>
      <c r="H309" s="58">
        <v>42</v>
      </c>
      <c r="I309" s="64">
        <f t="shared" si="163"/>
        <v>0.42</v>
      </c>
      <c r="J309" s="18">
        <f t="shared" si="164"/>
        <v>73.08</v>
      </c>
      <c r="K309" s="64">
        <f t="shared" si="165"/>
        <v>-0.90819095477386924</v>
      </c>
      <c r="L309" s="18">
        <v>796</v>
      </c>
      <c r="M309" s="18">
        <v>30</v>
      </c>
      <c r="N309" s="18">
        <v>797</v>
      </c>
      <c r="O309" s="105" t="str">
        <f t="shared" si="139"/>
        <v>https://www.google.com/maps/@61.3926904723,22.8081383163,3a,75y,90t/data=!3m3!1e1!3m1!2e0</v>
      </c>
      <c r="P309" s="108" t="str">
        <f t="shared" si="140"/>
        <v>Gmaps</v>
      </c>
      <c r="Q309" s="18">
        <v>174</v>
      </c>
      <c r="R309" s="17">
        <v>42</v>
      </c>
      <c r="S309" s="18">
        <f t="shared" si="141"/>
        <v>253</v>
      </c>
      <c r="T309" s="18">
        <f t="shared" si="142"/>
        <v>95</v>
      </c>
      <c r="U309" s="18">
        <f t="shared" si="143"/>
        <v>0</v>
      </c>
      <c r="V309" s="95" t="str">
        <f t="shared" si="166"/>
        <v xml:space="preserve"> --</v>
      </c>
      <c r="W309" s="18">
        <f t="shared" si="144"/>
        <v>0</v>
      </c>
      <c r="X309" s="79" t="str">
        <f t="shared" si="167"/>
        <v xml:space="preserve"> --</v>
      </c>
      <c r="Y309" s="74">
        <v>0</v>
      </c>
      <c r="Z309" s="17" t="str">
        <f t="shared" si="148"/>
        <v xml:space="preserve"> --</v>
      </c>
      <c r="AA309" s="18">
        <v>29.111498257800001</v>
      </c>
      <c r="AB309" s="17" t="str">
        <f t="shared" si="168"/>
        <v>--</v>
      </c>
      <c r="AC309" s="39"/>
      <c r="AD309" s="17" t="str">
        <f t="shared" si="145"/>
        <v>Keskivilkas 1</v>
      </c>
      <c r="AE309" s="17" t="s">
        <v>1057</v>
      </c>
      <c r="AF309" s="39"/>
      <c r="AG309" s="44"/>
      <c r="AH309" s="4"/>
      <c r="AI309" s="113" t="str">
        <f t="shared" si="149"/>
        <v>musta</v>
      </c>
      <c r="AJ309" s="114" t="str">
        <f t="shared" si="171"/>
        <v>musta</v>
      </c>
      <c r="AK309" s="115" t="str">
        <f t="shared" si="146"/>
        <v>musta</v>
      </c>
      <c r="AL309" s="124">
        <f t="shared" si="150"/>
        <v>1</v>
      </c>
      <c r="AM309" s="124">
        <f t="shared" si="151"/>
        <v>1</v>
      </c>
      <c r="AN309" s="124">
        <f t="shared" si="152"/>
        <v>0</v>
      </c>
      <c r="AO309" s="124">
        <f t="shared" si="153"/>
        <v>0</v>
      </c>
      <c r="AP309" s="121">
        <f t="shared" si="154"/>
        <v>0</v>
      </c>
      <c r="AQ309" s="14"/>
      <c r="AR309" s="113" t="str">
        <f t="shared" si="169"/>
        <v>musta</v>
      </c>
      <c r="AS309" s="114" t="str">
        <f t="shared" si="170"/>
        <v>musta</v>
      </c>
      <c r="AT309" s="115" t="str">
        <f t="shared" si="147"/>
        <v>musta</v>
      </c>
      <c r="AU309" s="124">
        <f t="shared" si="155"/>
        <v>1</v>
      </c>
      <c r="AV309" s="124">
        <f t="shared" si="156"/>
        <v>1</v>
      </c>
      <c r="AW309" s="124">
        <f t="shared" si="157"/>
        <v>0</v>
      </c>
      <c r="AX309" s="124">
        <f t="shared" si="158"/>
        <v>0</v>
      </c>
      <c r="AY309" s="121">
        <f t="shared" si="159"/>
        <v>0</v>
      </c>
      <c r="BA309" s="47" t="s">
        <v>343</v>
      </c>
      <c r="BB309" s="47">
        <v>694</v>
      </c>
      <c r="BC309" s="47">
        <v>6</v>
      </c>
      <c r="BD309" s="47">
        <v>21</v>
      </c>
      <c r="BE309" s="4"/>
      <c r="BF309" s="47" t="s">
        <v>348</v>
      </c>
      <c r="BG309" s="47">
        <v>2481</v>
      </c>
      <c r="BH309" s="47">
        <v>1</v>
      </c>
      <c r="BI309" s="47">
        <v>42</v>
      </c>
      <c r="BJ309" s="4"/>
      <c r="BK309" s="46" t="str">
        <f t="shared" si="160"/>
        <v>2481_1</v>
      </c>
      <c r="BL309" s="69">
        <v>2481</v>
      </c>
      <c r="BM309" s="69">
        <v>1</v>
      </c>
      <c r="BN309" s="69">
        <v>0</v>
      </c>
      <c r="BO309" s="4"/>
      <c r="BP309" s="46" t="str">
        <f t="shared" si="161"/>
        <v>2481_1</v>
      </c>
      <c r="BQ309" s="69">
        <v>2481</v>
      </c>
      <c r="BR309" s="69">
        <v>1</v>
      </c>
      <c r="BS309" s="69">
        <v>0</v>
      </c>
      <c r="BT309" s="4"/>
      <c r="BU309" s="71"/>
      <c r="BV309" s="71"/>
      <c r="BW309" s="71"/>
      <c r="BX309" s="4"/>
      <c r="BY309" s="69" t="s">
        <v>714</v>
      </c>
      <c r="BZ309" s="69">
        <v>975</v>
      </c>
      <c r="CA309" s="69">
        <v>30.6989924433</v>
      </c>
      <c r="CB309" s="4"/>
      <c r="CC309" s="47" t="s">
        <v>609</v>
      </c>
      <c r="CD309" s="47" t="s">
        <v>1022</v>
      </c>
      <c r="CE309" s="47">
        <v>12847</v>
      </c>
      <c r="CF309" s="47">
        <v>3</v>
      </c>
      <c r="CG309" s="47">
        <v>3</v>
      </c>
      <c r="CH309" s="47" t="str">
        <f t="shared" si="162"/>
        <v>Vähä 3</v>
      </c>
      <c r="CJ309" s="69" t="s">
        <v>352</v>
      </c>
      <c r="CK309" s="69" t="s">
        <v>1924</v>
      </c>
      <c r="CL309" s="69" t="s">
        <v>1925</v>
      </c>
      <c r="CM309" s="69" t="s">
        <v>1926</v>
      </c>
    </row>
    <row r="310" spans="1:91" customFormat="1" x14ac:dyDescent="0.25">
      <c r="A310" s="81">
        <v>299</v>
      </c>
      <c r="B310" s="27" t="str">
        <f t="shared" si="138"/>
        <v>2495_1</v>
      </c>
      <c r="C310" s="51">
        <v>2495</v>
      </c>
      <c r="D310" s="52">
        <v>1</v>
      </c>
      <c r="E310" s="17">
        <v>6210</v>
      </c>
      <c r="F310" s="18">
        <v>8205.0729246499995</v>
      </c>
      <c r="G310" s="57">
        <v>131</v>
      </c>
      <c r="H310" s="58">
        <v>60</v>
      </c>
      <c r="I310" s="64">
        <f t="shared" si="163"/>
        <v>0.6</v>
      </c>
      <c r="J310" s="18">
        <f t="shared" si="164"/>
        <v>78.599999999999994</v>
      </c>
      <c r="K310" s="64">
        <f t="shared" si="165"/>
        <v>-0.88625180897250355</v>
      </c>
      <c r="L310" s="18">
        <v>691</v>
      </c>
      <c r="M310" s="18">
        <v>40</v>
      </c>
      <c r="N310" s="18">
        <v>655</v>
      </c>
      <c r="O310" s="105" t="str">
        <f t="shared" si="139"/>
        <v>https://www.google.com/maps/@61.3590266367,23.0901842287,3a,75y,90t/data=!3m3!1e1!3m1!2e0</v>
      </c>
      <c r="P310" s="108" t="str">
        <f t="shared" si="140"/>
        <v>Gmaps</v>
      </c>
      <c r="Q310" s="18">
        <v>131</v>
      </c>
      <c r="R310" s="17">
        <v>60</v>
      </c>
      <c r="S310" s="18">
        <f t="shared" si="141"/>
        <v>105</v>
      </c>
      <c r="T310" s="18">
        <f t="shared" si="142"/>
        <v>63</v>
      </c>
      <c r="U310" s="18">
        <f t="shared" si="143"/>
        <v>0</v>
      </c>
      <c r="V310" s="95" t="str">
        <f t="shared" si="166"/>
        <v xml:space="preserve"> --</v>
      </c>
      <c r="W310" s="18">
        <f t="shared" si="144"/>
        <v>0</v>
      </c>
      <c r="X310" s="79" t="str">
        <f t="shared" si="167"/>
        <v xml:space="preserve"> --</v>
      </c>
      <c r="Y310" s="18">
        <v>7</v>
      </c>
      <c r="Z310" s="17" t="str">
        <f t="shared" si="148"/>
        <v xml:space="preserve"> --</v>
      </c>
      <c r="AA310" s="74">
        <v>0</v>
      </c>
      <c r="AB310" s="17" t="str">
        <f t="shared" si="168"/>
        <v>--</v>
      </c>
      <c r="AC310" s="39"/>
      <c r="AD310" s="17" t="str">
        <f t="shared" si="145"/>
        <v>Keskivilkas 1</v>
      </c>
      <c r="AE310" s="17" t="s">
        <v>1057</v>
      </c>
      <c r="AF310" s="39"/>
      <c r="AG310" s="44"/>
      <c r="AH310" s="4"/>
      <c r="AI310" s="113" t="str">
        <f t="shared" si="149"/>
        <v>musta</v>
      </c>
      <c r="AJ310" s="114" t="str">
        <f t="shared" si="171"/>
        <v>musta</v>
      </c>
      <c r="AK310" s="115" t="str">
        <f t="shared" si="146"/>
        <v>musta</v>
      </c>
      <c r="AL310" s="124">
        <f t="shared" si="150"/>
        <v>10</v>
      </c>
      <c r="AM310" s="124">
        <f t="shared" si="151"/>
        <v>10</v>
      </c>
      <c r="AN310" s="124">
        <f t="shared" si="152"/>
        <v>0</v>
      </c>
      <c r="AO310" s="124">
        <f t="shared" si="153"/>
        <v>0</v>
      </c>
      <c r="AP310" s="121">
        <f t="shared" si="154"/>
        <v>0</v>
      </c>
      <c r="AQ310" s="14"/>
      <c r="AR310" s="113" t="str">
        <f t="shared" si="169"/>
        <v>musta</v>
      </c>
      <c r="AS310" s="114" t="str">
        <f t="shared" si="170"/>
        <v>musta</v>
      </c>
      <c r="AT310" s="115" t="str">
        <f t="shared" si="147"/>
        <v>musta</v>
      </c>
      <c r="AU310" s="124">
        <f t="shared" si="155"/>
        <v>10</v>
      </c>
      <c r="AV310" s="124">
        <f t="shared" si="156"/>
        <v>10</v>
      </c>
      <c r="AW310" s="124">
        <f t="shared" si="157"/>
        <v>0</v>
      </c>
      <c r="AX310" s="124">
        <f t="shared" si="158"/>
        <v>0</v>
      </c>
      <c r="AY310" s="121">
        <f t="shared" si="159"/>
        <v>0</v>
      </c>
      <c r="BA310" s="47" t="s">
        <v>344</v>
      </c>
      <c r="BB310" s="47">
        <v>694</v>
      </c>
      <c r="BC310" s="47">
        <v>7</v>
      </c>
      <c r="BD310" s="47">
        <v>10</v>
      </c>
      <c r="BE310" s="4"/>
      <c r="BF310" s="47" t="s">
        <v>349</v>
      </c>
      <c r="BG310" s="47">
        <v>2492</v>
      </c>
      <c r="BH310" s="47">
        <v>1</v>
      </c>
      <c r="BI310" s="47">
        <v>77</v>
      </c>
      <c r="BJ310" s="4"/>
      <c r="BK310" s="46" t="str">
        <f t="shared" si="160"/>
        <v>2492_1</v>
      </c>
      <c r="BL310" s="69">
        <v>2492</v>
      </c>
      <c r="BM310" s="69">
        <v>1</v>
      </c>
      <c r="BN310" s="69">
        <v>0</v>
      </c>
      <c r="BO310" s="4"/>
      <c r="BP310" s="46" t="str">
        <f t="shared" si="161"/>
        <v>2492_1</v>
      </c>
      <c r="BQ310" s="69">
        <v>2492</v>
      </c>
      <c r="BR310" s="69">
        <v>1</v>
      </c>
      <c r="BS310" s="69">
        <v>0</v>
      </c>
      <c r="BT310" s="4"/>
      <c r="BU310" s="71"/>
      <c r="BV310" s="71"/>
      <c r="BW310" s="71"/>
      <c r="BX310" s="4"/>
      <c r="BY310" s="69" t="s">
        <v>744</v>
      </c>
      <c r="BZ310" s="69">
        <v>1172</v>
      </c>
      <c r="CA310" s="69">
        <v>37.843073942499998</v>
      </c>
      <c r="CB310" s="4"/>
      <c r="CC310" s="47" t="s">
        <v>820</v>
      </c>
      <c r="CD310" s="47" t="s">
        <v>1022</v>
      </c>
      <c r="CE310" s="47">
        <v>13761</v>
      </c>
      <c r="CF310" s="47">
        <v>1</v>
      </c>
      <c r="CG310" s="47">
        <v>3</v>
      </c>
      <c r="CH310" s="47" t="str">
        <f t="shared" si="162"/>
        <v>Vähä 3</v>
      </c>
      <c r="CJ310" s="69" t="s">
        <v>353</v>
      </c>
      <c r="CK310" s="69" t="s">
        <v>1927</v>
      </c>
      <c r="CL310" s="69" t="s">
        <v>1928</v>
      </c>
      <c r="CM310" s="69" t="s">
        <v>1929</v>
      </c>
    </row>
    <row r="311" spans="1:91" customFormat="1" x14ac:dyDescent="0.25">
      <c r="A311" s="81">
        <v>300</v>
      </c>
      <c r="B311" s="27" t="str">
        <f t="shared" si="138"/>
        <v>2495_2</v>
      </c>
      <c r="C311" s="51">
        <v>2495</v>
      </c>
      <c r="D311" s="52">
        <v>2</v>
      </c>
      <c r="E311" s="17">
        <v>2395</v>
      </c>
      <c r="F311" s="18"/>
      <c r="G311" s="59">
        <v>131</v>
      </c>
      <c r="H311" s="60">
        <v>60</v>
      </c>
      <c r="I311" s="64">
        <f t="shared" si="163"/>
        <v>0.6</v>
      </c>
      <c r="J311" s="18">
        <f t="shared" si="164"/>
        <v>78.599999999999994</v>
      </c>
      <c r="K311" s="64">
        <f t="shared" si="165"/>
        <v>-0.82649006622516552</v>
      </c>
      <c r="L311" s="18">
        <v>453</v>
      </c>
      <c r="M311" s="18">
        <v>29</v>
      </c>
      <c r="N311" s="18">
        <v>432</v>
      </c>
      <c r="O311" s="105" t="str">
        <f t="shared" si="139"/>
        <v>https://www.google.com/maps/@61.4041978723,23.0685204486,3a,75y,90t/data=!3m3!1e1!3m1!2e0</v>
      </c>
      <c r="P311" s="108" t="str">
        <f t="shared" si="140"/>
        <v>Gmaps</v>
      </c>
      <c r="Q311" s="18">
        <v>131</v>
      </c>
      <c r="R311" s="17">
        <v>60</v>
      </c>
      <c r="S311" s="18">
        <f t="shared" si="141"/>
        <v>55</v>
      </c>
      <c r="T311" s="18">
        <f t="shared" si="142"/>
        <v>42</v>
      </c>
      <c r="U311" s="18">
        <f t="shared" si="143"/>
        <v>0</v>
      </c>
      <c r="V311" s="95" t="str">
        <f t="shared" si="166"/>
        <v xml:space="preserve"> --</v>
      </c>
      <c r="W311" s="18">
        <f t="shared" si="144"/>
        <v>0</v>
      </c>
      <c r="X311" s="79" t="str">
        <f t="shared" si="167"/>
        <v xml:space="preserve"> --</v>
      </c>
      <c r="Y311" s="18">
        <v>1</v>
      </c>
      <c r="Z311" s="17" t="str">
        <f t="shared" si="148"/>
        <v xml:space="preserve"> --</v>
      </c>
      <c r="AA311" s="74">
        <v>0</v>
      </c>
      <c r="AB311" s="17" t="str">
        <f t="shared" si="168"/>
        <v>--</v>
      </c>
      <c r="AC311" s="39"/>
      <c r="AD311" s="17" t="str">
        <f t="shared" si="145"/>
        <v>Vähä 2</v>
      </c>
      <c r="AE311" s="17" t="s">
        <v>1060</v>
      </c>
      <c r="AF311" s="39"/>
      <c r="AG311" s="44"/>
      <c r="AH311" s="4"/>
      <c r="AI311" s="113" t="str">
        <f t="shared" si="149"/>
        <v>musta</v>
      </c>
      <c r="AJ311" s="114" t="str">
        <f t="shared" si="171"/>
        <v>musta</v>
      </c>
      <c r="AK311" s="115" t="str">
        <f t="shared" si="146"/>
        <v>musta</v>
      </c>
      <c r="AL311" s="124">
        <f t="shared" si="150"/>
        <v>10</v>
      </c>
      <c r="AM311" s="124">
        <f t="shared" si="151"/>
        <v>10</v>
      </c>
      <c r="AN311" s="124">
        <f t="shared" si="152"/>
        <v>0</v>
      </c>
      <c r="AO311" s="124">
        <f t="shared" si="153"/>
        <v>0</v>
      </c>
      <c r="AP311" s="121">
        <f t="shared" si="154"/>
        <v>0</v>
      </c>
      <c r="AQ311" s="14"/>
      <c r="AR311" s="113" t="str">
        <f t="shared" si="169"/>
        <v>musta</v>
      </c>
      <c r="AS311" s="114" t="str">
        <f t="shared" si="170"/>
        <v>musta</v>
      </c>
      <c r="AT311" s="115" t="str">
        <f t="shared" si="147"/>
        <v>musta</v>
      </c>
      <c r="AU311" s="124">
        <f t="shared" si="155"/>
        <v>10</v>
      </c>
      <c r="AV311" s="124">
        <f t="shared" si="156"/>
        <v>10</v>
      </c>
      <c r="AW311" s="124">
        <f t="shared" si="157"/>
        <v>0</v>
      </c>
      <c r="AX311" s="124">
        <f t="shared" si="158"/>
        <v>0</v>
      </c>
      <c r="AY311" s="121">
        <f t="shared" si="159"/>
        <v>0</v>
      </c>
      <c r="BA311" s="47" t="s">
        <v>345</v>
      </c>
      <c r="BB311" s="47">
        <v>2310</v>
      </c>
      <c r="BC311" s="47">
        <v>1</v>
      </c>
      <c r="BD311" s="47">
        <v>117</v>
      </c>
      <c r="BE311" s="4"/>
      <c r="BF311" s="47" t="s">
        <v>350</v>
      </c>
      <c r="BG311" s="47">
        <v>2492</v>
      </c>
      <c r="BH311" s="47">
        <v>3</v>
      </c>
      <c r="BI311" s="47">
        <v>73</v>
      </c>
      <c r="BJ311" s="4"/>
      <c r="BK311" s="46" t="str">
        <f t="shared" si="160"/>
        <v>2492_3</v>
      </c>
      <c r="BL311" s="69">
        <v>2492</v>
      </c>
      <c r="BM311" s="69">
        <v>3</v>
      </c>
      <c r="BN311" s="69">
        <v>0</v>
      </c>
      <c r="BO311" s="4"/>
      <c r="BP311" s="46" t="str">
        <f t="shared" si="161"/>
        <v>2492_3</v>
      </c>
      <c r="BQ311" s="69">
        <v>2492</v>
      </c>
      <c r="BR311" s="69">
        <v>3</v>
      </c>
      <c r="BS311" s="69">
        <v>0</v>
      </c>
      <c r="BT311" s="4"/>
      <c r="BU311" s="71"/>
      <c r="BV311" s="71"/>
      <c r="BW311" s="71"/>
      <c r="BX311" s="4"/>
      <c r="BY311" s="69" t="s">
        <v>745</v>
      </c>
      <c r="BZ311" s="69">
        <v>806</v>
      </c>
      <c r="CA311" s="69">
        <v>20.8916537066</v>
      </c>
      <c r="CB311" s="4"/>
      <c r="CC311" s="47" t="s">
        <v>912</v>
      </c>
      <c r="CD311" s="47" t="s">
        <v>1022</v>
      </c>
      <c r="CE311" s="47">
        <v>14227</v>
      </c>
      <c r="CF311" s="47">
        <v>1</v>
      </c>
      <c r="CG311" s="47">
        <v>3</v>
      </c>
      <c r="CH311" s="47" t="str">
        <f t="shared" si="162"/>
        <v>Vähä 3</v>
      </c>
      <c r="CJ311" s="69" t="s">
        <v>354</v>
      </c>
      <c r="CK311" s="69" t="s">
        <v>1930</v>
      </c>
      <c r="CL311" s="69" t="s">
        <v>1931</v>
      </c>
      <c r="CM311" s="69" t="s">
        <v>1932</v>
      </c>
    </row>
    <row r="312" spans="1:91" customFormat="1" x14ac:dyDescent="0.25">
      <c r="A312" s="81">
        <v>301</v>
      </c>
      <c r="B312" s="27" t="str">
        <f t="shared" si="138"/>
        <v>2496_1</v>
      </c>
      <c r="C312" s="51">
        <v>2496</v>
      </c>
      <c r="D312" s="52">
        <v>1</v>
      </c>
      <c r="E312" s="17">
        <v>2896</v>
      </c>
      <c r="F312" s="18">
        <v>2804.0585546699999</v>
      </c>
      <c r="G312" s="57">
        <v>173</v>
      </c>
      <c r="H312" s="58">
        <v>70</v>
      </c>
      <c r="I312" s="64">
        <f t="shared" si="163"/>
        <v>0.7</v>
      </c>
      <c r="J312" s="18">
        <f t="shared" si="164"/>
        <v>121.1</v>
      </c>
      <c r="K312" s="64">
        <f t="shared" si="165"/>
        <v>-0.794047619047619</v>
      </c>
      <c r="L312" s="18">
        <v>588</v>
      </c>
      <c r="M312" s="18">
        <v>36</v>
      </c>
      <c r="N312" s="18">
        <v>583</v>
      </c>
      <c r="O312" s="105" t="str">
        <f t="shared" si="139"/>
        <v>https://www.google.com/maps/@61.4540600433,23.0662760503,3a,75y,90t/data=!3m3!1e1!3m1!2e0</v>
      </c>
      <c r="P312" s="108" t="str">
        <f t="shared" si="140"/>
        <v>Gmaps</v>
      </c>
      <c r="Q312" s="18">
        <v>173</v>
      </c>
      <c r="R312" s="17">
        <v>70</v>
      </c>
      <c r="S312" s="18">
        <f t="shared" si="141"/>
        <v>66</v>
      </c>
      <c r="T312" s="18">
        <f t="shared" si="142"/>
        <v>54</v>
      </c>
      <c r="U312" s="18">
        <f t="shared" si="143"/>
        <v>0</v>
      </c>
      <c r="V312" s="95" t="str">
        <f t="shared" si="166"/>
        <v xml:space="preserve"> --</v>
      </c>
      <c r="W312" s="18">
        <f t="shared" si="144"/>
        <v>0</v>
      </c>
      <c r="X312" s="79" t="str">
        <f t="shared" si="167"/>
        <v xml:space="preserve"> --</v>
      </c>
      <c r="Y312" s="74">
        <v>0</v>
      </c>
      <c r="Z312" s="17" t="str">
        <f t="shared" si="148"/>
        <v xml:space="preserve"> --</v>
      </c>
      <c r="AA312" s="74">
        <v>0</v>
      </c>
      <c r="AB312" s="17" t="str">
        <f t="shared" si="168"/>
        <v>--</v>
      </c>
      <c r="AC312" s="39"/>
      <c r="AD312" s="17" t="str">
        <f t="shared" si="145"/>
        <v>Keskivilkas 1</v>
      </c>
      <c r="AE312" s="17" t="s">
        <v>1057</v>
      </c>
      <c r="AF312" s="39"/>
      <c r="AG312" s="44"/>
      <c r="AH312" s="4"/>
      <c r="AI312" s="113" t="str">
        <f t="shared" si="149"/>
        <v>musta</v>
      </c>
      <c r="AJ312" s="114" t="str">
        <f t="shared" si="171"/>
        <v>musta</v>
      </c>
      <c r="AK312" s="115" t="str">
        <f t="shared" si="146"/>
        <v>musta</v>
      </c>
      <c r="AL312" s="124">
        <f t="shared" si="150"/>
        <v>10</v>
      </c>
      <c r="AM312" s="124">
        <f t="shared" si="151"/>
        <v>10</v>
      </c>
      <c r="AN312" s="124">
        <f t="shared" si="152"/>
        <v>0</v>
      </c>
      <c r="AO312" s="124">
        <f t="shared" si="153"/>
        <v>0</v>
      </c>
      <c r="AP312" s="121">
        <f t="shared" si="154"/>
        <v>0</v>
      </c>
      <c r="AQ312" s="14"/>
      <c r="AR312" s="113" t="str">
        <f t="shared" si="169"/>
        <v>musta</v>
      </c>
      <c r="AS312" s="114" t="str">
        <f t="shared" si="170"/>
        <v>musta</v>
      </c>
      <c r="AT312" s="115" t="str">
        <f t="shared" si="147"/>
        <v>musta</v>
      </c>
      <c r="AU312" s="124">
        <f t="shared" si="155"/>
        <v>10</v>
      </c>
      <c r="AV312" s="124">
        <f t="shared" si="156"/>
        <v>10</v>
      </c>
      <c r="AW312" s="124">
        <f t="shared" si="157"/>
        <v>0</v>
      </c>
      <c r="AX312" s="124">
        <f t="shared" si="158"/>
        <v>0</v>
      </c>
      <c r="AY312" s="121">
        <f t="shared" si="159"/>
        <v>0</v>
      </c>
      <c r="BA312" s="47" t="s">
        <v>346</v>
      </c>
      <c r="BB312" s="47">
        <v>2310</v>
      </c>
      <c r="BC312" s="47">
        <v>2</v>
      </c>
      <c r="BD312" s="47">
        <v>48</v>
      </c>
      <c r="BE312" s="4"/>
      <c r="BF312" s="47" t="s">
        <v>351</v>
      </c>
      <c r="BG312" s="47">
        <v>2492</v>
      </c>
      <c r="BH312" s="47">
        <v>4</v>
      </c>
      <c r="BI312" s="47">
        <v>74</v>
      </c>
      <c r="BJ312" s="4"/>
      <c r="BK312" s="46" t="str">
        <f t="shared" si="160"/>
        <v>2492_4</v>
      </c>
      <c r="BL312" s="69">
        <v>2492</v>
      </c>
      <c r="BM312" s="69">
        <v>4</v>
      </c>
      <c r="BN312" s="69">
        <v>0</v>
      </c>
      <c r="BO312" s="4"/>
      <c r="BP312" s="46" t="str">
        <f t="shared" si="161"/>
        <v>2492_4</v>
      </c>
      <c r="BQ312" s="69">
        <v>2492</v>
      </c>
      <c r="BR312" s="69">
        <v>4</v>
      </c>
      <c r="BS312" s="69">
        <v>0</v>
      </c>
      <c r="BT312" s="4"/>
      <c r="BU312" s="71"/>
      <c r="BV312" s="71"/>
      <c r="BW312" s="71"/>
      <c r="BX312" s="4"/>
      <c r="BY312" s="69" t="s">
        <v>748</v>
      </c>
      <c r="BZ312" s="69">
        <v>144</v>
      </c>
      <c r="CA312" s="69">
        <v>99.310344827599991</v>
      </c>
      <c r="CB312" s="4"/>
      <c r="CC312" s="47" t="s">
        <v>956</v>
      </c>
      <c r="CD312" s="47" t="s">
        <v>1022</v>
      </c>
      <c r="CE312" s="47">
        <v>14299</v>
      </c>
      <c r="CF312" s="47">
        <v>3</v>
      </c>
      <c r="CG312" s="47">
        <v>3</v>
      </c>
      <c r="CH312" s="47" t="str">
        <f t="shared" si="162"/>
        <v>Vähä 3</v>
      </c>
      <c r="CJ312" s="69" t="s">
        <v>355</v>
      </c>
      <c r="CK312" s="69" t="s">
        <v>1933</v>
      </c>
      <c r="CL312" s="69" t="s">
        <v>1934</v>
      </c>
      <c r="CM312" s="69" t="s">
        <v>1935</v>
      </c>
    </row>
    <row r="313" spans="1:91" customFormat="1" x14ac:dyDescent="0.25">
      <c r="A313" s="81">
        <v>302</v>
      </c>
      <c r="B313" s="27" t="str">
        <f t="shared" si="138"/>
        <v>2501_1</v>
      </c>
      <c r="C313" s="51">
        <v>2501</v>
      </c>
      <c r="D313" s="52">
        <v>1</v>
      </c>
      <c r="E313" s="17">
        <v>4180</v>
      </c>
      <c r="F313" s="18">
        <v>4061.9233590849999</v>
      </c>
      <c r="G313" s="57">
        <v>247</v>
      </c>
      <c r="H313" s="58">
        <v>68</v>
      </c>
      <c r="I313" s="64">
        <f t="shared" si="163"/>
        <v>0.68</v>
      </c>
      <c r="J313" s="18">
        <f t="shared" si="164"/>
        <v>167.96</v>
      </c>
      <c r="K313" s="64">
        <f t="shared" si="165"/>
        <v>-0.64263829787234039</v>
      </c>
      <c r="L313" s="18">
        <v>470</v>
      </c>
      <c r="M313" s="18">
        <v>33</v>
      </c>
      <c r="N313" s="18">
        <v>480</v>
      </c>
      <c r="O313" s="105" t="str">
        <f t="shared" si="139"/>
        <v>https://www.google.com/maps/@61.4530386482,23.0699473941,3a,75y,90t/data=!3m3!1e1!3m1!2e0</v>
      </c>
      <c r="P313" s="108" t="str">
        <f t="shared" si="140"/>
        <v>Gmaps</v>
      </c>
      <c r="Q313" s="18">
        <v>247</v>
      </c>
      <c r="R313" s="17">
        <v>68</v>
      </c>
      <c r="S313" s="18">
        <f t="shared" si="141"/>
        <v>77</v>
      </c>
      <c r="T313" s="18">
        <f t="shared" si="142"/>
        <v>59</v>
      </c>
      <c r="U313" s="18">
        <f t="shared" si="143"/>
        <v>0</v>
      </c>
      <c r="V313" s="95" t="str">
        <f t="shared" si="166"/>
        <v xml:space="preserve"> --</v>
      </c>
      <c r="W313" s="18">
        <f t="shared" si="144"/>
        <v>0</v>
      </c>
      <c r="X313" s="79" t="str">
        <f t="shared" si="167"/>
        <v xml:space="preserve"> --</v>
      </c>
      <c r="Y313" s="74">
        <v>0</v>
      </c>
      <c r="Z313" s="17" t="str">
        <f t="shared" si="148"/>
        <v xml:space="preserve"> --</v>
      </c>
      <c r="AA313" s="74">
        <v>0</v>
      </c>
      <c r="AB313" s="17" t="str">
        <f t="shared" si="168"/>
        <v>--</v>
      </c>
      <c r="AC313" s="39"/>
      <c r="AD313" s="17" t="str">
        <f t="shared" si="145"/>
        <v>Vähä 2</v>
      </c>
      <c r="AE313" s="17" t="s">
        <v>1060</v>
      </c>
      <c r="AF313" s="39"/>
      <c r="AG313" s="44"/>
      <c r="AH313" s="4"/>
      <c r="AI313" s="113" t="str">
        <f t="shared" si="149"/>
        <v>musta</v>
      </c>
      <c r="AJ313" s="114" t="str">
        <f t="shared" si="171"/>
        <v>musta</v>
      </c>
      <c r="AK313" s="115" t="str">
        <f t="shared" si="146"/>
        <v>musta</v>
      </c>
      <c r="AL313" s="124">
        <f t="shared" si="150"/>
        <v>10</v>
      </c>
      <c r="AM313" s="124">
        <f t="shared" si="151"/>
        <v>10</v>
      </c>
      <c r="AN313" s="124">
        <f t="shared" si="152"/>
        <v>0</v>
      </c>
      <c r="AO313" s="124">
        <f t="shared" si="153"/>
        <v>0</v>
      </c>
      <c r="AP313" s="121">
        <f t="shared" si="154"/>
        <v>0</v>
      </c>
      <c r="AQ313" s="14"/>
      <c r="AR313" s="113" t="str">
        <f t="shared" si="169"/>
        <v>musta</v>
      </c>
      <c r="AS313" s="114" t="str">
        <f t="shared" si="170"/>
        <v>musta</v>
      </c>
      <c r="AT313" s="115" t="str">
        <f t="shared" si="147"/>
        <v>musta</v>
      </c>
      <c r="AU313" s="124">
        <f t="shared" si="155"/>
        <v>10</v>
      </c>
      <c r="AV313" s="124">
        <f t="shared" si="156"/>
        <v>10</v>
      </c>
      <c r="AW313" s="124">
        <f t="shared" si="157"/>
        <v>0</v>
      </c>
      <c r="AX313" s="124">
        <f t="shared" si="158"/>
        <v>0</v>
      </c>
      <c r="AY313" s="121">
        <f t="shared" si="159"/>
        <v>0</v>
      </c>
      <c r="BA313" s="47" t="s">
        <v>347</v>
      </c>
      <c r="BB313" s="47">
        <v>2470</v>
      </c>
      <c r="BC313" s="47">
        <v>6</v>
      </c>
      <c r="BD313" s="47">
        <v>24</v>
      </c>
      <c r="BE313" s="4"/>
      <c r="BF313" s="47" t="s">
        <v>352</v>
      </c>
      <c r="BG313" s="47">
        <v>2492</v>
      </c>
      <c r="BH313" s="47">
        <v>5</v>
      </c>
      <c r="BI313" s="47">
        <v>95</v>
      </c>
      <c r="BJ313" s="4"/>
      <c r="BK313" s="46" t="str">
        <f t="shared" si="160"/>
        <v>2492_5</v>
      </c>
      <c r="BL313" s="69">
        <v>2492</v>
      </c>
      <c r="BM313" s="69">
        <v>5</v>
      </c>
      <c r="BN313" s="69">
        <v>0</v>
      </c>
      <c r="BO313" s="4"/>
      <c r="BP313" s="46" t="str">
        <f t="shared" si="161"/>
        <v>2492_5</v>
      </c>
      <c r="BQ313" s="69">
        <v>2492</v>
      </c>
      <c r="BR313" s="69">
        <v>5</v>
      </c>
      <c r="BS313" s="69">
        <v>0</v>
      </c>
      <c r="BT313" s="4"/>
      <c r="BU313" s="71"/>
      <c r="BV313" s="71"/>
      <c r="BW313" s="71"/>
      <c r="BX313" s="4"/>
      <c r="BY313" s="69" t="s">
        <v>749</v>
      </c>
      <c r="BZ313" s="69">
        <v>1738</v>
      </c>
      <c r="CA313" s="69">
        <v>91.137912952299999</v>
      </c>
      <c r="CB313" s="4"/>
      <c r="CC313" s="47" t="s">
        <v>1014</v>
      </c>
      <c r="CD313" s="47" t="s">
        <v>1022</v>
      </c>
      <c r="CE313" s="47">
        <v>14381</v>
      </c>
      <c r="CF313" s="47">
        <v>1</v>
      </c>
      <c r="CG313" s="47">
        <v>3</v>
      </c>
      <c r="CH313" s="47" t="str">
        <f t="shared" si="162"/>
        <v>Vähä 3</v>
      </c>
      <c r="CJ313" s="69" t="s">
        <v>356</v>
      </c>
      <c r="CK313" s="69" t="s">
        <v>1936</v>
      </c>
      <c r="CL313" s="69" t="s">
        <v>1937</v>
      </c>
      <c r="CM313" s="69" t="s">
        <v>1938</v>
      </c>
    </row>
    <row r="314" spans="1:91" customFormat="1" x14ac:dyDescent="0.25">
      <c r="A314" s="81">
        <v>303</v>
      </c>
      <c r="B314" s="27" t="str">
        <f t="shared" si="138"/>
        <v>2501_2</v>
      </c>
      <c r="C314" s="51">
        <v>2501</v>
      </c>
      <c r="D314" s="52">
        <v>2</v>
      </c>
      <c r="E314" s="17">
        <v>9200</v>
      </c>
      <c r="F314" s="18">
        <v>8897.8907512999995</v>
      </c>
      <c r="G314" s="57">
        <v>66</v>
      </c>
      <c r="H314" s="58">
        <v>60</v>
      </c>
      <c r="I314" s="64">
        <f t="shared" si="163"/>
        <v>0.6</v>
      </c>
      <c r="J314" s="18">
        <f t="shared" si="164"/>
        <v>39.6</v>
      </c>
      <c r="K314" s="64">
        <f t="shared" si="165"/>
        <v>-0.82162162162162167</v>
      </c>
      <c r="L314" s="18">
        <v>222</v>
      </c>
      <c r="M314" s="18">
        <v>12</v>
      </c>
      <c r="N314" s="18">
        <v>219</v>
      </c>
      <c r="O314" s="105" t="str">
        <f t="shared" si="139"/>
        <v>https://www.google.com/maps/@61.4194460349,23.0904234494,3a,75y,90t/data=!3m3!1e1!3m1!2e0</v>
      </c>
      <c r="P314" s="108" t="str">
        <f t="shared" si="140"/>
        <v>Gmaps</v>
      </c>
      <c r="Q314" s="18">
        <v>66</v>
      </c>
      <c r="R314" s="17">
        <v>60</v>
      </c>
      <c r="S314" s="18">
        <f t="shared" si="141"/>
        <v>67</v>
      </c>
      <c r="T314" s="18">
        <f t="shared" si="142"/>
        <v>54</v>
      </c>
      <c r="U314" s="18">
        <f t="shared" si="143"/>
        <v>0</v>
      </c>
      <c r="V314" s="95" t="str">
        <f t="shared" si="166"/>
        <v xml:space="preserve"> --</v>
      </c>
      <c r="W314" s="18">
        <f t="shared" si="144"/>
        <v>0</v>
      </c>
      <c r="X314" s="79" t="str">
        <f t="shared" si="167"/>
        <v xml:space="preserve"> --</v>
      </c>
      <c r="Y314" s="74">
        <v>0</v>
      </c>
      <c r="Z314" s="17" t="str">
        <f t="shared" si="148"/>
        <v xml:space="preserve"> --</v>
      </c>
      <c r="AA314" s="74">
        <v>0</v>
      </c>
      <c r="AB314" s="17" t="str">
        <f t="shared" si="168"/>
        <v>--</v>
      </c>
      <c r="AC314" s="39"/>
      <c r="AD314" s="17" t="str">
        <f t="shared" si="145"/>
        <v>Vähä 2</v>
      </c>
      <c r="AE314" s="17" t="s">
        <v>1060</v>
      </c>
      <c r="AF314" s="39"/>
      <c r="AG314" s="44"/>
      <c r="AH314" s="4"/>
      <c r="AI314" s="113" t="str">
        <f t="shared" si="149"/>
        <v>musta</v>
      </c>
      <c r="AJ314" s="114" t="str">
        <f t="shared" si="171"/>
        <v>musta</v>
      </c>
      <c r="AK314" s="115" t="str">
        <f t="shared" si="146"/>
        <v>musta</v>
      </c>
      <c r="AL314" s="124">
        <f t="shared" si="150"/>
        <v>10</v>
      </c>
      <c r="AM314" s="124">
        <f t="shared" si="151"/>
        <v>10</v>
      </c>
      <c r="AN314" s="124">
        <f t="shared" si="152"/>
        <v>0</v>
      </c>
      <c r="AO314" s="124">
        <f t="shared" si="153"/>
        <v>0</v>
      </c>
      <c r="AP314" s="121">
        <f t="shared" si="154"/>
        <v>0</v>
      </c>
      <c r="AQ314" s="14"/>
      <c r="AR314" s="113" t="str">
        <f t="shared" si="169"/>
        <v>musta</v>
      </c>
      <c r="AS314" s="114" t="str">
        <f t="shared" si="170"/>
        <v>musta</v>
      </c>
      <c r="AT314" s="115" t="str">
        <f t="shared" si="147"/>
        <v>musta</v>
      </c>
      <c r="AU314" s="124">
        <f t="shared" si="155"/>
        <v>10</v>
      </c>
      <c r="AV314" s="124">
        <f t="shared" si="156"/>
        <v>10</v>
      </c>
      <c r="AW314" s="124">
        <f t="shared" si="157"/>
        <v>0</v>
      </c>
      <c r="AX314" s="124">
        <f t="shared" si="158"/>
        <v>0</v>
      </c>
      <c r="AY314" s="121">
        <f t="shared" si="159"/>
        <v>0</v>
      </c>
      <c r="BA314" s="47" t="s">
        <v>348</v>
      </c>
      <c r="BB314" s="47">
        <v>2481</v>
      </c>
      <c r="BC314" s="47">
        <v>1</v>
      </c>
      <c r="BD314" s="47">
        <v>75</v>
      </c>
      <c r="BE314" s="4"/>
      <c r="BF314" s="47" t="s">
        <v>353</v>
      </c>
      <c r="BG314" s="47">
        <v>2495</v>
      </c>
      <c r="BH314" s="47">
        <v>1</v>
      </c>
      <c r="BI314" s="47">
        <v>63</v>
      </c>
      <c r="BJ314" s="4"/>
      <c r="BK314" s="46" t="str">
        <f t="shared" si="160"/>
        <v>2495_1</v>
      </c>
      <c r="BL314" s="69">
        <v>2495</v>
      </c>
      <c r="BM314" s="69">
        <v>1</v>
      </c>
      <c r="BN314" s="69">
        <v>0</v>
      </c>
      <c r="BO314" s="4"/>
      <c r="BP314" s="46" t="str">
        <f t="shared" si="161"/>
        <v>2495_1</v>
      </c>
      <c r="BQ314" s="69">
        <v>2495</v>
      </c>
      <c r="BR314" s="69">
        <v>1</v>
      </c>
      <c r="BS314" s="69">
        <v>0</v>
      </c>
      <c r="BT314" s="4"/>
      <c r="BU314" s="71"/>
      <c r="BV314" s="71"/>
      <c r="BW314" s="71"/>
      <c r="BX314" s="4"/>
      <c r="BY314" s="69" t="s">
        <v>750</v>
      </c>
      <c r="BZ314" s="69">
        <v>983</v>
      </c>
      <c r="CA314" s="69">
        <v>94.792671166800005</v>
      </c>
      <c r="CB314" s="4"/>
      <c r="CC314" s="47" t="s">
        <v>904</v>
      </c>
      <c r="CD314" s="47" t="s">
        <v>1022</v>
      </c>
      <c r="CE314" s="47">
        <v>14213</v>
      </c>
      <c r="CF314" s="47">
        <v>1</v>
      </c>
      <c r="CG314" s="47">
        <v>3</v>
      </c>
      <c r="CH314" s="47" t="str">
        <f t="shared" si="162"/>
        <v>Vähä 3</v>
      </c>
      <c r="CJ314" s="69" t="s">
        <v>357</v>
      </c>
      <c r="CK314" s="69" t="s">
        <v>1939</v>
      </c>
      <c r="CL314" s="69" t="s">
        <v>1940</v>
      </c>
      <c r="CM314" s="69" t="s">
        <v>1941</v>
      </c>
    </row>
    <row r="315" spans="1:91" customFormat="1" x14ac:dyDescent="0.25">
      <c r="A315" s="81">
        <v>304</v>
      </c>
      <c r="B315" s="27" t="str">
        <f t="shared" si="138"/>
        <v>2501_4</v>
      </c>
      <c r="C315" s="51">
        <v>2501</v>
      </c>
      <c r="D315" s="52">
        <v>4</v>
      </c>
      <c r="E315" s="17">
        <v>14427</v>
      </c>
      <c r="F315" s="18">
        <v>15277.330135099999</v>
      </c>
      <c r="G315" s="57">
        <v>125</v>
      </c>
      <c r="H315" s="58">
        <v>48</v>
      </c>
      <c r="I315" s="64">
        <f t="shared" si="163"/>
        <v>0.48</v>
      </c>
      <c r="J315" s="18">
        <f t="shared" si="164"/>
        <v>60</v>
      </c>
      <c r="K315" s="64">
        <f t="shared" si="165"/>
        <v>-0.90683229813664601</v>
      </c>
      <c r="L315" s="18">
        <v>644</v>
      </c>
      <c r="M315" s="18">
        <v>24</v>
      </c>
      <c r="N315" s="18">
        <v>664</v>
      </c>
      <c r="O315" s="105" t="str">
        <f t="shared" si="139"/>
        <v>https://www.google.com/maps/@61.4054455464,23.2490692466,3a,75y,90t/data=!3m3!1e1!3m1!2e0</v>
      </c>
      <c r="P315" s="108" t="str">
        <f t="shared" si="140"/>
        <v>Gmaps</v>
      </c>
      <c r="Q315" s="18">
        <v>125</v>
      </c>
      <c r="R315" s="17">
        <v>48</v>
      </c>
      <c r="S315" s="18">
        <f t="shared" si="141"/>
        <v>248</v>
      </c>
      <c r="T315" s="18">
        <f t="shared" si="142"/>
        <v>155</v>
      </c>
      <c r="U315" s="18">
        <f t="shared" si="143"/>
        <v>0</v>
      </c>
      <c r="V315" s="95" t="str">
        <f t="shared" si="166"/>
        <v xml:space="preserve"> --</v>
      </c>
      <c r="W315" s="18">
        <f t="shared" si="144"/>
        <v>0</v>
      </c>
      <c r="X315" s="79" t="str">
        <f t="shared" si="167"/>
        <v xml:space="preserve"> --</v>
      </c>
      <c r="Y315" s="74">
        <v>0</v>
      </c>
      <c r="Z315" s="17" t="str">
        <f t="shared" si="148"/>
        <v xml:space="preserve"> --</v>
      </c>
      <c r="AA315" s="18">
        <v>18.4861717613</v>
      </c>
      <c r="AB315" s="17" t="str">
        <f t="shared" si="168"/>
        <v>--</v>
      </c>
      <c r="AC315" s="39"/>
      <c r="AD315" s="17" t="str">
        <f t="shared" si="145"/>
        <v>Keskivilkas 1</v>
      </c>
      <c r="AE315" s="17" t="s">
        <v>1057</v>
      </c>
      <c r="AF315" s="39"/>
      <c r="AG315" s="44"/>
      <c r="AH315" s="4"/>
      <c r="AI315" s="113" t="str">
        <f t="shared" si="149"/>
        <v>musta</v>
      </c>
      <c r="AJ315" s="114" t="str">
        <f t="shared" si="171"/>
        <v>musta</v>
      </c>
      <c r="AK315" s="115" t="str">
        <f t="shared" si="146"/>
        <v>musta</v>
      </c>
      <c r="AL315" s="124">
        <f t="shared" si="150"/>
        <v>2</v>
      </c>
      <c r="AM315" s="124">
        <f t="shared" si="151"/>
        <v>1</v>
      </c>
      <c r="AN315" s="124">
        <f t="shared" si="152"/>
        <v>0</v>
      </c>
      <c r="AO315" s="124">
        <f t="shared" si="153"/>
        <v>1</v>
      </c>
      <c r="AP315" s="121">
        <f t="shared" si="154"/>
        <v>0</v>
      </c>
      <c r="AQ315" s="14"/>
      <c r="AR315" s="113" t="str">
        <f t="shared" si="169"/>
        <v>musta</v>
      </c>
      <c r="AS315" s="114" t="str">
        <f t="shared" si="170"/>
        <v>musta</v>
      </c>
      <c r="AT315" s="115" t="str">
        <f t="shared" si="147"/>
        <v>musta</v>
      </c>
      <c r="AU315" s="124">
        <f t="shared" si="155"/>
        <v>2</v>
      </c>
      <c r="AV315" s="124">
        <f t="shared" si="156"/>
        <v>1</v>
      </c>
      <c r="AW315" s="124">
        <f t="shared" si="157"/>
        <v>0</v>
      </c>
      <c r="AX315" s="124">
        <f t="shared" si="158"/>
        <v>1</v>
      </c>
      <c r="AY315" s="121">
        <f t="shared" si="159"/>
        <v>0</v>
      </c>
      <c r="BA315" s="47" t="s">
        <v>349</v>
      </c>
      <c r="BB315" s="47">
        <v>2492</v>
      </c>
      <c r="BC315" s="47">
        <v>1</v>
      </c>
      <c r="BD315" s="47">
        <v>82</v>
      </c>
      <c r="BE315" s="4"/>
      <c r="BF315" s="47" t="s">
        <v>354</v>
      </c>
      <c r="BG315" s="47">
        <v>2495</v>
      </c>
      <c r="BH315" s="47">
        <v>2</v>
      </c>
      <c r="BI315" s="47">
        <v>42</v>
      </c>
      <c r="BJ315" s="4"/>
      <c r="BK315" s="46" t="str">
        <f t="shared" si="160"/>
        <v>2495_2</v>
      </c>
      <c r="BL315" s="69">
        <v>2495</v>
      </c>
      <c r="BM315" s="69">
        <v>2</v>
      </c>
      <c r="BN315" s="69">
        <v>0</v>
      </c>
      <c r="BO315" s="4"/>
      <c r="BP315" s="46" t="str">
        <f t="shared" si="161"/>
        <v>2495_2</v>
      </c>
      <c r="BQ315" s="69">
        <v>2495</v>
      </c>
      <c r="BR315" s="69">
        <v>2</v>
      </c>
      <c r="BS315" s="69">
        <v>0</v>
      </c>
      <c r="BT315" s="4"/>
      <c r="BU315" s="71"/>
      <c r="BV315" s="71"/>
      <c r="BW315" s="71"/>
      <c r="BX315" s="4"/>
      <c r="BY315" s="69" t="s">
        <v>755</v>
      </c>
      <c r="BZ315" s="69">
        <v>872</v>
      </c>
      <c r="CA315" s="69">
        <v>12.6652142338</v>
      </c>
      <c r="CB315" s="4"/>
      <c r="CC315" s="47" t="s">
        <v>1004</v>
      </c>
      <c r="CD315" s="47" t="s">
        <v>1022</v>
      </c>
      <c r="CE315" s="47">
        <v>14371</v>
      </c>
      <c r="CF315" s="47">
        <v>1</v>
      </c>
      <c r="CG315" s="47">
        <v>3</v>
      </c>
      <c r="CH315" s="47" t="str">
        <f t="shared" si="162"/>
        <v>Vähä 3</v>
      </c>
      <c r="CJ315" s="69" t="s">
        <v>358</v>
      </c>
      <c r="CK315" s="69" t="s">
        <v>1942</v>
      </c>
      <c r="CL315" s="69" t="s">
        <v>1943</v>
      </c>
      <c r="CM315" s="69" t="s">
        <v>1944</v>
      </c>
    </row>
    <row r="316" spans="1:91" customFormat="1" x14ac:dyDescent="0.25">
      <c r="A316" s="81">
        <v>305</v>
      </c>
      <c r="B316" s="27" t="str">
        <f t="shared" si="138"/>
        <v>2501_6</v>
      </c>
      <c r="C316" s="51">
        <v>2501</v>
      </c>
      <c r="D316" s="52">
        <v>6</v>
      </c>
      <c r="E316" s="17">
        <v>1191</v>
      </c>
      <c r="F316" s="18">
        <v>1966.5141748799999</v>
      </c>
      <c r="G316" s="57">
        <v>21</v>
      </c>
      <c r="H316" s="58">
        <v>12</v>
      </c>
      <c r="I316" s="64">
        <f t="shared" si="163"/>
        <v>0.12</v>
      </c>
      <c r="J316" s="18">
        <f t="shared" si="164"/>
        <v>2.52</v>
      </c>
      <c r="K316" s="64">
        <f t="shared" si="165"/>
        <v>-0.99819999999999998</v>
      </c>
      <c r="L316" s="18">
        <v>1400</v>
      </c>
      <c r="M316" s="18">
        <v>34</v>
      </c>
      <c r="N316" s="18">
        <v>1461</v>
      </c>
      <c r="O316" s="105" t="str">
        <f t="shared" si="139"/>
        <v>https://www.google.com/maps/@61.458390654,23.4501575502,3a,75y,90t/data=!3m3!1e1!3m1!2e0</v>
      </c>
      <c r="P316" s="108" t="str">
        <f t="shared" si="140"/>
        <v>Gmaps</v>
      </c>
      <c r="Q316" s="18">
        <v>21</v>
      </c>
      <c r="R316" s="17">
        <v>12</v>
      </c>
      <c r="S316" s="18">
        <f t="shared" si="141"/>
        <v>639</v>
      </c>
      <c r="T316" s="18">
        <f t="shared" si="142"/>
        <v>159</v>
      </c>
      <c r="U316" s="18">
        <f t="shared" si="143"/>
        <v>0</v>
      </c>
      <c r="V316" s="95" t="str">
        <f t="shared" si="166"/>
        <v xml:space="preserve"> --</v>
      </c>
      <c r="W316" s="18">
        <f t="shared" si="144"/>
        <v>0</v>
      </c>
      <c r="X316" s="79" t="str">
        <f t="shared" si="167"/>
        <v xml:space="preserve"> --</v>
      </c>
      <c r="Y316" s="74">
        <v>0</v>
      </c>
      <c r="Z316" s="17" t="str">
        <f t="shared" si="148"/>
        <v xml:space="preserve"> --</v>
      </c>
      <c r="AA316" s="18">
        <v>12.0067170445</v>
      </c>
      <c r="AB316" s="17" t="str">
        <f t="shared" si="168"/>
        <v>--</v>
      </c>
      <c r="AC316" s="39"/>
      <c r="AD316" s="17" t="str">
        <f t="shared" si="145"/>
        <v>Keskivilkas 1</v>
      </c>
      <c r="AE316" s="17" t="s">
        <v>1057</v>
      </c>
      <c r="AF316" s="39"/>
      <c r="AG316" s="44"/>
      <c r="AH316" s="4"/>
      <c r="AI316" s="113" t="str">
        <f t="shared" si="149"/>
        <v>musta</v>
      </c>
      <c r="AJ316" s="114" t="str">
        <f t="shared" si="171"/>
        <v>musta</v>
      </c>
      <c r="AK316" s="115" t="str">
        <f t="shared" si="146"/>
        <v>musta</v>
      </c>
      <c r="AL316" s="124">
        <f t="shared" si="150"/>
        <v>1</v>
      </c>
      <c r="AM316" s="124">
        <f t="shared" si="151"/>
        <v>0</v>
      </c>
      <c r="AN316" s="124">
        <f t="shared" si="152"/>
        <v>0</v>
      </c>
      <c r="AO316" s="124">
        <f t="shared" si="153"/>
        <v>1</v>
      </c>
      <c r="AP316" s="121">
        <f t="shared" si="154"/>
        <v>0</v>
      </c>
      <c r="AQ316" s="14"/>
      <c r="AR316" s="113" t="str">
        <f t="shared" si="169"/>
        <v>musta</v>
      </c>
      <c r="AS316" s="114" t="str">
        <f t="shared" si="170"/>
        <v>musta</v>
      </c>
      <c r="AT316" s="115" t="str">
        <f t="shared" si="147"/>
        <v>musta</v>
      </c>
      <c r="AU316" s="124">
        <f t="shared" si="155"/>
        <v>2</v>
      </c>
      <c r="AV316" s="124">
        <f t="shared" si="156"/>
        <v>1</v>
      </c>
      <c r="AW316" s="124">
        <f t="shared" si="157"/>
        <v>0</v>
      </c>
      <c r="AX316" s="124">
        <f t="shared" si="158"/>
        <v>1</v>
      </c>
      <c r="AY316" s="121">
        <f t="shared" si="159"/>
        <v>0</v>
      </c>
      <c r="BA316" s="47" t="s">
        <v>350</v>
      </c>
      <c r="BB316" s="47">
        <v>2492</v>
      </c>
      <c r="BC316" s="47">
        <v>3</v>
      </c>
      <c r="BD316" s="47">
        <v>75</v>
      </c>
      <c r="BE316" s="4"/>
      <c r="BF316" s="47" t="s">
        <v>355</v>
      </c>
      <c r="BG316" s="47">
        <v>2496</v>
      </c>
      <c r="BH316" s="47">
        <v>1</v>
      </c>
      <c r="BI316" s="47">
        <v>54</v>
      </c>
      <c r="BJ316" s="4"/>
      <c r="BK316" s="46" t="str">
        <f t="shared" si="160"/>
        <v>2496_1</v>
      </c>
      <c r="BL316" s="69">
        <v>2496</v>
      </c>
      <c r="BM316" s="69">
        <v>1</v>
      </c>
      <c r="BN316" s="69">
        <v>0</v>
      </c>
      <c r="BO316" s="4"/>
      <c r="BP316" s="46" t="str">
        <f t="shared" si="161"/>
        <v>2496_1</v>
      </c>
      <c r="BQ316" s="69">
        <v>2496</v>
      </c>
      <c r="BR316" s="69">
        <v>1</v>
      </c>
      <c r="BS316" s="69">
        <v>0</v>
      </c>
      <c r="BT316" s="4"/>
      <c r="BU316" s="71"/>
      <c r="BV316" s="71"/>
      <c r="BW316" s="71"/>
      <c r="BX316" s="4"/>
      <c r="BY316" s="69" t="s">
        <v>756</v>
      </c>
      <c r="BZ316" s="69">
        <v>852</v>
      </c>
      <c r="CA316" s="69">
        <v>92.108108108099998</v>
      </c>
      <c r="CB316" s="4"/>
      <c r="CC316" s="47" t="s">
        <v>587</v>
      </c>
      <c r="CD316" s="47" t="s">
        <v>1022</v>
      </c>
      <c r="CE316" s="47">
        <v>12753</v>
      </c>
      <c r="CF316" s="47">
        <v>2</v>
      </c>
      <c r="CG316" s="47">
        <v>3</v>
      </c>
      <c r="CH316" s="47" t="str">
        <f t="shared" si="162"/>
        <v>Vähä 3</v>
      </c>
      <c r="CJ316" s="69" t="s">
        <v>359</v>
      </c>
      <c r="CK316" s="69" t="s">
        <v>1945</v>
      </c>
      <c r="CL316" s="69" t="s">
        <v>1946</v>
      </c>
      <c r="CM316" s="69" t="s">
        <v>1947</v>
      </c>
    </row>
    <row r="317" spans="1:91" customFormat="1" x14ac:dyDescent="0.25">
      <c r="A317" s="81">
        <v>306</v>
      </c>
      <c r="B317" s="27" t="str">
        <f t="shared" si="138"/>
        <v>2502_1</v>
      </c>
      <c r="C317" s="51">
        <v>2502</v>
      </c>
      <c r="D317" s="52">
        <v>1</v>
      </c>
      <c r="E317" s="17">
        <v>5563</v>
      </c>
      <c r="F317" s="18">
        <v>3052.8218785700001</v>
      </c>
      <c r="G317" s="57">
        <v>32</v>
      </c>
      <c r="H317" s="58">
        <v>67</v>
      </c>
      <c r="I317" s="64">
        <f t="shared" si="163"/>
        <v>0.67</v>
      </c>
      <c r="J317" s="18">
        <f t="shared" si="164"/>
        <v>21.44</v>
      </c>
      <c r="K317" s="64">
        <f t="shared" si="165"/>
        <v>-0.46399999999999997</v>
      </c>
      <c r="L317" s="18">
        <v>40</v>
      </c>
      <c r="M317" s="18">
        <v>5</v>
      </c>
      <c r="N317" s="18">
        <v>44</v>
      </c>
      <c r="O317" s="105" t="str">
        <f t="shared" si="139"/>
        <v>https://www.google.com/maps/@61.4358178175,23.2731854222,3a,75y,90t/data=!3m3!1e1!3m1!2e0</v>
      </c>
      <c r="P317" s="108" t="str">
        <f t="shared" si="140"/>
        <v>Gmaps</v>
      </c>
      <c r="Q317" s="18">
        <v>32</v>
      </c>
      <c r="R317" s="17">
        <v>67</v>
      </c>
      <c r="S317" s="18">
        <f t="shared" si="141"/>
        <v>28</v>
      </c>
      <c r="T317" s="18">
        <f t="shared" si="142"/>
        <v>23</v>
      </c>
      <c r="U317" s="18">
        <f t="shared" si="143"/>
        <v>0</v>
      </c>
      <c r="V317" s="95" t="str">
        <f t="shared" si="166"/>
        <v xml:space="preserve"> --</v>
      </c>
      <c r="W317" s="18">
        <f t="shared" si="144"/>
        <v>0</v>
      </c>
      <c r="X317" s="79" t="str">
        <f t="shared" si="167"/>
        <v xml:space="preserve"> --</v>
      </c>
      <c r="Y317" s="74">
        <v>0</v>
      </c>
      <c r="Z317" s="17" t="str">
        <f t="shared" si="148"/>
        <v xml:space="preserve"> --</v>
      </c>
      <c r="AA317" s="74">
        <v>0</v>
      </c>
      <c r="AB317" s="17" t="str">
        <f t="shared" si="168"/>
        <v>--</v>
      </c>
      <c r="AC317" s="39"/>
      <c r="AD317" s="17" t="str">
        <f t="shared" si="145"/>
        <v>Vähä 4</v>
      </c>
      <c r="AE317" s="17" t="s">
        <v>1061</v>
      </c>
      <c r="AF317" s="39"/>
      <c r="AG317" s="44"/>
      <c r="AH317" s="4"/>
      <c r="AI317" s="113" t="str">
        <f t="shared" si="149"/>
        <v>musta</v>
      </c>
      <c r="AJ317" s="114" t="str">
        <f t="shared" si="171"/>
        <v>musta</v>
      </c>
      <c r="AK317" s="115" t="str">
        <f t="shared" si="146"/>
        <v>musta</v>
      </c>
      <c r="AL317" s="124">
        <f t="shared" si="150"/>
        <v>10</v>
      </c>
      <c r="AM317" s="124">
        <f t="shared" si="151"/>
        <v>10</v>
      </c>
      <c r="AN317" s="124">
        <f t="shared" si="152"/>
        <v>0</v>
      </c>
      <c r="AO317" s="124">
        <f t="shared" si="153"/>
        <v>0</v>
      </c>
      <c r="AP317" s="121">
        <f t="shared" si="154"/>
        <v>0</v>
      </c>
      <c r="AQ317" s="14"/>
      <c r="AR317" s="113" t="str">
        <f t="shared" si="169"/>
        <v>musta</v>
      </c>
      <c r="AS317" s="114" t="str">
        <f t="shared" si="170"/>
        <v>musta</v>
      </c>
      <c r="AT317" s="115" t="str">
        <f t="shared" si="147"/>
        <v>musta</v>
      </c>
      <c r="AU317" s="124">
        <f t="shared" si="155"/>
        <v>10</v>
      </c>
      <c r="AV317" s="124">
        <f t="shared" si="156"/>
        <v>10</v>
      </c>
      <c r="AW317" s="124">
        <f t="shared" si="157"/>
        <v>0</v>
      </c>
      <c r="AX317" s="124">
        <f t="shared" si="158"/>
        <v>0</v>
      </c>
      <c r="AY317" s="121">
        <f t="shared" si="159"/>
        <v>0</v>
      </c>
      <c r="BA317" s="47" t="s">
        <v>351</v>
      </c>
      <c r="BB317" s="47">
        <v>2492</v>
      </c>
      <c r="BC317" s="47">
        <v>4</v>
      </c>
      <c r="BD317" s="47">
        <v>97</v>
      </c>
      <c r="BE317" s="4"/>
      <c r="BF317" s="47" t="s">
        <v>356</v>
      </c>
      <c r="BG317" s="47">
        <v>2501</v>
      </c>
      <c r="BH317" s="47">
        <v>1</v>
      </c>
      <c r="BI317" s="47">
        <v>59</v>
      </c>
      <c r="BJ317" s="4"/>
      <c r="BK317" s="46" t="str">
        <f t="shared" si="160"/>
        <v>2501_1</v>
      </c>
      <c r="BL317" s="69">
        <v>2501</v>
      </c>
      <c r="BM317" s="69">
        <v>1</v>
      </c>
      <c r="BN317" s="69">
        <v>0</v>
      </c>
      <c r="BO317" s="4"/>
      <c r="BP317" s="46" t="str">
        <f t="shared" si="161"/>
        <v>2501_1</v>
      </c>
      <c r="BQ317" s="69">
        <v>2501</v>
      </c>
      <c r="BR317" s="69">
        <v>1</v>
      </c>
      <c r="BS317" s="69">
        <v>0</v>
      </c>
      <c r="BT317" s="4"/>
      <c r="BU317" s="71"/>
      <c r="BV317" s="71"/>
      <c r="BW317" s="71"/>
      <c r="BX317" s="4"/>
      <c r="BY317" s="69" t="s">
        <v>761</v>
      </c>
      <c r="BZ317" s="69">
        <v>257</v>
      </c>
      <c r="CA317" s="69">
        <v>5.2502553626099999</v>
      </c>
      <c r="CB317" s="4"/>
      <c r="CC317" s="47" t="s">
        <v>1015</v>
      </c>
      <c r="CD317" s="47" t="s">
        <v>1022</v>
      </c>
      <c r="CE317" s="47">
        <v>14381</v>
      </c>
      <c r="CF317" s="47">
        <v>2</v>
      </c>
      <c r="CG317" s="47">
        <v>3</v>
      </c>
      <c r="CH317" s="47" t="str">
        <f t="shared" si="162"/>
        <v>Vähä 3</v>
      </c>
      <c r="CJ317" s="69" t="s">
        <v>360</v>
      </c>
      <c r="CK317" s="69" t="s">
        <v>1948</v>
      </c>
      <c r="CL317" s="69" t="s">
        <v>1949</v>
      </c>
      <c r="CM317" s="69" t="s">
        <v>1950</v>
      </c>
    </row>
    <row r="318" spans="1:91" customFormat="1" x14ac:dyDescent="0.25">
      <c r="A318" s="81">
        <v>307</v>
      </c>
      <c r="B318" s="27" t="str">
        <f t="shared" si="138"/>
        <v>2503_1</v>
      </c>
      <c r="C318" s="51">
        <v>2503</v>
      </c>
      <c r="D318" s="52">
        <v>1</v>
      </c>
      <c r="E318" s="17">
        <v>1499</v>
      </c>
      <c r="F318" s="18">
        <v>1488.977347345</v>
      </c>
      <c r="G318" s="57">
        <v>423</v>
      </c>
      <c r="H318" s="58">
        <v>73</v>
      </c>
      <c r="I318" s="64">
        <f t="shared" si="163"/>
        <v>0.73</v>
      </c>
      <c r="J318" s="18">
        <f t="shared" si="164"/>
        <v>308.79000000000002</v>
      </c>
      <c r="K318" s="64">
        <f t="shared" si="165"/>
        <v>-0.49044554455445544</v>
      </c>
      <c r="L318" s="18">
        <v>606</v>
      </c>
      <c r="M318" s="18">
        <v>38</v>
      </c>
      <c r="N318" s="18">
        <v>605</v>
      </c>
      <c r="O318" s="105" t="str">
        <f t="shared" si="139"/>
        <v>https://www.google.com/maps/@61.4994699409,23.1842186768,3a,75y,90t/data=!3m3!1e1!3m1!2e0</v>
      </c>
      <c r="P318" s="108" t="str">
        <f t="shared" si="140"/>
        <v>Gmaps</v>
      </c>
      <c r="Q318" s="18">
        <v>423</v>
      </c>
      <c r="R318" s="17">
        <v>73</v>
      </c>
      <c r="S318" s="18">
        <f t="shared" si="141"/>
        <v>93</v>
      </c>
      <c r="T318" s="18">
        <f t="shared" si="142"/>
        <v>79</v>
      </c>
      <c r="U318" s="18">
        <f t="shared" si="143"/>
        <v>0</v>
      </c>
      <c r="V318" s="95" t="str">
        <f t="shared" si="166"/>
        <v xml:space="preserve"> --</v>
      </c>
      <c r="W318" s="18">
        <f t="shared" si="144"/>
        <v>0</v>
      </c>
      <c r="X318" s="79" t="str">
        <f t="shared" si="167"/>
        <v xml:space="preserve"> --</v>
      </c>
      <c r="Y318" s="74">
        <v>0</v>
      </c>
      <c r="Z318" s="17" t="str">
        <f t="shared" si="148"/>
        <v xml:space="preserve"> --</v>
      </c>
      <c r="AA318" s="74">
        <v>0</v>
      </c>
      <c r="AB318" s="17" t="str">
        <f t="shared" si="168"/>
        <v>--</v>
      </c>
      <c r="AC318" s="39"/>
      <c r="AD318" s="17" t="str">
        <f t="shared" si="145"/>
        <v>Keskivilkas 2</v>
      </c>
      <c r="AE318" s="17" t="s">
        <v>1059</v>
      </c>
      <c r="AF318" s="39"/>
      <c r="AG318" s="44"/>
      <c r="AH318" s="4"/>
      <c r="AI318" s="113" t="str">
        <f t="shared" si="149"/>
        <v>musta</v>
      </c>
      <c r="AJ318" s="114" t="str">
        <f t="shared" si="171"/>
        <v>musta</v>
      </c>
      <c r="AK318" s="115" t="str">
        <f t="shared" si="146"/>
        <v>musta</v>
      </c>
      <c r="AL318" s="124">
        <f t="shared" si="150"/>
        <v>10</v>
      </c>
      <c r="AM318" s="124">
        <f t="shared" si="151"/>
        <v>10</v>
      </c>
      <c r="AN318" s="124">
        <f t="shared" si="152"/>
        <v>0</v>
      </c>
      <c r="AO318" s="124">
        <f t="shared" si="153"/>
        <v>0</v>
      </c>
      <c r="AP318" s="121">
        <f t="shared" si="154"/>
        <v>0</v>
      </c>
      <c r="AQ318" s="14"/>
      <c r="AR318" s="113" t="str">
        <f t="shared" si="169"/>
        <v>musta</v>
      </c>
      <c r="AS318" s="114" t="str">
        <f t="shared" si="170"/>
        <v>musta</v>
      </c>
      <c r="AT318" s="115" t="str">
        <f t="shared" si="147"/>
        <v>musta</v>
      </c>
      <c r="AU318" s="124">
        <f t="shared" si="155"/>
        <v>10</v>
      </c>
      <c r="AV318" s="124">
        <f t="shared" si="156"/>
        <v>10</v>
      </c>
      <c r="AW318" s="124">
        <f t="shared" si="157"/>
        <v>0</v>
      </c>
      <c r="AX318" s="124">
        <f t="shared" si="158"/>
        <v>0</v>
      </c>
      <c r="AY318" s="121">
        <f t="shared" si="159"/>
        <v>0</v>
      </c>
      <c r="BA318" s="47" t="s">
        <v>352</v>
      </c>
      <c r="BB318" s="47">
        <v>2492</v>
      </c>
      <c r="BC318" s="47">
        <v>5</v>
      </c>
      <c r="BD318" s="47">
        <v>253</v>
      </c>
      <c r="BE318" s="4"/>
      <c r="BF318" s="47" t="s">
        <v>357</v>
      </c>
      <c r="BG318" s="47">
        <v>2501</v>
      </c>
      <c r="BH318" s="47">
        <v>2</v>
      </c>
      <c r="BI318" s="47">
        <v>54</v>
      </c>
      <c r="BJ318" s="4"/>
      <c r="BK318" s="46" t="str">
        <f t="shared" si="160"/>
        <v>2501_2</v>
      </c>
      <c r="BL318" s="69">
        <v>2501</v>
      </c>
      <c r="BM318" s="69">
        <v>2</v>
      </c>
      <c r="BN318" s="69">
        <v>0</v>
      </c>
      <c r="BO318" s="4"/>
      <c r="BP318" s="46" t="str">
        <f t="shared" si="161"/>
        <v>2501_2</v>
      </c>
      <c r="BQ318" s="69">
        <v>2501</v>
      </c>
      <c r="BR318" s="69">
        <v>2</v>
      </c>
      <c r="BS318" s="69">
        <v>0</v>
      </c>
      <c r="BT318" s="4"/>
      <c r="BU318" s="71"/>
      <c r="BV318" s="71"/>
      <c r="BW318" s="71"/>
      <c r="BX318" s="4"/>
      <c r="BY318" s="69" t="s">
        <v>783</v>
      </c>
      <c r="BZ318" s="69">
        <v>1267</v>
      </c>
      <c r="CA318" s="69">
        <v>15.613062230399999</v>
      </c>
      <c r="CB318" s="4"/>
      <c r="CC318" s="47" t="s">
        <v>524</v>
      </c>
      <c r="CD318" s="47" t="s">
        <v>1022</v>
      </c>
      <c r="CE318" s="47">
        <v>3313</v>
      </c>
      <c r="CF318" s="47">
        <v>2</v>
      </c>
      <c r="CG318" s="47">
        <v>3</v>
      </c>
      <c r="CH318" s="47" t="str">
        <f t="shared" si="162"/>
        <v>Vähä 3</v>
      </c>
      <c r="CJ318" s="69" t="s">
        <v>361</v>
      </c>
      <c r="CK318" s="69" t="s">
        <v>1213</v>
      </c>
      <c r="CL318" s="69" t="s">
        <v>1214</v>
      </c>
      <c r="CM318" s="69" t="s">
        <v>1215</v>
      </c>
    </row>
    <row r="319" spans="1:91" customFormat="1" x14ac:dyDescent="0.25">
      <c r="A319" s="81">
        <v>308</v>
      </c>
      <c r="B319" s="27" t="str">
        <f t="shared" si="138"/>
        <v>2504_1</v>
      </c>
      <c r="C319" s="51">
        <v>2504</v>
      </c>
      <c r="D319" s="52">
        <v>1</v>
      </c>
      <c r="E319" s="17">
        <v>1830</v>
      </c>
      <c r="F319" s="18">
        <v>1769.5434439400001</v>
      </c>
      <c r="G319" s="57">
        <v>325</v>
      </c>
      <c r="H319" s="58">
        <v>83</v>
      </c>
      <c r="I319" s="64">
        <f t="shared" si="163"/>
        <v>0.83</v>
      </c>
      <c r="J319" s="18">
        <f t="shared" si="164"/>
        <v>269.75</v>
      </c>
      <c r="K319" s="64">
        <f t="shared" si="165"/>
        <v>1.0591603053435115</v>
      </c>
      <c r="L319" s="18">
        <v>131</v>
      </c>
      <c r="M319" s="18">
        <v>7</v>
      </c>
      <c r="N319" s="18">
        <v>129</v>
      </c>
      <c r="O319" s="105" t="str">
        <f t="shared" si="139"/>
        <v>https://www.google.com/maps/@61.5001494781,23.2629822639,3a,75y,90t/data=!3m3!1e1!3m1!2e0</v>
      </c>
      <c r="P319" s="108" t="str">
        <f t="shared" si="140"/>
        <v>Gmaps</v>
      </c>
      <c r="Q319" s="18">
        <v>325</v>
      </c>
      <c r="R319" s="17">
        <v>83</v>
      </c>
      <c r="S319" s="18">
        <f t="shared" si="141"/>
        <v>48</v>
      </c>
      <c r="T319" s="18">
        <f t="shared" si="142"/>
        <v>29</v>
      </c>
      <c r="U319" s="18">
        <f t="shared" si="143"/>
        <v>0</v>
      </c>
      <c r="V319" s="95" t="str">
        <f t="shared" si="166"/>
        <v xml:space="preserve"> --</v>
      </c>
      <c r="W319" s="18">
        <f t="shared" si="144"/>
        <v>0</v>
      </c>
      <c r="X319" s="79" t="str">
        <f t="shared" si="167"/>
        <v xml:space="preserve"> --</v>
      </c>
      <c r="Y319" s="74">
        <v>0</v>
      </c>
      <c r="Z319" s="17" t="str">
        <f t="shared" si="148"/>
        <v xml:space="preserve"> --</v>
      </c>
      <c r="AA319" s="74">
        <v>0</v>
      </c>
      <c r="AB319" s="17" t="str">
        <f t="shared" si="168"/>
        <v>--</v>
      </c>
      <c r="AC319" s="39"/>
      <c r="AD319" s="17" t="str">
        <f t="shared" si="145"/>
        <v>Vähä 3</v>
      </c>
      <c r="AE319" s="17" t="s">
        <v>1062</v>
      </c>
      <c r="AF319" s="39"/>
      <c r="AG319" s="44"/>
      <c r="AH319" s="4"/>
      <c r="AI319" s="113" t="str">
        <f t="shared" si="149"/>
        <v>musta</v>
      </c>
      <c r="AJ319" s="114" t="str">
        <f t="shared" si="171"/>
        <v>musta</v>
      </c>
      <c r="AK319" s="115" t="str">
        <f t="shared" si="146"/>
        <v>musta</v>
      </c>
      <c r="AL319" s="124">
        <f t="shared" si="150"/>
        <v>10</v>
      </c>
      <c r="AM319" s="124">
        <f t="shared" si="151"/>
        <v>10</v>
      </c>
      <c r="AN319" s="124">
        <f t="shared" si="152"/>
        <v>0</v>
      </c>
      <c r="AO319" s="124">
        <f t="shared" si="153"/>
        <v>0</v>
      </c>
      <c r="AP319" s="121">
        <f t="shared" si="154"/>
        <v>0</v>
      </c>
      <c r="AQ319" s="14"/>
      <c r="AR319" s="113" t="str">
        <f t="shared" si="169"/>
        <v>musta</v>
      </c>
      <c r="AS319" s="114" t="str">
        <f t="shared" si="170"/>
        <v>musta</v>
      </c>
      <c r="AT319" s="115" t="str">
        <f t="shared" si="147"/>
        <v>musta</v>
      </c>
      <c r="AU319" s="124">
        <f t="shared" si="155"/>
        <v>10</v>
      </c>
      <c r="AV319" s="124">
        <f t="shared" si="156"/>
        <v>10</v>
      </c>
      <c r="AW319" s="124">
        <f t="shared" si="157"/>
        <v>0</v>
      </c>
      <c r="AX319" s="124">
        <f t="shared" si="158"/>
        <v>0</v>
      </c>
      <c r="AY319" s="121">
        <f t="shared" si="159"/>
        <v>0</v>
      </c>
      <c r="BA319" s="47" t="s">
        <v>353</v>
      </c>
      <c r="BB319" s="47">
        <v>2495</v>
      </c>
      <c r="BC319" s="47">
        <v>1</v>
      </c>
      <c r="BD319" s="47">
        <v>105</v>
      </c>
      <c r="BE319" s="4"/>
      <c r="BF319" s="47" t="s">
        <v>358</v>
      </c>
      <c r="BG319" s="47">
        <v>2501</v>
      </c>
      <c r="BH319" s="47">
        <v>4</v>
      </c>
      <c r="BI319" s="47">
        <v>155</v>
      </c>
      <c r="BJ319" s="4"/>
      <c r="BK319" s="46" t="str">
        <f t="shared" si="160"/>
        <v>2501_4</v>
      </c>
      <c r="BL319" s="69">
        <v>2501</v>
      </c>
      <c r="BM319" s="69">
        <v>4</v>
      </c>
      <c r="BN319" s="69">
        <v>0</v>
      </c>
      <c r="BO319" s="4"/>
      <c r="BP319" s="46" t="str">
        <f t="shared" si="161"/>
        <v>2501_4</v>
      </c>
      <c r="BQ319" s="69">
        <v>2501</v>
      </c>
      <c r="BR319" s="69">
        <v>4</v>
      </c>
      <c r="BS319" s="69">
        <v>0</v>
      </c>
      <c r="BT319" s="4"/>
      <c r="BU319" s="71"/>
      <c r="BV319" s="71"/>
      <c r="BW319" s="71"/>
      <c r="BX319" s="4"/>
      <c r="BY319" s="69" t="s">
        <v>784</v>
      </c>
      <c r="BZ319" s="69">
        <v>110</v>
      </c>
      <c r="CA319" s="69">
        <v>3.86643233743</v>
      </c>
      <c r="CB319" s="4"/>
      <c r="CC319" s="47" t="s">
        <v>856</v>
      </c>
      <c r="CD319" s="47" t="s">
        <v>1022</v>
      </c>
      <c r="CE319" s="47">
        <v>13973</v>
      </c>
      <c r="CF319" s="47">
        <v>1</v>
      </c>
      <c r="CG319" s="47">
        <v>3</v>
      </c>
      <c r="CH319" s="47" t="str">
        <f t="shared" si="162"/>
        <v>Vähä 3</v>
      </c>
      <c r="CJ319" s="69" t="s">
        <v>362</v>
      </c>
      <c r="CK319" s="69" t="s">
        <v>1951</v>
      </c>
      <c r="CL319" s="69" t="s">
        <v>1952</v>
      </c>
      <c r="CM319" s="69" t="s">
        <v>1953</v>
      </c>
    </row>
    <row r="320" spans="1:91" customFormat="1" x14ac:dyDescent="0.25">
      <c r="A320" s="81">
        <v>309</v>
      </c>
      <c r="B320" s="27" t="str">
        <f t="shared" si="138"/>
        <v>2505_1</v>
      </c>
      <c r="C320" s="51">
        <v>2505</v>
      </c>
      <c r="D320" s="52">
        <v>1</v>
      </c>
      <c r="E320" s="17">
        <v>6376</v>
      </c>
      <c r="F320" s="18">
        <v>5687.3258144499996</v>
      </c>
      <c r="G320" s="57">
        <v>281</v>
      </c>
      <c r="H320" s="58">
        <v>83</v>
      </c>
      <c r="I320" s="64">
        <f t="shared" si="163"/>
        <v>0.83</v>
      </c>
      <c r="J320" s="18">
        <f t="shared" si="164"/>
        <v>233.23</v>
      </c>
      <c r="K320" s="64">
        <f t="shared" si="165"/>
        <v>-0.38784776902887141</v>
      </c>
      <c r="L320" s="18">
        <v>381</v>
      </c>
      <c r="M320" s="18">
        <v>17</v>
      </c>
      <c r="N320" s="18">
        <v>412</v>
      </c>
      <c r="O320" s="105" t="str">
        <f t="shared" si="139"/>
        <v>https://www.google.com/maps/@61.448949435,23.0308307354,3a,75y,90t/data=!3m3!1e1!3m1!2e0</v>
      </c>
      <c r="P320" s="108" t="str">
        <f t="shared" si="140"/>
        <v>Gmaps</v>
      </c>
      <c r="Q320" s="18">
        <v>281</v>
      </c>
      <c r="R320" s="17">
        <v>83</v>
      </c>
      <c r="S320" s="18">
        <f t="shared" si="141"/>
        <v>211</v>
      </c>
      <c r="T320" s="18">
        <f t="shared" si="142"/>
        <v>112</v>
      </c>
      <c r="U320" s="18">
        <f t="shared" si="143"/>
        <v>0</v>
      </c>
      <c r="V320" s="95" t="str">
        <f t="shared" si="166"/>
        <v xml:space="preserve"> --</v>
      </c>
      <c r="W320" s="18">
        <f t="shared" si="144"/>
        <v>0</v>
      </c>
      <c r="X320" s="79" t="str">
        <f t="shared" si="167"/>
        <v xml:space="preserve"> --</v>
      </c>
      <c r="Y320" s="18">
        <v>15</v>
      </c>
      <c r="Z320" s="17" t="str">
        <f t="shared" si="148"/>
        <v xml:space="preserve"> --</v>
      </c>
      <c r="AA320" s="18">
        <v>30.8500627353</v>
      </c>
      <c r="AB320" s="17" t="str">
        <f t="shared" si="168"/>
        <v>--</v>
      </c>
      <c r="AC320" s="39" t="s">
        <v>3464</v>
      </c>
      <c r="AD320" s="17" t="str">
        <f t="shared" si="145"/>
        <v>Vähä 2</v>
      </c>
      <c r="AE320" s="17" t="s">
        <v>1060</v>
      </c>
      <c r="AF320" s="39"/>
      <c r="AG320" s="44"/>
      <c r="AH320" s="4"/>
      <c r="AI320" s="113" t="str">
        <f t="shared" si="149"/>
        <v>punainen</v>
      </c>
      <c r="AJ320" s="114" t="str">
        <f t="shared" si="171"/>
        <v>musta</v>
      </c>
      <c r="AK320" s="115" t="str">
        <f t="shared" si="146"/>
        <v>musta</v>
      </c>
      <c r="AL320" s="124">
        <f t="shared" si="150"/>
        <v>11</v>
      </c>
      <c r="AM320" s="124">
        <f t="shared" si="151"/>
        <v>10</v>
      </c>
      <c r="AN320" s="124">
        <f t="shared" si="152"/>
        <v>0</v>
      </c>
      <c r="AO320" s="124">
        <f t="shared" si="153"/>
        <v>1</v>
      </c>
      <c r="AP320" s="121">
        <f t="shared" si="154"/>
        <v>0</v>
      </c>
      <c r="AQ320" s="14"/>
      <c r="AR320" s="113" t="str">
        <f t="shared" si="169"/>
        <v>punainen</v>
      </c>
      <c r="AS320" s="114" t="str">
        <f t="shared" si="170"/>
        <v>musta</v>
      </c>
      <c r="AT320" s="115" t="str">
        <f t="shared" si="147"/>
        <v>musta</v>
      </c>
      <c r="AU320" s="124">
        <f t="shared" si="155"/>
        <v>11</v>
      </c>
      <c r="AV320" s="124">
        <f t="shared" si="156"/>
        <v>10</v>
      </c>
      <c r="AW320" s="124">
        <f t="shared" si="157"/>
        <v>0</v>
      </c>
      <c r="AX320" s="124">
        <f t="shared" si="158"/>
        <v>1</v>
      </c>
      <c r="AY320" s="121">
        <f t="shared" si="159"/>
        <v>0</v>
      </c>
      <c r="BA320" s="47" t="s">
        <v>354</v>
      </c>
      <c r="BB320" s="47">
        <v>2495</v>
      </c>
      <c r="BC320" s="47">
        <v>2</v>
      </c>
      <c r="BD320" s="47">
        <v>55</v>
      </c>
      <c r="BE320" s="4"/>
      <c r="BF320" s="47" t="s">
        <v>359</v>
      </c>
      <c r="BG320" s="47">
        <v>2501</v>
      </c>
      <c r="BH320" s="47">
        <v>6</v>
      </c>
      <c r="BI320" s="47">
        <v>159</v>
      </c>
      <c r="BJ320" s="4"/>
      <c r="BK320" s="46" t="str">
        <f t="shared" si="160"/>
        <v>2501_6</v>
      </c>
      <c r="BL320" s="69">
        <v>2501</v>
      </c>
      <c r="BM320" s="69">
        <v>6</v>
      </c>
      <c r="BN320" s="69">
        <v>0</v>
      </c>
      <c r="BO320" s="4"/>
      <c r="BP320" s="46" t="str">
        <f t="shared" si="161"/>
        <v>2501_6</v>
      </c>
      <c r="BQ320" s="69">
        <v>2501</v>
      </c>
      <c r="BR320" s="69">
        <v>6</v>
      </c>
      <c r="BS320" s="69">
        <v>0</v>
      </c>
      <c r="BT320" s="4"/>
      <c r="BU320" s="71"/>
      <c r="BV320" s="71"/>
      <c r="BW320" s="71"/>
      <c r="BX320" s="4"/>
      <c r="BY320" s="69" t="s">
        <v>789</v>
      </c>
      <c r="BZ320" s="69">
        <v>1821</v>
      </c>
      <c r="CA320" s="69">
        <v>100.49668874199999</v>
      </c>
      <c r="CB320" s="4"/>
      <c r="CC320" s="47" t="s">
        <v>876</v>
      </c>
      <c r="CD320" s="47" t="s">
        <v>1022</v>
      </c>
      <c r="CE320" s="47">
        <v>14009</v>
      </c>
      <c r="CF320" s="47">
        <v>1</v>
      </c>
      <c r="CG320" s="47">
        <v>3</v>
      </c>
      <c r="CH320" s="47" t="str">
        <f t="shared" si="162"/>
        <v>Vähä 3</v>
      </c>
      <c r="CJ320" s="69" t="s">
        <v>363</v>
      </c>
      <c r="CK320" s="69" t="s">
        <v>1954</v>
      </c>
      <c r="CL320" s="69" t="s">
        <v>1955</v>
      </c>
      <c r="CM320" s="69" t="s">
        <v>1956</v>
      </c>
    </row>
    <row r="321" spans="1:91" customFormat="1" x14ac:dyDescent="0.25">
      <c r="A321" s="81">
        <v>310</v>
      </c>
      <c r="B321" s="27" t="str">
        <f t="shared" si="138"/>
        <v>2505_2</v>
      </c>
      <c r="C321" s="51">
        <v>2505</v>
      </c>
      <c r="D321" s="52">
        <v>2</v>
      </c>
      <c r="E321" s="17">
        <v>4682</v>
      </c>
      <c r="F321" s="18">
        <v>4481.5122227749998</v>
      </c>
      <c r="G321" s="57">
        <v>388</v>
      </c>
      <c r="H321" s="58">
        <v>98</v>
      </c>
      <c r="I321" s="64">
        <f t="shared" si="163"/>
        <v>0.98</v>
      </c>
      <c r="J321" s="18">
        <f t="shared" si="164"/>
        <v>380.24</v>
      </c>
      <c r="K321" s="64">
        <f t="shared" si="165"/>
        <v>1.1361797752808989</v>
      </c>
      <c r="L321" s="18">
        <v>178</v>
      </c>
      <c r="M321" s="18">
        <v>10</v>
      </c>
      <c r="N321" s="18">
        <v>176</v>
      </c>
      <c r="O321" s="105" t="str">
        <f t="shared" si="139"/>
        <v>https://www.google.com/maps/@61.4615444622,23.1242379086,3a,75y,90t/data=!3m3!1e1!3m1!2e0</v>
      </c>
      <c r="P321" s="108" t="str">
        <f t="shared" si="140"/>
        <v>Gmaps</v>
      </c>
      <c r="Q321" s="18">
        <v>388</v>
      </c>
      <c r="R321" s="17">
        <v>98</v>
      </c>
      <c r="S321" s="18">
        <f t="shared" si="141"/>
        <v>66</v>
      </c>
      <c r="T321" s="18">
        <f t="shared" si="142"/>
        <v>49</v>
      </c>
      <c r="U321" s="18">
        <f t="shared" si="143"/>
        <v>0</v>
      </c>
      <c r="V321" s="95" t="str">
        <f t="shared" si="166"/>
        <v xml:space="preserve"> --</v>
      </c>
      <c r="W321" s="18">
        <f t="shared" si="144"/>
        <v>0</v>
      </c>
      <c r="X321" s="79" t="str">
        <f t="shared" si="167"/>
        <v xml:space="preserve"> --</v>
      </c>
      <c r="Y321" s="74">
        <v>0</v>
      </c>
      <c r="Z321" s="17" t="str">
        <f t="shared" si="148"/>
        <v xml:space="preserve"> --</v>
      </c>
      <c r="AA321" s="74">
        <v>0</v>
      </c>
      <c r="AB321" s="17" t="str">
        <f t="shared" si="168"/>
        <v>--</v>
      </c>
      <c r="AC321" s="39"/>
      <c r="AD321" s="17" t="str">
        <f t="shared" si="145"/>
        <v>Vähä 3</v>
      </c>
      <c r="AE321" s="17" t="s">
        <v>1062</v>
      </c>
      <c r="AF321" s="39"/>
      <c r="AG321" s="44"/>
      <c r="AH321" s="4"/>
      <c r="AI321" s="113" t="str">
        <f t="shared" si="149"/>
        <v>musta</v>
      </c>
      <c r="AJ321" s="114" t="str">
        <f t="shared" si="171"/>
        <v>musta</v>
      </c>
      <c r="AK321" s="115" t="str">
        <f t="shared" si="146"/>
        <v>musta</v>
      </c>
      <c r="AL321" s="124">
        <f t="shared" si="150"/>
        <v>10</v>
      </c>
      <c r="AM321" s="124">
        <f t="shared" si="151"/>
        <v>10</v>
      </c>
      <c r="AN321" s="124">
        <f t="shared" si="152"/>
        <v>0</v>
      </c>
      <c r="AO321" s="124">
        <f t="shared" si="153"/>
        <v>0</v>
      </c>
      <c r="AP321" s="121">
        <f t="shared" si="154"/>
        <v>0</v>
      </c>
      <c r="AQ321" s="14"/>
      <c r="AR321" s="113" t="str">
        <f t="shared" si="169"/>
        <v>musta</v>
      </c>
      <c r="AS321" s="114" t="str">
        <f t="shared" si="170"/>
        <v>musta</v>
      </c>
      <c r="AT321" s="115" t="str">
        <f t="shared" si="147"/>
        <v>musta</v>
      </c>
      <c r="AU321" s="124">
        <f t="shared" si="155"/>
        <v>10</v>
      </c>
      <c r="AV321" s="124">
        <f t="shared" si="156"/>
        <v>10</v>
      </c>
      <c r="AW321" s="124">
        <f t="shared" si="157"/>
        <v>0</v>
      </c>
      <c r="AX321" s="124">
        <f t="shared" si="158"/>
        <v>0</v>
      </c>
      <c r="AY321" s="121">
        <f t="shared" si="159"/>
        <v>0</v>
      </c>
      <c r="BA321" s="47" t="s">
        <v>355</v>
      </c>
      <c r="BB321" s="47">
        <v>2496</v>
      </c>
      <c r="BC321" s="47">
        <v>1</v>
      </c>
      <c r="BD321" s="47">
        <v>66</v>
      </c>
      <c r="BE321" s="4"/>
      <c r="BF321" s="47" t="s">
        <v>360</v>
      </c>
      <c r="BG321" s="47">
        <v>2502</v>
      </c>
      <c r="BH321" s="47">
        <v>1</v>
      </c>
      <c r="BI321" s="47">
        <v>23</v>
      </c>
      <c r="BJ321" s="4"/>
      <c r="BK321" s="46" t="str">
        <f t="shared" si="160"/>
        <v>2502_1</v>
      </c>
      <c r="BL321" s="69">
        <v>2502</v>
      </c>
      <c r="BM321" s="69">
        <v>1</v>
      </c>
      <c r="BN321" s="69">
        <v>0</v>
      </c>
      <c r="BO321" s="4"/>
      <c r="BP321" s="46" t="str">
        <f t="shared" si="161"/>
        <v>2502_1</v>
      </c>
      <c r="BQ321" s="69">
        <v>2502</v>
      </c>
      <c r="BR321" s="69">
        <v>1</v>
      </c>
      <c r="BS321" s="69">
        <v>0</v>
      </c>
      <c r="BT321" s="4"/>
      <c r="BU321" s="71"/>
      <c r="BV321" s="71"/>
      <c r="BW321" s="71"/>
      <c r="BX321" s="4"/>
      <c r="BY321" s="69" t="s">
        <v>790</v>
      </c>
      <c r="BZ321" s="69">
        <v>679</v>
      </c>
      <c r="CA321" s="69">
        <v>94.174757281599994</v>
      </c>
      <c r="CB321" s="4"/>
      <c r="CC321" s="47" t="s">
        <v>624</v>
      </c>
      <c r="CD321" s="47" t="s">
        <v>1022</v>
      </c>
      <c r="CE321" s="47">
        <v>12957</v>
      </c>
      <c r="CF321" s="47">
        <v>1</v>
      </c>
      <c r="CG321" s="47">
        <v>3</v>
      </c>
      <c r="CH321" s="47" t="str">
        <f t="shared" si="162"/>
        <v>Vähä 3</v>
      </c>
      <c r="CJ321" s="69" t="s">
        <v>364</v>
      </c>
      <c r="CK321" s="69" t="s">
        <v>1957</v>
      </c>
      <c r="CL321" s="69" t="s">
        <v>1958</v>
      </c>
      <c r="CM321" s="69" t="s">
        <v>1959</v>
      </c>
    </row>
    <row r="322" spans="1:91" customFormat="1" x14ac:dyDescent="0.25">
      <c r="A322" s="81">
        <v>311</v>
      </c>
      <c r="B322" s="27" t="str">
        <f t="shared" si="138"/>
        <v>2505_3</v>
      </c>
      <c r="C322" s="51">
        <v>2505</v>
      </c>
      <c r="D322" s="52">
        <v>3</v>
      </c>
      <c r="E322" s="17">
        <v>4391</v>
      </c>
      <c r="F322" s="18">
        <v>4208.4650293149998</v>
      </c>
      <c r="G322" s="57">
        <v>206</v>
      </c>
      <c r="H322" s="58">
        <v>70</v>
      </c>
      <c r="I322" s="64">
        <f t="shared" si="163"/>
        <v>0.7</v>
      </c>
      <c r="J322" s="18">
        <f t="shared" si="164"/>
        <v>144.19999999999999</v>
      </c>
      <c r="K322" s="64">
        <f t="shared" si="165"/>
        <v>-0.59944444444444445</v>
      </c>
      <c r="L322" s="18">
        <v>360</v>
      </c>
      <c r="M322" s="18">
        <v>21</v>
      </c>
      <c r="N322" s="18">
        <v>330</v>
      </c>
      <c r="O322" s="105" t="str">
        <f t="shared" si="139"/>
        <v>https://www.google.com/maps/@61.4862631123,23.1818025917,3a,75y,90t/data=!3m3!1e1!3m1!2e0</v>
      </c>
      <c r="P322" s="108" t="str">
        <f t="shared" si="140"/>
        <v>Gmaps</v>
      </c>
      <c r="Q322" s="18">
        <v>206</v>
      </c>
      <c r="R322" s="17">
        <v>70</v>
      </c>
      <c r="S322" s="18">
        <f t="shared" si="141"/>
        <v>17</v>
      </c>
      <c r="T322" s="18">
        <f t="shared" si="142"/>
        <v>11</v>
      </c>
      <c r="U322" s="18">
        <f t="shared" si="143"/>
        <v>0</v>
      </c>
      <c r="V322" s="95" t="str">
        <f t="shared" si="166"/>
        <v xml:space="preserve"> --</v>
      </c>
      <c r="W322" s="18">
        <f t="shared" si="144"/>
        <v>0</v>
      </c>
      <c r="X322" s="79" t="str">
        <f t="shared" si="167"/>
        <v xml:space="preserve"> --</v>
      </c>
      <c r="Y322" s="74">
        <v>0</v>
      </c>
      <c r="Z322" s="17" t="str">
        <f t="shared" si="148"/>
        <v xml:space="preserve"> --</v>
      </c>
      <c r="AA322" s="74">
        <v>0</v>
      </c>
      <c r="AB322" s="17" t="str">
        <f t="shared" si="168"/>
        <v>--</v>
      </c>
      <c r="AC322" s="39"/>
      <c r="AD322" s="17" t="str">
        <f t="shared" si="145"/>
        <v>Vähä 2</v>
      </c>
      <c r="AE322" s="17" t="s">
        <v>1060</v>
      </c>
      <c r="AF322" s="39"/>
      <c r="AG322" s="44"/>
      <c r="AH322" s="4"/>
      <c r="AI322" s="113" t="str">
        <f t="shared" si="149"/>
        <v>musta</v>
      </c>
      <c r="AJ322" s="114" t="str">
        <f t="shared" si="171"/>
        <v>musta</v>
      </c>
      <c r="AK322" s="115" t="str">
        <f t="shared" si="146"/>
        <v>musta</v>
      </c>
      <c r="AL322" s="124">
        <f t="shared" si="150"/>
        <v>10</v>
      </c>
      <c r="AM322" s="124">
        <f t="shared" si="151"/>
        <v>10</v>
      </c>
      <c r="AN322" s="124">
        <f t="shared" si="152"/>
        <v>0</v>
      </c>
      <c r="AO322" s="124">
        <f t="shared" si="153"/>
        <v>0</v>
      </c>
      <c r="AP322" s="121">
        <f t="shared" si="154"/>
        <v>0</v>
      </c>
      <c r="AQ322" s="14"/>
      <c r="AR322" s="113" t="str">
        <f t="shared" si="169"/>
        <v>musta</v>
      </c>
      <c r="AS322" s="114" t="str">
        <f t="shared" si="170"/>
        <v>musta</v>
      </c>
      <c r="AT322" s="115" t="str">
        <f t="shared" si="147"/>
        <v>musta</v>
      </c>
      <c r="AU322" s="124">
        <f t="shared" si="155"/>
        <v>10</v>
      </c>
      <c r="AV322" s="124">
        <f t="shared" si="156"/>
        <v>10</v>
      </c>
      <c r="AW322" s="124">
        <f t="shared" si="157"/>
        <v>0</v>
      </c>
      <c r="AX322" s="124">
        <f t="shared" si="158"/>
        <v>0</v>
      </c>
      <c r="AY322" s="121">
        <f t="shared" si="159"/>
        <v>0</v>
      </c>
      <c r="BA322" s="47" t="s">
        <v>356</v>
      </c>
      <c r="BB322" s="47">
        <v>2501</v>
      </c>
      <c r="BC322" s="47">
        <v>1</v>
      </c>
      <c r="BD322" s="47">
        <v>77</v>
      </c>
      <c r="BE322" s="4"/>
      <c r="BF322" s="47" t="s">
        <v>361</v>
      </c>
      <c r="BG322" s="47">
        <v>2503</v>
      </c>
      <c r="BH322" s="47">
        <v>1</v>
      </c>
      <c r="BI322" s="47">
        <v>79</v>
      </c>
      <c r="BJ322" s="4"/>
      <c r="BK322" s="46" t="str">
        <f t="shared" si="160"/>
        <v>2503_1</v>
      </c>
      <c r="BL322" s="69">
        <v>2503</v>
      </c>
      <c r="BM322" s="69">
        <v>1</v>
      </c>
      <c r="BN322" s="69">
        <v>0</v>
      </c>
      <c r="BO322" s="4"/>
      <c r="BP322" s="46" t="str">
        <f t="shared" si="161"/>
        <v>2503_1</v>
      </c>
      <c r="BQ322" s="69">
        <v>2503</v>
      </c>
      <c r="BR322" s="69">
        <v>1</v>
      </c>
      <c r="BS322" s="69">
        <v>0</v>
      </c>
      <c r="BT322" s="4"/>
      <c r="BU322" s="71"/>
      <c r="BV322" s="71"/>
      <c r="BW322" s="71"/>
      <c r="BX322" s="4"/>
      <c r="BY322" s="69" t="s">
        <v>791</v>
      </c>
      <c r="BZ322" s="69">
        <v>270</v>
      </c>
      <c r="CA322" s="69">
        <v>4.5879354290599998</v>
      </c>
      <c r="CB322" s="4"/>
      <c r="CC322" s="47" t="s">
        <v>746</v>
      </c>
      <c r="CD322" s="47" t="s">
        <v>1022</v>
      </c>
      <c r="CE322" s="47">
        <v>13325</v>
      </c>
      <c r="CF322" s="47">
        <v>1</v>
      </c>
      <c r="CG322" s="47">
        <v>3</v>
      </c>
      <c r="CH322" s="47" t="str">
        <f t="shared" si="162"/>
        <v>Vähä 3</v>
      </c>
      <c r="CJ322" s="69" t="s">
        <v>365</v>
      </c>
      <c r="CK322" s="69" t="s">
        <v>1960</v>
      </c>
      <c r="CL322" s="69" t="s">
        <v>1961</v>
      </c>
      <c r="CM322" s="69" t="s">
        <v>1962</v>
      </c>
    </row>
    <row r="323" spans="1:91" customFormat="1" x14ac:dyDescent="0.25">
      <c r="A323" s="81">
        <v>312</v>
      </c>
      <c r="B323" s="27" t="str">
        <f t="shared" si="138"/>
        <v>2505_4</v>
      </c>
      <c r="C323" s="51">
        <v>2505</v>
      </c>
      <c r="D323" s="52">
        <v>4</v>
      </c>
      <c r="E323" s="17">
        <v>3210</v>
      </c>
      <c r="F323" s="18">
        <v>4755.1458076449999</v>
      </c>
      <c r="G323" s="57">
        <v>253</v>
      </c>
      <c r="H323" s="58">
        <v>52</v>
      </c>
      <c r="I323" s="64">
        <f t="shared" si="163"/>
        <v>0.52</v>
      </c>
      <c r="J323" s="18">
        <f t="shared" si="164"/>
        <v>131.56</v>
      </c>
      <c r="K323" s="64">
        <f t="shared" si="165"/>
        <v>-0.75816176470588237</v>
      </c>
      <c r="L323" s="18">
        <v>544</v>
      </c>
      <c r="M323" s="18">
        <v>29</v>
      </c>
      <c r="N323" s="18">
        <v>540</v>
      </c>
      <c r="O323" s="105" t="str">
        <f t="shared" si="139"/>
        <v>https://www.google.com/maps/@61.4843908527,23.2588278996,3a,75y,90t/data=!3m3!1e1!3m1!2e0</v>
      </c>
      <c r="P323" s="108" t="str">
        <f t="shared" si="140"/>
        <v>Gmaps</v>
      </c>
      <c r="Q323" s="18">
        <v>253</v>
      </c>
      <c r="R323" s="17">
        <v>52</v>
      </c>
      <c r="S323" s="18">
        <f t="shared" si="141"/>
        <v>221</v>
      </c>
      <c r="T323" s="18">
        <f t="shared" si="142"/>
        <v>70</v>
      </c>
      <c r="U323" s="18">
        <f t="shared" si="143"/>
        <v>0</v>
      </c>
      <c r="V323" s="95" t="str">
        <f t="shared" si="166"/>
        <v xml:space="preserve"> --</v>
      </c>
      <c r="W323" s="18">
        <f t="shared" si="144"/>
        <v>0</v>
      </c>
      <c r="X323" s="79" t="str">
        <f t="shared" si="167"/>
        <v xml:space="preserve"> --</v>
      </c>
      <c r="Y323" s="74">
        <v>0</v>
      </c>
      <c r="Z323" s="17" t="str">
        <f t="shared" si="148"/>
        <v xml:space="preserve"> --</v>
      </c>
      <c r="AA323" s="74">
        <v>0</v>
      </c>
      <c r="AB323" s="17" t="str">
        <f t="shared" si="168"/>
        <v>--</v>
      </c>
      <c r="AC323" s="39"/>
      <c r="AD323" s="17" t="str">
        <f t="shared" si="145"/>
        <v>Keskivilkas 2</v>
      </c>
      <c r="AE323" s="17" t="s">
        <v>1059</v>
      </c>
      <c r="AF323" s="39"/>
      <c r="AG323" s="44"/>
      <c r="AH323" s="4"/>
      <c r="AI323" s="113" t="str">
        <f t="shared" si="149"/>
        <v>musta</v>
      </c>
      <c r="AJ323" s="114" t="str">
        <f t="shared" si="171"/>
        <v>musta</v>
      </c>
      <c r="AK323" s="115" t="str">
        <f t="shared" si="146"/>
        <v>musta</v>
      </c>
      <c r="AL323" s="124">
        <f t="shared" si="150"/>
        <v>1</v>
      </c>
      <c r="AM323" s="124">
        <f t="shared" si="151"/>
        <v>1</v>
      </c>
      <c r="AN323" s="124">
        <f t="shared" si="152"/>
        <v>0</v>
      </c>
      <c r="AO323" s="124">
        <f t="shared" si="153"/>
        <v>0</v>
      </c>
      <c r="AP323" s="121">
        <f t="shared" si="154"/>
        <v>0</v>
      </c>
      <c r="AQ323" s="14"/>
      <c r="AR323" s="113" t="str">
        <f t="shared" si="169"/>
        <v>musta</v>
      </c>
      <c r="AS323" s="114" t="str">
        <f t="shared" si="170"/>
        <v>musta</v>
      </c>
      <c r="AT323" s="115" t="str">
        <f t="shared" si="147"/>
        <v>musta</v>
      </c>
      <c r="AU323" s="124">
        <f t="shared" si="155"/>
        <v>10</v>
      </c>
      <c r="AV323" s="124">
        <f t="shared" si="156"/>
        <v>10</v>
      </c>
      <c r="AW323" s="124">
        <f t="shared" si="157"/>
        <v>0</v>
      </c>
      <c r="AX323" s="124">
        <f t="shared" si="158"/>
        <v>0</v>
      </c>
      <c r="AY323" s="121">
        <f t="shared" si="159"/>
        <v>0</v>
      </c>
      <c r="BA323" s="47" t="s">
        <v>357</v>
      </c>
      <c r="BB323" s="47">
        <v>2501</v>
      </c>
      <c r="BC323" s="47">
        <v>2</v>
      </c>
      <c r="BD323" s="47">
        <v>67</v>
      </c>
      <c r="BE323" s="4"/>
      <c r="BF323" s="47" t="s">
        <v>362</v>
      </c>
      <c r="BG323" s="47">
        <v>2504</v>
      </c>
      <c r="BH323" s="47">
        <v>1</v>
      </c>
      <c r="BI323" s="47">
        <v>29</v>
      </c>
      <c r="BJ323" s="4"/>
      <c r="BK323" s="46" t="str">
        <f t="shared" si="160"/>
        <v>2504_1</v>
      </c>
      <c r="BL323" s="69">
        <v>2504</v>
      </c>
      <c r="BM323" s="69">
        <v>1</v>
      </c>
      <c r="BN323" s="69">
        <v>0</v>
      </c>
      <c r="BO323" s="4"/>
      <c r="BP323" s="46" t="str">
        <f t="shared" si="161"/>
        <v>2504_1</v>
      </c>
      <c r="BQ323" s="69">
        <v>2504</v>
      </c>
      <c r="BR323" s="69">
        <v>1</v>
      </c>
      <c r="BS323" s="69">
        <v>0</v>
      </c>
      <c r="BT323" s="4"/>
      <c r="BU323" s="71"/>
      <c r="BV323" s="71"/>
      <c r="BW323" s="71"/>
      <c r="BX323" s="4"/>
      <c r="BY323" s="69" t="s">
        <v>798</v>
      </c>
      <c r="BZ323" s="69">
        <v>176</v>
      </c>
      <c r="CA323" s="69">
        <v>3.6681950812799999</v>
      </c>
      <c r="CB323" s="4"/>
      <c r="CC323" s="47" t="s">
        <v>773</v>
      </c>
      <c r="CD323" s="47" t="s">
        <v>1022</v>
      </c>
      <c r="CE323" s="47">
        <v>13583</v>
      </c>
      <c r="CF323" s="47">
        <v>2</v>
      </c>
      <c r="CG323" s="47">
        <v>3</v>
      </c>
      <c r="CH323" s="47" t="str">
        <f t="shared" si="162"/>
        <v>Vähä 3</v>
      </c>
      <c r="CJ323" s="69" t="s">
        <v>366</v>
      </c>
      <c r="CK323" s="69" t="s">
        <v>1963</v>
      </c>
      <c r="CL323" s="69" t="s">
        <v>1964</v>
      </c>
      <c r="CM323" s="69" t="s">
        <v>1965</v>
      </c>
    </row>
    <row r="324" spans="1:91" customFormat="1" x14ac:dyDescent="0.25">
      <c r="A324" s="81">
        <v>313</v>
      </c>
      <c r="B324" s="27" t="str">
        <f t="shared" si="138"/>
        <v>2505_7</v>
      </c>
      <c r="C324" s="51">
        <v>2505</v>
      </c>
      <c r="D324" s="52">
        <v>7</v>
      </c>
      <c r="E324" s="17">
        <v>4655</v>
      </c>
      <c r="F324" s="18">
        <v>7600.2442621</v>
      </c>
      <c r="G324" s="57">
        <v>565</v>
      </c>
      <c r="H324" s="58">
        <v>41</v>
      </c>
      <c r="I324" s="64">
        <f t="shared" si="163"/>
        <v>0.41</v>
      </c>
      <c r="J324" s="18">
        <f t="shared" si="164"/>
        <v>231.64999999999998</v>
      </c>
      <c r="K324" s="64">
        <f t="shared" si="165"/>
        <v>-0.93766146393972005</v>
      </c>
      <c r="L324" s="18">
        <v>3716</v>
      </c>
      <c r="M324" s="18">
        <v>112</v>
      </c>
      <c r="N324" s="18">
        <v>4053</v>
      </c>
      <c r="O324" s="105" t="str">
        <f t="shared" si="139"/>
        <v>https://www.google.com/maps/@61.4732366395,23.3698965095,3a,75y,90t/data=!3m3!1e1!3m1!2e0</v>
      </c>
      <c r="P324" s="108" t="str">
        <f t="shared" si="140"/>
        <v>Gmaps</v>
      </c>
      <c r="Q324" s="18">
        <v>565</v>
      </c>
      <c r="R324" s="17">
        <v>41</v>
      </c>
      <c r="S324" s="18">
        <f t="shared" si="141"/>
        <v>741</v>
      </c>
      <c r="T324" s="18">
        <f t="shared" si="142"/>
        <v>231</v>
      </c>
      <c r="U324" s="18">
        <f t="shared" si="143"/>
        <v>0</v>
      </c>
      <c r="V324" s="95" t="str">
        <f t="shared" si="166"/>
        <v xml:space="preserve"> --</v>
      </c>
      <c r="W324" s="18">
        <f t="shared" si="144"/>
        <v>0</v>
      </c>
      <c r="X324" s="79" t="str">
        <f t="shared" si="167"/>
        <v xml:space="preserve"> --</v>
      </c>
      <c r="Y324" s="18">
        <v>19</v>
      </c>
      <c r="Z324" s="17" t="str">
        <f t="shared" si="148"/>
        <v xml:space="preserve"> --</v>
      </c>
      <c r="AA324" s="18">
        <v>56.262083780899999</v>
      </c>
      <c r="AB324" s="17" t="str">
        <f t="shared" si="168"/>
        <v>Kyllä</v>
      </c>
      <c r="AC324" s="39"/>
      <c r="AD324" s="17" t="str">
        <f t="shared" si="145"/>
        <v>Keskivilkas 1</v>
      </c>
      <c r="AE324" s="17" t="s">
        <v>1057</v>
      </c>
      <c r="AF324" s="39"/>
      <c r="AG324" s="44"/>
      <c r="AH324" s="4"/>
      <c r="AI324" s="113" t="str">
        <f t="shared" si="149"/>
        <v>musta</v>
      </c>
      <c r="AJ324" s="114" t="str">
        <f t="shared" si="171"/>
        <v>musta</v>
      </c>
      <c r="AK324" s="115" t="str">
        <f t="shared" si="146"/>
        <v>musta</v>
      </c>
      <c r="AL324" s="124">
        <f t="shared" si="150"/>
        <v>2</v>
      </c>
      <c r="AM324" s="124">
        <f t="shared" si="151"/>
        <v>1</v>
      </c>
      <c r="AN324" s="124">
        <f t="shared" si="152"/>
        <v>0</v>
      </c>
      <c r="AO324" s="124">
        <f t="shared" si="153"/>
        <v>1</v>
      </c>
      <c r="AP324" s="121">
        <f t="shared" si="154"/>
        <v>0</v>
      </c>
      <c r="AQ324" s="14"/>
      <c r="AR324" s="113" t="str">
        <f t="shared" si="169"/>
        <v>musta</v>
      </c>
      <c r="AS324" s="114" t="str">
        <f t="shared" si="170"/>
        <v>musta</v>
      </c>
      <c r="AT324" s="115" t="str">
        <f t="shared" si="147"/>
        <v>musta</v>
      </c>
      <c r="AU324" s="124">
        <f t="shared" si="155"/>
        <v>2</v>
      </c>
      <c r="AV324" s="124">
        <f t="shared" si="156"/>
        <v>1</v>
      </c>
      <c r="AW324" s="124">
        <f t="shared" si="157"/>
        <v>0</v>
      </c>
      <c r="AX324" s="124">
        <f t="shared" si="158"/>
        <v>1</v>
      </c>
      <c r="AY324" s="121">
        <f t="shared" si="159"/>
        <v>0</v>
      </c>
      <c r="BA324" s="47" t="s">
        <v>358</v>
      </c>
      <c r="BB324" s="47">
        <v>2501</v>
      </c>
      <c r="BC324" s="47">
        <v>4</v>
      </c>
      <c r="BD324" s="47">
        <v>248</v>
      </c>
      <c r="BE324" s="4"/>
      <c r="BF324" s="47" t="s">
        <v>363</v>
      </c>
      <c r="BG324" s="47">
        <v>2505</v>
      </c>
      <c r="BH324" s="47">
        <v>1</v>
      </c>
      <c r="BI324" s="47">
        <v>112</v>
      </c>
      <c r="BJ324" s="4"/>
      <c r="BK324" s="46" t="str">
        <f t="shared" si="160"/>
        <v>2505_1</v>
      </c>
      <c r="BL324" s="69">
        <v>2505</v>
      </c>
      <c r="BM324" s="69">
        <v>1</v>
      </c>
      <c r="BN324" s="69">
        <v>0</v>
      </c>
      <c r="BO324" s="4"/>
      <c r="BP324" s="46" t="str">
        <f t="shared" si="161"/>
        <v>2505_1</v>
      </c>
      <c r="BQ324" s="69">
        <v>2505</v>
      </c>
      <c r="BR324" s="69">
        <v>1</v>
      </c>
      <c r="BS324" s="69">
        <v>0</v>
      </c>
      <c r="BT324" s="4"/>
      <c r="BU324" s="71"/>
      <c r="BV324" s="71"/>
      <c r="BW324" s="71"/>
      <c r="BX324" s="4"/>
      <c r="BY324" s="69" t="s">
        <v>803</v>
      </c>
      <c r="BZ324" s="69">
        <v>353</v>
      </c>
      <c r="CA324" s="69">
        <v>10.8715737604</v>
      </c>
      <c r="CB324" s="4"/>
      <c r="CC324" s="47" t="s">
        <v>607</v>
      </c>
      <c r="CD324" s="47" t="s">
        <v>1022</v>
      </c>
      <c r="CE324" s="47">
        <v>12847</v>
      </c>
      <c r="CF324" s="47">
        <v>1</v>
      </c>
      <c r="CG324" s="47">
        <v>3</v>
      </c>
      <c r="CH324" s="47" t="str">
        <f t="shared" si="162"/>
        <v>Vähä 3</v>
      </c>
      <c r="CJ324" s="69" t="s">
        <v>368</v>
      </c>
      <c r="CK324" s="69" t="s">
        <v>1966</v>
      </c>
      <c r="CL324" s="69" t="s">
        <v>1967</v>
      </c>
      <c r="CM324" s="69" t="s">
        <v>1968</v>
      </c>
    </row>
    <row r="325" spans="1:91" customFormat="1" x14ac:dyDescent="0.25">
      <c r="A325" s="81">
        <v>314</v>
      </c>
      <c r="B325" s="27" t="str">
        <f t="shared" si="138"/>
        <v>2506_1</v>
      </c>
      <c r="C325" s="51">
        <v>2506</v>
      </c>
      <c r="D325" s="52">
        <v>1</v>
      </c>
      <c r="E325" s="17">
        <v>780</v>
      </c>
      <c r="F325" s="18">
        <v>757.36715006500003</v>
      </c>
      <c r="G325" s="57">
        <v>293</v>
      </c>
      <c r="H325" s="58">
        <v>75</v>
      </c>
      <c r="I325" s="64">
        <f t="shared" si="163"/>
        <v>0.75</v>
      </c>
      <c r="J325" s="18">
        <f t="shared" si="164"/>
        <v>219.75</v>
      </c>
      <c r="K325" s="64">
        <f t="shared" si="165"/>
        <v>-0.60190217391304346</v>
      </c>
      <c r="L325" s="18">
        <v>552</v>
      </c>
      <c r="M325" s="18">
        <v>36</v>
      </c>
      <c r="N325" s="18">
        <v>556</v>
      </c>
      <c r="O325" s="105" t="str">
        <f t="shared" si="139"/>
        <v>https://www.google.com/maps/@61.3991221417,23.2542902667,3a,75y,90t/data=!3m3!1e1!3m1!2e0</v>
      </c>
      <c r="P325" s="108" t="str">
        <f t="shared" si="140"/>
        <v>Gmaps</v>
      </c>
      <c r="Q325" s="18">
        <v>293</v>
      </c>
      <c r="R325" s="17">
        <v>75</v>
      </c>
      <c r="S325" s="18">
        <f t="shared" si="141"/>
        <v>127</v>
      </c>
      <c r="T325" s="18">
        <f t="shared" si="142"/>
        <v>118</v>
      </c>
      <c r="U325" s="18">
        <f t="shared" si="143"/>
        <v>0</v>
      </c>
      <c r="V325" s="95" t="str">
        <f t="shared" si="166"/>
        <v xml:space="preserve"> --</v>
      </c>
      <c r="W325" s="18">
        <f t="shared" si="144"/>
        <v>0</v>
      </c>
      <c r="X325" s="79" t="str">
        <f t="shared" si="167"/>
        <v xml:space="preserve"> --</v>
      </c>
      <c r="Y325" s="74">
        <v>0</v>
      </c>
      <c r="Z325" s="17" t="str">
        <f t="shared" si="148"/>
        <v xml:space="preserve"> --</v>
      </c>
      <c r="AA325" s="74">
        <v>0</v>
      </c>
      <c r="AB325" s="17" t="str">
        <f t="shared" si="168"/>
        <v>--</v>
      </c>
      <c r="AC325" s="39"/>
      <c r="AD325" s="17" t="str">
        <f t="shared" si="145"/>
        <v>Keskivilkas 1</v>
      </c>
      <c r="AE325" s="17" t="s">
        <v>1057</v>
      </c>
      <c r="AF325" s="39"/>
      <c r="AG325" s="44"/>
      <c r="AH325" s="4"/>
      <c r="AI325" s="113" t="str">
        <f t="shared" si="149"/>
        <v>punainen</v>
      </c>
      <c r="AJ325" s="114" t="str">
        <f t="shared" si="171"/>
        <v>musta</v>
      </c>
      <c r="AK325" s="115" t="str">
        <f t="shared" si="146"/>
        <v>musta</v>
      </c>
      <c r="AL325" s="124">
        <f t="shared" si="150"/>
        <v>11</v>
      </c>
      <c r="AM325" s="124">
        <f t="shared" si="151"/>
        <v>10</v>
      </c>
      <c r="AN325" s="124">
        <f t="shared" si="152"/>
        <v>0</v>
      </c>
      <c r="AO325" s="124">
        <f t="shared" si="153"/>
        <v>1</v>
      </c>
      <c r="AP325" s="121">
        <f t="shared" si="154"/>
        <v>0</v>
      </c>
      <c r="AQ325" s="14"/>
      <c r="AR325" s="113" t="str">
        <f t="shared" si="169"/>
        <v>punainen</v>
      </c>
      <c r="AS325" s="114" t="str">
        <f t="shared" si="170"/>
        <v>musta</v>
      </c>
      <c r="AT325" s="115" t="str">
        <f t="shared" si="147"/>
        <v>musta</v>
      </c>
      <c r="AU325" s="124">
        <f t="shared" si="155"/>
        <v>11</v>
      </c>
      <c r="AV325" s="124">
        <f t="shared" si="156"/>
        <v>10</v>
      </c>
      <c r="AW325" s="124">
        <f t="shared" si="157"/>
        <v>0</v>
      </c>
      <c r="AX325" s="124">
        <f t="shared" si="158"/>
        <v>1</v>
      </c>
      <c r="AY325" s="121">
        <f t="shared" si="159"/>
        <v>0</v>
      </c>
      <c r="BA325" s="47" t="s">
        <v>359</v>
      </c>
      <c r="BB325" s="47">
        <v>2501</v>
      </c>
      <c r="BC325" s="47">
        <v>6</v>
      </c>
      <c r="BD325" s="47">
        <v>639</v>
      </c>
      <c r="BE325" s="4"/>
      <c r="BF325" s="47" t="s">
        <v>364</v>
      </c>
      <c r="BG325" s="47">
        <v>2505</v>
      </c>
      <c r="BH325" s="47">
        <v>2</v>
      </c>
      <c r="BI325" s="47">
        <v>49</v>
      </c>
      <c r="BJ325" s="4"/>
      <c r="BK325" s="46" t="str">
        <f t="shared" si="160"/>
        <v>2505_2</v>
      </c>
      <c r="BL325" s="69">
        <v>2505</v>
      </c>
      <c r="BM325" s="69">
        <v>2</v>
      </c>
      <c r="BN325" s="69">
        <v>0</v>
      </c>
      <c r="BO325" s="4"/>
      <c r="BP325" s="46" t="str">
        <f t="shared" si="161"/>
        <v>2505_2</v>
      </c>
      <c r="BQ325" s="69">
        <v>2505</v>
      </c>
      <c r="BR325" s="69">
        <v>2</v>
      </c>
      <c r="BS325" s="69">
        <v>0</v>
      </c>
      <c r="BT325" s="4"/>
      <c r="BU325" s="71"/>
      <c r="BV325" s="71"/>
      <c r="BW325" s="71"/>
      <c r="BX325" s="4"/>
      <c r="BY325" s="69" t="s">
        <v>803</v>
      </c>
      <c r="BZ325" s="69">
        <v>2005</v>
      </c>
      <c r="CA325" s="69">
        <v>61.749307052699997</v>
      </c>
      <c r="CB325" s="4"/>
      <c r="CC325" s="47" t="s">
        <v>716</v>
      </c>
      <c r="CD325" s="47" t="s">
        <v>1022</v>
      </c>
      <c r="CE325" s="47">
        <v>13263</v>
      </c>
      <c r="CF325" s="47">
        <v>1</v>
      </c>
      <c r="CG325" s="47">
        <v>3</v>
      </c>
      <c r="CH325" s="47" t="str">
        <f t="shared" si="162"/>
        <v>Vähä 3</v>
      </c>
      <c r="CJ325" s="69" t="s">
        <v>370</v>
      </c>
      <c r="CK325" s="69" t="s">
        <v>1969</v>
      </c>
      <c r="CL325" s="69" t="s">
        <v>1970</v>
      </c>
      <c r="CM325" s="69" t="s">
        <v>1971</v>
      </c>
    </row>
    <row r="326" spans="1:91" customFormat="1" x14ac:dyDescent="0.25">
      <c r="A326" s="81">
        <v>315</v>
      </c>
      <c r="B326" s="27" t="str">
        <f t="shared" si="138"/>
        <v>2521_1</v>
      </c>
      <c r="C326" s="51">
        <v>2521</v>
      </c>
      <c r="D326" s="52">
        <v>1</v>
      </c>
      <c r="E326" s="17">
        <v>6117</v>
      </c>
      <c r="F326" s="18">
        <v>6010.3159009999999</v>
      </c>
      <c r="G326" s="57">
        <v>293</v>
      </c>
      <c r="H326" s="58">
        <v>61</v>
      </c>
      <c r="I326" s="64">
        <f t="shared" si="163"/>
        <v>0.61</v>
      </c>
      <c r="J326" s="18">
        <f t="shared" si="164"/>
        <v>178.73</v>
      </c>
      <c r="K326" s="64">
        <f t="shared" si="165"/>
        <v>-0.81401664932362117</v>
      </c>
      <c r="L326" s="18">
        <v>961</v>
      </c>
      <c r="M326" s="18">
        <v>38</v>
      </c>
      <c r="N326" s="18">
        <v>985</v>
      </c>
      <c r="O326" s="105" t="str">
        <f t="shared" si="139"/>
        <v>https://www.google.com/maps/@61.3054758204,22.9283785521,3a,75y,90t/data=!3m3!1e1!3m1!2e0</v>
      </c>
      <c r="P326" s="108" t="str">
        <f t="shared" si="140"/>
        <v>Gmaps</v>
      </c>
      <c r="Q326" s="18">
        <v>293</v>
      </c>
      <c r="R326" s="17">
        <v>61</v>
      </c>
      <c r="S326" s="18">
        <f t="shared" si="141"/>
        <v>132</v>
      </c>
      <c r="T326" s="18">
        <f t="shared" si="142"/>
        <v>56</v>
      </c>
      <c r="U326" s="18">
        <f t="shared" si="143"/>
        <v>1</v>
      </c>
      <c r="V326" s="96" t="str">
        <f t="shared" si="166"/>
        <v>Osa seud. yht.</v>
      </c>
      <c r="W326" s="18">
        <f t="shared" si="144"/>
        <v>0</v>
      </c>
      <c r="X326" s="79" t="str">
        <f t="shared" si="167"/>
        <v xml:space="preserve"> --</v>
      </c>
      <c r="Y326" s="74">
        <v>0</v>
      </c>
      <c r="Z326" s="17" t="str">
        <f t="shared" si="148"/>
        <v xml:space="preserve"> --</v>
      </c>
      <c r="AA326" s="18">
        <v>8.9259440902399998</v>
      </c>
      <c r="AB326" s="17" t="str">
        <f t="shared" si="168"/>
        <v>--</v>
      </c>
      <c r="AC326" s="39"/>
      <c r="AD326" s="17" t="str">
        <f t="shared" si="145"/>
        <v>Keskivilkas 1</v>
      </c>
      <c r="AE326" s="17" t="s">
        <v>1057</v>
      </c>
      <c r="AF326" s="39"/>
      <c r="AG326" s="44"/>
      <c r="AH326" s="4"/>
      <c r="AI326" s="113" t="str">
        <f t="shared" si="149"/>
        <v>punainen</v>
      </c>
      <c r="AJ326" s="114" t="str">
        <f t="shared" si="171"/>
        <v>musta</v>
      </c>
      <c r="AK326" s="115" t="str">
        <f t="shared" si="146"/>
        <v>musta</v>
      </c>
      <c r="AL326" s="124">
        <f t="shared" si="150"/>
        <v>11</v>
      </c>
      <c r="AM326" s="124">
        <f t="shared" si="151"/>
        <v>10</v>
      </c>
      <c r="AN326" s="124">
        <f t="shared" si="152"/>
        <v>0</v>
      </c>
      <c r="AO326" s="124">
        <f t="shared" si="153"/>
        <v>0</v>
      </c>
      <c r="AP326" s="121">
        <f t="shared" si="154"/>
        <v>1</v>
      </c>
      <c r="AQ326" s="14"/>
      <c r="AR326" s="113" t="str">
        <f t="shared" si="169"/>
        <v>punainen</v>
      </c>
      <c r="AS326" s="114" t="str">
        <f t="shared" si="170"/>
        <v>musta</v>
      </c>
      <c r="AT326" s="115" t="str">
        <f t="shared" si="147"/>
        <v>musta</v>
      </c>
      <c r="AU326" s="124">
        <f t="shared" si="155"/>
        <v>11</v>
      </c>
      <c r="AV326" s="124">
        <f t="shared" si="156"/>
        <v>10</v>
      </c>
      <c r="AW326" s="124">
        <f t="shared" si="157"/>
        <v>0</v>
      </c>
      <c r="AX326" s="124">
        <f t="shared" si="158"/>
        <v>0</v>
      </c>
      <c r="AY326" s="121">
        <f t="shared" si="159"/>
        <v>1</v>
      </c>
      <c r="BA326" s="47" t="s">
        <v>360</v>
      </c>
      <c r="BB326" s="47">
        <v>2502</v>
      </c>
      <c r="BC326" s="47">
        <v>1</v>
      </c>
      <c r="BD326" s="47">
        <v>28</v>
      </c>
      <c r="BE326" s="4"/>
      <c r="BF326" s="47" t="s">
        <v>365</v>
      </c>
      <c r="BG326" s="47">
        <v>2505</v>
      </c>
      <c r="BH326" s="47">
        <v>3</v>
      </c>
      <c r="BI326" s="47">
        <v>11</v>
      </c>
      <c r="BJ326" s="4"/>
      <c r="BK326" s="46" t="str">
        <f t="shared" si="160"/>
        <v>2505_3</v>
      </c>
      <c r="BL326" s="69">
        <v>2505</v>
      </c>
      <c r="BM326" s="69">
        <v>3</v>
      </c>
      <c r="BN326" s="69">
        <v>0</v>
      </c>
      <c r="BO326" s="4"/>
      <c r="BP326" s="46" t="str">
        <f t="shared" si="161"/>
        <v>2505_3</v>
      </c>
      <c r="BQ326" s="69">
        <v>2505</v>
      </c>
      <c r="BR326" s="69">
        <v>3</v>
      </c>
      <c r="BS326" s="69">
        <v>0</v>
      </c>
      <c r="BT326" s="4"/>
      <c r="BU326" s="71"/>
      <c r="BV326" s="71"/>
      <c r="BW326" s="71"/>
      <c r="BX326" s="4"/>
      <c r="BY326" s="69" t="s">
        <v>804</v>
      </c>
      <c r="BZ326" s="69">
        <v>801</v>
      </c>
      <c r="CA326" s="69">
        <v>11.9214168775</v>
      </c>
      <c r="CB326" s="4"/>
      <c r="CC326" s="47" t="s">
        <v>709</v>
      </c>
      <c r="CD326" s="47" t="s">
        <v>1022</v>
      </c>
      <c r="CE326" s="47">
        <v>13245</v>
      </c>
      <c r="CF326" s="47">
        <v>1</v>
      </c>
      <c r="CG326" s="47">
        <v>3</v>
      </c>
      <c r="CH326" s="47" t="str">
        <f t="shared" si="162"/>
        <v>Vähä 3</v>
      </c>
      <c r="CJ326" s="69" t="s">
        <v>371</v>
      </c>
      <c r="CK326" s="69" t="s">
        <v>1972</v>
      </c>
      <c r="CL326" s="69" t="s">
        <v>1973</v>
      </c>
      <c r="CM326" s="69" t="s">
        <v>1974</v>
      </c>
    </row>
    <row r="327" spans="1:91" customFormat="1" x14ac:dyDescent="0.25">
      <c r="A327" s="81">
        <v>316</v>
      </c>
      <c r="B327" s="27" t="str">
        <f t="shared" si="138"/>
        <v>2521_2</v>
      </c>
      <c r="C327" s="51">
        <v>2521</v>
      </c>
      <c r="D327" s="52">
        <v>2</v>
      </c>
      <c r="E327" s="17">
        <v>2913</v>
      </c>
      <c r="F327" s="18">
        <v>2840.5898713699999</v>
      </c>
      <c r="G327" s="57">
        <v>261</v>
      </c>
      <c r="H327" s="58">
        <v>72</v>
      </c>
      <c r="I327" s="64">
        <f t="shared" si="163"/>
        <v>0.72</v>
      </c>
      <c r="J327" s="18">
        <f t="shared" si="164"/>
        <v>187.92</v>
      </c>
      <c r="K327" s="64">
        <f t="shared" si="165"/>
        <v>-0.8044536940686785</v>
      </c>
      <c r="L327" s="18">
        <v>961</v>
      </c>
      <c r="M327" s="18">
        <v>38</v>
      </c>
      <c r="N327" s="18">
        <v>985</v>
      </c>
      <c r="O327" s="105" t="str">
        <f t="shared" si="139"/>
        <v>https://www.google.com/maps/@61.2849386713,23.0281269744,3a,75y,90t/data=!3m3!1e1!3m1!2e0</v>
      </c>
      <c r="P327" s="108" t="str">
        <f t="shared" si="140"/>
        <v>Gmaps</v>
      </c>
      <c r="Q327" s="18">
        <v>261</v>
      </c>
      <c r="R327" s="17">
        <v>72</v>
      </c>
      <c r="S327" s="18">
        <f t="shared" si="141"/>
        <v>62</v>
      </c>
      <c r="T327" s="18">
        <f t="shared" si="142"/>
        <v>42</v>
      </c>
      <c r="U327" s="18">
        <f t="shared" si="143"/>
        <v>1</v>
      </c>
      <c r="V327" s="96" t="str">
        <f t="shared" si="166"/>
        <v>Osa seud. yht.</v>
      </c>
      <c r="W327" s="18">
        <f t="shared" si="144"/>
        <v>0</v>
      </c>
      <c r="X327" s="79" t="str">
        <f t="shared" si="167"/>
        <v xml:space="preserve"> --</v>
      </c>
      <c r="Y327" s="74">
        <v>0</v>
      </c>
      <c r="Z327" s="17" t="str">
        <f t="shared" si="148"/>
        <v xml:space="preserve"> --</v>
      </c>
      <c r="AA327" s="74">
        <v>0</v>
      </c>
      <c r="AB327" s="17" t="str">
        <f t="shared" si="168"/>
        <v>--</v>
      </c>
      <c r="AC327" s="39"/>
      <c r="AD327" s="17" t="str">
        <f t="shared" si="145"/>
        <v>Keskivilkas 1</v>
      </c>
      <c r="AE327" s="17" t="s">
        <v>1057</v>
      </c>
      <c r="AF327" s="39"/>
      <c r="AG327" s="44"/>
      <c r="AH327" s="4"/>
      <c r="AI327" s="113" t="str">
        <f t="shared" si="149"/>
        <v>punainen</v>
      </c>
      <c r="AJ327" s="114" t="str">
        <f t="shared" si="171"/>
        <v>musta</v>
      </c>
      <c r="AK327" s="115" t="str">
        <f t="shared" si="146"/>
        <v>musta</v>
      </c>
      <c r="AL327" s="124">
        <f t="shared" si="150"/>
        <v>11</v>
      </c>
      <c r="AM327" s="124">
        <f t="shared" si="151"/>
        <v>10</v>
      </c>
      <c r="AN327" s="124">
        <f t="shared" si="152"/>
        <v>0</v>
      </c>
      <c r="AO327" s="124">
        <f t="shared" si="153"/>
        <v>0</v>
      </c>
      <c r="AP327" s="121">
        <f t="shared" si="154"/>
        <v>1</v>
      </c>
      <c r="AQ327" s="14"/>
      <c r="AR327" s="113" t="str">
        <f t="shared" si="169"/>
        <v>punainen</v>
      </c>
      <c r="AS327" s="114" t="str">
        <f t="shared" si="170"/>
        <v>musta</v>
      </c>
      <c r="AT327" s="115" t="str">
        <f t="shared" si="147"/>
        <v>musta</v>
      </c>
      <c r="AU327" s="124">
        <f t="shared" si="155"/>
        <v>11</v>
      </c>
      <c r="AV327" s="124">
        <f t="shared" si="156"/>
        <v>10</v>
      </c>
      <c r="AW327" s="124">
        <f t="shared" si="157"/>
        <v>0</v>
      </c>
      <c r="AX327" s="124">
        <f t="shared" si="158"/>
        <v>0</v>
      </c>
      <c r="AY327" s="121">
        <f t="shared" si="159"/>
        <v>1</v>
      </c>
      <c r="BA327" s="47" t="s">
        <v>361</v>
      </c>
      <c r="BB327" s="47">
        <v>2503</v>
      </c>
      <c r="BC327" s="47">
        <v>1</v>
      </c>
      <c r="BD327" s="47">
        <v>93</v>
      </c>
      <c r="BE327" s="4"/>
      <c r="BF327" s="47" t="s">
        <v>366</v>
      </c>
      <c r="BG327" s="47">
        <v>2505</v>
      </c>
      <c r="BH327" s="47">
        <v>4</v>
      </c>
      <c r="BI327" s="47">
        <v>70</v>
      </c>
      <c r="BJ327" s="4"/>
      <c r="BK327" s="46" t="str">
        <f t="shared" si="160"/>
        <v>2505_4</v>
      </c>
      <c r="BL327" s="69">
        <v>2505</v>
      </c>
      <c r="BM327" s="69">
        <v>4</v>
      </c>
      <c r="BN327" s="69">
        <v>0</v>
      </c>
      <c r="BO327" s="4"/>
      <c r="BP327" s="46" t="str">
        <f t="shared" si="161"/>
        <v>2505_4</v>
      </c>
      <c r="BQ327" s="69">
        <v>2505</v>
      </c>
      <c r="BR327" s="69">
        <v>4</v>
      </c>
      <c r="BS327" s="69">
        <v>0</v>
      </c>
      <c r="BT327" s="4"/>
      <c r="BU327" s="71"/>
      <c r="BV327" s="71"/>
      <c r="BW327" s="71"/>
      <c r="BX327" s="4"/>
      <c r="BY327" s="69" t="s">
        <v>806</v>
      </c>
      <c r="BZ327" s="69">
        <v>872</v>
      </c>
      <c r="CA327" s="69">
        <v>47.391304347800002</v>
      </c>
      <c r="CB327" s="4"/>
      <c r="CC327" s="47" t="s">
        <v>481</v>
      </c>
      <c r="CD327" s="47" t="s">
        <v>1022</v>
      </c>
      <c r="CE327" s="47">
        <v>3071</v>
      </c>
      <c r="CF327" s="47">
        <v>3</v>
      </c>
      <c r="CG327" s="47">
        <v>3</v>
      </c>
      <c r="CH327" s="47" t="str">
        <f t="shared" si="162"/>
        <v>Vähä 3</v>
      </c>
      <c r="CJ327" s="69" t="s">
        <v>372</v>
      </c>
      <c r="CK327" s="69" t="s">
        <v>1975</v>
      </c>
      <c r="CL327" s="69" t="s">
        <v>1976</v>
      </c>
      <c r="CM327" s="69" t="s">
        <v>1977</v>
      </c>
    </row>
    <row r="328" spans="1:91" customFormat="1" x14ac:dyDescent="0.25">
      <c r="A328" s="81">
        <v>317</v>
      </c>
      <c r="B328" s="27" t="str">
        <f t="shared" si="138"/>
        <v>2521_3</v>
      </c>
      <c r="C328" s="51">
        <v>2521</v>
      </c>
      <c r="D328" s="52">
        <v>3</v>
      </c>
      <c r="E328" s="17">
        <v>4341</v>
      </c>
      <c r="F328" s="18">
        <v>4257.2640534100001</v>
      </c>
      <c r="G328" s="57">
        <v>356</v>
      </c>
      <c r="H328" s="58">
        <v>73</v>
      </c>
      <c r="I328" s="64">
        <f t="shared" si="163"/>
        <v>0.73</v>
      </c>
      <c r="J328" s="18">
        <f t="shared" si="164"/>
        <v>259.88</v>
      </c>
      <c r="K328" s="64">
        <f t="shared" si="165"/>
        <v>-0.44231759656652364</v>
      </c>
      <c r="L328" s="18">
        <v>466</v>
      </c>
      <c r="M328" s="18">
        <v>19</v>
      </c>
      <c r="N328" s="18">
        <v>487</v>
      </c>
      <c r="O328" s="105" t="str">
        <f t="shared" si="139"/>
        <v>https://www.google.com/maps/@61.2709131731,23.0719645775,3a,75y,90t/data=!3m3!1e1!3m1!2e0</v>
      </c>
      <c r="P328" s="108" t="str">
        <f t="shared" si="140"/>
        <v>Gmaps</v>
      </c>
      <c r="Q328" s="18">
        <v>356</v>
      </c>
      <c r="R328" s="17">
        <v>73</v>
      </c>
      <c r="S328" s="18">
        <f t="shared" si="141"/>
        <v>108</v>
      </c>
      <c r="T328" s="18">
        <f t="shared" si="142"/>
        <v>91</v>
      </c>
      <c r="U328" s="18">
        <f t="shared" si="143"/>
        <v>4</v>
      </c>
      <c r="V328" s="96" t="str">
        <f t="shared" si="166"/>
        <v>Osa seud. yht.</v>
      </c>
      <c r="W328" s="18">
        <f t="shared" si="144"/>
        <v>0</v>
      </c>
      <c r="X328" s="79" t="str">
        <f t="shared" si="167"/>
        <v xml:space="preserve"> --</v>
      </c>
      <c r="Y328" s="74">
        <v>0</v>
      </c>
      <c r="Z328" s="17" t="str">
        <f t="shared" si="148"/>
        <v xml:space="preserve"> --</v>
      </c>
      <c r="AA328" s="74">
        <v>0</v>
      </c>
      <c r="AB328" s="17" t="str">
        <f t="shared" si="168"/>
        <v>--</v>
      </c>
      <c r="AC328" s="39"/>
      <c r="AD328" s="17" t="str">
        <f t="shared" si="145"/>
        <v>Vähä 2</v>
      </c>
      <c r="AE328" s="17" t="s">
        <v>1060</v>
      </c>
      <c r="AF328" s="39"/>
      <c r="AG328" s="44"/>
      <c r="AH328" s="4"/>
      <c r="AI328" s="113" t="str">
        <f t="shared" si="149"/>
        <v>punainen</v>
      </c>
      <c r="AJ328" s="114" t="str">
        <f t="shared" si="171"/>
        <v>musta</v>
      </c>
      <c r="AK328" s="115" t="str">
        <f t="shared" si="146"/>
        <v>musta</v>
      </c>
      <c r="AL328" s="124">
        <f t="shared" si="150"/>
        <v>11</v>
      </c>
      <c r="AM328" s="124">
        <f t="shared" si="151"/>
        <v>10</v>
      </c>
      <c r="AN328" s="124">
        <f t="shared" si="152"/>
        <v>0</v>
      </c>
      <c r="AO328" s="124">
        <f t="shared" si="153"/>
        <v>0</v>
      </c>
      <c r="AP328" s="121">
        <f t="shared" si="154"/>
        <v>1</v>
      </c>
      <c r="AQ328" s="14"/>
      <c r="AR328" s="113" t="str">
        <f t="shared" si="169"/>
        <v>punainen</v>
      </c>
      <c r="AS328" s="114" t="str">
        <f t="shared" si="170"/>
        <v>musta</v>
      </c>
      <c r="AT328" s="115" t="str">
        <f t="shared" si="147"/>
        <v>musta</v>
      </c>
      <c r="AU328" s="124">
        <f t="shared" si="155"/>
        <v>11</v>
      </c>
      <c r="AV328" s="124">
        <f t="shared" si="156"/>
        <v>10</v>
      </c>
      <c r="AW328" s="124">
        <f t="shared" si="157"/>
        <v>0</v>
      </c>
      <c r="AX328" s="124">
        <f t="shared" si="158"/>
        <v>0</v>
      </c>
      <c r="AY328" s="121">
        <f t="shared" si="159"/>
        <v>1</v>
      </c>
      <c r="BA328" s="47" t="s">
        <v>362</v>
      </c>
      <c r="BB328" s="47">
        <v>2504</v>
      </c>
      <c r="BC328" s="47">
        <v>1</v>
      </c>
      <c r="BD328" s="47">
        <v>48</v>
      </c>
      <c r="BE328" s="4"/>
      <c r="BF328" s="47" t="s">
        <v>367</v>
      </c>
      <c r="BG328" s="47">
        <v>2505</v>
      </c>
      <c r="BH328" s="47">
        <v>6</v>
      </c>
      <c r="BI328" s="47">
        <v>27</v>
      </c>
      <c r="BJ328" s="4"/>
      <c r="BK328" s="46" t="str">
        <f t="shared" si="160"/>
        <v>2505_6</v>
      </c>
      <c r="BL328" s="69">
        <v>2505</v>
      </c>
      <c r="BM328" s="69">
        <v>6</v>
      </c>
      <c r="BN328" s="69">
        <v>0</v>
      </c>
      <c r="BO328" s="4"/>
      <c r="BP328" s="46" t="str">
        <f t="shared" si="161"/>
        <v>2505_6</v>
      </c>
      <c r="BQ328" s="69">
        <v>2505</v>
      </c>
      <c r="BR328" s="69">
        <v>6</v>
      </c>
      <c r="BS328" s="69">
        <v>0</v>
      </c>
      <c r="BT328" s="4"/>
      <c r="BU328" s="71"/>
      <c r="BV328" s="71"/>
      <c r="BW328" s="71"/>
      <c r="BX328" s="4"/>
      <c r="BY328" s="69" t="s">
        <v>807</v>
      </c>
      <c r="BZ328" s="69">
        <v>2388</v>
      </c>
      <c r="CA328" s="69">
        <v>100.420521447</v>
      </c>
      <c r="CB328" s="4"/>
      <c r="CC328" s="47" t="s">
        <v>906</v>
      </c>
      <c r="CD328" s="47" t="s">
        <v>1022</v>
      </c>
      <c r="CE328" s="47">
        <v>14217</v>
      </c>
      <c r="CF328" s="47">
        <v>1</v>
      </c>
      <c r="CG328" s="47">
        <v>3</v>
      </c>
      <c r="CH328" s="47" t="str">
        <f t="shared" si="162"/>
        <v>Vähä 3</v>
      </c>
      <c r="CJ328" s="69" t="s">
        <v>373</v>
      </c>
      <c r="CK328" s="69" t="s">
        <v>1978</v>
      </c>
      <c r="CL328" s="69" t="s">
        <v>1979</v>
      </c>
      <c r="CM328" s="69" t="s">
        <v>1980</v>
      </c>
    </row>
    <row r="329" spans="1:91" customFormat="1" x14ac:dyDescent="0.25">
      <c r="A329" s="81">
        <v>318</v>
      </c>
      <c r="B329" s="27" t="str">
        <f t="shared" si="138"/>
        <v>2521_4</v>
      </c>
      <c r="C329" s="51">
        <v>2521</v>
      </c>
      <c r="D329" s="52">
        <v>4</v>
      </c>
      <c r="E329" s="17">
        <v>4743</v>
      </c>
      <c r="F329" s="18">
        <v>4549.8400445099996</v>
      </c>
      <c r="G329" s="57">
        <v>106</v>
      </c>
      <c r="H329" s="58">
        <v>78</v>
      </c>
      <c r="I329" s="64">
        <f t="shared" si="163"/>
        <v>0.78</v>
      </c>
      <c r="J329" s="18">
        <f t="shared" si="164"/>
        <v>82.68</v>
      </c>
      <c r="K329" s="64">
        <f t="shared" si="165"/>
        <v>-0.56021276595744673</v>
      </c>
      <c r="L329" s="18">
        <v>188</v>
      </c>
      <c r="M329" s="18">
        <v>9</v>
      </c>
      <c r="N329" s="18">
        <v>192</v>
      </c>
      <c r="O329" s="105" t="str">
        <f t="shared" si="139"/>
        <v>https://www.google.com/maps/@61.2438203952,23.124222244,3a,75y,90t/data=!3m3!1e1!3m1!2e0</v>
      </c>
      <c r="P329" s="108" t="str">
        <f t="shared" si="140"/>
        <v>Gmaps</v>
      </c>
      <c r="Q329" s="18">
        <v>106</v>
      </c>
      <c r="R329" s="17">
        <v>78</v>
      </c>
      <c r="S329" s="18">
        <f t="shared" si="141"/>
        <v>77</v>
      </c>
      <c r="T329" s="18">
        <f t="shared" si="142"/>
        <v>65</v>
      </c>
      <c r="U329" s="18">
        <f t="shared" si="143"/>
        <v>3</v>
      </c>
      <c r="V329" s="96" t="str">
        <f t="shared" si="166"/>
        <v>Osa seud. yht.</v>
      </c>
      <c r="W329" s="18">
        <f t="shared" si="144"/>
        <v>0</v>
      </c>
      <c r="X329" s="79" t="str">
        <f t="shared" si="167"/>
        <v xml:space="preserve"> --</v>
      </c>
      <c r="Y329" s="74">
        <v>0</v>
      </c>
      <c r="Z329" s="17" t="str">
        <f t="shared" si="148"/>
        <v xml:space="preserve"> --</v>
      </c>
      <c r="AA329" s="74">
        <v>0</v>
      </c>
      <c r="AB329" s="17" t="str">
        <f t="shared" si="168"/>
        <v>--</v>
      </c>
      <c r="AC329" s="39"/>
      <c r="AD329" s="17" t="str">
        <f t="shared" si="145"/>
        <v>Vähä 3</v>
      </c>
      <c r="AE329" s="17" t="s">
        <v>1062</v>
      </c>
      <c r="AF329" s="39"/>
      <c r="AG329" s="44"/>
      <c r="AH329" s="4"/>
      <c r="AI329" s="113" t="str">
        <f t="shared" si="149"/>
        <v>punainen</v>
      </c>
      <c r="AJ329" s="114" t="str">
        <f t="shared" si="171"/>
        <v>musta</v>
      </c>
      <c r="AK329" s="115" t="str">
        <f t="shared" si="146"/>
        <v>musta</v>
      </c>
      <c r="AL329" s="124">
        <f t="shared" si="150"/>
        <v>11</v>
      </c>
      <c r="AM329" s="124">
        <f t="shared" si="151"/>
        <v>10</v>
      </c>
      <c r="AN329" s="124">
        <f t="shared" si="152"/>
        <v>0</v>
      </c>
      <c r="AO329" s="124">
        <f t="shared" si="153"/>
        <v>0</v>
      </c>
      <c r="AP329" s="121">
        <f t="shared" si="154"/>
        <v>1</v>
      </c>
      <c r="AQ329" s="14"/>
      <c r="AR329" s="113" t="str">
        <f t="shared" si="169"/>
        <v>punainen</v>
      </c>
      <c r="AS329" s="114" t="str">
        <f t="shared" si="170"/>
        <v>musta</v>
      </c>
      <c r="AT329" s="115" t="str">
        <f t="shared" si="147"/>
        <v>musta</v>
      </c>
      <c r="AU329" s="124">
        <f t="shared" si="155"/>
        <v>11</v>
      </c>
      <c r="AV329" s="124">
        <f t="shared" si="156"/>
        <v>10</v>
      </c>
      <c r="AW329" s="124">
        <f t="shared" si="157"/>
        <v>0</v>
      </c>
      <c r="AX329" s="124">
        <f t="shared" si="158"/>
        <v>0</v>
      </c>
      <c r="AY329" s="121">
        <f t="shared" si="159"/>
        <v>1</v>
      </c>
      <c r="BA329" s="47" t="s">
        <v>363</v>
      </c>
      <c r="BB329" s="47">
        <v>2505</v>
      </c>
      <c r="BC329" s="47">
        <v>1</v>
      </c>
      <c r="BD329" s="47">
        <v>211</v>
      </c>
      <c r="BE329" s="4"/>
      <c r="BF329" s="47" t="s">
        <v>368</v>
      </c>
      <c r="BG329" s="47">
        <v>2505</v>
      </c>
      <c r="BH329" s="47">
        <v>7</v>
      </c>
      <c r="BI329" s="47">
        <v>231</v>
      </c>
      <c r="BJ329" s="4"/>
      <c r="BK329" s="46" t="str">
        <f t="shared" si="160"/>
        <v>2505_7</v>
      </c>
      <c r="BL329" s="69">
        <v>2505</v>
      </c>
      <c r="BM329" s="69">
        <v>7</v>
      </c>
      <c r="BN329" s="69">
        <v>0</v>
      </c>
      <c r="BO329" s="4"/>
      <c r="BP329" s="46" t="str">
        <f t="shared" si="161"/>
        <v>2505_7</v>
      </c>
      <c r="BQ329" s="69">
        <v>2505</v>
      </c>
      <c r="BR329" s="69">
        <v>7</v>
      </c>
      <c r="BS329" s="69">
        <v>0</v>
      </c>
      <c r="BT329" s="4"/>
      <c r="BU329" s="71"/>
      <c r="BV329" s="71"/>
      <c r="BW329" s="71"/>
      <c r="BX329" s="4"/>
      <c r="BY329" s="69" t="s">
        <v>808</v>
      </c>
      <c r="BZ329" s="69">
        <v>2301</v>
      </c>
      <c r="CA329" s="69">
        <v>45.7000993049</v>
      </c>
      <c r="CB329" s="4"/>
      <c r="CC329" s="47" t="s">
        <v>602</v>
      </c>
      <c r="CD329" s="47" t="s">
        <v>1022</v>
      </c>
      <c r="CE329" s="47">
        <v>12839</v>
      </c>
      <c r="CF329" s="47">
        <v>1</v>
      </c>
      <c r="CG329" s="47">
        <v>3</v>
      </c>
      <c r="CH329" s="47" t="str">
        <f t="shared" si="162"/>
        <v>Vähä 3</v>
      </c>
      <c r="CJ329" s="69" t="s">
        <v>374</v>
      </c>
      <c r="CK329" s="69" t="s">
        <v>1981</v>
      </c>
      <c r="CL329" s="69" t="s">
        <v>1982</v>
      </c>
      <c r="CM329" s="69" t="s">
        <v>1983</v>
      </c>
    </row>
    <row r="330" spans="1:91" customFormat="1" x14ac:dyDescent="0.25">
      <c r="A330" s="81">
        <v>319</v>
      </c>
      <c r="B330" s="27" t="str">
        <f t="shared" si="138"/>
        <v>2521_5</v>
      </c>
      <c r="C330" s="51">
        <v>2521</v>
      </c>
      <c r="D330" s="52">
        <v>5</v>
      </c>
      <c r="E330" s="17">
        <v>9473</v>
      </c>
      <c r="F330" s="18">
        <v>9219.9414023000008</v>
      </c>
      <c r="G330" s="57">
        <v>146</v>
      </c>
      <c r="H330" s="58">
        <v>88</v>
      </c>
      <c r="I330" s="64">
        <f t="shared" si="163"/>
        <v>0.88</v>
      </c>
      <c r="J330" s="18">
        <f t="shared" si="164"/>
        <v>128.47999999999999</v>
      </c>
      <c r="K330" s="64">
        <f t="shared" si="165"/>
        <v>-0.11393103448275869</v>
      </c>
      <c r="L330" s="18">
        <v>145</v>
      </c>
      <c r="M330" s="18">
        <v>12</v>
      </c>
      <c r="N330" s="18">
        <v>138</v>
      </c>
      <c r="O330" s="105" t="str">
        <f t="shared" si="139"/>
        <v>https://www.google.com/maps/@61.2397908064,23.1811177271,3a,75y,90t/data=!3m3!1e1!3m1!2e0</v>
      </c>
      <c r="P330" s="108" t="str">
        <f t="shared" si="140"/>
        <v>Gmaps</v>
      </c>
      <c r="Q330" s="18">
        <v>146</v>
      </c>
      <c r="R330" s="17">
        <v>88</v>
      </c>
      <c r="S330" s="18">
        <f t="shared" si="141"/>
        <v>35</v>
      </c>
      <c r="T330" s="18">
        <f t="shared" si="142"/>
        <v>34</v>
      </c>
      <c r="U330" s="18">
        <f t="shared" si="143"/>
        <v>1</v>
      </c>
      <c r="V330" s="96" t="str">
        <f t="shared" si="166"/>
        <v>Osa seud. yht.</v>
      </c>
      <c r="W330" s="18">
        <f t="shared" si="144"/>
        <v>0</v>
      </c>
      <c r="X330" s="79" t="str">
        <f t="shared" si="167"/>
        <v xml:space="preserve"> --</v>
      </c>
      <c r="Y330" s="74">
        <v>0</v>
      </c>
      <c r="Z330" s="17" t="str">
        <f t="shared" si="148"/>
        <v xml:space="preserve"> --</v>
      </c>
      <c r="AA330" s="74">
        <v>0</v>
      </c>
      <c r="AB330" s="17" t="str">
        <f t="shared" si="168"/>
        <v>--</v>
      </c>
      <c r="AC330" s="39"/>
      <c r="AD330" s="17" t="str">
        <f t="shared" si="145"/>
        <v>Vähä 3</v>
      </c>
      <c r="AE330" s="17" t="s">
        <v>1062</v>
      </c>
      <c r="AF330" s="39"/>
      <c r="AG330" s="44"/>
      <c r="AH330" s="4"/>
      <c r="AI330" s="113" t="str">
        <f t="shared" si="149"/>
        <v>punainen</v>
      </c>
      <c r="AJ330" s="114" t="str">
        <f t="shared" si="171"/>
        <v>musta</v>
      </c>
      <c r="AK330" s="115" t="str">
        <f t="shared" si="146"/>
        <v>musta</v>
      </c>
      <c r="AL330" s="124">
        <f t="shared" si="150"/>
        <v>11</v>
      </c>
      <c r="AM330" s="124">
        <f t="shared" si="151"/>
        <v>10</v>
      </c>
      <c r="AN330" s="124">
        <f t="shared" si="152"/>
        <v>0</v>
      </c>
      <c r="AO330" s="124">
        <f t="shared" si="153"/>
        <v>0</v>
      </c>
      <c r="AP330" s="121">
        <f t="shared" si="154"/>
        <v>1</v>
      </c>
      <c r="AQ330" s="14"/>
      <c r="AR330" s="113" t="str">
        <f t="shared" si="169"/>
        <v>punainen</v>
      </c>
      <c r="AS330" s="114" t="str">
        <f t="shared" si="170"/>
        <v>musta</v>
      </c>
      <c r="AT330" s="115" t="str">
        <f t="shared" si="147"/>
        <v>musta</v>
      </c>
      <c r="AU330" s="124">
        <f t="shared" si="155"/>
        <v>11</v>
      </c>
      <c r="AV330" s="124">
        <f t="shared" si="156"/>
        <v>10</v>
      </c>
      <c r="AW330" s="124">
        <f t="shared" si="157"/>
        <v>0</v>
      </c>
      <c r="AX330" s="124">
        <f t="shared" si="158"/>
        <v>0</v>
      </c>
      <c r="AY330" s="121">
        <f t="shared" si="159"/>
        <v>1</v>
      </c>
      <c r="BA330" s="47" t="s">
        <v>364</v>
      </c>
      <c r="BB330" s="47">
        <v>2505</v>
      </c>
      <c r="BC330" s="47">
        <v>2</v>
      </c>
      <c r="BD330" s="47">
        <v>66</v>
      </c>
      <c r="BE330" s="4"/>
      <c r="BF330" s="47" t="s">
        <v>369</v>
      </c>
      <c r="BG330" s="47">
        <v>2505</v>
      </c>
      <c r="BH330" s="47">
        <v>8</v>
      </c>
      <c r="BI330" s="47">
        <v>1280</v>
      </c>
      <c r="BJ330" s="4"/>
      <c r="BK330" s="46" t="str">
        <f t="shared" si="160"/>
        <v>2505_8</v>
      </c>
      <c r="BL330" s="69">
        <v>2505</v>
      </c>
      <c r="BM330" s="69">
        <v>8</v>
      </c>
      <c r="BN330" s="69">
        <v>20</v>
      </c>
      <c r="BO330" s="4"/>
      <c r="BP330" s="46" t="str">
        <f t="shared" si="161"/>
        <v>2505_8</v>
      </c>
      <c r="BQ330" s="69">
        <v>2505</v>
      </c>
      <c r="BR330" s="69">
        <v>8</v>
      </c>
      <c r="BS330" s="69">
        <v>43</v>
      </c>
      <c r="BT330" s="4"/>
      <c r="BU330" s="71"/>
      <c r="BV330" s="71"/>
      <c r="BW330" s="71"/>
      <c r="BX330" s="4"/>
      <c r="BY330" s="69" t="s">
        <v>809</v>
      </c>
      <c r="BZ330" s="69">
        <v>38</v>
      </c>
      <c r="CA330" s="69">
        <v>0.53161723558999996</v>
      </c>
      <c r="CB330" s="4"/>
      <c r="CC330" s="47" t="s">
        <v>582</v>
      </c>
      <c r="CD330" s="47" t="s">
        <v>1022</v>
      </c>
      <c r="CE330" s="47">
        <v>12743</v>
      </c>
      <c r="CF330" s="47">
        <v>2</v>
      </c>
      <c r="CG330" s="47">
        <v>3</v>
      </c>
      <c r="CH330" s="47" t="str">
        <f t="shared" si="162"/>
        <v>Vähä 3</v>
      </c>
      <c r="CJ330" s="69" t="s">
        <v>375</v>
      </c>
      <c r="CK330" s="69" t="s">
        <v>1984</v>
      </c>
      <c r="CL330" s="69" t="s">
        <v>1985</v>
      </c>
      <c r="CM330" s="69" t="s">
        <v>1986</v>
      </c>
    </row>
    <row r="331" spans="1:91" customFormat="1" x14ac:dyDescent="0.25">
      <c r="A331" s="81">
        <v>320</v>
      </c>
      <c r="B331" s="27" t="str">
        <f t="shared" si="138"/>
        <v>2522_1</v>
      </c>
      <c r="C331" s="51">
        <v>2522</v>
      </c>
      <c r="D331" s="52">
        <v>1</v>
      </c>
      <c r="E331" s="17">
        <v>3480</v>
      </c>
      <c r="F331" s="18">
        <v>5288.6494856999998</v>
      </c>
      <c r="G331" s="57">
        <v>1132</v>
      </c>
      <c r="H331" s="58">
        <v>58</v>
      </c>
      <c r="I331" s="64">
        <f t="shared" si="163"/>
        <v>0.57999999999999996</v>
      </c>
      <c r="J331" s="18">
        <f t="shared" si="164"/>
        <v>656.56</v>
      </c>
      <c r="K331" s="64">
        <f t="shared" si="165"/>
        <v>-0.73245313773431131</v>
      </c>
      <c r="L331" s="18">
        <v>2454</v>
      </c>
      <c r="M331" s="18">
        <v>102</v>
      </c>
      <c r="N331" s="18">
        <v>2667</v>
      </c>
      <c r="O331" s="105" t="str">
        <f t="shared" si="139"/>
        <v>https://www.google.com/maps/@61.3345501377,23.0157367817,3a,75y,90t/data=!3m3!1e1!3m1!2e0</v>
      </c>
      <c r="P331" s="108" t="str">
        <f t="shared" si="140"/>
        <v>Gmaps</v>
      </c>
      <c r="Q331" s="18">
        <v>1132</v>
      </c>
      <c r="R331" s="17">
        <v>58</v>
      </c>
      <c r="S331" s="18">
        <f t="shared" si="141"/>
        <v>661</v>
      </c>
      <c r="T331" s="18">
        <f t="shared" si="142"/>
        <v>198</v>
      </c>
      <c r="U331" s="18">
        <f t="shared" si="143"/>
        <v>21</v>
      </c>
      <c r="V331" s="94" t="str">
        <f t="shared" si="166"/>
        <v>Osa seud. yht.</v>
      </c>
      <c r="W331" s="90">
        <f t="shared" si="144"/>
        <v>42</v>
      </c>
      <c r="X331" s="91" t="str">
        <f t="shared" si="167"/>
        <v>Osa seud. yht.</v>
      </c>
      <c r="Y331" s="18">
        <v>1</v>
      </c>
      <c r="Z331" s="17" t="str">
        <f t="shared" si="148"/>
        <v xml:space="preserve"> --</v>
      </c>
      <c r="AA331" s="18">
        <v>19.051724137899999</v>
      </c>
      <c r="AB331" s="17" t="str">
        <f t="shared" si="168"/>
        <v>--</v>
      </c>
      <c r="AC331" s="39"/>
      <c r="AD331" s="17" t="str">
        <f t="shared" si="145"/>
        <v>Keskivilkas 1</v>
      </c>
      <c r="AE331" s="17" t="s">
        <v>1057</v>
      </c>
      <c r="AF331" s="39"/>
      <c r="AG331" s="44"/>
      <c r="AH331" s="4"/>
      <c r="AI331" s="113" t="str">
        <f t="shared" si="149"/>
        <v>musta</v>
      </c>
      <c r="AJ331" s="114" t="str">
        <f t="shared" si="171"/>
        <v>punainen</v>
      </c>
      <c r="AK331" s="115" t="str">
        <f t="shared" si="146"/>
        <v>musta</v>
      </c>
      <c r="AL331" s="124">
        <f t="shared" si="150"/>
        <v>13</v>
      </c>
      <c r="AM331" s="124">
        <f t="shared" si="151"/>
        <v>1</v>
      </c>
      <c r="AN331" s="124">
        <f t="shared" si="152"/>
        <v>1</v>
      </c>
      <c r="AO331" s="124">
        <f t="shared" si="153"/>
        <v>1</v>
      </c>
      <c r="AP331" s="121">
        <f t="shared" si="154"/>
        <v>10</v>
      </c>
      <c r="AQ331" s="14"/>
      <c r="AR331" s="113" t="str">
        <f t="shared" si="169"/>
        <v>punainen</v>
      </c>
      <c r="AS331" s="114" t="str">
        <f t="shared" si="170"/>
        <v>punainen</v>
      </c>
      <c r="AT331" s="115" t="str">
        <f t="shared" si="147"/>
        <v>punainen</v>
      </c>
      <c r="AU331" s="124">
        <f t="shared" si="155"/>
        <v>22</v>
      </c>
      <c r="AV331" s="124">
        <f t="shared" si="156"/>
        <v>10</v>
      </c>
      <c r="AW331" s="124">
        <f t="shared" si="157"/>
        <v>1</v>
      </c>
      <c r="AX331" s="124">
        <f t="shared" si="158"/>
        <v>1</v>
      </c>
      <c r="AY331" s="121">
        <f t="shared" si="159"/>
        <v>10</v>
      </c>
      <c r="BA331" s="47" t="s">
        <v>365</v>
      </c>
      <c r="BB331" s="47">
        <v>2505</v>
      </c>
      <c r="BC331" s="47">
        <v>3</v>
      </c>
      <c r="BD331" s="47">
        <v>17</v>
      </c>
      <c r="BE331" s="4"/>
      <c r="BF331" s="47" t="s">
        <v>370</v>
      </c>
      <c r="BG331" s="47">
        <v>2506</v>
      </c>
      <c r="BH331" s="47">
        <v>1</v>
      </c>
      <c r="BI331" s="47">
        <v>118</v>
      </c>
      <c r="BJ331" s="4"/>
      <c r="BK331" s="46" t="str">
        <f t="shared" si="160"/>
        <v>2506_1</v>
      </c>
      <c r="BL331" s="69">
        <v>2506</v>
      </c>
      <c r="BM331" s="69">
        <v>1</v>
      </c>
      <c r="BN331" s="69">
        <v>0</v>
      </c>
      <c r="BO331" s="4"/>
      <c r="BP331" s="46" t="str">
        <f t="shared" si="161"/>
        <v>2506_1</v>
      </c>
      <c r="BQ331" s="69">
        <v>2506</v>
      </c>
      <c r="BR331" s="69">
        <v>1</v>
      </c>
      <c r="BS331" s="69">
        <v>0</v>
      </c>
      <c r="BT331" s="4"/>
      <c r="BU331" s="71"/>
      <c r="BV331" s="71"/>
      <c r="BW331" s="71"/>
      <c r="BX331" s="4"/>
      <c r="BY331" s="69" t="s">
        <v>811</v>
      </c>
      <c r="BZ331" s="69">
        <v>401</v>
      </c>
      <c r="CA331" s="69">
        <v>8.5940848692699987</v>
      </c>
      <c r="CB331" s="4"/>
      <c r="CC331" s="47" t="s">
        <v>932</v>
      </c>
      <c r="CD331" s="47" t="s">
        <v>1022</v>
      </c>
      <c r="CE331" s="47">
        <v>14274</v>
      </c>
      <c r="CF331" s="47">
        <v>1</v>
      </c>
      <c r="CG331" s="47">
        <v>3</v>
      </c>
      <c r="CH331" s="47" t="str">
        <f t="shared" si="162"/>
        <v>Vähä 3</v>
      </c>
      <c r="CJ331" s="69" t="s">
        <v>376</v>
      </c>
      <c r="CK331" s="69" t="s">
        <v>1246</v>
      </c>
      <c r="CL331" s="69" t="s">
        <v>1247</v>
      </c>
      <c r="CM331" s="69" t="s">
        <v>1248</v>
      </c>
    </row>
    <row r="332" spans="1:91" customFormat="1" x14ac:dyDescent="0.25">
      <c r="A332" s="81">
        <v>321</v>
      </c>
      <c r="B332" s="27" t="str">
        <f t="shared" ref="B332:B395" si="172">CONCATENATE(C332,"_",D332)</f>
        <v>2583_1</v>
      </c>
      <c r="C332" s="51">
        <v>2583</v>
      </c>
      <c r="D332" s="52">
        <v>1</v>
      </c>
      <c r="E332" s="17">
        <v>3702</v>
      </c>
      <c r="F332" s="18">
        <v>3680.9905396899999</v>
      </c>
      <c r="G332" s="57">
        <v>197</v>
      </c>
      <c r="H332" s="58">
        <v>52</v>
      </c>
      <c r="I332" s="64">
        <f t="shared" si="163"/>
        <v>0.52</v>
      </c>
      <c r="J332" s="18">
        <f t="shared" si="164"/>
        <v>102.44</v>
      </c>
      <c r="K332" s="64">
        <f t="shared" si="165"/>
        <v>-0.8637765957446808</v>
      </c>
      <c r="L332" s="18">
        <v>752</v>
      </c>
      <c r="M332" s="18">
        <v>32</v>
      </c>
      <c r="N332" s="18">
        <v>798</v>
      </c>
      <c r="O332" s="105" t="str">
        <f t="shared" ref="O332:O395" si="173">IFERROR(VLOOKUP(B332,$CJ$12:$CM$1803,4,FALSE),"--")</f>
        <v>https://www.google.com/maps/@61.3521865902,22.7547491561,3a,75y,90t/data=!3m3!1e1!3m1!2e0</v>
      </c>
      <c r="P332" s="108" t="str">
        <f t="shared" ref="P332:P395" si="174">HYPERLINK(O332,"Gmaps")</f>
        <v>Gmaps</v>
      </c>
      <c r="Q332" s="18">
        <v>197</v>
      </c>
      <c r="R332" s="17">
        <v>52</v>
      </c>
      <c r="S332" s="18">
        <f t="shared" ref="S332:S395" si="175">IFERROR(VLOOKUP(B332,$BA$12:$BD$999,4,FALSE),"TIEOSA PUUTTUU")</f>
        <v>160</v>
      </c>
      <c r="T332" s="18">
        <f t="shared" ref="T332:T395" si="176">IFERROR(VLOOKUP(B332,$BF$12:$BI$984,4,FALSE),"TIEOSA PUUTTUU")</f>
        <v>118</v>
      </c>
      <c r="U332" s="18">
        <f t="shared" ref="U332:U395" si="177">IFERROR(VLOOKUP(B332,$BK$12:$BN$1803,4,FALSE),"--")</f>
        <v>3</v>
      </c>
      <c r="V332" s="94" t="str">
        <f t="shared" si="166"/>
        <v>Osa seud. yht.</v>
      </c>
      <c r="W332" s="90">
        <f t="shared" ref="W332:W395" si="178">IFERROR(VLOOKUP(B332,$BP$12:$BS$1803,4,FALSE),"--")</f>
        <v>3</v>
      </c>
      <c r="X332" s="91" t="str">
        <f t="shared" si="167"/>
        <v>Osa seud. yht.</v>
      </c>
      <c r="Y332" s="74">
        <v>0</v>
      </c>
      <c r="Z332" s="17" t="str">
        <f t="shared" si="148"/>
        <v xml:space="preserve"> --</v>
      </c>
      <c r="AA332" s="18">
        <v>0.83738519719100002</v>
      </c>
      <c r="AB332" s="17" t="str">
        <f t="shared" si="168"/>
        <v>--</v>
      </c>
      <c r="AC332" s="39"/>
      <c r="AD332" s="17" t="str">
        <f t="shared" ref="AD332:AD395" si="179">IFERROR(VLOOKUP(B332,$CC$12:$CH$834,6,FALSE),"Ei määritetty")</f>
        <v>Keskivilkas 1</v>
      </c>
      <c r="AE332" s="17" t="s">
        <v>1057</v>
      </c>
      <c r="AF332" s="39"/>
      <c r="AG332" s="44"/>
      <c r="AH332" s="4"/>
      <c r="AI332" s="113" t="str">
        <f t="shared" si="149"/>
        <v>musta</v>
      </c>
      <c r="AJ332" s="114" t="str">
        <f t="shared" si="171"/>
        <v>punainen</v>
      </c>
      <c r="AK332" s="115" t="str">
        <f t="shared" ref="AK332:AK395" si="180">IF(I332="ei mallia","ei mallia",IF(AL332&gt;20,"punainen","musta"))</f>
        <v>musta</v>
      </c>
      <c r="AL332" s="124">
        <f t="shared" si="150"/>
        <v>12</v>
      </c>
      <c r="AM332" s="124">
        <f t="shared" si="151"/>
        <v>1</v>
      </c>
      <c r="AN332" s="124">
        <f t="shared" si="152"/>
        <v>0</v>
      </c>
      <c r="AO332" s="124">
        <f t="shared" si="153"/>
        <v>1</v>
      </c>
      <c r="AP332" s="121">
        <f t="shared" si="154"/>
        <v>10</v>
      </c>
      <c r="AQ332" s="14"/>
      <c r="AR332" s="113" t="str">
        <f t="shared" si="169"/>
        <v>punainen</v>
      </c>
      <c r="AS332" s="114" t="str">
        <f t="shared" si="170"/>
        <v>punainen</v>
      </c>
      <c r="AT332" s="115" t="str">
        <f t="shared" ref="AT332:AT395" si="181">IF(R332="ei mallia","ei mallia",IF(AU332&gt;20,"punainen","musta"))</f>
        <v>punainen</v>
      </c>
      <c r="AU332" s="124">
        <f t="shared" si="155"/>
        <v>21</v>
      </c>
      <c r="AV332" s="124">
        <f t="shared" si="156"/>
        <v>10</v>
      </c>
      <c r="AW332" s="124">
        <f t="shared" si="157"/>
        <v>0</v>
      </c>
      <c r="AX332" s="124">
        <f t="shared" si="158"/>
        <v>1</v>
      </c>
      <c r="AY332" s="121">
        <f t="shared" si="159"/>
        <v>10</v>
      </c>
      <c r="BA332" s="47" t="s">
        <v>366</v>
      </c>
      <c r="BB332" s="47">
        <v>2505</v>
      </c>
      <c r="BC332" s="47">
        <v>4</v>
      </c>
      <c r="BD332" s="47">
        <v>221</v>
      </c>
      <c r="BE332" s="4"/>
      <c r="BF332" s="47" t="s">
        <v>371</v>
      </c>
      <c r="BG332" s="47">
        <v>2521</v>
      </c>
      <c r="BH332" s="47">
        <v>1</v>
      </c>
      <c r="BI332" s="47">
        <v>56</v>
      </c>
      <c r="BJ332" s="4"/>
      <c r="BK332" s="46" t="str">
        <f t="shared" si="160"/>
        <v>2521_1</v>
      </c>
      <c r="BL332" s="69">
        <v>2521</v>
      </c>
      <c r="BM332" s="69">
        <v>1</v>
      </c>
      <c r="BN332" s="69">
        <v>1</v>
      </c>
      <c r="BO332" s="4"/>
      <c r="BP332" s="46" t="str">
        <f t="shared" si="161"/>
        <v>2521_1</v>
      </c>
      <c r="BQ332" s="69">
        <v>2521</v>
      </c>
      <c r="BR332" s="69">
        <v>1</v>
      </c>
      <c r="BS332" s="69">
        <v>0</v>
      </c>
      <c r="BT332" s="4"/>
      <c r="BU332" s="71"/>
      <c r="BV332" s="71"/>
      <c r="BW332" s="71"/>
      <c r="BX332" s="4"/>
      <c r="BY332" s="69" t="s">
        <v>812</v>
      </c>
      <c r="BZ332" s="69">
        <v>342</v>
      </c>
      <c r="CA332" s="69">
        <v>3.1445384332500002</v>
      </c>
      <c r="CB332" s="4"/>
      <c r="CC332" s="47" t="s">
        <v>523</v>
      </c>
      <c r="CD332" s="47" t="s">
        <v>1022</v>
      </c>
      <c r="CE332" s="47">
        <v>3313</v>
      </c>
      <c r="CF332" s="47">
        <v>1</v>
      </c>
      <c r="CG332" s="47">
        <v>3</v>
      </c>
      <c r="CH332" s="47" t="str">
        <f t="shared" si="162"/>
        <v>Vähä 3</v>
      </c>
      <c r="CJ332" s="69" t="s">
        <v>377</v>
      </c>
      <c r="CK332" s="69" t="s">
        <v>1336</v>
      </c>
      <c r="CL332" s="69" t="s">
        <v>1337</v>
      </c>
      <c r="CM332" s="69" t="s">
        <v>1338</v>
      </c>
    </row>
    <row r="333" spans="1:91" customFormat="1" x14ac:dyDescent="0.25">
      <c r="A333" s="81">
        <v>322</v>
      </c>
      <c r="B333" s="27" t="str">
        <f t="shared" si="172"/>
        <v>2591_1</v>
      </c>
      <c r="C333" s="51">
        <v>2591</v>
      </c>
      <c r="D333" s="52">
        <v>1</v>
      </c>
      <c r="E333" s="17">
        <v>7100</v>
      </c>
      <c r="F333" s="18">
        <v>6921.5624027000003</v>
      </c>
      <c r="G333" s="57">
        <v>188</v>
      </c>
      <c r="H333" s="58">
        <v>72</v>
      </c>
      <c r="I333" s="64">
        <f t="shared" si="163"/>
        <v>0.72</v>
      </c>
      <c r="J333" s="18">
        <f t="shared" si="164"/>
        <v>135.35999999999999</v>
      </c>
      <c r="K333" s="64">
        <f t="shared" si="165"/>
        <v>-0.66823529411764704</v>
      </c>
      <c r="L333" s="18">
        <v>408</v>
      </c>
      <c r="M333" s="18">
        <v>34</v>
      </c>
      <c r="N333" s="18">
        <v>428</v>
      </c>
      <c r="O333" s="105" t="str">
        <f t="shared" si="173"/>
        <v>https://www.google.com/maps/@61.4884474766,22.6981061062,3a,75y,90t/data=!3m3!1e1!3m1!2e0</v>
      </c>
      <c r="P333" s="108" t="str">
        <f t="shared" si="174"/>
        <v>Gmaps</v>
      </c>
      <c r="Q333" s="18">
        <v>188</v>
      </c>
      <c r="R333" s="17">
        <v>72</v>
      </c>
      <c r="S333" s="18">
        <f t="shared" si="175"/>
        <v>163</v>
      </c>
      <c r="T333" s="18">
        <f t="shared" si="176"/>
        <v>148</v>
      </c>
      <c r="U333" s="18">
        <f t="shared" si="177"/>
        <v>9</v>
      </c>
      <c r="V333" s="94" t="str">
        <f t="shared" si="166"/>
        <v>Osa seud. yht.</v>
      </c>
      <c r="W333" s="90">
        <f t="shared" si="178"/>
        <v>8</v>
      </c>
      <c r="X333" s="91" t="str">
        <f t="shared" si="167"/>
        <v>Osa seud. yht.</v>
      </c>
      <c r="Y333" s="74">
        <v>0</v>
      </c>
      <c r="Z333" s="17" t="str">
        <f t="shared" ref="Z333:Z396" si="182">IF(Y333&gt;50,"Kyllä"," --")</f>
        <v xml:space="preserve"> --</v>
      </c>
      <c r="AA333" s="74">
        <v>0</v>
      </c>
      <c r="AB333" s="17" t="str">
        <f t="shared" si="168"/>
        <v>--</v>
      </c>
      <c r="AC333" s="39"/>
      <c r="AD333" s="17" t="str">
        <f t="shared" si="179"/>
        <v>Vähä 1</v>
      </c>
      <c r="AE333" s="17" t="s">
        <v>1058</v>
      </c>
      <c r="AF333" s="39"/>
      <c r="AG333" s="44"/>
      <c r="AH333" s="4"/>
      <c r="AI333" s="113" t="str">
        <f t="shared" ref="AI333:AI396" si="183">IF(R333="ei mallia","ei mallia",IF(R333&gt;59,IF(Q333&gt;999,"punainen",IF(T333&gt;99,"punainen",IF(V333="Osa seud. yht.","punainen","musta"))),"musta"))</f>
        <v>punainen</v>
      </c>
      <c r="AJ333" s="114" t="str">
        <f t="shared" si="171"/>
        <v>punainen</v>
      </c>
      <c r="AK333" s="115" t="str">
        <f t="shared" si="180"/>
        <v>punainen</v>
      </c>
      <c r="AL333" s="124">
        <f t="shared" ref="AL333:AL396" si="184">SUM(AM333:AP333)</f>
        <v>21</v>
      </c>
      <c r="AM333" s="124">
        <f t="shared" ref="AM333:AM396" si="185">IF(R333&gt;59,10,IF(R333&gt;39,1,0))</f>
        <v>10</v>
      </c>
      <c r="AN333" s="124">
        <f t="shared" ref="AN333:AN396" si="186">IF(Q333&gt;1999,10,IF(Q333&gt;999,1,0))</f>
        <v>0</v>
      </c>
      <c r="AO333" s="124">
        <f t="shared" ref="AO333:AO396" si="187">IF(T333&gt;499,10,IF(T333&gt;99,1,0))</f>
        <v>1</v>
      </c>
      <c r="AP333" s="121">
        <f t="shared" ref="AP333:AP396" si="188">IF(X333="Osa seud. yht.",10,IF(V333="Osa seud. yht.",1,0))</f>
        <v>10</v>
      </c>
      <c r="AQ333" s="14"/>
      <c r="AR333" s="113" t="str">
        <f t="shared" si="169"/>
        <v>punainen</v>
      </c>
      <c r="AS333" s="114" t="str">
        <f t="shared" si="170"/>
        <v>punainen</v>
      </c>
      <c r="AT333" s="115" t="str">
        <f t="shared" si="181"/>
        <v>punainen</v>
      </c>
      <c r="AU333" s="124">
        <f t="shared" ref="AU333:AU396" si="189">SUM(AV333:AY333)</f>
        <v>21</v>
      </c>
      <c r="AV333" s="124">
        <f t="shared" ref="AV333:AV396" si="190">IF(R333&gt;49,10,IF(R333&lt;50,1,0))</f>
        <v>10</v>
      </c>
      <c r="AW333" s="124">
        <f t="shared" ref="AW333:AW396" si="191">IF(Q333&gt;1999,10,IF(Q333&gt;999,1,0))</f>
        <v>0</v>
      </c>
      <c r="AX333" s="124">
        <f t="shared" ref="AX333:AX396" si="192">IF(T333&gt;499,10,IF(T333&gt;99,1,0))</f>
        <v>1</v>
      </c>
      <c r="AY333" s="121">
        <f t="shared" ref="AY333:AY396" si="193">IF(X333="Osa seud. yht.",10,IF(V333="Osa seud. yht.",1,0))</f>
        <v>10</v>
      </c>
      <c r="BA333" s="47" t="s">
        <v>367</v>
      </c>
      <c r="BB333" s="47">
        <v>2505</v>
      </c>
      <c r="BC333" s="47">
        <v>6</v>
      </c>
      <c r="BD333" s="47">
        <v>142</v>
      </c>
      <c r="BE333" s="4"/>
      <c r="BF333" s="47" t="s">
        <v>372</v>
      </c>
      <c r="BG333" s="47">
        <v>2521</v>
      </c>
      <c r="BH333" s="47">
        <v>2</v>
      </c>
      <c r="BI333" s="47">
        <v>42</v>
      </c>
      <c r="BJ333" s="4"/>
      <c r="BK333" s="46" t="str">
        <f t="shared" ref="BK333:BK396" si="194">CONCATENATE(BL333,"_",BM333)</f>
        <v>2521_2</v>
      </c>
      <c r="BL333" s="69">
        <v>2521</v>
      </c>
      <c r="BM333" s="69">
        <v>2</v>
      </c>
      <c r="BN333" s="69">
        <v>1</v>
      </c>
      <c r="BO333" s="4"/>
      <c r="BP333" s="46" t="str">
        <f t="shared" ref="BP333:BP396" si="195">CONCATENATE(BQ333,"_",BR333)</f>
        <v>2521_2</v>
      </c>
      <c r="BQ333" s="69">
        <v>2521</v>
      </c>
      <c r="BR333" s="69">
        <v>2</v>
      </c>
      <c r="BS333" s="69">
        <v>0</v>
      </c>
      <c r="BT333" s="4"/>
      <c r="BU333" s="71"/>
      <c r="BV333" s="71"/>
      <c r="BW333" s="71"/>
      <c r="BX333" s="4"/>
      <c r="BY333" s="69" t="s">
        <v>815</v>
      </c>
      <c r="BZ333" s="69">
        <v>847</v>
      </c>
      <c r="CA333" s="69">
        <v>10.8547994361</v>
      </c>
      <c r="CB333" s="4"/>
      <c r="CC333" s="47" t="s">
        <v>683</v>
      </c>
      <c r="CD333" s="47" t="s">
        <v>1022</v>
      </c>
      <c r="CE333" s="47">
        <v>13107</v>
      </c>
      <c r="CF333" s="47">
        <v>1</v>
      </c>
      <c r="CG333" s="47">
        <v>3</v>
      </c>
      <c r="CH333" s="47" t="str">
        <f t="shared" ref="CH333:CH396" si="196">CONCATENATE(CD333," ",CG333)</f>
        <v>Vähä 3</v>
      </c>
      <c r="CJ333" s="69" t="s">
        <v>378</v>
      </c>
      <c r="CK333" s="69" t="s">
        <v>1228</v>
      </c>
      <c r="CL333" s="69" t="s">
        <v>1229</v>
      </c>
      <c r="CM333" s="69" t="s">
        <v>1230</v>
      </c>
    </row>
    <row r="334" spans="1:91" customFormat="1" x14ac:dyDescent="0.25">
      <c r="A334" s="81">
        <v>323</v>
      </c>
      <c r="B334" s="27" t="str">
        <f t="shared" si="172"/>
        <v>2591_2</v>
      </c>
      <c r="C334" s="51">
        <v>2591</v>
      </c>
      <c r="D334" s="52">
        <v>2</v>
      </c>
      <c r="E334" s="17">
        <v>2570</v>
      </c>
      <c r="F334" s="18">
        <v>2478.1629125999998</v>
      </c>
      <c r="G334" s="57">
        <v>121</v>
      </c>
      <c r="H334" s="58">
        <v>61</v>
      </c>
      <c r="I334" s="64">
        <f t="shared" ref="I334:I397" si="197">+H334/100</f>
        <v>0.61</v>
      </c>
      <c r="J334" s="18">
        <f t="shared" ref="J334:J397" si="198">+I334*G334</f>
        <v>73.81</v>
      </c>
      <c r="K334" s="64">
        <f t="shared" ref="K334:K397" si="199">+(J334-L334)/L334</f>
        <v>-0.87230103806228376</v>
      </c>
      <c r="L334" s="18">
        <v>578</v>
      </c>
      <c r="M334" s="18">
        <v>40</v>
      </c>
      <c r="N334" s="18">
        <v>612</v>
      </c>
      <c r="O334" s="105" t="str">
        <f t="shared" si="173"/>
        <v>https://www.google.com/maps/@61.5333127094,22.7509874311,3a,75y,90t/data=!3m3!1e1!3m1!2e0</v>
      </c>
      <c r="P334" s="108" t="str">
        <f t="shared" si="174"/>
        <v>Gmaps</v>
      </c>
      <c r="Q334" s="18">
        <v>121</v>
      </c>
      <c r="R334" s="17">
        <v>61</v>
      </c>
      <c r="S334" s="18">
        <f t="shared" si="175"/>
        <v>88</v>
      </c>
      <c r="T334" s="18">
        <f t="shared" si="176"/>
        <v>65</v>
      </c>
      <c r="U334" s="18">
        <f t="shared" si="177"/>
        <v>0</v>
      </c>
      <c r="V334" s="95" t="str">
        <f t="shared" ref="V334:V397" si="200">IF(U334&gt;0,"Osa seud. yht."," --")</f>
        <v xml:space="preserve"> --</v>
      </c>
      <c r="W334" s="18">
        <f t="shared" si="178"/>
        <v>0</v>
      </c>
      <c r="X334" s="79" t="str">
        <f t="shared" ref="X334:X397" si="201">IF(W334&gt;0,"Osa seud. yht."," --")</f>
        <v xml:space="preserve"> --</v>
      </c>
      <c r="Y334" s="74">
        <v>0</v>
      </c>
      <c r="Z334" s="17" t="str">
        <f t="shared" si="182"/>
        <v xml:space="preserve"> --</v>
      </c>
      <c r="AA334" s="18">
        <v>9.5330739299599987</v>
      </c>
      <c r="AB334" s="17" t="str">
        <f t="shared" ref="AB334:AB397" si="202">+IF(AA334&gt;50,"Kyllä","--")</f>
        <v>--</v>
      </c>
      <c r="AC334" s="39"/>
      <c r="AD334" s="17" t="str">
        <f t="shared" si="179"/>
        <v>Keskivilkas 1</v>
      </c>
      <c r="AE334" s="17" t="s">
        <v>1057</v>
      </c>
      <c r="AF334" s="39"/>
      <c r="AG334" s="44"/>
      <c r="AH334" s="4"/>
      <c r="AI334" s="113" t="str">
        <f t="shared" si="183"/>
        <v>musta</v>
      </c>
      <c r="AJ334" s="114" t="str">
        <f t="shared" si="171"/>
        <v>musta</v>
      </c>
      <c r="AK334" s="115" t="str">
        <f t="shared" si="180"/>
        <v>musta</v>
      </c>
      <c r="AL334" s="124">
        <f t="shared" si="184"/>
        <v>10</v>
      </c>
      <c r="AM334" s="124">
        <f t="shared" si="185"/>
        <v>10</v>
      </c>
      <c r="AN334" s="124">
        <f t="shared" si="186"/>
        <v>0</v>
      </c>
      <c r="AO334" s="124">
        <f t="shared" si="187"/>
        <v>0</v>
      </c>
      <c r="AP334" s="121">
        <f t="shared" si="188"/>
        <v>0</v>
      </c>
      <c r="AQ334" s="14"/>
      <c r="AR334" s="113" t="str">
        <f t="shared" ref="AR334:AR397" si="203">IF(R334="ei mallia","ei mallia",IF(R334&gt;49,IF(Q334&gt;999,"punainen",IF(T334&gt;99,"punainen",IF(V334="Osa seud. yht.","punainen","musta"))),"musta"))</f>
        <v>musta</v>
      </c>
      <c r="AS334" s="114" t="str">
        <f t="shared" ref="AS334:AS397" si="204">IF(R334="ei mallia","ei mallia",IF(R334&gt;39,IF(Q334&gt;1999,"punainen",IF(T334&gt;499,"punainen",IF(X334="Osa seud. yht.","punainen","musta"))),"musta"))</f>
        <v>musta</v>
      </c>
      <c r="AT334" s="115" t="str">
        <f t="shared" si="181"/>
        <v>musta</v>
      </c>
      <c r="AU334" s="124">
        <f t="shared" si="189"/>
        <v>10</v>
      </c>
      <c r="AV334" s="124">
        <f t="shared" si="190"/>
        <v>10</v>
      </c>
      <c r="AW334" s="124">
        <f t="shared" si="191"/>
        <v>0</v>
      </c>
      <c r="AX334" s="124">
        <f t="shared" si="192"/>
        <v>0</v>
      </c>
      <c r="AY334" s="121">
        <f t="shared" si="193"/>
        <v>0</v>
      </c>
      <c r="BA334" s="47" t="s">
        <v>368</v>
      </c>
      <c r="BB334" s="47">
        <v>2505</v>
      </c>
      <c r="BC334" s="47">
        <v>7</v>
      </c>
      <c r="BD334" s="47">
        <v>741</v>
      </c>
      <c r="BE334" s="4"/>
      <c r="BF334" s="47" t="s">
        <v>373</v>
      </c>
      <c r="BG334" s="47">
        <v>2521</v>
      </c>
      <c r="BH334" s="47">
        <v>3</v>
      </c>
      <c r="BI334" s="47">
        <v>91</v>
      </c>
      <c r="BJ334" s="4"/>
      <c r="BK334" s="46" t="str">
        <f t="shared" si="194"/>
        <v>2521_3</v>
      </c>
      <c r="BL334" s="69">
        <v>2521</v>
      </c>
      <c r="BM334" s="69">
        <v>3</v>
      </c>
      <c r="BN334" s="69">
        <v>4</v>
      </c>
      <c r="BO334" s="4"/>
      <c r="BP334" s="46" t="str">
        <f t="shared" si="195"/>
        <v>2521_3</v>
      </c>
      <c r="BQ334" s="69">
        <v>2521</v>
      </c>
      <c r="BR334" s="69">
        <v>3</v>
      </c>
      <c r="BS334" s="69">
        <v>0</v>
      </c>
      <c r="BT334" s="4"/>
      <c r="BU334" s="71"/>
      <c r="BV334" s="71"/>
      <c r="BW334" s="71"/>
      <c r="BX334" s="4"/>
      <c r="BY334" s="69" t="s">
        <v>816</v>
      </c>
      <c r="BZ334" s="69">
        <v>1282</v>
      </c>
      <c r="CA334" s="69">
        <v>86.271870794099996</v>
      </c>
      <c r="CB334" s="4"/>
      <c r="CC334" s="47" t="s">
        <v>781</v>
      </c>
      <c r="CD334" s="47" t="s">
        <v>1022</v>
      </c>
      <c r="CE334" s="47">
        <v>13687</v>
      </c>
      <c r="CF334" s="47">
        <v>1</v>
      </c>
      <c r="CG334" s="47">
        <v>3</v>
      </c>
      <c r="CH334" s="47" t="str">
        <f t="shared" si="196"/>
        <v>Vähä 3</v>
      </c>
      <c r="CJ334" s="69" t="s">
        <v>379</v>
      </c>
      <c r="CK334" s="69" t="s">
        <v>1987</v>
      </c>
      <c r="CL334" s="69" t="s">
        <v>1988</v>
      </c>
      <c r="CM334" s="69" t="s">
        <v>1989</v>
      </c>
    </row>
    <row r="335" spans="1:91" customFormat="1" x14ac:dyDescent="0.25">
      <c r="A335" s="81">
        <v>324</v>
      </c>
      <c r="B335" s="27" t="str">
        <f t="shared" si="172"/>
        <v>2592_1</v>
      </c>
      <c r="C335" s="51">
        <v>2592</v>
      </c>
      <c r="D335" s="52">
        <v>1</v>
      </c>
      <c r="E335" s="17">
        <v>5490</v>
      </c>
      <c r="F335" s="18">
        <v>5308.7597347999999</v>
      </c>
      <c r="G335" s="57">
        <v>71</v>
      </c>
      <c r="H335" s="58">
        <v>67</v>
      </c>
      <c r="I335" s="64">
        <f t="shared" si="197"/>
        <v>0.67</v>
      </c>
      <c r="J335" s="18">
        <f t="shared" si="198"/>
        <v>47.57</v>
      </c>
      <c r="K335" s="64">
        <f t="shared" si="199"/>
        <v>-0.82764492753623187</v>
      </c>
      <c r="L335" s="18">
        <v>276</v>
      </c>
      <c r="M335" s="18">
        <v>26</v>
      </c>
      <c r="N335" s="18">
        <v>284</v>
      </c>
      <c r="O335" s="105" t="str">
        <f t="shared" si="173"/>
        <v>https://www.google.com/maps/@61.5050672239,22.8818330775,3a,75y,90t/data=!3m3!1e1!3m1!2e0</v>
      </c>
      <c r="P335" s="108" t="str">
        <f t="shared" si="174"/>
        <v>Gmaps</v>
      </c>
      <c r="Q335" s="18">
        <v>71</v>
      </c>
      <c r="R335" s="17">
        <v>67</v>
      </c>
      <c r="S335" s="18">
        <f t="shared" si="175"/>
        <v>49</v>
      </c>
      <c r="T335" s="18">
        <f t="shared" si="176"/>
        <v>30</v>
      </c>
      <c r="U335" s="18">
        <f t="shared" si="177"/>
        <v>0</v>
      </c>
      <c r="V335" s="95" t="str">
        <f t="shared" si="200"/>
        <v xml:space="preserve"> --</v>
      </c>
      <c r="W335" s="18">
        <f t="shared" si="178"/>
        <v>0</v>
      </c>
      <c r="X335" s="79" t="str">
        <f t="shared" si="201"/>
        <v xml:space="preserve"> --</v>
      </c>
      <c r="Y335" s="74">
        <v>0</v>
      </c>
      <c r="Z335" s="17" t="str">
        <f t="shared" si="182"/>
        <v xml:space="preserve"> --</v>
      </c>
      <c r="AA335" s="18">
        <v>2.14936247723</v>
      </c>
      <c r="AB335" s="17" t="str">
        <f t="shared" si="202"/>
        <v>--</v>
      </c>
      <c r="AC335" s="39"/>
      <c r="AD335" s="17" t="str">
        <f t="shared" si="179"/>
        <v>Vähä 3</v>
      </c>
      <c r="AE335" s="17" t="s">
        <v>1062</v>
      </c>
      <c r="AF335" s="39"/>
      <c r="AG335" s="44"/>
      <c r="AH335" s="4"/>
      <c r="AI335" s="113" t="str">
        <f t="shared" si="183"/>
        <v>musta</v>
      </c>
      <c r="AJ335" s="114" t="str">
        <f t="shared" si="171"/>
        <v>musta</v>
      </c>
      <c r="AK335" s="115" t="str">
        <f t="shared" si="180"/>
        <v>musta</v>
      </c>
      <c r="AL335" s="124">
        <f t="shared" si="184"/>
        <v>10</v>
      </c>
      <c r="AM335" s="124">
        <f t="shared" si="185"/>
        <v>10</v>
      </c>
      <c r="AN335" s="124">
        <f t="shared" si="186"/>
        <v>0</v>
      </c>
      <c r="AO335" s="124">
        <f t="shared" si="187"/>
        <v>0</v>
      </c>
      <c r="AP335" s="121">
        <f t="shared" si="188"/>
        <v>0</v>
      </c>
      <c r="AQ335" s="14"/>
      <c r="AR335" s="113" t="str">
        <f t="shared" si="203"/>
        <v>musta</v>
      </c>
      <c r="AS335" s="114" t="str">
        <f t="shared" si="204"/>
        <v>musta</v>
      </c>
      <c r="AT335" s="115" t="str">
        <f t="shared" si="181"/>
        <v>musta</v>
      </c>
      <c r="AU335" s="124">
        <f t="shared" si="189"/>
        <v>10</v>
      </c>
      <c r="AV335" s="124">
        <f t="shared" si="190"/>
        <v>10</v>
      </c>
      <c r="AW335" s="124">
        <f t="shared" si="191"/>
        <v>0</v>
      </c>
      <c r="AX335" s="124">
        <f t="shared" si="192"/>
        <v>0</v>
      </c>
      <c r="AY335" s="121">
        <f t="shared" si="193"/>
        <v>0</v>
      </c>
      <c r="BA335" s="47" t="s">
        <v>369</v>
      </c>
      <c r="BB335" s="47">
        <v>2505</v>
      </c>
      <c r="BC335" s="47">
        <v>8</v>
      </c>
      <c r="BD335" s="47">
        <v>4557</v>
      </c>
      <c r="BE335" s="4"/>
      <c r="BF335" s="47" t="s">
        <v>374</v>
      </c>
      <c r="BG335" s="47">
        <v>2521</v>
      </c>
      <c r="BH335" s="47">
        <v>4</v>
      </c>
      <c r="BI335" s="47">
        <v>65</v>
      </c>
      <c r="BJ335" s="4"/>
      <c r="BK335" s="46" t="str">
        <f t="shared" si="194"/>
        <v>2521_4</v>
      </c>
      <c r="BL335" s="69">
        <v>2521</v>
      </c>
      <c r="BM335" s="69">
        <v>4</v>
      </c>
      <c r="BN335" s="69">
        <v>3</v>
      </c>
      <c r="BO335" s="4"/>
      <c r="BP335" s="46" t="str">
        <f t="shared" si="195"/>
        <v>2521_4</v>
      </c>
      <c r="BQ335" s="69">
        <v>2521</v>
      </c>
      <c r="BR335" s="69">
        <v>4</v>
      </c>
      <c r="BS335" s="69">
        <v>0</v>
      </c>
      <c r="BT335" s="4"/>
      <c r="BU335" s="71"/>
      <c r="BV335" s="71"/>
      <c r="BW335" s="71"/>
      <c r="BX335" s="4"/>
      <c r="BY335" s="69" t="s">
        <v>817</v>
      </c>
      <c r="BZ335" s="69">
        <v>264</v>
      </c>
      <c r="CA335" s="69">
        <v>5.3855569155399996</v>
      </c>
      <c r="CB335" s="4"/>
      <c r="CC335" s="47" t="s">
        <v>937</v>
      </c>
      <c r="CD335" s="47" t="s">
        <v>1022</v>
      </c>
      <c r="CE335" s="47">
        <v>14277</v>
      </c>
      <c r="CF335" s="47">
        <v>3</v>
      </c>
      <c r="CG335" s="47">
        <v>3</v>
      </c>
      <c r="CH335" s="47" t="str">
        <f t="shared" si="196"/>
        <v>Vähä 3</v>
      </c>
      <c r="CJ335" s="69" t="s">
        <v>380</v>
      </c>
      <c r="CK335" s="69" t="s">
        <v>1222</v>
      </c>
      <c r="CL335" s="69" t="s">
        <v>1223</v>
      </c>
      <c r="CM335" s="69" t="s">
        <v>1224</v>
      </c>
    </row>
    <row r="336" spans="1:91" customFormat="1" x14ac:dyDescent="0.25">
      <c r="A336" s="81">
        <v>325</v>
      </c>
      <c r="B336" s="27" t="str">
        <f t="shared" si="172"/>
        <v>2593_1</v>
      </c>
      <c r="C336" s="51">
        <v>2593</v>
      </c>
      <c r="D336" s="52">
        <v>1</v>
      </c>
      <c r="E336" s="17">
        <v>4000</v>
      </c>
      <c r="F336" s="18">
        <v>3892.05967831</v>
      </c>
      <c r="G336" s="57">
        <v>129</v>
      </c>
      <c r="H336" s="58">
        <v>71</v>
      </c>
      <c r="I336" s="64">
        <f t="shared" si="197"/>
        <v>0.71</v>
      </c>
      <c r="J336" s="18">
        <f t="shared" si="198"/>
        <v>91.589999999999989</v>
      </c>
      <c r="K336" s="64">
        <f t="shared" si="199"/>
        <v>-0.46438596491228079</v>
      </c>
      <c r="L336" s="18">
        <v>171</v>
      </c>
      <c r="M336" s="18">
        <v>8</v>
      </c>
      <c r="N336" s="18">
        <v>170</v>
      </c>
      <c r="O336" s="105" t="str">
        <f t="shared" si="173"/>
        <v>https://www.google.com/maps/@61.5292097953,22.9629573504,3a,75y,90t/data=!3m3!1e1!3m1!2e0</v>
      </c>
      <c r="P336" s="108" t="str">
        <f t="shared" si="174"/>
        <v>Gmaps</v>
      </c>
      <c r="Q336" s="18">
        <v>129</v>
      </c>
      <c r="R336" s="17">
        <v>71</v>
      </c>
      <c r="S336" s="18">
        <f t="shared" si="175"/>
        <v>56</v>
      </c>
      <c r="T336" s="18">
        <f t="shared" si="176"/>
        <v>34</v>
      </c>
      <c r="U336" s="18">
        <f t="shared" si="177"/>
        <v>0</v>
      </c>
      <c r="V336" s="95" t="str">
        <f t="shared" si="200"/>
        <v xml:space="preserve"> --</v>
      </c>
      <c r="W336" s="18">
        <f t="shared" si="178"/>
        <v>0</v>
      </c>
      <c r="X336" s="79" t="str">
        <f t="shared" si="201"/>
        <v xml:space="preserve"> --</v>
      </c>
      <c r="Y336" s="74">
        <v>0</v>
      </c>
      <c r="Z336" s="17" t="str">
        <f t="shared" si="182"/>
        <v xml:space="preserve"> --</v>
      </c>
      <c r="AA336" s="74">
        <v>0</v>
      </c>
      <c r="AB336" s="17" t="str">
        <f t="shared" si="202"/>
        <v>--</v>
      </c>
      <c r="AC336" s="39"/>
      <c r="AD336" s="17" t="str">
        <f t="shared" si="179"/>
        <v>Vähä 3</v>
      </c>
      <c r="AE336" s="17" t="s">
        <v>1062</v>
      </c>
      <c r="AF336" s="39"/>
      <c r="AG336" s="44"/>
      <c r="AH336" s="4"/>
      <c r="AI336" s="113" t="str">
        <f t="shared" si="183"/>
        <v>musta</v>
      </c>
      <c r="AJ336" s="114" t="str">
        <f t="shared" si="171"/>
        <v>musta</v>
      </c>
      <c r="AK336" s="115" t="str">
        <f t="shared" si="180"/>
        <v>musta</v>
      </c>
      <c r="AL336" s="124">
        <f t="shared" si="184"/>
        <v>10</v>
      </c>
      <c r="AM336" s="124">
        <f t="shared" si="185"/>
        <v>10</v>
      </c>
      <c r="AN336" s="124">
        <f t="shared" si="186"/>
        <v>0</v>
      </c>
      <c r="AO336" s="124">
        <f t="shared" si="187"/>
        <v>0</v>
      </c>
      <c r="AP336" s="121">
        <f t="shared" si="188"/>
        <v>0</v>
      </c>
      <c r="AQ336" s="14"/>
      <c r="AR336" s="113" t="str">
        <f t="shared" si="203"/>
        <v>musta</v>
      </c>
      <c r="AS336" s="114" t="str">
        <f t="shared" si="204"/>
        <v>musta</v>
      </c>
      <c r="AT336" s="115" t="str">
        <f t="shared" si="181"/>
        <v>musta</v>
      </c>
      <c r="AU336" s="124">
        <f t="shared" si="189"/>
        <v>10</v>
      </c>
      <c r="AV336" s="124">
        <f t="shared" si="190"/>
        <v>10</v>
      </c>
      <c r="AW336" s="124">
        <f t="shared" si="191"/>
        <v>0</v>
      </c>
      <c r="AX336" s="124">
        <f t="shared" si="192"/>
        <v>0</v>
      </c>
      <c r="AY336" s="121">
        <f t="shared" si="193"/>
        <v>0</v>
      </c>
      <c r="BA336" s="47" t="s">
        <v>370</v>
      </c>
      <c r="BB336" s="47">
        <v>2506</v>
      </c>
      <c r="BC336" s="47">
        <v>1</v>
      </c>
      <c r="BD336" s="47">
        <v>127</v>
      </c>
      <c r="BE336" s="4"/>
      <c r="BF336" s="47" t="s">
        <v>375</v>
      </c>
      <c r="BG336" s="47">
        <v>2521</v>
      </c>
      <c r="BH336" s="47">
        <v>5</v>
      </c>
      <c r="BI336" s="47">
        <v>34</v>
      </c>
      <c r="BJ336" s="4"/>
      <c r="BK336" s="46" t="str">
        <f t="shared" si="194"/>
        <v>2521_5</v>
      </c>
      <c r="BL336" s="69">
        <v>2521</v>
      </c>
      <c r="BM336" s="69">
        <v>5</v>
      </c>
      <c r="BN336" s="69">
        <v>1</v>
      </c>
      <c r="BO336" s="4"/>
      <c r="BP336" s="46" t="str">
        <f t="shared" si="195"/>
        <v>2521_5</v>
      </c>
      <c r="BQ336" s="69">
        <v>2521</v>
      </c>
      <c r="BR336" s="69">
        <v>5</v>
      </c>
      <c r="BS336" s="69">
        <v>0</v>
      </c>
      <c r="BT336" s="4"/>
      <c r="BU336" s="71"/>
      <c r="BV336" s="71"/>
      <c r="BW336" s="71"/>
      <c r="BX336" s="4"/>
      <c r="BY336" s="69" t="s">
        <v>818</v>
      </c>
      <c r="BZ336" s="69">
        <v>213</v>
      </c>
      <c r="CA336" s="69">
        <v>5.16238487639</v>
      </c>
      <c r="CB336" s="4"/>
      <c r="CC336" s="47" t="s">
        <v>540</v>
      </c>
      <c r="CD336" s="47" t="s">
        <v>1022</v>
      </c>
      <c r="CE336" s="47">
        <v>3358</v>
      </c>
      <c r="CF336" s="47">
        <v>1</v>
      </c>
      <c r="CG336" s="47">
        <v>3</v>
      </c>
      <c r="CH336" s="47" t="str">
        <f t="shared" si="196"/>
        <v>Vähä 3</v>
      </c>
      <c r="CJ336" s="69" t="s">
        <v>381</v>
      </c>
      <c r="CK336" s="69" t="s">
        <v>1990</v>
      </c>
      <c r="CL336" s="69" t="s">
        <v>1991</v>
      </c>
      <c r="CM336" s="69" t="s">
        <v>1992</v>
      </c>
    </row>
    <row r="337" spans="1:91" customFormat="1" x14ac:dyDescent="0.25">
      <c r="A337" s="81">
        <v>326</v>
      </c>
      <c r="B337" s="27" t="str">
        <f t="shared" si="172"/>
        <v>2593_2</v>
      </c>
      <c r="C337" s="51">
        <v>2593</v>
      </c>
      <c r="D337" s="52">
        <v>2</v>
      </c>
      <c r="E337" s="17">
        <v>5017</v>
      </c>
      <c r="F337" s="18">
        <v>4822.1847813699997</v>
      </c>
      <c r="G337" s="57">
        <v>187</v>
      </c>
      <c r="H337" s="58">
        <v>74</v>
      </c>
      <c r="I337" s="64">
        <f t="shared" si="197"/>
        <v>0.74</v>
      </c>
      <c r="J337" s="18">
        <f t="shared" si="198"/>
        <v>138.38</v>
      </c>
      <c r="K337" s="64">
        <f t="shared" si="199"/>
        <v>-7.1275167785234933E-2</v>
      </c>
      <c r="L337" s="18">
        <v>149</v>
      </c>
      <c r="M337" s="18">
        <v>4</v>
      </c>
      <c r="N337" s="18">
        <v>159</v>
      </c>
      <c r="O337" s="105" t="str">
        <f t="shared" si="173"/>
        <v>https://www.google.com/maps/@61.5439515238,23.0250251221,3a,75y,90t/data=!3m3!1e1!3m1!2e0</v>
      </c>
      <c r="P337" s="108" t="str">
        <f t="shared" si="174"/>
        <v>Gmaps</v>
      </c>
      <c r="Q337" s="18">
        <v>187</v>
      </c>
      <c r="R337" s="17">
        <v>74</v>
      </c>
      <c r="S337" s="18">
        <f t="shared" si="175"/>
        <v>32</v>
      </c>
      <c r="T337" s="18">
        <f t="shared" si="176"/>
        <v>17</v>
      </c>
      <c r="U337" s="18">
        <f t="shared" si="177"/>
        <v>0</v>
      </c>
      <c r="V337" s="95" t="str">
        <f t="shared" si="200"/>
        <v xml:space="preserve"> --</v>
      </c>
      <c r="W337" s="18">
        <f t="shared" si="178"/>
        <v>0</v>
      </c>
      <c r="X337" s="79" t="str">
        <f t="shared" si="201"/>
        <v xml:space="preserve"> --</v>
      </c>
      <c r="Y337" s="74">
        <v>0</v>
      </c>
      <c r="Z337" s="17" t="str">
        <f t="shared" si="182"/>
        <v xml:space="preserve"> --</v>
      </c>
      <c r="AA337" s="74">
        <v>0</v>
      </c>
      <c r="AB337" s="17" t="str">
        <f t="shared" si="202"/>
        <v>--</v>
      </c>
      <c r="AC337" s="39"/>
      <c r="AD337" s="17" t="str">
        <f t="shared" si="179"/>
        <v>Vähä 3</v>
      </c>
      <c r="AE337" s="17" t="s">
        <v>1062</v>
      </c>
      <c r="AF337" s="39"/>
      <c r="AG337" s="44"/>
      <c r="AH337" s="4"/>
      <c r="AI337" s="113" t="str">
        <f t="shared" si="183"/>
        <v>musta</v>
      </c>
      <c r="AJ337" s="114" t="str">
        <f t="shared" si="171"/>
        <v>musta</v>
      </c>
      <c r="AK337" s="115" t="str">
        <f t="shared" si="180"/>
        <v>musta</v>
      </c>
      <c r="AL337" s="124">
        <f t="shared" si="184"/>
        <v>10</v>
      </c>
      <c r="AM337" s="124">
        <f t="shared" si="185"/>
        <v>10</v>
      </c>
      <c r="AN337" s="124">
        <f t="shared" si="186"/>
        <v>0</v>
      </c>
      <c r="AO337" s="124">
        <f t="shared" si="187"/>
        <v>0</v>
      </c>
      <c r="AP337" s="121">
        <f t="shared" si="188"/>
        <v>0</v>
      </c>
      <c r="AQ337" s="14"/>
      <c r="AR337" s="113" t="str">
        <f t="shared" si="203"/>
        <v>musta</v>
      </c>
      <c r="AS337" s="114" t="str">
        <f t="shared" si="204"/>
        <v>musta</v>
      </c>
      <c r="AT337" s="115" t="str">
        <f t="shared" si="181"/>
        <v>musta</v>
      </c>
      <c r="AU337" s="124">
        <f t="shared" si="189"/>
        <v>10</v>
      </c>
      <c r="AV337" s="124">
        <f t="shared" si="190"/>
        <v>10</v>
      </c>
      <c r="AW337" s="124">
        <f t="shared" si="191"/>
        <v>0</v>
      </c>
      <c r="AX337" s="124">
        <f t="shared" si="192"/>
        <v>0</v>
      </c>
      <c r="AY337" s="121">
        <f t="shared" si="193"/>
        <v>0</v>
      </c>
      <c r="BA337" s="47" t="s">
        <v>371</v>
      </c>
      <c r="BB337" s="47">
        <v>2521</v>
      </c>
      <c r="BC337" s="47">
        <v>1</v>
      </c>
      <c r="BD337" s="47">
        <v>132</v>
      </c>
      <c r="BE337" s="4"/>
      <c r="BF337" s="47" t="s">
        <v>376</v>
      </c>
      <c r="BG337" s="47">
        <v>2522</v>
      </c>
      <c r="BH337" s="47">
        <v>1</v>
      </c>
      <c r="BI337" s="47">
        <v>198</v>
      </c>
      <c r="BJ337" s="4"/>
      <c r="BK337" s="46" t="str">
        <f t="shared" si="194"/>
        <v>2522_1</v>
      </c>
      <c r="BL337" s="69">
        <v>2522</v>
      </c>
      <c r="BM337" s="69">
        <v>1</v>
      </c>
      <c r="BN337" s="69">
        <v>21</v>
      </c>
      <c r="BO337" s="4"/>
      <c r="BP337" s="46" t="str">
        <f t="shared" si="195"/>
        <v>2522_1</v>
      </c>
      <c r="BQ337" s="69">
        <v>2522</v>
      </c>
      <c r="BR337" s="69">
        <v>1</v>
      </c>
      <c r="BS337" s="69">
        <v>42</v>
      </c>
      <c r="BT337" s="4"/>
      <c r="BU337" s="71"/>
      <c r="BV337" s="71"/>
      <c r="BW337" s="71"/>
      <c r="BX337" s="4"/>
      <c r="BY337" s="69" t="s">
        <v>819</v>
      </c>
      <c r="BZ337" s="69">
        <v>739</v>
      </c>
      <c r="CA337" s="69">
        <v>15.7234042553</v>
      </c>
      <c r="CB337" s="4"/>
      <c r="CC337" s="47" t="s">
        <v>873</v>
      </c>
      <c r="CD337" s="47" t="s">
        <v>1022</v>
      </c>
      <c r="CE337" s="47">
        <v>14007</v>
      </c>
      <c r="CF337" s="47">
        <v>1</v>
      </c>
      <c r="CG337" s="47">
        <v>3</v>
      </c>
      <c r="CH337" s="47" t="str">
        <f t="shared" si="196"/>
        <v>Vähä 3</v>
      </c>
      <c r="CJ337" s="69" t="s">
        <v>382</v>
      </c>
      <c r="CK337" s="69" t="s">
        <v>1993</v>
      </c>
      <c r="CL337" s="69" t="s">
        <v>1994</v>
      </c>
      <c r="CM337" s="69" t="s">
        <v>1995</v>
      </c>
    </row>
    <row r="338" spans="1:91" customFormat="1" x14ac:dyDescent="0.25">
      <c r="A338" s="81">
        <v>327</v>
      </c>
      <c r="B338" s="27" t="str">
        <f t="shared" si="172"/>
        <v>2594_1</v>
      </c>
      <c r="C338" s="51">
        <v>2594</v>
      </c>
      <c r="D338" s="52">
        <v>1</v>
      </c>
      <c r="E338" s="17">
        <v>4190</v>
      </c>
      <c r="F338" s="18">
        <v>4099.6300385249997</v>
      </c>
      <c r="G338" s="57">
        <v>554</v>
      </c>
      <c r="H338" s="58">
        <v>75</v>
      </c>
      <c r="I338" s="64">
        <f t="shared" si="197"/>
        <v>0.75</v>
      </c>
      <c r="J338" s="18">
        <f t="shared" si="198"/>
        <v>415.5</v>
      </c>
      <c r="K338" s="64">
        <f t="shared" si="199"/>
        <v>-0.19942196531791909</v>
      </c>
      <c r="L338" s="18">
        <v>519</v>
      </c>
      <c r="M338" s="18">
        <v>28</v>
      </c>
      <c r="N338" s="18">
        <v>527</v>
      </c>
      <c r="O338" s="105" t="str">
        <f t="shared" si="173"/>
        <v>https://www.google.com/maps/@61.5585393877,22.795226568,3a,75y,90t/data=!3m3!1e1!3m1!2e0</v>
      </c>
      <c r="P338" s="108" t="str">
        <f t="shared" si="174"/>
        <v>Gmaps</v>
      </c>
      <c r="Q338" s="18">
        <v>554</v>
      </c>
      <c r="R338" s="17">
        <v>75</v>
      </c>
      <c r="S338" s="18">
        <f t="shared" si="175"/>
        <v>71</v>
      </c>
      <c r="T338" s="18">
        <f t="shared" si="176"/>
        <v>48</v>
      </c>
      <c r="U338" s="18">
        <f t="shared" si="177"/>
        <v>0</v>
      </c>
      <c r="V338" s="95" t="str">
        <f t="shared" si="200"/>
        <v xml:space="preserve"> --</v>
      </c>
      <c r="W338" s="18">
        <f t="shared" si="178"/>
        <v>0</v>
      </c>
      <c r="X338" s="79" t="str">
        <f t="shared" si="201"/>
        <v xml:space="preserve"> --</v>
      </c>
      <c r="Y338" s="18">
        <v>3</v>
      </c>
      <c r="Z338" s="17" t="str">
        <f t="shared" si="182"/>
        <v xml:space="preserve"> --</v>
      </c>
      <c r="AA338" s="18">
        <v>11.622911694500001</v>
      </c>
      <c r="AB338" s="17" t="str">
        <f t="shared" si="202"/>
        <v>--</v>
      </c>
      <c r="AC338" s="39"/>
      <c r="AD338" s="17" t="str">
        <f t="shared" si="179"/>
        <v>Keskivilkas 1</v>
      </c>
      <c r="AE338" s="17" t="s">
        <v>1057</v>
      </c>
      <c r="AF338" s="39"/>
      <c r="AG338" s="44"/>
      <c r="AH338" s="4"/>
      <c r="AI338" s="113" t="str">
        <f t="shared" si="183"/>
        <v>musta</v>
      </c>
      <c r="AJ338" s="114" t="str">
        <f t="shared" si="171"/>
        <v>musta</v>
      </c>
      <c r="AK338" s="115" t="str">
        <f t="shared" si="180"/>
        <v>musta</v>
      </c>
      <c r="AL338" s="124">
        <f t="shared" si="184"/>
        <v>10</v>
      </c>
      <c r="AM338" s="124">
        <f t="shared" si="185"/>
        <v>10</v>
      </c>
      <c r="AN338" s="124">
        <f t="shared" si="186"/>
        <v>0</v>
      </c>
      <c r="AO338" s="124">
        <f t="shared" si="187"/>
        <v>0</v>
      </c>
      <c r="AP338" s="121">
        <f t="shared" si="188"/>
        <v>0</v>
      </c>
      <c r="AQ338" s="14"/>
      <c r="AR338" s="113" t="str">
        <f t="shared" si="203"/>
        <v>musta</v>
      </c>
      <c r="AS338" s="114" t="str">
        <f t="shared" si="204"/>
        <v>musta</v>
      </c>
      <c r="AT338" s="115" t="str">
        <f t="shared" si="181"/>
        <v>musta</v>
      </c>
      <c r="AU338" s="124">
        <f t="shared" si="189"/>
        <v>10</v>
      </c>
      <c r="AV338" s="124">
        <f t="shared" si="190"/>
        <v>10</v>
      </c>
      <c r="AW338" s="124">
        <f t="shared" si="191"/>
        <v>0</v>
      </c>
      <c r="AX338" s="124">
        <f t="shared" si="192"/>
        <v>0</v>
      </c>
      <c r="AY338" s="121">
        <f t="shared" si="193"/>
        <v>0</v>
      </c>
      <c r="BA338" s="47" t="s">
        <v>372</v>
      </c>
      <c r="BB338" s="47">
        <v>2521</v>
      </c>
      <c r="BC338" s="47">
        <v>2</v>
      </c>
      <c r="BD338" s="47">
        <v>62</v>
      </c>
      <c r="BE338" s="4"/>
      <c r="BF338" s="47" t="s">
        <v>377</v>
      </c>
      <c r="BG338" s="47">
        <v>2583</v>
      </c>
      <c r="BH338" s="47">
        <v>1</v>
      </c>
      <c r="BI338" s="47">
        <v>118</v>
      </c>
      <c r="BJ338" s="4"/>
      <c r="BK338" s="46" t="str">
        <f t="shared" si="194"/>
        <v>2583_1</v>
      </c>
      <c r="BL338" s="69">
        <v>2583</v>
      </c>
      <c r="BM338" s="69">
        <v>1</v>
      </c>
      <c r="BN338" s="69">
        <v>3</v>
      </c>
      <c r="BO338" s="4"/>
      <c r="BP338" s="46" t="str">
        <f t="shared" si="195"/>
        <v>2583_1</v>
      </c>
      <c r="BQ338" s="69">
        <v>2583</v>
      </c>
      <c r="BR338" s="69">
        <v>1</v>
      </c>
      <c r="BS338" s="69">
        <v>3</v>
      </c>
      <c r="BT338" s="4"/>
      <c r="BU338" s="71"/>
      <c r="BV338" s="71"/>
      <c r="BW338" s="71"/>
      <c r="BX338" s="4"/>
      <c r="BY338" s="69" t="s">
        <v>821</v>
      </c>
      <c r="BZ338" s="69">
        <v>343</v>
      </c>
      <c r="CA338" s="69">
        <v>16.103286385000001</v>
      </c>
      <c r="CB338" s="4"/>
      <c r="CC338" s="47" t="s">
        <v>490</v>
      </c>
      <c r="CD338" s="47" t="s">
        <v>1022</v>
      </c>
      <c r="CE338" s="47">
        <v>3202</v>
      </c>
      <c r="CF338" s="47">
        <v>3</v>
      </c>
      <c r="CG338" s="47">
        <v>3</v>
      </c>
      <c r="CH338" s="47" t="str">
        <f t="shared" si="196"/>
        <v>Vähä 3</v>
      </c>
      <c r="CJ338" s="69" t="s">
        <v>383</v>
      </c>
      <c r="CK338" s="69" t="s">
        <v>1996</v>
      </c>
      <c r="CL338" s="69" t="s">
        <v>1997</v>
      </c>
      <c r="CM338" s="69" t="s">
        <v>1998</v>
      </c>
    </row>
    <row r="339" spans="1:91" customFormat="1" x14ac:dyDescent="0.25">
      <c r="A339" s="81">
        <v>328</v>
      </c>
      <c r="B339" s="27" t="str">
        <f t="shared" si="172"/>
        <v>2594_2</v>
      </c>
      <c r="C339" s="51">
        <v>2594</v>
      </c>
      <c r="D339" s="52">
        <v>2</v>
      </c>
      <c r="E339" s="17">
        <v>6905</v>
      </c>
      <c r="F339" s="18">
        <v>6657.7313266499996</v>
      </c>
      <c r="G339" s="57">
        <v>465</v>
      </c>
      <c r="H339" s="58">
        <v>89</v>
      </c>
      <c r="I339" s="64">
        <f t="shared" si="197"/>
        <v>0.89</v>
      </c>
      <c r="J339" s="18">
        <f t="shared" si="198"/>
        <v>413.85</v>
      </c>
      <c r="K339" s="64">
        <f t="shared" si="199"/>
        <v>0.88972602739726037</v>
      </c>
      <c r="L339" s="18">
        <v>219</v>
      </c>
      <c r="M339" s="18">
        <v>14</v>
      </c>
      <c r="N339" s="18">
        <v>216</v>
      </c>
      <c r="O339" s="105" t="str">
        <f t="shared" si="173"/>
        <v>https://www.google.com/maps/@61.5917273366,22.7731479436,3a,75y,90t/data=!3m3!1e1!3m1!2e0</v>
      </c>
      <c r="P339" s="108" t="str">
        <f t="shared" si="174"/>
        <v>Gmaps</v>
      </c>
      <c r="Q339" s="18">
        <v>465</v>
      </c>
      <c r="R339" s="17">
        <v>89</v>
      </c>
      <c r="S339" s="18">
        <f t="shared" si="175"/>
        <v>35</v>
      </c>
      <c r="T339" s="18">
        <f t="shared" si="176"/>
        <v>27</v>
      </c>
      <c r="U339" s="18">
        <f t="shared" si="177"/>
        <v>0</v>
      </c>
      <c r="V339" s="95" t="str">
        <f t="shared" si="200"/>
        <v xml:space="preserve"> --</v>
      </c>
      <c r="W339" s="18">
        <f t="shared" si="178"/>
        <v>0</v>
      </c>
      <c r="X339" s="79" t="str">
        <f t="shared" si="201"/>
        <v xml:space="preserve"> --</v>
      </c>
      <c r="Y339" s="74">
        <v>0</v>
      </c>
      <c r="Z339" s="17" t="str">
        <f t="shared" si="182"/>
        <v xml:space="preserve"> --</v>
      </c>
      <c r="AA339" s="74">
        <v>0</v>
      </c>
      <c r="AB339" s="17" t="str">
        <f t="shared" si="202"/>
        <v>--</v>
      </c>
      <c r="AC339" s="39"/>
      <c r="AD339" s="17" t="str">
        <f t="shared" si="179"/>
        <v>Vähä 3</v>
      </c>
      <c r="AE339" s="17" t="s">
        <v>1062</v>
      </c>
      <c r="AF339" s="39"/>
      <c r="AG339" s="44"/>
      <c r="AH339" s="4"/>
      <c r="AI339" s="113" t="str">
        <f t="shared" si="183"/>
        <v>musta</v>
      </c>
      <c r="AJ339" s="114" t="str">
        <f t="shared" si="171"/>
        <v>musta</v>
      </c>
      <c r="AK339" s="115" t="str">
        <f t="shared" si="180"/>
        <v>musta</v>
      </c>
      <c r="AL339" s="124">
        <f t="shared" si="184"/>
        <v>10</v>
      </c>
      <c r="AM339" s="124">
        <f t="shared" si="185"/>
        <v>10</v>
      </c>
      <c r="AN339" s="124">
        <f t="shared" si="186"/>
        <v>0</v>
      </c>
      <c r="AO339" s="124">
        <f t="shared" si="187"/>
        <v>0</v>
      </c>
      <c r="AP339" s="121">
        <f t="shared" si="188"/>
        <v>0</v>
      </c>
      <c r="AQ339" s="14"/>
      <c r="AR339" s="113" t="str">
        <f t="shared" si="203"/>
        <v>musta</v>
      </c>
      <c r="AS339" s="114" t="str">
        <f t="shared" si="204"/>
        <v>musta</v>
      </c>
      <c r="AT339" s="115" t="str">
        <f t="shared" si="181"/>
        <v>musta</v>
      </c>
      <c r="AU339" s="124">
        <f t="shared" si="189"/>
        <v>10</v>
      </c>
      <c r="AV339" s="124">
        <f t="shared" si="190"/>
        <v>10</v>
      </c>
      <c r="AW339" s="124">
        <f t="shared" si="191"/>
        <v>0</v>
      </c>
      <c r="AX339" s="124">
        <f t="shared" si="192"/>
        <v>0</v>
      </c>
      <c r="AY339" s="121">
        <f t="shared" si="193"/>
        <v>0</v>
      </c>
      <c r="BA339" s="47" t="s">
        <v>373</v>
      </c>
      <c r="BB339" s="47">
        <v>2521</v>
      </c>
      <c r="BC339" s="47">
        <v>3</v>
      </c>
      <c r="BD339" s="47">
        <v>108</v>
      </c>
      <c r="BE339" s="4"/>
      <c r="BF339" s="47" t="s">
        <v>378</v>
      </c>
      <c r="BG339" s="47">
        <v>2591</v>
      </c>
      <c r="BH339" s="47">
        <v>1</v>
      </c>
      <c r="BI339" s="47">
        <v>148</v>
      </c>
      <c r="BJ339" s="4"/>
      <c r="BK339" s="46" t="str">
        <f t="shared" si="194"/>
        <v>2591_1</v>
      </c>
      <c r="BL339" s="69">
        <v>2591</v>
      </c>
      <c r="BM339" s="69">
        <v>1</v>
      </c>
      <c r="BN339" s="69">
        <v>9</v>
      </c>
      <c r="BO339" s="4"/>
      <c r="BP339" s="46" t="str">
        <f t="shared" si="195"/>
        <v>2591_1</v>
      </c>
      <c r="BQ339" s="69">
        <v>2591</v>
      </c>
      <c r="BR339" s="69">
        <v>1</v>
      </c>
      <c r="BS339" s="69">
        <v>8</v>
      </c>
      <c r="BT339" s="4"/>
      <c r="BU339" s="71"/>
      <c r="BV339" s="71"/>
      <c r="BW339" s="71"/>
      <c r="BX339" s="4"/>
      <c r="BY339" s="69" t="s">
        <v>823</v>
      </c>
      <c r="BZ339" s="69">
        <v>1502</v>
      </c>
      <c r="CA339" s="69">
        <v>78.066528066499998</v>
      </c>
      <c r="CB339" s="4"/>
      <c r="CC339" s="47" t="s">
        <v>797</v>
      </c>
      <c r="CD339" s="47" t="s">
        <v>1022</v>
      </c>
      <c r="CE339" s="47">
        <v>13716</v>
      </c>
      <c r="CF339" s="47">
        <v>1</v>
      </c>
      <c r="CG339" s="47">
        <v>3</v>
      </c>
      <c r="CH339" s="47" t="str">
        <f t="shared" si="196"/>
        <v>Vähä 3</v>
      </c>
      <c r="CJ339" s="69" t="s">
        <v>384</v>
      </c>
      <c r="CK339" s="69" t="s">
        <v>1999</v>
      </c>
      <c r="CL339" s="69" t="s">
        <v>2000</v>
      </c>
      <c r="CM339" s="69" t="s">
        <v>2001</v>
      </c>
    </row>
    <row r="340" spans="1:91" customFormat="1" x14ac:dyDescent="0.25">
      <c r="A340" s="81">
        <v>329</v>
      </c>
      <c r="B340" s="27" t="str">
        <f t="shared" si="172"/>
        <v>2594_3</v>
      </c>
      <c r="C340" s="51">
        <v>2594</v>
      </c>
      <c r="D340" s="52">
        <v>3</v>
      </c>
      <c r="E340" s="17">
        <v>12336</v>
      </c>
      <c r="F340" s="18">
        <v>16273.984818499999</v>
      </c>
      <c r="G340" s="57">
        <v>53</v>
      </c>
      <c r="H340" s="58">
        <v>66</v>
      </c>
      <c r="I340" s="64">
        <f t="shared" si="197"/>
        <v>0.66</v>
      </c>
      <c r="J340" s="18">
        <f t="shared" si="198"/>
        <v>34.980000000000004</v>
      </c>
      <c r="K340" s="64">
        <f t="shared" si="199"/>
        <v>-0.76523489932885902</v>
      </c>
      <c r="L340" s="18">
        <v>149</v>
      </c>
      <c r="M340" s="18">
        <v>8</v>
      </c>
      <c r="N340" s="18">
        <v>146</v>
      </c>
      <c r="O340" s="105" t="str">
        <f t="shared" si="173"/>
        <v>https://www.google.com/maps/@61.6500062743,22.7553639384,3a,75y,90t/data=!3m3!1e1!3m1!2e0</v>
      </c>
      <c r="P340" s="108" t="str">
        <f t="shared" si="174"/>
        <v>Gmaps</v>
      </c>
      <c r="Q340" s="18">
        <v>53</v>
      </c>
      <c r="R340" s="17">
        <v>66</v>
      </c>
      <c r="S340" s="18">
        <f t="shared" si="175"/>
        <v>23</v>
      </c>
      <c r="T340" s="18">
        <f t="shared" si="176"/>
        <v>14</v>
      </c>
      <c r="U340" s="18">
        <f t="shared" si="177"/>
        <v>0</v>
      </c>
      <c r="V340" s="95" t="str">
        <f t="shared" si="200"/>
        <v xml:space="preserve"> --</v>
      </c>
      <c r="W340" s="18">
        <f t="shared" si="178"/>
        <v>0</v>
      </c>
      <c r="X340" s="79" t="str">
        <f t="shared" si="201"/>
        <v xml:space="preserve"> --</v>
      </c>
      <c r="Y340" s="74">
        <v>0</v>
      </c>
      <c r="Z340" s="17" t="str">
        <f t="shared" si="182"/>
        <v xml:space="preserve"> --</v>
      </c>
      <c r="AA340" s="74">
        <v>0</v>
      </c>
      <c r="AB340" s="17" t="str">
        <f t="shared" si="202"/>
        <v>--</v>
      </c>
      <c r="AC340" s="39"/>
      <c r="AD340" s="17" t="str">
        <f t="shared" si="179"/>
        <v>Vähä 3</v>
      </c>
      <c r="AE340" s="17" t="s">
        <v>1062</v>
      </c>
      <c r="AF340" s="39"/>
      <c r="AG340" s="44"/>
      <c r="AH340" s="4"/>
      <c r="AI340" s="113" t="str">
        <f t="shared" si="183"/>
        <v>musta</v>
      </c>
      <c r="AJ340" s="114" t="str">
        <f t="shared" si="171"/>
        <v>musta</v>
      </c>
      <c r="AK340" s="115" t="str">
        <f t="shared" si="180"/>
        <v>musta</v>
      </c>
      <c r="AL340" s="124">
        <f t="shared" si="184"/>
        <v>10</v>
      </c>
      <c r="AM340" s="124">
        <f t="shared" si="185"/>
        <v>10</v>
      </c>
      <c r="AN340" s="124">
        <f t="shared" si="186"/>
        <v>0</v>
      </c>
      <c r="AO340" s="124">
        <f t="shared" si="187"/>
        <v>0</v>
      </c>
      <c r="AP340" s="121">
        <f t="shared" si="188"/>
        <v>0</v>
      </c>
      <c r="AQ340" s="14"/>
      <c r="AR340" s="113" t="str">
        <f t="shared" si="203"/>
        <v>musta</v>
      </c>
      <c r="AS340" s="114" t="str">
        <f t="shared" si="204"/>
        <v>musta</v>
      </c>
      <c r="AT340" s="115" t="str">
        <f t="shared" si="181"/>
        <v>musta</v>
      </c>
      <c r="AU340" s="124">
        <f t="shared" si="189"/>
        <v>10</v>
      </c>
      <c r="AV340" s="124">
        <f t="shared" si="190"/>
        <v>10</v>
      </c>
      <c r="AW340" s="124">
        <f t="shared" si="191"/>
        <v>0</v>
      </c>
      <c r="AX340" s="124">
        <f t="shared" si="192"/>
        <v>0</v>
      </c>
      <c r="AY340" s="121">
        <f t="shared" si="193"/>
        <v>0</v>
      </c>
      <c r="BA340" s="47" t="s">
        <v>374</v>
      </c>
      <c r="BB340" s="47">
        <v>2521</v>
      </c>
      <c r="BC340" s="47">
        <v>4</v>
      </c>
      <c r="BD340" s="47">
        <v>77</v>
      </c>
      <c r="BE340" s="4"/>
      <c r="BF340" s="47" t="s">
        <v>379</v>
      </c>
      <c r="BG340" s="47">
        <v>2591</v>
      </c>
      <c r="BH340" s="47">
        <v>2</v>
      </c>
      <c r="BI340" s="47">
        <v>65</v>
      </c>
      <c r="BJ340" s="4"/>
      <c r="BK340" s="46" t="str">
        <f t="shared" si="194"/>
        <v>2591_2</v>
      </c>
      <c r="BL340" s="69">
        <v>2591</v>
      </c>
      <c r="BM340" s="69">
        <v>2</v>
      </c>
      <c r="BN340" s="69">
        <v>0</v>
      </c>
      <c r="BO340" s="4"/>
      <c r="BP340" s="46" t="str">
        <f t="shared" si="195"/>
        <v>2591_2</v>
      </c>
      <c r="BQ340" s="69">
        <v>2591</v>
      </c>
      <c r="BR340" s="69">
        <v>2</v>
      </c>
      <c r="BS340" s="69">
        <v>0</v>
      </c>
      <c r="BT340" s="4"/>
      <c r="BU340" s="71"/>
      <c r="BV340" s="71"/>
      <c r="BW340" s="71"/>
      <c r="BX340" s="4"/>
      <c r="BY340" s="69" t="s">
        <v>829</v>
      </c>
      <c r="BZ340" s="69">
        <v>46</v>
      </c>
      <c r="CA340" s="69">
        <v>102.222222222</v>
      </c>
      <c r="CB340" s="4"/>
      <c r="CC340" s="47" t="s">
        <v>534</v>
      </c>
      <c r="CD340" s="47" t="s">
        <v>1022</v>
      </c>
      <c r="CE340" s="47">
        <v>3352</v>
      </c>
      <c r="CF340" s="47">
        <v>1</v>
      </c>
      <c r="CG340" s="47">
        <v>3</v>
      </c>
      <c r="CH340" s="47" t="str">
        <f t="shared" si="196"/>
        <v>Vähä 3</v>
      </c>
      <c r="CJ340" s="69" t="s">
        <v>385</v>
      </c>
      <c r="CK340" s="69" t="s">
        <v>2002</v>
      </c>
      <c r="CL340" s="69" t="s">
        <v>2003</v>
      </c>
      <c r="CM340" s="69" t="s">
        <v>2004</v>
      </c>
    </row>
    <row r="341" spans="1:91" customFormat="1" x14ac:dyDescent="0.25">
      <c r="A341" s="81">
        <v>330</v>
      </c>
      <c r="B341" s="27" t="str">
        <f t="shared" si="172"/>
        <v>2594_5</v>
      </c>
      <c r="C341" s="51">
        <v>2594</v>
      </c>
      <c r="D341" s="52">
        <v>5</v>
      </c>
      <c r="E341" s="17">
        <v>4727</v>
      </c>
      <c r="F341" s="18"/>
      <c r="G341" s="59">
        <v>53</v>
      </c>
      <c r="H341" s="60">
        <v>66</v>
      </c>
      <c r="I341" s="64">
        <f t="shared" si="197"/>
        <v>0.66</v>
      </c>
      <c r="J341" s="18">
        <f t="shared" si="198"/>
        <v>34.980000000000004</v>
      </c>
      <c r="K341" s="64">
        <f t="shared" si="199"/>
        <v>-0.76523489932885902</v>
      </c>
      <c r="L341" s="18">
        <v>149</v>
      </c>
      <c r="M341" s="18">
        <v>8</v>
      </c>
      <c r="N341" s="18">
        <v>146</v>
      </c>
      <c r="O341" s="105" t="str">
        <f t="shared" si="173"/>
        <v>https://www.google.com/maps/@61.7330449403,22.8451497912,3a,75y,90t/data=!3m3!1e1!3m1!2e0</v>
      </c>
      <c r="P341" s="108" t="str">
        <f t="shared" si="174"/>
        <v>Gmaps</v>
      </c>
      <c r="Q341" s="18">
        <v>53</v>
      </c>
      <c r="R341" s="17">
        <v>66</v>
      </c>
      <c r="S341" s="18">
        <f t="shared" si="175"/>
        <v>22</v>
      </c>
      <c r="T341" s="18">
        <f t="shared" si="176"/>
        <v>10</v>
      </c>
      <c r="U341" s="18">
        <f t="shared" si="177"/>
        <v>0</v>
      </c>
      <c r="V341" s="95" t="str">
        <f t="shared" si="200"/>
        <v xml:space="preserve"> --</v>
      </c>
      <c r="W341" s="18">
        <f t="shared" si="178"/>
        <v>0</v>
      </c>
      <c r="X341" s="79" t="str">
        <f t="shared" si="201"/>
        <v xml:space="preserve"> --</v>
      </c>
      <c r="Y341" s="74">
        <v>0</v>
      </c>
      <c r="Z341" s="17" t="str">
        <f t="shared" si="182"/>
        <v xml:space="preserve"> --</v>
      </c>
      <c r="AA341" s="74">
        <v>0</v>
      </c>
      <c r="AB341" s="17" t="str">
        <f t="shared" si="202"/>
        <v>--</v>
      </c>
      <c r="AC341" s="39"/>
      <c r="AD341" s="17" t="str">
        <f t="shared" si="179"/>
        <v>Vähä 3</v>
      </c>
      <c r="AE341" s="17" t="s">
        <v>1062</v>
      </c>
      <c r="AF341" s="39"/>
      <c r="AG341" s="44"/>
      <c r="AH341" s="4"/>
      <c r="AI341" s="113" t="str">
        <f t="shared" si="183"/>
        <v>musta</v>
      </c>
      <c r="AJ341" s="114" t="str">
        <f t="shared" si="171"/>
        <v>musta</v>
      </c>
      <c r="AK341" s="115" t="str">
        <f t="shared" si="180"/>
        <v>musta</v>
      </c>
      <c r="AL341" s="124">
        <f t="shared" si="184"/>
        <v>10</v>
      </c>
      <c r="AM341" s="124">
        <f t="shared" si="185"/>
        <v>10</v>
      </c>
      <c r="AN341" s="124">
        <f t="shared" si="186"/>
        <v>0</v>
      </c>
      <c r="AO341" s="124">
        <f t="shared" si="187"/>
        <v>0</v>
      </c>
      <c r="AP341" s="121">
        <f t="shared" si="188"/>
        <v>0</v>
      </c>
      <c r="AQ341" s="14"/>
      <c r="AR341" s="113" t="str">
        <f t="shared" si="203"/>
        <v>musta</v>
      </c>
      <c r="AS341" s="114" t="str">
        <f t="shared" si="204"/>
        <v>musta</v>
      </c>
      <c r="AT341" s="115" t="str">
        <f t="shared" si="181"/>
        <v>musta</v>
      </c>
      <c r="AU341" s="124">
        <f t="shared" si="189"/>
        <v>10</v>
      </c>
      <c r="AV341" s="124">
        <f t="shared" si="190"/>
        <v>10</v>
      </c>
      <c r="AW341" s="124">
        <f t="shared" si="191"/>
        <v>0</v>
      </c>
      <c r="AX341" s="124">
        <f t="shared" si="192"/>
        <v>0</v>
      </c>
      <c r="AY341" s="121">
        <f t="shared" si="193"/>
        <v>0</v>
      </c>
      <c r="BA341" s="47" t="s">
        <v>375</v>
      </c>
      <c r="BB341" s="47">
        <v>2521</v>
      </c>
      <c r="BC341" s="47">
        <v>5</v>
      </c>
      <c r="BD341" s="47">
        <v>35</v>
      </c>
      <c r="BE341" s="4"/>
      <c r="BF341" s="47" t="s">
        <v>380</v>
      </c>
      <c r="BG341" s="47">
        <v>2592</v>
      </c>
      <c r="BH341" s="47">
        <v>1</v>
      </c>
      <c r="BI341" s="47">
        <v>30</v>
      </c>
      <c r="BJ341" s="4"/>
      <c r="BK341" s="46" t="str">
        <f t="shared" si="194"/>
        <v>2592_1</v>
      </c>
      <c r="BL341" s="69">
        <v>2592</v>
      </c>
      <c r="BM341" s="69">
        <v>1</v>
      </c>
      <c r="BN341" s="69">
        <v>0</v>
      </c>
      <c r="BO341" s="4"/>
      <c r="BP341" s="46" t="str">
        <f t="shared" si="195"/>
        <v>2592_1</v>
      </c>
      <c r="BQ341" s="69">
        <v>2592</v>
      </c>
      <c r="BR341" s="69">
        <v>1</v>
      </c>
      <c r="BS341" s="69">
        <v>0</v>
      </c>
      <c r="BT341" s="4"/>
      <c r="BU341" s="71"/>
      <c r="BV341" s="71"/>
      <c r="BW341" s="71"/>
      <c r="BX341" s="4"/>
      <c r="BY341" s="69" t="s">
        <v>830</v>
      </c>
      <c r="BZ341" s="69">
        <v>252</v>
      </c>
      <c r="CA341" s="69">
        <v>3.1698113207500005</v>
      </c>
      <c r="CB341" s="4"/>
      <c r="CC341" s="47" t="s">
        <v>953</v>
      </c>
      <c r="CD341" s="47" t="s">
        <v>1022</v>
      </c>
      <c r="CE341" s="47">
        <v>14297</v>
      </c>
      <c r="CF341" s="47">
        <v>2</v>
      </c>
      <c r="CG341" s="47">
        <v>3</v>
      </c>
      <c r="CH341" s="47" t="str">
        <f t="shared" si="196"/>
        <v>Vähä 3</v>
      </c>
      <c r="CJ341" s="69" t="s">
        <v>386</v>
      </c>
      <c r="CK341" s="69" t="s">
        <v>2005</v>
      </c>
      <c r="CL341" s="69" t="s">
        <v>2006</v>
      </c>
      <c r="CM341" s="69" t="s">
        <v>2007</v>
      </c>
    </row>
    <row r="342" spans="1:91" customFormat="1" x14ac:dyDescent="0.25">
      <c r="A342" s="81">
        <v>331</v>
      </c>
      <c r="B342" s="27" t="str">
        <f t="shared" si="172"/>
        <v>2594_6</v>
      </c>
      <c r="C342" s="51">
        <v>2594</v>
      </c>
      <c r="D342" s="52">
        <v>6</v>
      </c>
      <c r="E342" s="17">
        <v>5746</v>
      </c>
      <c r="F342" s="18">
        <v>5489.6684379999997</v>
      </c>
      <c r="G342" s="57">
        <v>56</v>
      </c>
      <c r="H342" s="58">
        <v>41</v>
      </c>
      <c r="I342" s="64">
        <f t="shared" si="197"/>
        <v>0.41</v>
      </c>
      <c r="J342" s="18">
        <f t="shared" si="198"/>
        <v>22.959999999999997</v>
      </c>
      <c r="K342" s="64">
        <f t="shared" si="199"/>
        <v>-0.95304703476482622</v>
      </c>
      <c r="L342" s="18">
        <v>489</v>
      </c>
      <c r="M342" s="18">
        <v>20</v>
      </c>
      <c r="N342" s="18">
        <v>477</v>
      </c>
      <c r="O342" s="105" t="str">
        <f t="shared" si="173"/>
        <v>https://www.google.com/maps/@61.7286127611,22.9291991541,3a,75y,90t/data=!3m3!1e1!3m1!2e0</v>
      </c>
      <c r="P342" s="108" t="str">
        <f t="shared" si="174"/>
        <v>Gmaps</v>
      </c>
      <c r="Q342" s="18">
        <v>56</v>
      </c>
      <c r="R342" s="17">
        <v>41</v>
      </c>
      <c r="S342" s="18">
        <f t="shared" si="175"/>
        <v>85</v>
      </c>
      <c r="T342" s="18">
        <f t="shared" si="176"/>
        <v>21</v>
      </c>
      <c r="U342" s="18">
        <f t="shared" si="177"/>
        <v>0</v>
      </c>
      <c r="V342" s="95" t="str">
        <f t="shared" si="200"/>
        <v xml:space="preserve"> --</v>
      </c>
      <c r="W342" s="18">
        <f t="shared" si="178"/>
        <v>0</v>
      </c>
      <c r="X342" s="79" t="str">
        <f t="shared" si="201"/>
        <v xml:space="preserve"> --</v>
      </c>
      <c r="Y342" s="74">
        <v>0</v>
      </c>
      <c r="Z342" s="17" t="str">
        <f t="shared" si="182"/>
        <v xml:space="preserve"> --</v>
      </c>
      <c r="AA342" s="18">
        <v>9.62408632092</v>
      </c>
      <c r="AB342" s="17" t="str">
        <f t="shared" si="202"/>
        <v>--</v>
      </c>
      <c r="AC342" s="39"/>
      <c r="AD342" s="17" t="str">
        <f t="shared" si="179"/>
        <v>Vähä 1</v>
      </c>
      <c r="AE342" s="17" t="s">
        <v>1058</v>
      </c>
      <c r="AF342" s="39"/>
      <c r="AG342" s="44"/>
      <c r="AH342" s="4"/>
      <c r="AI342" s="113" t="str">
        <f t="shared" si="183"/>
        <v>musta</v>
      </c>
      <c r="AJ342" s="114" t="str">
        <f t="shared" si="171"/>
        <v>musta</v>
      </c>
      <c r="AK342" s="115" t="str">
        <f t="shared" si="180"/>
        <v>musta</v>
      </c>
      <c r="AL342" s="124">
        <f t="shared" si="184"/>
        <v>1</v>
      </c>
      <c r="AM342" s="124">
        <f t="shared" si="185"/>
        <v>1</v>
      </c>
      <c r="AN342" s="124">
        <f t="shared" si="186"/>
        <v>0</v>
      </c>
      <c r="AO342" s="124">
        <f t="shared" si="187"/>
        <v>0</v>
      </c>
      <c r="AP342" s="121">
        <f t="shared" si="188"/>
        <v>0</v>
      </c>
      <c r="AQ342" s="14"/>
      <c r="AR342" s="113" t="str">
        <f t="shared" si="203"/>
        <v>musta</v>
      </c>
      <c r="AS342" s="114" t="str">
        <f t="shared" si="204"/>
        <v>musta</v>
      </c>
      <c r="AT342" s="115" t="str">
        <f t="shared" si="181"/>
        <v>musta</v>
      </c>
      <c r="AU342" s="124">
        <f t="shared" si="189"/>
        <v>1</v>
      </c>
      <c r="AV342" s="124">
        <f t="shared" si="190"/>
        <v>1</v>
      </c>
      <c r="AW342" s="124">
        <f t="shared" si="191"/>
        <v>0</v>
      </c>
      <c r="AX342" s="124">
        <f t="shared" si="192"/>
        <v>0</v>
      </c>
      <c r="AY342" s="121">
        <f t="shared" si="193"/>
        <v>0</v>
      </c>
      <c r="BA342" s="47" t="s">
        <v>376</v>
      </c>
      <c r="BB342" s="47">
        <v>2522</v>
      </c>
      <c r="BC342" s="47">
        <v>1</v>
      </c>
      <c r="BD342" s="47">
        <v>661</v>
      </c>
      <c r="BE342" s="4"/>
      <c r="BF342" s="47" t="s">
        <v>381</v>
      </c>
      <c r="BG342" s="47">
        <v>2593</v>
      </c>
      <c r="BH342" s="47">
        <v>1</v>
      </c>
      <c r="BI342" s="47">
        <v>34</v>
      </c>
      <c r="BJ342" s="4"/>
      <c r="BK342" s="46" t="str">
        <f t="shared" si="194"/>
        <v>2593_1</v>
      </c>
      <c r="BL342" s="69">
        <v>2593</v>
      </c>
      <c r="BM342" s="69">
        <v>1</v>
      </c>
      <c r="BN342" s="69">
        <v>0</v>
      </c>
      <c r="BO342" s="4"/>
      <c r="BP342" s="46" t="str">
        <f t="shared" si="195"/>
        <v>2593_1</v>
      </c>
      <c r="BQ342" s="69">
        <v>2593</v>
      </c>
      <c r="BR342" s="69">
        <v>1</v>
      </c>
      <c r="BS342" s="69">
        <v>0</v>
      </c>
      <c r="BT342" s="4"/>
      <c r="BU342" s="71"/>
      <c r="BV342" s="71"/>
      <c r="BW342" s="71"/>
      <c r="BX342" s="4"/>
      <c r="BY342" s="69" t="s">
        <v>831</v>
      </c>
      <c r="BZ342" s="69">
        <v>967</v>
      </c>
      <c r="CA342" s="69">
        <v>13.0852503383</v>
      </c>
      <c r="CB342" s="4"/>
      <c r="CC342" s="47" t="s">
        <v>595</v>
      </c>
      <c r="CD342" s="47" t="s">
        <v>1022</v>
      </c>
      <c r="CE342" s="47">
        <v>12829</v>
      </c>
      <c r="CF342" s="47">
        <v>4</v>
      </c>
      <c r="CG342" s="47">
        <v>3</v>
      </c>
      <c r="CH342" s="47" t="str">
        <f t="shared" si="196"/>
        <v>Vähä 3</v>
      </c>
      <c r="CJ342" s="69" t="s">
        <v>387</v>
      </c>
      <c r="CK342" s="69" t="s">
        <v>2008</v>
      </c>
      <c r="CL342" s="69" t="s">
        <v>2009</v>
      </c>
      <c r="CM342" s="69" t="s">
        <v>2010</v>
      </c>
    </row>
    <row r="343" spans="1:91" customFormat="1" x14ac:dyDescent="0.25">
      <c r="A343" s="81">
        <v>332</v>
      </c>
      <c r="B343" s="27" t="str">
        <f t="shared" si="172"/>
        <v>2595_1</v>
      </c>
      <c r="C343" s="51">
        <v>2595</v>
      </c>
      <c r="D343" s="52">
        <v>1</v>
      </c>
      <c r="E343" s="17">
        <v>418</v>
      </c>
      <c r="F343" s="18">
        <v>2177.14994054</v>
      </c>
      <c r="G343" s="57">
        <v>337</v>
      </c>
      <c r="H343" s="58">
        <v>25</v>
      </c>
      <c r="I343" s="64">
        <f t="shared" si="197"/>
        <v>0.25</v>
      </c>
      <c r="J343" s="18">
        <f t="shared" si="198"/>
        <v>84.25</v>
      </c>
      <c r="K343" s="64">
        <f t="shared" si="199"/>
        <v>-0.98637833468067904</v>
      </c>
      <c r="L343" s="18">
        <v>6185</v>
      </c>
      <c r="M343" s="18">
        <v>228</v>
      </c>
      <c r="N343" s="18">
        <v>6667</v>
      </c>
      <c r="O343" s="105" t="str">
        <f t="shared" si="173"/>
        <v>https://www.google.com/maps/@61.7521723837,23.0664023278,3a,75y,90t/data=!3m3!1e1!3m1!2e0</v>
      </c>
      <c r="P343" s="108" t="str">
        <f t="shared" si="174"/>
        <v>Gmaps</v>
      </c>
      <c r="Q343" s="18">
        <v>337</v>
      </c>
      <c r="R343" s="17">
        <v>25</v>
      </c>
      <c r="S343" s="18">
        <f t="shared" si="175"/>
        <v>1411</v>
      </c>
      <c r="T343" s="18">
        <f t="shared" si="176"/>
        <v>9</v>
      </c>
      <c r="U343" s="18">
        <f t="shared" si="177"/>
        <v>16</v>
      </c>
      <c r="V343" s="94" t="str">
        <f t="shared" si="200"/>
        <v>Osa seud. yht.</v>
      </c>
      <c r="W343" s="90">
        <f t="shared" si="178"/>
        <v>28</v>
      </c>
      <c r="X343" s="91" t="str">
        <f t="shared" si="201"/>
        <v>Osa seud. yht.</v>
      </c>
      <c r="Y343" s="18">
        <v>48</v>
      </c>
      <c r="Z343" s="17" t="str">
        <f t="shared" si="182"/>
        <v xml:space="preserve"> --</v>
      </c>
      <c r="AA343" s="18">
        <v>100.717703349</v>
      </c>
      <c r="AB343" s="17" t="str">
        <f t="shared" si="202"/>
        <v>Kyllä</v>
      </c>
      <c r="AC343" s="39"/>
      <c r="AD343" s="17" t="str">
        <f t="shared" si="179"/>
        <v>Keskivilkas 1</v>
      </c>
      <c r="AE343" s="17" t="s">
        <v>1057</v>
      </c>
      <c r="AF343" s="39"/>
      <c r="AG343" s="44"/>
      <c r="AH343" s="4"/>
      <c r="AI343" s="113" t="str">
        <f t="shared" si="183"/>
        <v>musta</v>
      </c>
      <c r="AJ343" s="114" t="str">
        <f t="shared" si="171"/>
        <v>musta</v>
      </c>
      <c r="AK343" s="115" t="str">
        <f t="shared" si="180"/>
        <v>musta</v>
      </c>
      <c r="AL343" s="124">
        <f t="shared" si="184"/>
        <v>10</v>
      </c>
      <c r="AM343" s="124">
        <f t="shared" si="185"/>
        <v>0</v>
      </c>
      <c r="AN343" s="124">
        <f t="shared" si="186"/>
        <v>0</v>
      </c>
      <c r="AO343" s="124">
        <f t="shared" si="187"/>
        <v>0</v>
      </c>
      <c r="AP343" s="121">
        <f t="shared" si="188"/>
        <v>10</v>
      </c>
      <c r="AQ343" s="14"/>
      <c r="AR343" s="113" t="str">
        <f t="shared" si="203"/>
        <v>musta</v>
      </c>
      <c r="AS343" s="114" t="str">
        <f t="shared" si="204"/>
        <v>musta</v>
      </c>
      <c r="AT343" s="115" t="str">
        <f t="shared" si="181"/>
        <v>musta</v>
      </c>
      <c r="AU343" s="124">
        <f t="shared" si="189"/>
        <v>11</v>
      </c>
      <c r="AV343" s="124">
        <f t="shared" si="190"/>
        <v>1</v>
      </c>
      <c r="AW343" s="124">
        <f t="shared" si="191"/>
        <v>0</v>
      </c>
      <c r="AX343" s="124">
        <f t="shared" si="192"/>
        <v>0</v>
      </c>
      <c r="AY343" s="121">
        <f t="shared" si="193"/>
        <v>10</v>
      </c>
      <c r="BA343" s="47" t="s">
        <v>377</v>
      </c>
      <c r="BB343" s="47">
        <v>2583</v>
      </c>
      <c r="BC343" s="47">
        <v>1</v>
      </c>
      <c r="BD343" s="47">
        <v>160</v>
      </c>
      <c r="BE343" s="4"/>
      <c r="BF343" s="47" t="s">
        <v>382</v>
      </c>
      <c r="BG343" s="47">
        <v>2593</v>
      </c>
      <c r="BH343" s="47">
        <v>2</v>
      </c>
      <c r="BI343" s="47">
        <v>17</v>
      </c>
      <c r="BJ343" s="4"/>
      <c r="BK343" s="46" t="str">
        <f t="shared" si="194"/>
        <v>2593_2</v>
      </c>
      <c r="BL343" s="69">
        <v>2593</v>
      </c>
      <c r="BM343" s="69">
        <v>2</v>
      </c>
      <c r="BN343" s="69">
        <v>0</v>
      </c>
      <c r="BO343" s="4"/>
      <c r="BP343" s="46" t="str">
        <f t="shared" si="195"/>
        <v>2593_2</v>
      </c>
      <c r="BQ343" s="69">
        <v>2593</v>
      </c>
      <c r="BR343" s="69">
        <v>2</v>
      </c>
      <c r="BS343" s="69">
        <v>0</v>
      </c>
      <c r="BT343" s="4"/>
      <c r="BU343" s="71"/>
      <c r="BV343" s="71"/>
      <c r="BW343" s="71"/>
      <c r="BX343" s="4"/>
      <c r="BY343" s="69" t="s">
        <v>832</v>
      </c>
      <c r="BZ343" s="69">
        <v>715</v>
      </c>
      <c r="CA343" s="69">
        <v>14.047151276999999</v>
      </c>
      <c r="CB343" s="4"/>
      <c r="CC343" s="47" t="s">
        <v>604</v>
      </c>
      <c r="CD343" s="47" t="s">
        <v>1022</v>
      </c>
      <c r="CE343" s="47">
        <v>12843</v>
      </c>
      <c r="CF343" s="47">
        <v>1</v>
      </c>
      <c r="CG343" s="47">
        <v>3</v>
      </c>
      <c r="CH343" s="47" t="str">
        <f t="shared" si="196"/>
        <v>Vähä 3</v>
      </c>
      <c r="CJ343" s="69" t="s">
        <v>388</v>
      </c>
      <c r="CK343" s="69" t="s">
        <v>2011</v>
      </c>
      <c r="CL343" s="69" t="s">
        <v>2012</v>
      </c>
      <c r="CM343" s="69" t="s">
        <v>2013</v>
      </c>
    </row>
    <row r="344" spans="1:91" customFormat="1" x14ac:dyDescent="0.25">
      <c r="A344" s="81">
        <v>333</v>
      </c>
      <c r="B344" s="27" t="str">
        <f t="shared" si="172"/>
        <v>2595_2</v>
      </c>
      <c r="C344" s="51">
        <v>2595</v>
      </c>
      <c r="D344" s="52">
        <v>2</v>
      </c>
      <c r="E344" s="17">
        <v>697</v>
      </c>
      <c r="F344" s="18"/>
      <c r="G344" s="59">
        <v>337</v>
      </c>
      <c r="H344" s="60">
        <v>25</v>
      </c>
      <c r="I344" s="64">
        <f t="shared" si="197"/>
        <v>0.25</v>
      </c>
      <c r="J344" s="18">
        <f t="shared" si="198"/>
        <v>84.25</v>
      </c>
      <c r="K344" s="64">
        <f t="shared" si="199"/>
        <v>-0.98637833468067904</v>
      </c>
      <c r="L344" s="18">
        <v>6185</v>
      </c>
      <c r="M344" s="18">
        <v>228</v>
      </c>
      <c r="N344" s="18">
        <v>6667</v>
      </c>
      <c r="O344" s="105" t="str">
        <f t="shared" si="173"/>
        <v>https://www.google.com/maps/@61.7561247724,23.0663643723,3a,75y,90t/data=!3m3!1e1!3m1!2e0</v>
      </c>
      <c r="P344" s="108" t="str">
        <f t="shared" si="174"/>
        <v>Gmaps</v>
      </c>
      <c r="Q344" s="18">
        <v>337</v>
      </c>
      <c r="R344" s="17">
        <v>25</v>
      </c>
      <c r="S344" s="18">
        <f t="shared" si="175"/>
        <v>1219</v>
      </c>
      <c r="T344" s="18">
        <f t="shared" si="176"/>
        <v>625</v>
      </c>
      <c r="U344" s="18">
        <f t="shared" si="177"/>
        <v>30</v>
      </c>
      <c r="V344" s="94" t="str">
        <f t="shared" si="200"/>
        <v>Osa seud. yht.</v>
      </c>
      <c r="W344" s="90">
        <f t="shared" si="178"/>
        <v>49</v>
      </c>
      <c r="X344" s="91" t="str">
        <f t="shared" si="201"/>
        <v>Osa seud. yht.</v>
      </c>
      <c r="Y344" s="18">
        <v>103</v>
      </c>
      <c r="Z344" s="17" t="str">
        <f t="shared" si="182"/>
        <v>Kyllä</v>
      </c>
      <c r="AA344" s="18">
        <v>102.58249641299999</v>
      </c>
      <c r="AB344" s="17" t="str">
        <f t="shared" si="202"/>
        <v>Kyllä</v>
      </c>
      <c r="AC344" s="39"/>
      <c r="AD344" s="17" t="str">
        <f t="shared" si="179"/>
        <v>Keskivilkas 1</v>
      </c>
      <c r="AE344" s="17" t="s">
        <v>1057</v>
      </c>
      <c r="AF344" s="39"/>
      <c r="AG344" s="44"/>
      <c r="AH344" s="4"/>
      <c r="AI344" s="113" t="str">
        <f t="shared" si="183"/>
        <v>musta</v>
      </c>
      <c r="AJ344" s="114" t="str">
        <f t="shared" si="171"/>
        <v>musta</v>
      </c>
      <c r="AK344" s="115" t="str">
        <f t="shared" si="180"/>
        <v>musta</v>
      </c>
      <c r="AL344" s="124">
        <f t="shared" si="184"/>
        <v>20</v>
      </c>
      <c r="AM344" s="124">
        <f t="shared" si="185"/>
        <v>0</v>
      </c>
      <c r="AN344" s="124">
        <f t="shared" si="186"/>
        <v>0</v>
      </c>
      <c r="AO344" s="124">
        <f t="shared" si="187"/>
        <v>10</v>
      </c>
      <c r="AP344" s="121">
        <f t="shared" si="188"/>
        <v>10</v>
      </c>
      <c r="AQ344" s="14"/>
      <c r="AR344" s="113" t="str">
        <f t="shared" si="203"/>
        <v>musta</v>
      </c>
      <c r="AS344" s="114" t="str">
        <f t="shared" si="204"/>
        <v>musta</v>
      </c>
      <c r="AT344" s="115" t="str">
        <f t="shared" si="181"/>
        <v>punainen</v>
      </c>
      <c r="AU344" s="124">
        <f t="shared" si="189"/>
        <v>21</v>
      </c>
      <c r="AV344" s="124">
        <f t="shared" si="190"/>
        <v>1</v>
      </c>
      <c r="AW344" s="124">
        <f t="shared" si="191"/>
        <v>0</v>
      </c>
      <c r="AX344" s="124">
        <f t="shared" si="192"/>
        <v>10</v>
      </c>
      <c r="AY344" s="121">
        <f t="shared" si="193"/>
        <v>10</v>
      </c>
      <c r="BA344" s="47" t="s">
        <v>378</v>
      </c>
      <c r="BB344" s="47">
        <v>2591</v>
      </c>
      <c r="BC344" s="47">
        <v>1</v>
      </c>
      <c r="BD344" s="47">
        <v>163</v>
      </c>
      <c r="BE344" s="4"/>
      <c r="BF344" s="47" t="s">
        <v>383</v>
      </c>
      <c r="BG344" s="47">
        <v>2594</v>
      </c>
      <c r="BH344" s="47">
        <v>1</v>
      </c>
      <c r="BI344" s="47">
        <v>48</v>
      </c>
      <c r="BJ344" s="4"/>
      <c r="BK344" s="46" t="str">
        <f t="shared" si="194"/>
        <v>2594_1</v>
      </c>
      <c r="BL344" s="69">
        <v>2594</v>
      </c>
      <c r="BM344" s="69">
        <v>1</v>
      </c>
      <c r="BN344" s="69">
        <v>0</v>
      </c>
      <c r="BO344" s="4"/>
      <c r="BP344" s="46" t="str">
        <f t="shared" si="195"/>
        <v>2594_1</v>
      </c>
      <c r="BQ344" s="69">
        <v>2594</v>
      </c>
      <c r="BR344" s="69">
        <v>1</v>
      </c>
      <c r="BS344" s="69">
        <v>0</v>
      </c>
      <c r="BT344" s="4"/>
      <c r="BU344" s="71"/>
      <c r="BV344" s="71"/>
      <c r="BW344" s="71"/>
      <c r="BX344" s="4"/>
      <c r="BY344" s="69" t="s">
        <v>835</v>
      </c>
      <c r="BZ344" s="69">
        <v>1587</v>
      </c>
      <c r="CA344" s="69">
        <v>100.761904762</v>
      </c>
      <c r="CB344" s="4"/>
      <c r="CC344" s="47" t="s">
        <v>563</v>
      </c>
      <c r="CD344" s="47" t="s">
        <v>1022</v>
      </c>
      <c r="CE344" s="47">
        <v>3441</v>
      </c>
      <c r="CF344" s="47">
        <v>3</v>
      </c>
      <c r="CG344" s="47">
        <v>3</v>
      </c>
      <c r="CH344" s="47" t="str">
        <f t="shared" si="196"/>
        <v>Vähä 3</v>
      </c>
      <c r="CJ344" s="69" t="s">
        <v>389</v>
      </c>
      <c r="CK344" s="69" t="s">
        <v>2014</v>
      </c>
      <c r="CL344" s="69" t="s">
        <v>2015</v>
      </c>
      <c r="CM344" s="69" t="s">
        <v>2016</v>
      </c>
    </row>
    <row r="345" spans="1:91" customFormat="1" x14ac:dyDescent="0.25">
      <c r="A345" s="81">
        <v>334</v>
      </c>
      <c r="B345" s="27" t="str">
        <f t="shared" si="172"/>
        <v>2595_3</v>
      </c>
      <c r="C345" s="51">
        <v>2595</v>
      </c>
      <c r="D345" s="52">
        <v>3</v>
      </c>
      <c r="E345" s="17">
        <v>686</v>
      </c>
      <c r="F345" s="18"/>
      <c r="G345" s="59">
        <v>337</v>
      </c>
      <c r="H345" s="60">
        <v>25</v>
      </c>
      <c r="I345" s="64">
        <f t="shared" si="197"/>
        <v>0.25</v>
      </c>
      <c r="J345" s="18">
        <f t="shared" si="198"/>
        <v>84.25</v>
      </c>
      <c r="K345" s="64">
        <f t="shared" si="199"/>
        <v>-0.9766555832640621</v>
      </c>
      <c r="L345" s="18">
        <v>3609</v>
      </c>
      <c r="M345" s="18">
        <v>105</v>
      </c>
      <c r="N345" s="18">
        <v>3861</v>
      </c>
      <c r="O345" s="105" t="str">
        <f t="shared" si="173"/>
        <v>https://www.google.com/maps/@61.762520445,23.070425333,3a,75y,90t/data=!3m3!1e1!3m1!2e0</v>
      </c>
      <c r="P345" s="108" t="str">
        <f t="shared" si="174"/>
        <v>Gmaps</v>
      </c>
      <c r="Q345" s="18">
        <v>337</v>
      </c>
      <c r="R345" s="17">
        <v>25</v>
      </c>
      <c r="S345" s="18">
        <f t="shared" si="175"/>
        <v>895</v>
      </c>
      <c r="T345" s="18">
        <f t="shared" si="176"/>
        <v>279</v>
      </c>
      <c r="U345" s="18">
        <f t="shared" si="177"/>
        <v>30</v>
      </c>
      <c r="V345" s="94" t="str">
        <f t="shared" si="200"/>
        <v>Osa seud. yht.</v>
      </c>
      <c r="W345" s="90">
        <f t="shared" si="178"/>
        <v>49</v>
      </c>
      <c r="X345" s="91" t="str">
        <f t="shared" si="201"/>
        <v>Osa seud. yht.</v>
      </c>
      <c r="Y345" s="18">
        <v>101</v>
      </c>
      <c r="Z345" s="17" t="str">
        <f t="shared" si="182"/>
        <v>Kyllä</v>
      </c>
      <c r="AA345" s="18">
        <v>100.583090379</v>
      </c>
      <c r="AB345" s="17" t="str">
        <f t="shared" si="202"/>
        <v>Kyllä</v>
      </c>
      <c r="AC345" s="39"/>
      <c r="AD345" s="17" t="str">
        <f t="shared" si="179"/>
        <v>Keskivilkas 1</v>
      </c>
      <c r="AE345" s="17" t="s">
        <v>1057</v>
      </c>
      <c r="AF345" s="39"/>
      <c r="AG345" s="44"/>
      <c r="AH345" s="4"/>
      <c r="AI345" s="113" t="str">
        <f t="shared" si="183"/>
        <v>musta</v>
      </c>
      <c r="AJ345" s="114" t="str">
        <f t="shared" si="171"/>
        <v>musta</v>
      </c>
      <c r="AK345" s="115" t="str">
        <f t="shared" si="180"/>
        <v>musta</v>
      </c>
      <c r="AL345" s="124">
        <f t="shared" si="184"/>
        <v>11</v>
      </c>
      <c r="AM345" s="124">
        <f t="shared" si="185"/>
        <v>0</v>
      </c>
      <c r="AN345" s="124">
        <f t="shared" si="186"/>
        <v>0</v>
      </c>
      <c r="AO345" s="124">
        <f t="shared" si="187"/>
        <v>1</v>
      </c>
      <c r="AP345" s="121">
        <f t="shared" si="188"/>
        <v>10</v>
      </c>
      <c r="AQ345" s="14"/>
      <c r="AR345" s="113" t="str">
        <f t="shared" si="203"/>
        <v>musta</v>
      </c>
      <c r="AS345" s="114" t="str">
        <f t="shared" si="204"/>
        <v>musta</v>
      </c>
      <c r="AT345" s="115" t="str">
        <f t="shared" si="181"/>
        <v>musta</v>
      </c>
      <c r="AU345" s="124">
        <f t="shared" si="189"/>
        <v>12</v>
      </c>
      <c r="AV345" s="124">
        <f t="shared" si="190"/>
        <v>1</v>
      </c>
      <c r="AW345" s="124">
        <f t="shared" si="191"/>
        <v>0</v>
      </c>
      <c r="AX345" s="124">
        <f t="shared" si="192"/>
        <v>1</v>
      </c>
      <c r="AY345" s="121">
        <f t="shared" si="193"/>
        <v>10</v>
      </c>
      <c r="BA345" s="47" t="s">
        <v>379</v>
      </c>
      <c r="BB345" s="47">
        <v>2591</v>
      </c>
      <c r="BC345" s="47">
        <v>2</v>
      </c>
      <c r="BD345" s="47">
        <v>88</v>
      </c>
      <c r="BE345" s="4"/>
      <c r="BF345" s="47" t="s">
        <v>384</v>
      </c>
      <c r="BG345" s="47">
        <v>2594</v>
      </c>
      <c r="BH345" s="47">
        <v>2</v>
      </c>
      <c r="BI345" s="47">
        <v>27</v>
      </c>
      <c r="BJ345" s="4"/>
      <c r="BK345" s="46" t="str">
        <f t="shared" si="194"/>
        <v>2594_2</v>
      </c>
      <c r="BL345" s="69">
        <v>2594</v>
      </c>
      <c r="BM345" s="69">
        <v>2</v>
      </c>
      <c r="BN345" s="69">
        <v>0</v>
      </c>
      <c r="BO345" s="4"/>
      <c r="BP345" s="46" t="str">
        <f t="shared" si="195"/>
        <v>2594_2</v>
      </c>
      <c r="BQ345" s="69">
        <v>2594</v>
      </c>
      <c r="BR345" s="69">
        <v>2</v>
      </c>
      <c r="BS345" s="69">
        <v>0</v>
      </c>
      <c r="BT345" s="4"/>
      <c r="BU345" s="71"/>
      <c r="BV345" s="71"/>
      <c r="BW345" s="71"/>
      <c r="BX345" s="4"/>
      <c r="BY345" s="69" t="s">
        <v>836</v>
      </c>
      <c r="BZ345" s="69">
        <v>159</v>
      </c>
      <c r="CA345" s="69">
        <v>5.1489637305699993</v>
      </c>
      <c r="CB345" s="4"/>
      <c r="CC345" s="47" t="s">
        <v>945</v>
      </c>
      <c r="CD345" s="47" t="s">
        <v>1022</v>
      </c>
      <c r="CE345" s="47">
        <v>14289</v>
      </c>
      <c r="CF345" s="47">
        <v>1</v>
      </c>
      <c r="CG345" s="47">
        <v>3</v>
      </c>
      <c r="CH345" s="47" t="str">
        <f t="shared" si="196"/>
        <v>Vähä 3</v>
      </c>
      <c r="CJ345" s="69" t="s">
        <v>390</v>
      </c>
      <c r="CK345" s="69" t="s">
        <v>2017</v>
      </c>
      <c r="CL345" s="69" t="s">
        <v>2018</v>
      </c>
      <c r="CM345" s="69" t="s">
        <v>2019</v>
      </c>
    </row>
    <row r="346" spans="1:91" customFormat="1" x14ac:dyDescent="0.25">
      <c r="A346" s="81">
        <v>335</v>
      </c>
      <c r="B346" s="27" t="str">
        <f t="shared" si="172"/>
        <v>2611_1</v>
      </c>
      <c r="C346" s="51">
        <v>2611</v>
      </c>
      <c r="D346" s="52">
        <v>1</v>
      </c>
      <c r="E346" s="17">
        <v>3157</v>
      </c>
      <c r="F346" s="18">
        <v>8712.8942147500002</v>
      </c>
      <c r="G346" s="57">
        <v>861</v>
      </c>
      <c r="H346" s="58">
        <v>95</v>
      </c>
      <c r="I346" s="64">
        <f t="shared" si="197"/>
        <v>0.95</v>
      </c>
      <c r="J346" s="18">
        <f t="shared" si="198"/>
        <v>817.94999999999993</v>
      </c>
      <c r="K346" s="64">
        <f t="shared" si="199"/>
        <v>1.0296526054590569</v>
      </c>
      <c r="L346" s="18">
        <v>403</v>
      </c>
      <c r="M346" s="18">
        <v>26</v>
      </c>
      <c r="N346" s="18">
        <v>399</v>
      </c>
      <c r="O346" s="105" t="str">
        <f t="shared" si="173"/>
        <v>https://www.google.com/maps/@61.8455161112,22.9310864587,3a,75y,90t/data=!3m3!1e1!3m1!2e0</v>
      </c>
      <c r="P346" s="108" t="str">
        <f t="shared" si="174"/>
        <v>Gmaps</v>
      </c>
      <c r="Q346" s="18">
        <v>861</v>
      </c>
      <c r="R346" s="17">
        <v>95</v>
      </c>
      <c r="S346" s="18">
        <f t="shared" si="175"/>
        <v>89</v>
      </c>
      <c r="T346" s="18">
        <f t="shared" si="176"/>
        <v>68</v>
      </c>
      <c r="U346" s="18">
        <f t="shared" si="177"/>
        <v>0</v>
      </c>
      <c r="V346" s="95" t="str">
        <f t="shared" si="200"/>
        <v xml:space="preserve"> --</v>
      </c>
      <c r="W346" s="18">
        <f t="shared" si="178"/>
        <v>0</v>
      </c>
      <c r="X346" s="79" t="str">
        <f t="shared" si="201"/>
        <v xml:space="preserve"> --</v>
      </c>
      <c r="Y346" s="74">
        <v>0</v>
      </c>
      <c r="Z346" s="17" t="str">
        <f t="shared" si="182"/>
        <v xml:space="preserve"> --</v>
      </c>
      <c r="AA346" s="74">
        <v>0</v>
      </c>
      <c r="AB346" s="17" t="str">
        <f t="shared" si="202"/>
        <v>--</v>
      </c>
      <c r="AC346" s="39"/>
      <c r="AD346" s="17" t="str">
        <f t="shared" si="179"/>
        <v>Vähä 1</v>
      </c>
      <c r="AE346" s="17" t="s">
        <v>1058</v>
      </c>
      <c r="AF346" s="39"/>
      <c r="AG346" s="44"/>
      <c r="AH346" s="4"/>
      <c r="AI346" s="113" t="str">
        <f t="shared" si="183"/>
        <v>musta</v>
      </c>
      <c r="AJ346" s="114" t="str">
        <f t="shared" si="171"/>
        <v>musta</v>
      </c>
      <c r="AK346" s="115" t="str">
        <f t="shared" si="180"/>
        <v>musta</v>
      </c>
      <c r="AL346" s="124">
        <f t="shared" si="184"/>
        <v>10</v>
      </c>
      <c r="AM346" s="124">
        <f t="shared" si="185"/>
        <v>10</v>
      </c>
      <c r="AN346" s="124">
        <f t="shared" si="186"/>
        <v>0</v>
      </c>
      <c r="AO346" s="124">
        <f t="shared" si="187"/>
        <v>0</v>
      </c>
      <c r="AP346" s="121">
        <f t="shared" si="188"/>
        <v>0</v>
      </c>
      <c r="AQ346" s="14"/>
      <c r="AR346" s="113" t="str">
        <f t="shared" si="203"/>
        <v>musta</v>
      </c>
      <c r="AS346" s="114" t="str">
        <f t="shared" si="204"/>
        <v>musta</v>
      </c>
      <c r="AT346" s="115" t="str">
        <f t="shared" si="181"/>
        <v>musta</v>
      </c>
      <c r="AU346" s="124">
        <f t="shared" si="189"/>
        <v>10</v>
      </c>
      <c r="AV346" s="124">
        <f t="shared" si="190"/>
        <v>10</v>
      </c>
      <c r="AW346" s="124">
        <f t="shared" si="191"/>
        <v>0</v>
      </c>
      <c r="AX346" s="124">
        <f t="shared" si="192"/>
        <v>0</v>
      </c>
      <c r="AY346" s="121">
        <f t="shared" si="193"/>
        <v>0</v>
      </c>
      <c r="BA346" s="47" t="s">
        <v>380</v>
      </c>
      <c r="BB346" s="47">
        <v>2592</v>
      </c>
      <c r="BC346" s="47">
        <v>1</v>
      </c>
      <c r="BD346" s="47">
        <v>49</v>
      </c>
      <c r="BE346" s="4"/>
      <c r="BF346" s="47" t="s">
        <v>385</v>
      </c>
      <c r="BG346" s="47">
        <v>2594</v>
      </c>
      <c r="BH346" s="47">
        <v>3</v>
      </c>
      <c r="BI346" s="47">
        <v>14</v>
      </c>
      <c r="BJ346" s="4"/>
      <c r="BK346" s="46" t="str">
        <f t="shared" si="194"/>
        <v>2594_3</v>
      </c>
      <c r="BL346" s="69">
        <v>2594</v>
      </c>
      <c r="BM346" s="69">
        <v>3</v>
      </c>
      <c r="BN346" s="69">
        <v>0</v>
      </c>
      <c r="BO346" s="4"/>
      <c r="BP346" s="46" t="str">
        <f t="shared" si="195"/>
        <v>2594_3</v>
      </c>
      <c r="BQ346" s="69">
        <v>2594</v>
      </c>
      <c r="BR346" s="69">
        <v>3</v>
      </c>
      <c r="BS346" s="69">
        <v>0</v>
      </c>
      <c r="BT346" s="4"/>
      <c r="BU346" s="71"/>
      <c r="BV346" s="71"/>
      <c r="BW346" s="71"/>
      <c r="BX346" s="4"/>
      <c r="BY346" s="69" t="s">
        <v>837</v>
      </c>
      <c r="BZ346" s="69">
        <v>4186</v>
      </c>
      <c r="CA346" s="69">
        <v>99.976116551199993</v>
      </c>
      <c r="CB346" s="4"/>
      <c r="CC346" s="47" t="s">
        <v>541</v>
      </c>
      <c r="CD346" s="47" t="s">
        <v>1022</v>
      </c>
      <c r="CE346" s="47">
        <v>3358</v>
      </c>
      <c r="CF346" s="47">
        <v>2</v>
      </c>
      <c r="CG346" s="47">
        <v>3</v>
      </c>
      <c r="CH346" s="47" t="str">
        <f t="shared" si="196"/>
        <v>Vähä 3</v>
      </c>
      <c r="CJ346" s="69" t="s">
        <v>391</v>
      </c>
      <c r="CK346" s="69" t="s">
        <v>1141</v>
      </c>
      <c r="CL346" s="69" t="s">
        <v>1142</v>
      </c>
      <c r="CM346" s="69" t="s">
        <v>1143</v>
      </c>
    </row>
    <row r="347" spans="1:91" customFormat="1" x14ac:dyDescent="0.25">
      <c r="A347" s="81">
        <v>336</v>
      </c>
      <c r="B347" s="27" t="str">
        <f t="shared" si="172"/>
        <v>2611_2</v>
      </c>
      <c r="C347" s="51">
        <v>2611</v>
      </c>
      <c r="D347" s="52">
        <v>2</v>
      </c>
      <c r="E347" s="17">
        <v>6033</v>
      </c>
      <c r="F347" s="18">
        <v>104.34557968599999</v>
      </c>
      <c r="G347" s="57">
        <v>903</v>
      </c>
      <c r="H347" s="58">
        <v>95</v>
      </c>
      <c r="I347" s="64">
        <f t="shared" si="197"/>
        <v>0.95</v>
      </c>
      <c r="J347" s="18">
        <f t="shared" si="198"/>
        <v>857.84999999999991</v>
      </c>
      <c r="K347" s="64">
        <f t="shared" si="199"/>
        <v>1.1286600496277914</v>
      </c>
      <c r="L347" s="18">
        <v>403</v>
      </c>
      <c r="M347" s="18">
        <v>26</v>
      </c>
      <c r="N347" s="18">
        <v>399</v>
      </c>
      <c r="O347" s="105" t="str">
        <f t="shared" si="173"/>
        <v>https://www.google.com/maps/@61.8609743594,22.8858397102,3a,75y,90t/data=!3m3!1e1!3m1!2e0</v>
      </c>
      <c r="P347" s="108" t="str">
        <f t="shared" si="174"/>
        <v>Gmaps</v>
      </c>
      <c r="Q347" s="18">
        <v>903</v>
      </c>
      <c r="R347" s="17">
        <v>95</v>
      </c>
      <c r="S347" s="18">
        <f t="shared" si="175"/>
        <v>76</v>
      </c>
      <c r="T347" s="18">
        <f t="shared" si="176"/>
        <v>67</v>
      </c>
      <c r="U347" s="18">
        <f t="shared" si="177"/>
        <v>0</v>
      </c>
      <c r="V347" s="95" t="str">
        <f t="shared" si="200"/>
        <v xml:space="preserve"> --</v>
      </c>
      <c r="W347" s="18">
        <f t="shared" si="178"/>
        <v>0</v>
      </c>
      <c r="X347" s="79" t="str">
        <f t="shared" si="201"/>
        <v xml:space="preserve"> --</v>
      </c>
      <c r="Y347" s="74">
        <v>0</v>
      </c>
      <c r="Z347" s="17" t="str">
        <f t="shared" si="182"/>
        <v xml:space="preserve"> --</v>
      </c>
      <c r="AA347" s="74">
        <v>0</v>
      </c>
      <c r="AB347" s="17" t="str">
        <f t="shared" si="202"/>
        <v>--</v>
      </c>
      <c r="AC347" s="39"/>
      <c r="AD347" s="17" t="str">
        <f t="shared" si="179"/>
        <v>Vähä 1</v>
      </c>
      <c r="AE347" s="17" t="s">
        <v>1058</v>
      </c>
      <c r="AF347" s="39"/>
      <c r="AG347" s="44"/>
      <c r="AH347" s="4"/>
      <c r="AI347" s="113" t="str">
        <f t="shared" si="183"/>
        <v>musta</v>
      </c>
      <c r="AJ347" s="114" t="str">
        <f t="shared" ref="AJ347:AJ410" si="205">IF(R347="ei mallia","ei mallia",IF(R347&gt;39,IF(Q347&gt;1999,"punainen",IF(T347&gt;499,"punainen",IF(X347="Osa seud. yht.","punainen","musta"))),"musta"))</f>
        <v>musta</v>
      </c>
      <c r="AK347" s="115" t="str">
        <f t="shared" si="180"/>
        <v>musta</v>
      </c>
      <c r="AL347" s="124">
        <f t="shared" si="184"/>
        <v>10</v>
      </c>
      <c r="AM347" s="124">
        <f t="shared" si="185"/>
        <v>10</v>
      </c>
      <c r="AN347" s="124">
        <f t="shared" si="186"/>
        <v>0</v>
      </c>
      <c r="AO347" s="124">
        <f t="shared" si="187"/>
        <v>0</v>
      </c>
      <c r="AP347" s="121">
        <f t="shared" si="188"/>
        <v>0</v>
      </c>
      <c r="AQ347" s="14"/>
      <c r="AR347" s="113" t="str">
        <f t="shared" si="203"/>
        <v>musta</v>
      </c>
      <c r="AS347" s="114" t="str">
        <f t="shared" si="204"/>
        <v>musta</v>
      </c>
      <c r="AT347" s="115" t="str">
        <f t="shared" si="181"/>
        <v>musta</v>
      </c>
      <c r="AU347" s="124">
        <f t="shared" si="189"/>
        <v>10</v>
      </c>
      <c r="AV347" s="124">
        <f t="shared" si="190"/>
        <v>10</v>
      </c>
      <c r="AW347" s="124">
        <f t="shared" si="191"/>
        <v>0</v>
      </c>
      <c r="AX347" s="124">
        <f t="shared" si="192"/>
        <v>0</v>
      </c>
      <c r="AY347" s="121">
        <f t="shared" si="193"/>
        <v>0</v>
      </c>
      <c r="BA347" s="47" t="s">
        <v>381</v>
      </c>
      <c r="BB347" s="47">
        <v>2593</v>
      </c>
      <c r="BC347" s="47">
        <v>1</v>
      </c>
      <c r="BD347" s="47">
        <v>56</v>
      </c>
      <c r="BE347" s="4"/>
      <c r="BF347" s="47" t="s">
        <v>386</v>
      </c>
      <c r="BG347" s="47">
        <v>2594</v>
      </c>
      <c r="BH347" s="47">
        <v>5</v>
      </c>
      <c r="BI347" s="47">
        <v>10</v>
      </c>
      <c r="BJ347" s="4"/>
      <c r="BK347" s="46" t="str">
        <f t="shared" si="194"/>
        <v>2594_5</v>
      </c>
      <c r="BL347" s="69">
        <v>2594</v>
      </c>
      <c r="BM347" s="69">
        <v>5</v>
      </c>
      <c r="BN347" s="69">
        <v>0</v>
      </c>
      <c r="BO347" s="4"/>
      <c r="BP347" s="46" t="str">
        <f t="shared" si="195"/>
        <v>2594_5</v>
      </c>
      <c r="BQ347" s="69">
        <v>2594</v>
      </c>
      <c r="BR347" s="69">
        <v>5</v>
      </c>
      <c r="BS347" s="69">
        <v>0</v>
      </c>
      <c r="BT347" s="4"/>
      <c r="BU347" s="71"/>
      <c r="BV347" s="71"/>
      <c r="BW347" s="71"/>
      <c r="BX347" s="4"/>
      <c r="BY347" s="69" t="s">
        <v>838</v>
      </c>
      <c r="BZ347" s="69">
        <v>627</v>
      </c>
      <c r="CA347" s="69">
        <v>93.862275449099997</v>
      </c>
      <c r="CB347" s="4"/>
      <c r="CC347" s="47" t="s">
        <v>382</v>
      </c>
      <c r="CD347" s="47" t="s">
        <v>1022</v>
      </c>
      <c r="CE347" s="47">
        <v>2593</v>
      </c>
      <c r="CF347" s="47">
        <v>2</v>
      </c>
      <c r="CG347" s="47">
        <v>3</v>
      </c>
      <c r="CH347" s="47" t="str">
        <f t="shared" si="196"/>
        <v>Vähä 3</v>
      </c>
      <c r="CJ347" s="69" t="s">
        <v>392</v>
      </c>
      <c r="CK347" s="69" t="s">
        <v>2020</v>
      </c>
      <c r="CL347" s="69" t="s">
        <v>2021</v>
      </c>
      <c r="CM347" s="69" t="s">
        <v>2022</v>
      </c>
    </row>
    <row r="348" spans="1:91" customFormat="1" x14ac:dyDescent="0.25">
      <c r="A348" s="81">
        <v>337</v>
      </c>
      <c r="B348" s="27" t="str">
        <f t="shared" si="172"/>
        <v>2611_3</v>
      </c>
      <c r="C348" s="51">
        <v>2611</v>
      </c>
      <c r="D348" s="52">
        <v>3</v>
      </c>
      <c r="E348" s="17">
        <v>5040</v>
      </c>
      <c r="F348" s="18">
        <v>4917.4670142349996</v>
      </c>
      <c r="G348" s="57">
        <v>819</v>
      </c>
      <c r="H348" s="58">
        <v>96</v>
      </c>
      <c r="I348" s="64">
        <f t="shared" si="197"/>
        <v>0.96</v>
      </c>
      <c r="J348" s="18">
        <f t="shared" si="198"/>
        <v>786.24</v>
      </c>
      <c r="K348" s="64">
        <f t="shared" si="199"/>
        <v>0.95096774193548395</v>
      </c>
      <c r="L348" s="18">
        <v>403</v>
      </c>
      <c r="M348" s="18">
        <v>26</v>
      </c>
      <c r="N348" s="18">
        <v>399</v>
      </c>
      <c r="O348" s="105" t="str">
        <f t="shared" si="173"/>
        <v>https://www.google.com/maps/@61.9069369689,22.8395732905,3a,75y,90t/data=!3m3!1e1!3m1!2e0</v>
      </c>
      <c r="P348" s="108" t="str">
        <f t="shared" si="174"/>
        <v>Gmaps</v>
      </c>
      <c r="Q348" s="18">
        <v>819</v>
      </c>
      <c r="R348" s="17">
        <v>96</v>
      </c>
      <c r="S348" s="18">
        <f t="shared" si="175"/>
        <v>36</v>
      </c>
      <c r="T348" s="18">
        <f t="shared" si="176"/>
        <v>34</v>
      </c>
      <c r="U348" s="18">
        <f t="shared" si="177"/>
        <v>0</v>
      </c>
      <c r="V348" s="95" t="str">
        <f t="shared" si="200"/>
        <v xml:space="preserve"> --</v>
      </c>
      <c r="W348" s="18">
        <f t="shared" si="178"/>
        <v>0</v>
      </c>
      <c r="X348" s="79" t="str">
        <f t="shared" si="201"/>
        <v xml:space="preserve"> --</v>
      </c>
      <c r="Y348" s="74">
        <v>0</v>
      </c>
      <c r="Z348" s="17" t="str">
        <f t="shared" si="182"/>
        <v xml:space="preserve"> --</v>
      </c>
      <c r="AA348" s="74">
        <v>0</v>
      </c>
      <c r="AB348" s="17" t="str">
        <f t="shared" si="202"/>
        <v>--</v>
      </c>
      <c r="AC348" s="39"/>
      <c r="AD348" s="17" t="str">
        <f t="shared" si="179"/>
        <v>Vähä 2</v>
      </c>
      <c r="AE348" s="17" t="s">
        <v>1060</v>
      </c>
      <c r="AF348" s="39"/>
      <c r="AG348" s="44"/>
      <c r="AH348" s="4"/>
      <c r="AI348" s="113" t="str">
        <f t="shared" si="183"/>
        <v>musta</v>
      </c>
      <c r="AJ348" s="114" t="str">
        <f t="shared" si="205"/>
        <v>musta</v>
      </c>
      <c r="AK348" s="115" t="str">
        <f t="shared" si="180"/>
        <v>musta</v>
      </c>
      <c r="AL348" s="124">
        <f t="shared" si="184"/>
        <v>10</v>
      </c>
      <c r="AM348" s="124">
        <f t="shared" si="185"/>
        <v>10</v>
      </c>
      <c r="AN348" s="124">
        <f t="shared" si="186"/>
        <v>0</v>
      </c>
      <c r="AO348" s="124">
        <f t="shared" si="187"/>
        <v>0</v>
      </c>
      <c r="AP348" s="121">
        <f t="shared" si="188"/>
        <v>0</v>
      </c>
      <c r="AQ348" s="14"/>
      <c r="AR348" s="113" t="str">
        <f t="shared" si="203"/>
        <v>musta</v>
      </c>
      <c r="AS348" s="114" t="str">
        <f t="shared" si="204"/>
        <v>musta</v>
      </c>
      <c r="AT348" s="115" t="str">
        <f t="shared" si="181"/>
        <v>musta</v>
      </c>
      <c r="AU348" s="124">
        <f t="shared" si="189"/>
        <v>10</v>
      </c>
      <c r="AV348" s="124">
        <f t="shared" si="190"/>
        <v>10</v>
      </c>
      <c r="AW348" s="124">
        <f t="shared" si="191"/>
        <v>0</v>
      </c>
      <c r="AX348" s="124">
        <f t="shared" si="192"/>
        <v>0</v>
      </c>
      <c r="AY348" s="121">
        <f t="shared" si="193"/>
        <v>0</v>
      </c>
      <c r="BA348" s="47" t="s">
        <v>382</v>
      </c>
      <c r="BB348" s="47">
        <v>2593</v>
      </c>
      <c r="BC348" s="47">
        <v>2</v>
      </c>
      <c r="BD348" s="47">
        <v>32</v>
      </c>
      <c r="BE348" s="4"/>
      <c r="BF348" s="47" t="s">
        <v>387</v>
      </c>
      <c r="BG348" s="47">
        <v>2594</v>
      </c>
      <c r="BH348" s="47">
        <v>6</v>
      </c>
      <c r="BI348" s="47">
        <v>21</v>
      </c>
      <c r="BJ348" s="4"/>
      <c r="BK348" s="46" t="str">
        <f t="shared" si="194"/>
        <v>2594_6</v>
      </c>
      <c r="BL348" s="69">
        <v>2594</v>
      </c>
      <c r="BM348" s="69">
        <v>6</v>
      </c>
      <c r="BN348" s="69">
        <v>0</v>
      </c>
      <c r="BO348" s="4"/>
      <c r="BP348" s="46" t="str">
        <f t="shared" si="195"/>
        <v>2594_6</v>
      </c>
      <c r="BQ348" s="69">
        <v>2594</v>
      </c>
      <c r="BR348" s="69">
        <v>6</v>
      </c>
      <c r="BS348" s="69">
        <v>0</v>
      </c>
      <c r="BT348" s="4"/>
      <c r="BU348" s="71"/>
      <c r="BV348" s="71"/>
      <c r="BW348" s="71"/>
      <c r="BX348" s="4"/>
      <c r="BY348" s="69" t="s">
        <v>839</v>
      </c>
      <c r="BZ348" s="69">
        <v>1435</v>
      </c>
      <c r="CA348" s="69">
        <v>100.20949720700001</v>
      </c>
      <c r="CB348" s="4"/>
      <c r="CC348" s="47" t="s">
        <v>1016</v>
      </c>
      <c r="CD348" s="47" t="s">
        <v>1022</v>
      </c>
      <c r="CE348" s="47">
        <v>14382</v>
      </c>
      <c r="CF348" s="47">
        <v>1</v>
      </c>
      <c r="CG348" s="47">
        <v>3</v>
      </c>
      <c r="CH348" s="47" t="str">
        <f t="shared" si="196"/>
        <v>Vähä 3</v>
      </c>
      <c r="CJ348" s="69" t="s">
        <v>393</v>
      </c>
      <c r="CK348" s="69" t="s">
        <v>2023</v>
      </c>
      <c r="CL348" s="69" t="s">
        <v>2024</v>
      </c>
      <c r="CM348" s="69" t="s">
        <v>2025</v>
      </c>
    </row>
    <row r="349" spans="1:91" customFormat="1" x14ac:dyDescent="0.25">
      <c r="A349" s="81">
        <v>338</v>
      </c>
      <c r="B349" s="27" t="str">
        <f t="shared" si="172"/>
        <v>2613_3</v>
      </c>
      <c r="C349" s="51">
        <v>2613</v>
      </c>
      <c r="D349" s="52">
        <v>3</v>
      </c>
      <c r="E349" s="17">
        <v>3980</v>
      </c>
      <c r="F349" s="18"/>
      <c r="G349" s="59">
        <v>130</v>
      </c>
      <c r="H349" s="60">
        <v>64</v>
      </c>
      <c r="I349" s="64">
        <f t="shared" si="197"/>
        <v>0.64</v>
      </c>
      <c r="J349" s="18">
        <f t="shared" si="198"/>
        <v>83.2</v>
      </c>
      <c r="K349" s="64">
        <f t="shared" si="199"/>
        <v>-0.52727272727272723</v>
      </c>
      <c r="L349" s="18">
        <v>176</v>
      </c>
      <c r="M349" s="18">
        <v>7</v>
      </c>
      <c r="N349" s="18">
        <v>147</v>
      </c>
      <c r="O349" s="105" t="str">
        <f t="shared" si="173"/>
        <v>https://www.google.com/maps/@61.7738828185,22.806059686,3a,75y,90t/data=!3m3!1e1!3m1!2e0</v>
      </c>
      <c r="P349" s="108" t="str">
        <f t="shared" si="174"/>
        <v>Gmaps</v>
      </c>
      <c r="Q349" s="18">
        <v>130</v>
      </c>
      <c r="R349" s="17">
        <v>64</v>
      </c>
      <c r="S349" s="18">
        <f t="shared" si="175"/>
        <v>19</v>
      </c>
      <c r="T349" s="18">
        <f t="shared" si="176"/>
        <v>13</v>
      </c>
      <c r="U349" s="18">
        <f t="shared" si="177"/>
        <v>0</v>
      </c>
      <c r="V349" s="95" t="str">
        <f t="shared" si="200"/>
        <v xml:space="preserve"> --</v>
      </c>
      <c r="W349" s="18">
        <f t="shared" si="178"/>
        <v>0</v>
      </c>
      <c r="X349" s="79" t="str">
        <f t="shared" si="201"/>
        <v xml:space="preserve"> --</v>
      </c>
      <c r="Y349" s="74">
        <v>0</v>
      </c>
      <c r="Z349" s="17" t="str">
        <f t="shared" si="182"/>
        <v xml:space="preserve"> --</v>
      </c>
      <c r="AA349" s="74">
        <v>0</v>
      </c>
      <c r="AB349" s="17" t="str">
        <f t="shared" si="202"/>
        <v>--</v>
      </c>
      <c r="AC349" s="39"/>
      <c r="AD349" s="17" t="str">
        <f t="shared" si="179"/>
        <v>Vähä 3</v>
      </c>
      <c r="AE349" s="17" t="s">
        <v>1062</v>
      </c>
      <c r="AF349" s="39"/>
      <c r="AG349" s="44"/>
      <c r="AH349" s="4"/>
      <c r="AI349" s="113" t="str">
        <f t="shared" si="183"/>
        <v>musta</v>
      </c>
      <c r="AJ349" s="114" t="str">
        <f t="shared" si="205"/>
        <v>musta</v>
      </c>
      <c r="AK349" s="115" t="str">
        <f t="shared" si="180"/>
        <v>musta</v>
      </c>
      <c r="AL349" s="124">
        <f t="shared" si="184"/>
        <v>10</v>
      </c>
      <c r="AM349" s="124">
        <f t="shared" si="185"/>
        <v>10</v>
      </c>
      <c r="AN349" s="124">
        <f t="shared" si="186"/>
        <v>0</v>
      </c>
      <c r="AO349" s="124">
        <f t="shared" si="187"/>
        <v>0</v>
      </c>
      <c r="AP349" s="121">
        <f t="shared" si="188"/>
        <v>0</v>
      </c>
      <c r="AQ349" s="14"/>
      <c r="AR349" s="113" t="str">
        <f t="shared" si="203"/>
        <v>musta</v>
      </c>
      <c r="AS349" s="114" t="str">
        <f t="shared" si="204"/>
        <v>musta</v>
      </c>
      <c r="AT349" s="115" t="str">
        <f t="shared" si="181"/>
        <v>musta</v>
      </c>
      <c r="AU349" s="124">
        <f t="shared" si="189"/>
        <v>10</v>
      </c>
      <c r="AV349" s="124">
        <f t="shared" si="190"/>
        <v>10</v>
      </c>
      <c r="AW349" s="124">
        <f t="shared" si="191"/>
        <v>0</v>
      </c>
      <c r="AX349" s="124">
        <f t="shared" si="192"/>
        <v>0</v>
      </c>
      <c r="AY349" s="121">
        <f t="shared" si="193"/>
        <v>0</v>
      </c>
      <c r="BA349" s="47" t="s">
        <v>383</v>
      </c>
      <c r="BB349" s="47">
        <v>2594</v>
      </c>
      <c r="BC349" s="47">
        <v>1</v>
      </c>
      <c r="BD349" s="47">
        <v>71</v>
      </c>
      <c r="BE349" s="4"/>
      <c r="BF349" s="47" t="s">
        <v>388</v>
      </c>
      <c r="BG349" s="47">
        <v>2595</v>
      </c>
      <c r="BH349" s="47">
        <v>1</v>
      </c>
      <c r="BI349" s="47">
        <v>9</v>
      </c>
      <c r="BJ349" s="4"/>
      <c r="BK349" s="46" t="str">
        <f t="shared" si="194"/>
        <v>2595_1</v>
      </c>
      <c r="BL349" s="69">
        <v>2595</v>
      </c>
      <c r="BM349" s="69">
        <v>1</v>
      </c>
      <c r="BN349" s="69">
        <v>16</v>
      </c>
      <c r="BO349" s="4"/>
      <c r="BP349" s="46" t="str">
        <f t="shared" si="195"/>
        <v>2595_1</v>
      </c>
      <c r="BQ349" s="69">
        <v>2595</v>
      </c>
      <c r="BR349" s="69">
        <v>1</v>
      </c>
      <c r="BS349" s="69">
        <v>28</v>
      </c>
      <c r="BT349" s="4"/>
      <c r="BU349" s="71"/>
      <c r="BV349" s="71"/>
      <c r="BW349" s="71"/>
      <c r="BX349" s="4"/>
      <c r="BY349" s="69" t="s">
        <v>842</v>
      </c>
      <c r="BZ349" s="69">
        <v>1913</v>
      </c>
      <c r="CA349" s="69">
        <v>55.129682997100005</v>
      </c>
      <c r="CB349" s="4"/>
      <c r="CC349" s="47" t="s">
        <v>982</v>
      </c>
      <c r="CD349" s="47" t="s">
        <v>1022</v>
      </c>
      <c r="CE349" s="47">
        <v>14343</v>
      </c>
      <c r="CF349" s="47">
        <v>1</v>
      </c>
      <c r="CG349" s="47">
        <v>3</v>
      </c>
      <c r="CH349" s="47" t="str">
        <f t="shared" si="196"/>
        <v>Vähä 3</v>
      </c>
      <c r="CJ349" s="69" t="s">
        <v>394</v>
      </c>
      <c r="CK349" s="69" t="s">
        <v>2026</v>
      </c>
      <c r="CL349" s="69" t="s">
        <v>2027</v>
      </c>
      <c r="CM349" s="69" t="s">
        <v>2028</v>
      </c>
    </row>
    <row r="350" spans="1:91" customFormat="1" x14ac:dyDescent="0.25">
      <c r="A350" s="81">
        <v>339</v>
      </c>
      <c r="B350" s="27" t="str">
        <f t="shared" si="172"/>
        <v>2621_1</v>
      </c>
      <c r="C350" s="51">
        <v>2621</v>
      </c>
      <c r="D350" s="52">
        <v>1</v>
      </c>
      <c r="E350" s="17">
        <v>4121</v>
      </c>
      <c r="F350" s="18">
        <v>3965.9872778499998</v>
      </c>
      <c r="G350" s="57">
        <v>123</v>
      </c>
      <c r="H350" s="58">
        <v>56</v>
      </c>
      <c r="I350" s="64">
        <f t="shared" si="197"/>
        <v>0.56000000000000005</v>
      </c>
      <c r="J350" s="18">
        <f t="shared" si="198"/>
        <v>68.88000000000001</v>
      </c>
      <c r="K350" s="64">
        <f t="shared" si="199"/>
        <v>-0.75916083916083921</v>
      </c>
      <c r="L350" s="18">
        <v>286</v>
      </c>
      <c r="M350" s="18">
        <v>17</v>
      </c>
      <c r="N350" s="18">
        <v>285</v>
      </c>
      <c r="O350" s="105" t="str">
        <f t="shared" si="173"/>
        <v>https://www.google.com/maps/@61.5907827463,23.1107874268,3a,75y,90t/data=!3m3!1e1!3m1!2e0</v>
      </c>
      <c r="P350" s="108" t="str">
        <f t="shared" si="174"/>
        <v>Gmaps</v>
      </c>
      <c r="Q350" s="18">
        <v>123</v>
      </c>
      <c r="R350" s="17">
        <v>56</v>
      </c>
      <c r="S350" s="18">
        <f t="shared" si="175"/>
        <v>71</v>
      </c>
      <c r="T350" s="18">
        <f t="shared" si="176"/>
        <v>26</v>
      </c>
      <c r="U350" s="18">
        <f t="shared" si="177"/>
        <v>0</v>
      </c>
      <c r="V350" s="95" t="str">
        <f t="shared" si="200"/>
        <v xml:space="preserve"> --</v>
      </c>
      <c r="W350" s="18">
        <f t="shared" si="178"/>
        <v>0</v>
      </c>
      <c r="X350" s="79" t="str">
        <f t="shared" si="201"/>
        <v xml:space="preserve"> --</v>
      </c>
      <c r="Y350" s="74">
        <v>0</v>
      </c>
      <c r="Z350" s="17" t="str">
        <f t="shared" si="182"/>
        <v xml:space="preserve"> --</v>
      </c>
      <c r="AA350" s="74">
        <v>0</v>
      </c>
      <c r="AB350" s="17" t="str">
        <f t="shared" si="202"/>
        <v>--</v>
      </c>
      <c r="AC350" s="39"/>
      <c r="AD350" s="17" t="str">
        <f t="shared" si="179"/>
        <v>Vähä 2</v>
      </c>
      <c r="AE350" s="17" t="s">
        <v>1060</v>
      </c>
      <c r="AF350" s="39"/>
      <c r="AG350" s="44"/>
      <c r="AH350" s="4"/>
      <c r="AI350" s="113" t="str">
        <f t="shared" si="183"/>
        <v>musta</v>
      </c>
      <c r="AJ350" s="114" t="str">
        <f t="shared" si="205"/>
        <v>musta</v>
      </c>
      <c r="AK350" s="115" t="str">
        <f t="shared" si="180"/>
        <v>musta</v>
      </c>
      <c r="AL350" s="124">
        <f t="shared" si="184"/>
        <v>1</v>
      </c>
      <c r="AM350" s="124">
        <f t="shared" si="185"/>
        <v>1</v>
      </c>
      <c r="AN350" s="124">
        <f t="shared" si="186"/>
        <v>0</v>
      </c>
      <c r="AO350" s="124">
        <f t="shared" si="187"/>
        <v>0</v>
      </c>
      <c r="AP350" s="121">
        <f t="shared" si="188"/>
        <v>0</v>
      </c>
      <c r="AQ350" s="14"/>
      <c r="AR350" s="113" t="str">
        <f t="shared" si="203"/>
        <v>musta</v>
      </c>
      <c r="AS350" s="114" t="str">
        <f t="shared" si="204"/>
        <v>musta</v>
      </c>
      <c r="AT350" s="115" t="str">
        <f t="shared" si="181"/>
        <v>musta</v>
      </c>
      <c r="AU350" s="124">
        <f t="shared" si="189"/>
        <v>10</v>
      </c>
      <c r="AV350" s="124">
        <f t="shared" si="190"/>
        <v>10</v>
      </c>
      <c r="AW350" s="124">
        <f t="shared" si="191"/>
        <v>0</v>
      </c>
      <c r="AX350" s="124">
        <f t="shared" si="192"/>
        <v>0</v>
      </c>
      <c r="AY350" s="121">
        <f t="shared" si="193"/>
        <v>0</v>
      </c>
      <c r="BA350" s="47" t="s">
        <v>384</v>
      </c>
      <c r="BB350" s="47">
        <v>2594</v>
      </c>
      <c r="BC350" s="47">
        <v>2</v>
      </c>
      <c r="BD350" s="47">
        <v>35</v>
      </c>
      <c r="BE350" s="4"/>
      <c r="BF350" s="47" t="s">
        <v>389</v>
      </c>
      <c r="BG350" s="47">
        <v>2595</v>
      </c>
      <c r="BH350" s="47">
        <v>2</v>
      </c>
      <c r="BI350" s="47">
        <v>625</v>
      </c>
      <c r="BJ350" s="4"/>
      <c r="BK350" s="46" t="str">
        <f t="shared" si="194"/>
        <v>2595_2</v>
      </c>
      <c r="BL350" s="69">
        <v>2595</v>
      </c>
      <c r="BM350" s="69">
        <v>2</v>
      </c>
      <c r="BN350" s="69">
        <v>30</v>
      </c>
      <c r="BO350" s="4"/>
      <c r="BP350" s="46" t="str">
        <f t="shared" si="195"/>
        <v>2595_2</v>
      </c>
      <c r="BQ350" s="69">
        <v>2595</v>
      </c>
      <c r="BR350" s="69">
        <v>2</v>
      </c>
      <c r="BS350" s="69">
        <v>49</v>
      </c>
      <c r="BT350" s="4"/>
      <c r="BU350" s="71"/>
      <c r="BV350" s="71"/>
      <c r="BW350" s="71"/>
      <c r="BX350" s="4"/>
      <c r="BY350" s="69" t="s">
        <v>844</v>
      </c>
      <c r="BZ350" s="69">
        <v>1964</v>
      </c>
      <c r="CA350" s="69">
        <v>27.8621081004</v>
      </c>
      <c r="CB350" s="4"/>
      <c r="CC350" s="47" t="s">
        <v>985</v>
      </c>
      <c r="CD350" s="47" t="s">
        <v>1022</v>
      </c>
      <c r="CE350" s="47">
        <v>14351</v>
      </c>
      <c r="CF350" s="47">
        <v>1</v>
      </c>
      <c r="CG350" s="47">
        <v>3</v>
      </c>
      <c r="CH350" s="47" t="str">
        <f t="shared" si="196"/>
        <v>Vähä 3</v>
      </c>
      <c r="CJ350" s="69" t="s">
        <v>395</v>
      </c>
      <c r="CK350" s="69" t="s">
        <v>1573</v>
      </c>
      <c r="CL350" s="69" t="s">
        <v>1574</v>
      </c>
      <c r="CM350" s="69" t="s">
        <v>1575</v>
      </c>
    </row>
    <row r="351" spans="1:91" customFormat="1" x14ac:dyDescent="0.25">
      <c r="A351" s="81">
        <v>340</v>
      </c>
      <c r="B351" s="27" t="str">
        <f t="shared" si="172"/>
        <v>2621_2</v>
      </c>
      <c r="C351" s="51">
        <v>2621</v>
      </c>
      <c r="D351" s="52">
        <v>2</v>
      </c>
      <c r="E351" s="17">
        <v>3447</v>
      </c>
      <c r="F351" s="18">
        <v>3341.0909188599999</v>
      </c>
      <c r="G351" s="57">
        <v>182</v>
      </c>
      <c r="H351" s="58">
        <v>76</v>
      </c>
      <c r="I351" s="64">
        <f t="shared" si="197"/>
        <v>0.76</v>
      </c>
      <c r="J351" s="18">
        <f t="shared" si="198"/>
        <v>138.32</v>
      </c>
      <c r="K351" s="64">
        <f t="shared" si="199"/>
        <v>-0.65846913580246913</v>
      </c>
      <c r="L351" s="18">
        <v>405</v>
      </c>
      <c r="M351" s="18">
        <v>20</v>
      </c>
      <c r="N351" s="18">
        <v>428</v>
      </c>
      <c r="O351" s="105" t="str">
        <f t="shared" si="173"/>
        <v>https://www.google.com/maps/@61.5969482913,23.1824056075,3a,75y,90t/data=!3m3!1e1!3m1!2e0</v>
      </c>
      <c r="P351" s="108" t="str">
        <f t="shared" si="174"/>
        <v>Gmaps</v>
      </c>
      <c r="Q351" s="18">
        <v>182</v>
      </c>
      <c r="R351" s="17">
        <v>76</v>
      </c>
      <c r="S351" s="18">
        <f t="shared" si="175"/>
        <v>114</v>
      </c>
      <c r="T351" s="18">
        <f t="shared" si="176"/>
        <v>62</v>
      </c>
      <c r="U351" s="18">
        <f t="shared" si="177"/>
        <v>0</v>
      </c>
      <c r="V351" s="95" t="str">
        <f t="shared" si="200"/>
        <v xml:space="preserve"> --</v>
      </c>
      <c r="W351" s="18">
        <f t="shared" si="178"/>
        <v>0</v>
      </c>
      <c r="X351" s="79" t="str">
        <f t="shared" si="201"/>
        <v xml:space="preserve"> --</v>
      </c>
      <c r="Y351" s="74">
        <v>0</v>
      </c>
      <c r="Z351" s="17" t="str">
        <f t="shared" si="182"/>
        <v xml:space="preserve"> --</v>
      </c>
      <c r="AA351" s="74">
        <v>0</v>
      </c>
      <c r="AB351" s="17" t="str">
        <f t="shared" si="202"/>
        <v>--</v>
      </c>
      <c r="AC351" s="39"/>
      <c r="AD351" s="17" t="str">
        <f t="shared" si="179"/>
        <v>Vähä 1</v>
      </c>
      <c r="AE351" s="17" t="s">
        <v>1058</v>
      </c>
      <c r="AF351" s="39"/>
      <c r="AG351" s="44"/>
      <c r="AH351" s="4"/>
      <c r="AI351" s="113" t="str">
        <f t="shared" si="183"/>
        <v>musta</v>
      </c>
      <c r="AJ351" s="114" t="str">
        <f t="shared" si="205"/>
        <v>musta</v>
      </c>
      <c r="AK351" s="115" t="str">
        <f t="shared" si="180"/>
        <v>musta</v>
      </c>
      <c r="AL351" s="124">
        <f t="shared" si="184"/>
        <v>10</v>
      </c>
      <c r="AM351" s="124">
        <f t="shared" si="185"/>
        <v>10</v>
      </c>
      <c r="AN351" s="124">
        <f t="shared" si="186"/>
        <v>0</v>
      </c>
      <c r="AO351" s="124">
        <f t="shared" si="187"/>
        <v>0</v>
      </c>
      <c r="AP351" s="121">
        <f t="shared" si="188"/>
        <v>0</v>
      </c>
      <c r="AQ351" s="14"/>
      <c r="AR351" s="113" t="str">
        <f t="shared" si="203"/>
        <v>musta</v>
      </c>
      <c r="AS351" s="114" t="str">
        <f t="shared" si="204"/>
        <v>musta</v>
      </c>
      <c r="AT351" s="115" t="str">
        <f t="shared" si="181"/>
        <v>musta</v>
      </c>
      <c r="AU351" s="124">
        <f t="shared" si="189"/>
        <v>10</v>
      </c>
      <c r="AV351" s="124">
        <f t="shared" si="190"/>
        <v>10</v>
      </c>
      <c r="AW351" s="124">
        <f t="shared" si="191"/>
        <v>0</v>
      </c>
      <c r="AX351" s="124">
        <f t="shared" si="192"/>
        <v>0</v>
      </c>
      <c r="AY351" s="121">
        <f t="shared" si="193"/>
        <v>0</v>
      </c>
      <c r="BA351" s="47" t="s">
        <v>385</v>
      </c>
      <c r="BB351" s="47">
        <v>2594</v>
      </c>
      <c r="BC351" s="47">
        <v>3</v>
      </c>
      <c r="BD351" s="47">
        <v>23</v>
      </c>
      <c r="BE351" s="4"/>
      <c r="BF351" s="47" t="s">
        <v>390</v>
      </c>
      <c r="BG351" s="47">
        <v>2595</v>
      </c>
      <c r="BH351" s="47">
        <v>3</v>
      </c>
      <c r="BI351" s="47">
        <v>279</v>
      </c>
      <c r="BJ351" s="4"/>
      <c r="BK351" s="46" t="str">
        <f t="shared" si="194"/>
        <v>2595_3</v>
      </c>
      <c r="BL351" s="69">
        <v>2595</v>
      </c>
      <c r="BM351" s="69">
        <v>3</v>
      </c>
      <c r="BN351" s="69">
        <v>30</v>
      </c>
      <c r="BO351" s="4"/>
      <c r="BP351" s="46" t="str">
        <f t="shared" si="195"/>
        <v>2595_3</v>
      </c>
      <c r="BQ351" s="69">
        <v>2595</v>
      </c>
      <c r="BR351" s="69">
        <v>3</v>
      </c>
      <c r="BS351" s="69">
        <v>49</v>
      </c>
      <c r="BT351" s="4"/>
      <c r="BU351" s="71"/>
      <c r="BV351" s="71"/>
      <c r="BW351" s="71"/>
      <c r="BX351" s="4"/>
      <c r="BY351" s="69" t="s">
        <v>844</v>
      </c>
      <c r="BZ351" s="69">
        <v>842</v>
      </c>
      <c r="CA351" s="69">
        <v>11.9449567315</v>
      </c>
      <c r="CB351" s="4"/>
      <c r="CC351" s="47" t="s">
        <v>930</v>
      </c>
      <c r="CD351" s="47" t="s">
        <v>1022</v>
      </c>
      <c r="CE351" s="47">
        <v>14272</v>
      </c>
      <c r="CF351" s="47">
        <v>1</v>
      </c>
      <c r="CG351" s="47">
        <v>3</v>
      </c>
      <c r="CH351" s="47" t="str">
        <f t="shared" si="196"/>
        <v>Vähä 3</v>
      </c>
      <c r="CJ351" s="69" t="s">
        <v>396</v>
      </c>
      <c r="CK351" s="69" t="s">
        <v>2029</v>
      </c>
      <c r="CL351" s="69" t="s">
        <v>2030</v>
      </c>
      <c r="CM351" s="69" t="s">
        <v>2031</v>
      </c>
    </row>
    <row r="352" spans="1:91" customFormat="1" x14ac:dyDescent="0.25">
      <c r="A352" s="81">
        <v>341</v>
      </c>
      <c r="B352" s="27" t="str">
        <f t="shared" si="172"/>
        <v>2622_1</v>
      </c>
      <c r="C352" s="51">
        <v>2622</v>
      </c>
      <c r="D352" s="52">
        <v>1</v>
      </c>
      <c r="E352" s="17">
        <v>6830</v>
      </c>
      <c r="F352" s="18">
        <v>8324.9639267999992</v>
      </c>
      <c r="G352" s="57">
        <v>744</v>
      </c>
      <c r="H352" s="58">
        <v>87</v>
      </c>
      <c r="I352" s="64">
        <f t="shared" si="197"/>
        <v>0.87</v>
      </c>
      <c r="J352" s="18">
        <f t="shared" si="198"/>
        <v>647.28</v>
      </c>
      <c r="K352" s="64">
        <f t="shared" si="199"/>
        <v>0.62225563909774428</v>
      </c>
      <c r="L352" s="18">
        <v>399</v>
      </c>
      <c r="M352" s="18">
        <v>27</v>
      </c>
      <c r="N352" s="18">
        <v>367</v>
      </c>
      <c r="O352" s="105" t="str">
        <f t="shared" si="173"/>
        <v>https://www.google.com/maps/@61.5001494781,23.2629822639,3a,75y,90t/data=!3m3!1e1!3m1!2e0</v>
      </c>
      <c r="P352" s="108" t="str">
        <f t="shared" si="174"/>
        <v>Gmaps</v>
      </c>
      <c r="Q352" s="18">
        <v>744</v>
      </c>
      <c r="R352" s="17">
        <v>87</v>
      </c>
      <c r="S352" s="18">
        <f t="shared" si="175"/>
        <v>128</v>
      </c>
      <c r="T352" s="18">
        <f t="shared" si="176"/>
        <v>94</v>
      </c>
      <c r="U352" s="18">
        <f t="shared" si="177"/>
        <v>0</v>
      </c>
      <c r="V352" s="95" t="str">
        <f t="shared" si="200"/>
        <v xml:space="preserve"> --</v>
      </c>
      <c r="W352" s="18">
        <f t="shared" si="178"/>
        <v>0</v>
      </c>
      <c r="X352" s="79" t="str">
        <f t="shared" si="201"/>
        <v xml:space="preserve"> --</v>
      </c>
      <c r="Y352" s="74">
        <v>0</v>
      </c>
      <c r="Z352" s="17" t="str">
        <f t="shared" si="182"/>
        <v xml:space="preserve"> --</v>
      </c>
      <c r="AA352" s="74">
        <v>0</v>
      </c>
      <c r="AB352" s="17" t="str">
        <f t="shared" si="202"/>
        <v>--</v>
      </c>
      <c r="AC352" s="39"/>
      <c r="AD352" s="17" t="str">
        <f t="shared" si="179"/>
        <v>Vähä 2</v>
      </c>
      <c r="AE352" s="17" t="s">
        <v>1060</v>
      </c>
      <c r="AF352" s="39"/>
      <c r="AG352" s="44"/>
      <c r="AH352" s="4"/>
      <c r="AI352" s="113" t="str">
        <f t="shared" si="183"/>
        <v>musta</v>
      </c>
      <c r="AJ352" s="114" t="str">
        <f t="shared" si="205"/>
        <v>musta</v>
      </c>
      <c r="AK352" s="115" t="str">
        <f t="shared" si="180"/>
        <v>musta</v>
      </c>
      <c r="AL352" s="124">
        <f t="shared" si="184"/>
        <v>10</v>
      </c>
      <c r="AM352" s="124">
        <f t="shared" si="185"/>
        <v>10</v>
      </c>
      <c r="AN352" s="124">
        <f t="shared" si="186"/>
        <v>0</v>
      </c>
      <c r="AO352" s="124">
        <f t="shared" si="187"/>
        <v>0</v>
      </c>
      <c r="AP352" s="121">
        <f t="shared" si="188"/>
        <v>0</v>
      </c>
      <c r="AQ352" s="14"/>
      <c r="AR352" s="113" t="str">
        <f t="shared" si="203"/>
        <v>musta</v>
      </c>
      <c r="AS352" s="114" t="str">
        <f t="shared" si="204"/>
        <v>musta</v>
      </c>
      <c r="AT352" s="115" t="str">
        <f t="shared" si="181"/>
        <v>musta</v>
      </c>
      <c r="AU352" s="124">
        <f t="shared" si="189"/>
        <v>10</v>
      </c>
      <c r="AV352" s="124">
        <f t="shared" si="190"/>
        <v>10</v>
      </c>
      <c r="AW352" s="124">
        <f t="shared" si="191"/>
        <v>0</v>
      </c>
      <c r="AX352" s="124">
        <f t="shared" si="192"/>
        <v>0</v>
      </c>
      <c r="AY352" s="121">
        <f t="shared" si="193"/>
        <v>0</v>
      </c>
      <c r="BA352" s="47" t="s">
        <v>386</v>
      </c>
      <c r="BB352" s="47">
        <v>2594</v>
      </c>
      <c r="BC352" s="47">
        <v>5</v>
      </c>
      <c r="BD352" s="47">
        <v>22</v>
      </c>
      <c r="BE352" s="4"/>
      <c r="BF352" s="47" t="s">
        <v>391</v>
      </c>
      <c r="BG352" s="47">
        <v>2611</v>
      </c>
      <c r="BH352" s="47">
        <v>1</v>
      </c>
      <c r="BI352" s="47">
        <v>68</v>
      </c>
      <c r="BJ352" s="4"/>
      <c r="BK352" s="46" t="str">
        <f t="shared" si="194"/>
        <v>2611_1</v>
      </c>
      <c r="BL352" s="69">
        <v>2611</v>
      </c>
      <c r="BM352" s="69">
        <v>1</v>
      </c>
      <c r="BN352" s="69">
        <v>0</v>
      </c>
      <c r="BO352" s="4"/>
      <c r="BP352" s="46" t="str">
        <f t="shared" si="195"/>
        <v>2611_1</v>
      </c>
      <c r="BQ352" s="69">
        <v>2611</v>
      </c>
      <c r="BR352" s="69">
        <v>1</v>
      </c>
      <c r="BS352" s="69">
        <v>0</v>
      </c>
      <c r="BT352" s="4"/>
      <c r="BU352" s="71"/>
      <c r="BV352" s="71"/>
      <c r="BW352" s="71"/>
      <c r="BX352" s="4"/>
      <c r="BY352" s="69" t="s">
        <v>845</v>
      </c>
      <c r="BZ352" s="69">
        <v>3187</v>
      </c>
      <c r="CA352" s="69">
        <v>60.658545869799994</v>
      </c>
      <c r="CB352" s="4"/>
      <c r="CC352" s="47" t="s">
        <v>814</v>
      </c>
      <c r="CD352" s="47" t="s">
        <v>1022</v>
      </c>
      <c r="CE352" s="47">
        <v>13751</v>
      </c>
      <c r="CF352" s="47">
        <v>1</v>
      </c>
      <c r="CG352" s="47">
        <v>3</v>
      </c>
      <c r="CH352" s="47" t="str">
        <f t="shared" si="196"/>
        <v>Vähä 3</v>
      </c>
      <c r="CJ352" s="69" t="s">
        <v>397</v>
      </c>
      <c r="CK352" s="69" t="s">
        <v>1951</v>
      </c>
      <c r="CL352" s="69" t="s">
        <v>1952</v>
      </c>
      <c r="CM352" s="69" t="s">
        <v>1953</v>
      </c>
    </row>
    <row r="353" spans="1:91" customFormat="1" x14ac:dyDescent="0.25">
      <c r="A353" s="81">
        <v>342</v>
      </c>
      <c r="B353" s="27" t="str">
        <f t="shared" si="172"/>
        <v>2622_3</v>
      </c>
      <c r="C353" s="51">
        <v>2622</v>
      </c>
      <c r="D353" s="52">
        <v>3</v>
      </c>
      <c r="E353" s="17">
        <v>6344</v>
      </c>
      <c r="F353" s="18">
        <v>4318.7165136699996</v>
      </c>
      <c r="G353" s="57">
        <v>442</v>
      </c>
      <c r="H353" s="58">
        <v>88</v>
      </c>
      <c r="I353" s="64">
        <f t="shared" si="197"/>
        <v>0.88</v>
      </c>
      <c r="J353" s="18">
        <f t="shared" si="198"/>
        <v>388.96</v>
      </c>
      <c r="K353" s="64">
        <f t="shared" si="199"/>
        <v>-2.5162907268170477E-2</v>
      </c>
      <c r="L353" s="18">
        <v>399</v>
      </c>
      <c r="M353" s="18">
        <v>27</v>
      </c>
      <c r="N353" s="18">
        <v>367</v>
      </c>
      <c r="O353" s="105" t="str">
        <f t="shared" si="173"/>
        <v>https://www.google.com/maps/@61.5530927218,23.2395903959,3a,75y,90t/data=!3m3!1e1!3m1!2e0</v>
      </c>
      <c r="P353" s="108" t="str">
        <f t="shared" si="174"/>
        <v>Gmaps</v>
      </c>
      <c r="Q353" s="18">
        <v>442</v>
      </c>
      <c r="R353" s="17">
        <v>88</v>
      </c>
      <c r="S353" s="18">
        <f t="shared" si="175"/>
        <v>88</v>
      </c>
      <c r="T353" s="18">
        <f t="shared" si="176"/>
        <v>52</v>
      </c>
      <c r="U353" s="18">
        <f t="shared" si="177"/>
        <v>0</v>
      </c>
      <c r="V353" s="95" t="str">
        <f t="shared" si="200"/>
        <v xml:space="preserve"> --</v>
      </c>
      <c r="W353" s="18">
        <f t="shared" si="178"/>
        <v>0</v>
      </c>
      <c r="X353" s="79" t="str">
        <f t="shared" si="201"/>
        <v xml:space="preserve"> --</v>
      </c>
      <c r="Y353" s="74">
        <v>0</v>
      </c>
      <c r="Z353" s="17" t="str">
        <f t="shared" si="182"/>
        <v xml:space="preserve"> --</v>
      </c>
      <c r="AA353" s="74">
        <v>0</v>
      </c>
      <c r="AB353" s="17" t="str">
        <f t="shared" si="202"/>
        <v>--</v>
      </c>
      <c r="AC353" s="39"/>
      <c r="AD353" s="17" t="str">
        <f t="shared" si="179"/>
        <v>Vähä 2</v>
      </c>
      <c r="AE353" s="17" t="s">
        <v>1060</v>
      </c>
      <c r="AF353" s="39"/>
      <c r="AG353" s="44"/>
      <c r="AH353" s="4"/>
      <c r="AI353" s="113" t="str">
        <f t="shared" si="183"/>
        <v>musta</v>
      </c>
      <c r="AJ353" s="114" t="str">
        <f t="shared" si="205"/>
        <v>musta</v>
      </c>
      <c r="AK353" s="115" t="str">
        <f t="shared" si="180"/>
        <v>musta</v>
      </c>
      <c r="AL353" s="124">
        <f t="shared" si="184"/>
        <v>10</v>
      </c>
      <c r="AM353" s="124">
        <f t="shared" si="185"/>
        <v>10</v>
      </c>
      <c r="AN353" s="124">
        <f t="shared" si="186"/>
        <v>0</v>
      </c>
      <c r="AO353" s="124">
        <f t="shared" si="187"/>
        <v>0</v>
      </c>
      <c r="AP353" s="121">
        <f t="shared" si="188"/>
        <v>0</v>
      </c>
      <c r="AQ353" s="14"/>
      <c r="AR353" s="113" t="str">
        <f t="shared" si="203"/>
        <v>musta</v>
      </c>
      <c r="AS353" s="114" t="str">
        <f t="shared" si="204"/>
        <v>musta</v>
      </c>
      <c r="AT353" s="115" t="str">
        <f t="shared" si="181"/>
        <v>musta</v>
      </c>
      <c r="AU353" s="124">
        <f t="shared" si="189"/>
        <v>10</v>
      </c>
      <c r="AV353" s="124">
        <f t="shared" si="190"/>
        <v>10</v>
      </c>
      <c r="AW353" s="124">
        <f t="shared" si="191"/>
        <v>0</v>
      </c>
      <c r="AX353" s="124">
        <f t="shared" si="192"/>
        <v>0</v>
      </c>
      <c r="AY353" s="121">
        <f t="shared" si="193"/>
        <v>0</v>
      </c>
      <c r="BA353" s="47" t="s">
        <v>387</v>
      </c>
      <c r="BB353" s="47">
        <v>2594</v>
      </c>
      <c r="BC353" s="47">
        <v>6</v>
      </c>
      <c r="BD353" s="47">
        <v>85</v>
      </c>
      <c r="BE353" s="4"/>
      <c r="BF353" s="47" t="s">
        <v>392</v>
      </c>
      <c r="BG353" s="47">
        <v>2611</v>
      </c>
      <c r="BH353" s="47">
        <v>2</v>
      </c>
      <c r="BI353" s="47">
        <v>67</v>
      </c>
      <c r="BJ353" s="4"/>
      <c r="BK353" s="46" t="str">
        <f t="shared" si="194"/>
        <v>2611_2</v>
      </c>
      <c r="BL353" s="69">
        <v>2611</v>
      </c>
      <c r="BM353" s="69">
        <v>2</v>
      </c>
      <c r="BN353" s="69">
        <v>0</v>
      </c>
      <c r="BO353" s="4"/>
      <c r="BP353" s="46" t="str">
        <f t="shared" si="195"/>
        <v>2611_2</v>
      </c>
      <c r="BQ353" s="69">
        <v>2611</v>
      </c>
      <c r="BR353" s="69">
        <v>2</v>
      </c>
      <c r="BS353" s="69">
        <v>0</v>
      </c>
      <c r="BT353" s="4"/>
      <c r="BU353" s="71"/>
      <c r="BV353" s="71"/>
      <c r="BW353" s="71"/>
      <c r="BX353" s="4"/>
      <c r="BY353" s="69" t="s">
        <v>846</v>
      </c>
      <c r="BZ353" s="69">
        <v>524</v>
      </c>
      <c r="CA353" s="69">
        <v>10.0460122699</v>
      </c>
      <c r="CB353" s="4"/>
      <c r="CC353" s="47" t="s">
        <v>950</v>
      </c>
      <c r="CD353" s="47" t="s">
        <v>1022</v>
      </c>
      <c r="CE353" s="47">
        <v>14293</v>
      </c>
      <c r="CF353" s="47">
        <v>2</v>
      </c>
      <c r="CG353" s="47">
        <v>3</v>
      </c>
      <c r="CH353" s="47" t="str">
        <f t="shared" si="196"/>
        <v>Vähä 3</v>
      </c>
      <c r="CJ353" s="69" t="s">
        <v>398</v>
      </c>
      <c r="CK353" s="69" t="s">
        <v>2032</v>
      </c>
      <c r="CL353" s="69" t="s">
        <v>2033</v>
      </c>
      <c r="CM353" s="69" t="s">
        <v>2034</v>
      </c>
    </row>
    <row r="354" spans="1:91" customFormat="1" x14ac:dyDescent="0.25">
      <c r="A354" s="81">
        <v>343</v>
      </c>
      <c r="B354" s="27" t="str">
        <f t="shared" si="172"/>
        <v>2623_1</v>
      </c>
      <c r="C354" s="51">
        <v>2623</v>
      </c>
      <c r="D354" s="52">
        <v>1</v>
      </c>
      <c r="E354" s="17">
        <v>4839</v>
      </c>
      <c r="F354" s="18">
        <v>8730.5323831500009</v>
      </c>
      <c r="G354" s="57">
        <v>214</v>
      </c>
      <c r="H354" s="58">
        <v>78</v>
      </c>
      <c r="I354" s="64">
        <f t="shared" si="197"/>
        <v>0.78</v>
      </c>
      <c r="J354" s="18">
        <f t="shared" si="198"/>
        <v>166.92000000000002</v>
      </c>
      <c r="K354" s="64">
        <f t="shared" si="199"/>
        <v>-0.8348961424332344</v>
      </c>
      <c r="L354" s="18">
        <v>1011</v>
      </c>
      <c r="M354" s="18">
        <v>37</v>
      </c>
      <c r="N354" s="18">
        <v>1045</v>
      </c>
      <c r="O354" s="105" t="str">
        <f t="shared" si="173"/>
        <v>https://www.google.com/maps/@61.6185077657,23.228823532,3a,75y,90t/data=!3m3!1e1!3m1!2e0</v>
      </c>
      <c r="P354" s="108" t="str">
        <f t="shared" si="174"/>
        <v>Gmaps</v>
      </c>
      <c r="Q354" s="18">
        <v>214</v>
      </c>
      <c r="R354" s="17">
        <v>78</v>
      </c>
      <c r="S354" s="18">
        <f t="shared" si="175"/>
        <v>189</v>
      </c>
      <c r="T354" s="18">
        <f t="shared" si="176"/>
        <v>99</v>
      </c>
      <c r="U354" s="18">
        <f t="shared" si="177"/>
        <v>0</v>
      </c>
      <c r="V354" s="95" t="str">
        <f t="shared" si="200"/>
        <v xml:space="preserve"> --</v>
      </c>
      <c r="W354" s="18">
        <f t="shared" si="178"/>
        <v>0</v>
      </c>
      <c r="X354" s="79" t="str">
        <f t="shared" si="201"/>
        <v xml:space="preserve"> --</v>
      </c>
      <c r="Y354" s="74">
        <v>0</v>
      </c>
      <c r="Z354" s="17" t="str">
        <f t="shared" si="182"/>
        <v xml:space="preserve"> --</v>
      </c>
      <c r="AA354" s="74">
        <v>0</v>
      </c>
      <c r="AB354" s="17" t="str">
        <f t="shared" si="202"/>
        <v>--</v>
      </c>
      <c r="AC354" s="39"/>
      <c r="AD354" s="17" t="str">
        <f t="shared" si="179"/>
        <v>Keskivilkas 1</v>
      </c>
      <c r="AE354" s="17" t="s">
        <v>1057</v>
      </c>
      <c r="AF354" s="39"/>
      <c r="AG354" s="44"/>
      <c r="AH354" s="4"/>
      <c r="AI354" s="113" t="str">
        <f t="shared" si="183"/>
        <v>musta</v>
      </c>
      <c r="AJ354" s="114" t="str">
        <f t="shared" si="205"/>
        <v>musta</v>
      </c>
      <c r="AK354" s="115" t="str">
        <f t="shared" si="180"/>
        <v>musta</v>
      </c>
      <c r="AL354" s="124">
        <f t="shared" si="184"/>
        <v>10</v>
      </c>
      <c r="AM354" s="124">
        <f t="shared" si="185"/>
        <v>10</v>
      </c>
      <c r="AN354" s="124">
        <f t="shared" si="186"/>
        <v>0</v>
      </c>
      <c r="AO354" s="124">
        <f t="shared" si="187"/>
        <v>0</v>
      </c>
      <c r="AP354" s="121">
        <f t="shared" si="188"/>
        <v>0</v>
      </c>
      <c r="AQ354" s="14"/>
      <c r="AR354" s="113" t="str">
        <f t="shared" si="203"/>
        <v>musta</v>
      </c>
      <c r="AS354" s="114" t="str">
        <f t="shared" si="204"/>
        <v>musta</v>
      </c>
      <c r="AT354" s="115" t="str">
        <f t="shared" si="181"/>
        <v>musta</v>
      </c>
      <c r="AU354" s="124">
        <f t="shared" si="189"/>
        <v>10</v>
      </c>
      <c r="AV354" s="124">
        <f t="shared" si="190"/>
        <v>10</v>
      </c>
      <c r="AW354" s="124">
        <f t="shared" si="191"/>
        <v>0</v>
      </c>
      <c r="AX354" s="124">
        <f t="shared" si="192"/>
        <v>0</v>
      </c>
      <c r="AY354" s="121">
        <f t="shared" si="193"/>
        <v>0</v>
      </c>
      <c r="BA354" s="47" t="s">
        <v>388</v>
      </c>
      <c r="BB354" s="47">
        <v>2595</v>
      </c>
      <c r="BC354" s="47">
        <v>1</v>
      </c>
      <c r="BD354" s="47">
        <v>1411</v>
      </c>
      <c r="BE354" s="4"/>
      <c r="BF354" s="47" t="s">
        <v>393</v>
      </c>
      <c r="BG354" s="47">
        <v>2611</v>
      </c>
      <c r="BH354" s="47">
        <v>3</v>
      </c>
      <c r="BI354" s="47">
        <v>34</v>
      </c>
      <c r="BJ354" s="4"/>
      <c r="BK354" s="46" t="str">
        <f t="shared" si="194"/>
        <v>2611_3</v>
      </c>
      <c r="BL354" s="69">
        <v>2611</v>
      </c>
      <c r="BM354" s="69">
        <v>3</v>
      </c>
      <c r="BN354" s="69">
        <v>0</v>
      </c>
      <c r="BO354" s="4"/>
      <c r="BP354" s="46" t="str">
        <f t="shared" si="195"/>
        <v>2611_3</v>
      </c>
      <c r="BQ354" s="69">
        <v>2611</v>
      </c>
      <c r="BR354" s="69">
        <v>3</v>
      </c>
      <c r="BS354" s="69">
        <v>0</v>
      </c>
      <c r="BT354" s="4"/>
      <c r="BU354" s="71"/>
      <c r="BV354" s="71"/>
      <c r="BW354" s="71"/>
      <c r="BX354" s="4"/>
      <c r="BY354" s="69" t="s">
        <v>855</v>
      </c>
      <c r="BZ354" s="69">
        <v>928</v>
      </c>
      <c r="CA354" s="69">
        <v>35.392829900800002</v>
      </c>
      <c r="CB354" s="4"/>
      <c r="CC354" s="47" t="s">
        <v>503</v>
      </c>
      <c r="CD354" s="47" t="s">
        <v>1022</v>
      </c>
      <c r="CE354" s="47">
        <v>3253</v>
      </c>
      <c r="CF354" s="47">
        <v>1</v>
      </c>
      <c r="CG354" s="47">
        <v>3</v>
      </c>
      <c r="CH354" s="47" t="str">
        <f t="shared" si="196"/>
        <v>Vähä 3</v>
      </c>
      <c r="CJ354" s="69" t="s">
        <v>399</v>
      </c>
      <c r="CK354" s="69" t="s">
        <v>2035</v>
      </c>
      <c r="CL354" s="69" t="s">
        <v>2036</v>
      </c>
      <c r="CM354" s="69" t="s">
        <v>2037</v>
      </c>
    </row>
    <row r="355" spans="1:91" customFormat="1" x14ac:dyDescent="0.25">
      <c r="A355" s="81">
        <v>344</v>
      </c>
      <c r="B355" s="27" t="str">
        <f t="shared" si="172"/>
        <v>2623_2</v>
      </c>
      <c r="C355" s="51">
        <v>2623</v>
      </c>
      <c r="D355" s="52">
        <v>2</v>
      </c>
      <c r="E355" s="17">
        <v>4172</v>
      </c>
      <c r="F355" s="18"/>
      <c r="G355" s="59">
        <v>214</v>
      </c>
      <c r="H355" s="60">
        <v>78</v>
      </c>
      <c r="I355" s="64">
        <f t="shared" si="197"/>
        <v>0.78</v>
      </c>
      <c r="J355" s="18">
        <f t="shared" si="198"/>
        <v>166.92000000000002</v>
      </c>
      <c r="K355" s="64">
        <f t="shared" si="199"/>
        <v>-0.81223847019122597</v>
      </c>
      <c r="L355" s="18">
        <v>889</v>
      </c>
      <c r="M355" s="18">
        <v>37</v>
      </c>
      <c r="N355" s="18">
        <v>926</v>
      </c>
      <c r="O355" s="105" t="str">
        <f t="shared" si="173"/>
        <v>https://www.google.com/maps/@61.583205864,23.2662019508,3a,75y,90t/data=!3m3!1e1!3m1!2e0</v>
      </c>
      <c r="P355" s="108" t="str">
        <f t="shared" si="174"/>
        <v>Gmaps</v>
      </c>
      <c r="Q355" s="18">
        <v>214</v>
      </c>
      <c r="R355" s="17">
        <v>78</v>
      </c>
      <c r="S355" s="18">
        <f t="shared" si="175"/>
        <v>139</v>
      </c>
      <c r="T355" s="18">
        <f t="shared" si="176"/>
        <v>68</v>
      </c>
      <c r="U355" s="18">
        <f t="shared" si="177"/>
        <v>0</v>
      </c>
      <c r="V355" s="95" t="str">
        <f t="shared" si="200"/>
        <v xml:space="preserve"> --</v>
      </c>
      <c r="W355" s="18">
        <f t="shared" si="178"/>
        <v>0</v>
      </c>
      <c r="X355" s="79" t="str">
        <f t="shared" si="201"/>
        <v xml:space="preserve"> --</v>
      </c>
      <c r="Y355" s="74">
        <v>0</v>
      </c>
      <c r="Z355" s="17" t="str">
        <f t="shared" si="182"/>
        <v xml:space="preserve"> --</v>
      </c>
      <c r="AA355" s="74">
        <v>0</v>
      </c>
      <c r="AB355" s="17" t="str">
        <f t="shared" si="202"/>
        <v>--</v>
      </c>
      <c r="AC355" s="39"/>
      <c r="AD355" s="17" t="str">
        <f t="shared" si="179"/>
        <v>Keskivilkas 1</v>
      </c>
      <c r="AE355" s="17" t="s">
        <v>1057</v>
      </c>
      <c r="AF355" s="39"/>
      <c r="AG355" s="44"/>
      <c r="AH355" s="4"/>
      <c r="AI355" s="113" t="str">
        <f t="shared" si="183"/>
        <v>musta</v>
      </c>
      <c r="AJ355" s="114" t="str">
        <f t="shared" si="205"/>
        <v>musta</v>
      </c>
      <c r="AK355" s="115" t="str">
        <f t="shared" si="180"/>
        <v>musta</v>
      </c>
      <c r="AL355" s="124">
        <f t="shared" si="184"/>
        <v>10</v>
      </c>
      <c r="AM355" s="124">
        <f t="shared" si="185"/>
        <v>10</v>
      </c>
      <c r="AN355" s="124">
        <f t="shared" si="186"/>
        <v>0</v>
      </c>
      <c r="AO355" s="124">
        <f t="shared" si="187"/>
        <v>0</v>
      </c>
      <c r="AP355" s="121">
        <f t="shared" si="188"/>
        <v>0</v>
      </c>
      <c r="AQ355" s="14"/>
      <c r="AR355" s="113" t="str">
        <f t="shared" si="203"/>
        <v>musta</v>
      </c>
      <c r="AS355" s="114" t="str">
        <f t="shared" si="204"/>
        <v>musta</v>
      </c>
      <c r="AT355" s="115" t="str">
        <f t="shared" si="181"/>
        <v>musta</v>
      </c>
      <c r="AU355" s="124">
        <f t="shared" si="189"/>
        <v>10</v>
      </c>
      <c r="AV355" s="124">
        <f t="shared" si="190"/>
        <v>10</v>
      </c>
      <c r="AW355" s="124">
        <f t="shared" si="191"/>
        <v>0</v>
      </c>
      <c r="AX355" s="124">
        <f t="shared" si="192"/>
        <v>0</v>
      </c>
      <c r="AY355" s="121">
        <f t="shared" si="193"/>
        <v>0</v>
      </c>
      <c r="BA355" s="47" t="s">
        <v>389</v>
      </c>
      <c r="BB355" s="47">
        <v>2595</v>
      </c>
      <c r="BC355" s="47">
        <v>2</v>
      </c>
      <c r="BD355" s="47">
        <v>1219</v>
      </c>
      <c r="BE355" s="4"/>
      <c r="BF355" s="47" t="s">
        <v>394</v>
      </c>
      <c r="BG355" s="47">
        <v>2613</v>
      </c>
      <c r="BH355" s="47">
        <v>3</v>
      </c>
      <c r="BI355" s="47">
        <v>13</v>
      </c>
      <c r="BJ355" s="4"/>
      <c r="BK355" s="46" t="str">
        <f t="shared" si="194"/>
        <v>2613_3</v>
      </c>
      <c r="BL355" s="69">
        <v>2613</v>
      </c>
      <c r="BM355" s="69">
        <v>3</v>
      </c>
      <c r="BN355" s="69">
        <v>0</v>
      </c>
      <c r="BO355" s="4"/>
      <c r="BP355" s="46" t="str">
        <f t="shared" si="195"/>
        <v>2613_3</v>
      </c>
      <c r="BQ355" s="69">
        <v>2613</v>
      </c>
      <c r="BR355" s="69">
        <v>3</v>
      </c>
      <c r="BS355" s="69">
        <v>0</v>
      </c>
      <c r="BT355" s="4"/>
      <c r="BU355" s="71"/>
      <c r="BV355" s="71"/>
      <c r="BW355" s="71"/>
      <c r="BX355" s="4"/>
      <c r="BY355" s="69" t="s">
        <v>856</v>
      </c>
      <c r="BZ355" s="69">
        <v>533</v>
      </c>
      <c r="CA355" s="69">
        <v>7.2943752565999995</v>
      </c>
      <c r="CB355" s="4"/>
      <c r="CC355" s="47" t="s">
        <v>800</v>
      </c>
      <c r="CD355" s="47" t="s">
        <v>1022</v>
      </c>
      <c r="CE355" s="47">
        <v>13719</v>
      </c>
      <c r="CF355" s="47">
        <v>1</v>
      </c>
      <c r="CG355" s="47">
        <v>3</v>
      </c>
      <c r="CH355" s="47" t="str">
        <f t="shared" si="196"/>
        <v>Vähä 3</v>
      </c>
      <c r="CJ355" s="69" t="s">
        <v>400</v>
      </c>
      <c r="CK355" s="69" t="s">
        <v>2038</v>
      </c>
      <c r="CL355" s="69" t="s">
        <v>2039</v>
      </c>
      <c r="CM355" s="69" t="s">
        <v>2040</v>
      </c>
    </row>
    <row r="356" spans="1:91" customFormat="1" x14ac:dyDescent="0.25">
      <c r="A356" s="81">
        <v>345</v>
      </c>
      <c r="B356" s="27" t="str">
        <f t="shared" si="172"/>
        <v>2624_1</v>
      </c>
      <c r="C356" s="51">
        <v>2624</v>
      </c>
      <c r="D356" s="52">
        <v>1</v>
      </c>
      <c r="E356" s="17">
        <v>4307</v>
      </c>
      <c r="F356" s="18">
        <v>4232.0741589549998</v>
      </c>
      <c r="G356" s="57">
        <v>222</v>
      </c>
      <c r="H356" s="58">
        <v>57</v>
      </c>
      <c r="I356" s="64">
        <f t="shared" si="197"/>
        <v>0.56999999999999995</v>
      </c>
      <c r="J356" s="18">
        <f t="shared" si="198"/>
        <v>126.53999999999999</v>
      </c>
      <c r="K356" s="64">
        <f t="shared" si="199"/>
        <v>-0.85940000000000005</v>
      </c>
      <c r="L356" s="18">
        <v>900</v>
      </c>
      <c r="M356" s="18">
        <v>39</v>
      </c>
      <c r="N356" s="18">
        <v>946</v>
      </c>
      <c r="O356" s="105" t="str">
        <f t="shared" si="173"/>
        <v>https://www.google.com/maps/@61.5996330304,23.3832158612,3a,75y,90t/data=!3m3!1e1!3m1!2e0</v>
      </c>
      <c r="P356" s="108" t="str">
        <f t="shared" si="174"/>
        <v>Gmaps</v>
      </c>
      <c r="Q356" s="18">
        <v>222</v>
      </c>
      <c r="R356" s="17">
        <v>57</v>
      </c>
      <c r="S356" s="18">
        <f t="shared" si="175"/>
        <v>263</v>
      </c>
      <c r="T356" s="18">
        <f t="shared" si="176"/>
        <v>192</v>
      </c>
      <c r="U356" s="18">
        <f t="shared" si="177"/>
        <v>0</v>
      </c>
      <c r="V356" s="95" t="str">
        <f t="shared" si="200"/>
        <v xml:space="preserve"> --</v>
      </c>
      <c r="W356" s="18">
        <f t="shared" si="178"/>
        <v>0</v>
      </c>
      <c r="X356" s="79" t="str">
        <f t="shared" si="201"/>
        <v xml:space="preserve"> --</v>
      </c>
      <c r="Y356" s="74">
        <v>0</v>
      </c>
      <c r="Z356" s="17" t="str">
        <f t="shared" si="182"/>
        <v xml:space="preserve"> --</v>
      </c>
      <c r="AA356" s="18">
        <v>41.954957046699995</v>
      </c>
      <c r="AB356" s="17" t="str">
        <f t="shared" si="202"/>
        <v>--</v>
      </c>
      <c r="AC356" s="39"/>
      <c r="AD356" s="17" t="str">
        <f t="shared" si="179"/>
        <v>Keskivilkas 1</v>
      </c>
      <c r="AE356" s="17" t="s">
        <v>1057</v>
      </c>
      <c r="AF356" s="39"/>
      <c r="AG356" s="44"/>
      <c r="AH356" s="4"/>
      <c r="AI356" s="113" t="str">
        <f t="shared" si="183"/>
        <v>musta</v>
      </c>
      <c r="AJ356" s="114" t="str">
        <f t="shared" si="205"/>
        <v>musta</v>
      </c>
      <c r="AK356" s="115" t="str">
        <f t="shared" si="180"/>
        <v>musta</v>
      </c>
      <c r="AL356" s="124">
        <f t="shared" si="184"/>
        <v>2</v>
      </c>
      <c r="AM356" s="124">
        <f t="shared" si="185"/>
        <v>1</v>
      </c>
      <c r="AN356" s="124">
        <f t="shared" si="186"/>
        <v>0</v>
      </c>
      <c r="AO356" s="124">
        <f t="shared" si="187"/>
        <v>1</v>
      </c>
      <c r="AP356" s="121">
        <f t="shared" si="188"/>
        <v>0</v>
      </c>
      <c r="AQ356" s="14"/>
      <c r="AR356" s="113" t="str">
        <f t="shared" si="203"/>
        <v>punainen</v>
      </c>
      <c r="AS356" s="114" t="str">
        <f t="shared" si="204"/>
        <v>musta</v>
      </c>
      <c r="AT356" s="115" t="str">
        <f t="shared" si="181"/>
        <v>musta</v>
      </c>
      <c r="AU356" s="124">
        <f t="shared" si="189"/>
        <v>11</v>
      </c>
      <c r="AV356" s="124">
        <f t="shared" si="190"/>
        <v>10</v>
      </c>
      <c r="AW356" s="124">
        <f t="shared" si="191"/>
        <v>0</v>
      </c>
      <c r="AX356" s="124">
        <f t="shared" si="192"/>
        <v>1</v>
      </c>
      <c r="AY356" s="121">
        <f t="shared" si="193"/>
        <v>0</v>
      </c>
      <c r="BA356" s="47" t="s">
        <v>390</v>
      </c>
      <c r="BB356" s="47">
        <v>2595</v>
      </c>
      <c r="BC356" s="47">
        <v>3</v>
      </c>
      <c r="BD356" s="47">
        <v>895</v>
      </c>
      <c r="BE356" s="4"/>
      <c r="BF356" s="47" t="s">
        <v>395</v>
      </c>
      <c r="BG356" s="47">
        <v>2621</v>
      </c>
      <c r="BH356" s="47">
        <v>1</v>
      </c>
      <c r="BI356" s="47">
        <v>26</v>
      </c>
      <c r="BJ356" s="4"/>
      <c r="BK356" s="46" t="str">
        <f t="shared" si="194"/>
        <v>2621_1</v>
      </c>
      <c r="BL356" s="69">
        <v>2621</v>
      </c>
      <c r="BM356" s="69">
        <v>1</v>
      </c>
      <c r="BN356" s="69">
        <v>0</v>
      </c>
      <c r="BO356" s="4"/>
      <c r="BP356" s="46" t="str">
        <f t="shared" si="195"/>
        <v>2621_1</v>
      </c>
      <c r="BQ356" s="69">
        <v>2621</v>
      </c>
      <c r="BR356" s="69">
        <v>1</v>
      </c>
      <c r="BS356" s="69">
        <v>0</v>
      </c>
      <c r="BT356" s="4"/>
      <c r="BU356" s="71"/>
      <c r="BV356" s="71"/>
      <c r="BW356" s="71"/>
      <c r="BX356" s="4"/>
      <c r="BY356" s="69" t="s">
        <v>857</v>
      </c>
      <c r="BZ356" s="69">
        <v>1409</v>
      </c>
      <c r="CA356" s="69">
        <v>96.506849315099998</v>
      </c>
      <c r="CB356" s="4"/>
      <c r="CC356" s="47" t="s">
        <v>822</v>
      </c>
      <c r="CD356" s="47" t="s">
        <v>1022</v>
      </c>
      <c r="CE356" s="47">
        <v>13763</v>
      </c>
      <c r="CF356" s="47">
        <v>1</v>
      </c>
      <c r="CG356" s="47">
        <v>3</v>
      </c>
      <c r="CH356" s="47" t="str">
        <f t="shared" si="196"/>
        <v>Vähä 3</v>
      </c>
      <c r="CJ356" s="69" t="s">
        <v>401</v>
      </c>
      <c r="CK356" s="69" t="s">
        <v>2041</v>
      </c>
      <c r="CL356" s="69" t="s">
        <v>2042</v>
      </c>
      <c r="CM356" s="69" t="s">
        <v>2043</v>
      </c>
    </row>
    <row r="357" spans="1:91" customFormat="1" x14ac:dyDescent="0.25">
      <c r="A357" s="81">
        <v>346</v>
      </c>
      <c r="B357" s="27" t="str">
        <f t="shared" si="172"/>
        <v>2624_2</v>
      </c>
      <c r="C357" s="51">
        <v>2624</v>
      </c>
      <c r="D357" s="52">
        <v>2</v>
      </c>
      <c r="E357" s="17">
        <v>8186</v>
      </c>
      <c r="F357" s="18">
        <v>7969.4822895999996</v>
      </c>
      <c r="G357" s="57">
        <v>235</v>
      </c>
      <c r="H357" s="58">
        <v>64</v>
      </c>
      <c r="I357" s="64">
        <f t="shared" si="197"/>
        <v>0.64</v>
      </c>
      <c r="J357" s="18">
        <f t="shared" si="198"/>
        <v>150.4</v>
      </c>
      <c r="K357" s="64">
        <f t="shared" si="199"/>
        <v>-0.81270236612702373</v>
      </c>
      <c r="L357" s="18">
        <v>803</v>
      </c>
      <c r="M357" s="18">
        <v>34</v>
      </c>
      <c r="N357" s="18">
        <v>817</v>
      </c>
      <c r="O357" s="105" t="str">
        <f t="shared" si="173"/>
        <v>https://www.google.com/maps/@61.5709333979,23.3347585672,3a,75y,90t/data=!3m3!1e1!3m1!2e0</v>
      </c>
      <c r="P357" s="108" t="str">
        <f t="shared" si="174"/>
        <v>Gmaps</v>
      </c>
      <c r="Q357" s="18">
        <v>235</v>
      </c>
      <c r="R357" s="17">
        <v>64</v>
      </c>
      <c r="S357" s="18">
        <f t="shared" si="175"/>
        <v>201</v>
      </c>
      <c r="T357" s="18">
        <f t="shared" si="176"/>
        <v>130</v>
      </c>
      <c r="U357" s="18">
        <f t="shared" si="177"/>
        <v>0</v>
      </c>
      <c r="V357" s="95" t="str">
        <f t="shared" si="200"/>
        <v xml:space="preserve"> --</v>
      </c>
      <c r="W357" s="18">
        <f t="shared" si="178"/>
        <v>0</v>
      </c>
      <c r="X357" s="79" t="str">
        <f t="shared" si="201"/>
        <v xml:space="preserve"> --</v>
      </c>
      <c r="Y357" s="74">
        <v>0</v>
      </c>
      <c r="Z357" s="17" t="str">
        <f t="shared" si="182"/>
        <v xml:space="preserve"> --</v>
      </c>
      <c r="AA357" s="74">
        <v>0</v>
      </c>
      <c r="AB357" s="17" t="str">
        <f t="shared" si="202"/>
        <v>--</v>
      </c>
      <c r="AC357" s="39"/>
      <c r="AD357" s="17" t="str">
        <f t="shared" si="179"/>
        <v>Keskivilkas 1</v>
      </c>
      <c r="AE357" s="17" t="s">
        <v>1057</v>
      </c>
      <c r="AF357" s="39"/>
      <c r="AG357" s="44"/>
      <c r="AH357" s="4"/>
      <c r="AI357" s="113" t="str">
        <f t="shared" si="183"/>
        <v>punainen</v>
      </c>
      <c r="AJ357" s="114" t="str">
        <f t="shared" si="205"/>
        <v>musta</v>
      </c>
      <c r="AK357" s="115" t="str">
        <f t="shared" si="180"/>
        <v>musta</v>
      </c>
      <c r="AL357" s="124">
        <f t="shared" si="184"/>
        <v>11</v>
      </c>
      <c r="AM357" s="124">
        <f t="shared" si="185"/>
        <v>10</v>
      </c>
      <c r="AN357" s="124">
        <f t="shared" si="186"/>
        <v>0</v>
      </c>
      <c r="AO357" s="124">
        <f t="shared" si="187"/>
        <v>1</v>
      </c>
      <c r="AP357" s="121">
        <f t="shared" si="188"/>
        <v>0</v>
      </c>
      <c r="AQ357" s="14"/>
      <c r="AR357" s="113" t="str">
        <f t="shared" si="203"/>
        <v>punainen</v>
      </c>
      <c r="AS357" s="114" t="str">
        <f t="shared" si="204"/>
        <v>musta</v>
      </c>
      <c r="AT357" s="115" t="str">
        <f t="shared" si="181"/>
        <v>musta</v>
      </c>
      <c r="AU357" s="124">
        <f t="shared" si="189"/>
        <v>11</v>
      </c>
      <c r="AV357" s="124">
        <f t="shared" si="190"/>
        <v>10</v>
      </c>
      <c r="AW357" s="124">
        <f t="shared" si="191"/>
        <v>0</v>
      </c>
      <c r="AX357" s="124">
        <f t="shared" si="192"/>
        <v>1</v>
      </c>
      <c r="AY357" s="121">
        <f t="shared" si="193"/>
        <v>0</v>
      </c>
      <c r="BA357" s="47" t="s">
        <v>391</v>
      </c>
      <c r="BB357" s="47">
        <v>2611</v>
      </c>
      <c r="BC357" s="47">
        <v>1</v>
      </c>
      <c r="BD357" s="47">
        <v>89</v>
      </c>
      <c r="BE357" s="4"/>
      <c r="BF357" s="47" t="s">
        <v>396</v>
      </c>
      <c r="BG357" s="47">
        <v>2621</v>
      </c>
      <c r="BH357" s="47">
        <v>2</v>
      </c>
      <c r="BI357" s="47">
        <v>62</v>
      </c>
      <c r="BJ357" s="4"/>
      <c r="BK357" s="46" t="str">
        <f t="shared" si="194"/>
        <v>2621_2</v>
      </c>
      <c r="BL357" s="69">
        <v>2621</v>
      </c>
      <c r="BM357" s="69">
        <v>2</v>
      </c>
      <c r="BN357" s="69">
        <v>0</v>
      </c>
      <c r="BO357" s="4"/>
      <c r="BP357" s="46" t="str">
        <f t="shared" si="195"/>
        <v>2621_2</v>
      </c>
      <c r="BQ357" s="69">
        <v>2621</v>
      </c>
      <c r="BR357" s="69">
        <v>2</v>
      </c>
      <c r="BS357" s="69">
        <v>0</v>
      </c>
      <c r="BT357" s="4"/>
      <c r="BU357" s="71"/>
      <c r="BV357" s="71"/>
      <c r="BW357" s="71"/>
      <c r="BX357" s="4"/>
      <c r="BY357" s="69" t="s">
        <v>860</v>
      </c>
      <c r="BZ357" s="69">
        <v>353</v>
      </c>
      <c r="CA357" s="69">
        <v>99.157303370799994</v>
      </c>
      <c r="CB357" s="4"/>
      <c r="CC357" s="47" t="s">
        <v>660</v>
      </c>
      <c r="CD357" s="47" t="s">
        <v>1022</v>
      </c>
      <c r="CE357" s="47">
        <v>13073</v>
      </c>
      <c r="CF357" s="47">
        <v>1</v>
      </c>
      <c r="CG357" s="47">
        <v>3</v>
      </c>
      <c r="CH357" s="47" t="str">
        <f t="shared" si="196"/>
        <v>Vähä 3</v>
      </c>
      <c r="CJ357" s="69" t="s">
        <v>402</v>
      </c>
      <c r="CK357" s="69" t="s">
        <v>2044</v>
      </c>
      <c r="CL357" s="69" t="s">
        <v>2045</v>
      </c>
      <c r="CM357" s="69" t="s">
        <v>2046</v>
      </c>
    </row>
    <row r="358" spans="1:91" customFormat="1" x14ac:dyDescent="0.25">
      <c r="A358" s="81">
        <v>347</v>
      </c>
      <c r="B358" s="27" t="str">
        <f t="shared" si="172"/>
        <v>2624_4</v>
      </c>
      <c r="C358" s="51">
        <v>2624</v>
      </c>
      <c r="D358" s="52">
        <v>4</v>
      </c>
      <c r="E358" s="17">
        <v>2785</v>
      </c>
      <c r="F358" s="18">
        <v>3347.2232274900002</v>
      </c>
      <c r="G358" s="57">
        <v>327</v>
      </c>
      <c r="H358" s="58">
        <v>65</v>
      </c>
      <c r="I358" s="64">
        <f t="shared" si="197"/>
        <v>0.65</v>
      </c>
      <c r="J358" s="18">
        <f t="shared" si="198"/>
        <v>212.55</v>
      </c>
      <c r="K358" s="64">
        <f t="shared" si="199"/>
        <v>-0.89721953578336555</v>
      </c>
      <c r="L358" s="18">
        <v>2068</v>
      </c>
      <c r="M358" s="18">
        <v>78</v>
      </c>
      <c r="N358" s="18">
        <v>2399</v>
      </c>
      <c r="O358" s="105" t="str">
        <f t="shared" si="173"/>
        <v>https://www.google.com/maps/@61.5035616939,23.3400195204,3a,75y,90t/data=!3m3!1e1!3m1!2e0</v>
      </c>
      <c r="P358" s="108" t="str">
        <f t="shared" si="174"/>
        <v>Gmaps</v>
      </c>
      <c r="Q358" s="18">
        <v>327</v>
      </c>
      <c r="R358" s="17">
        <v>65</v>
      </c>
      <c r="S358" s="18">
        <f t="shared" si="175"/>
        <v>1462</v>
      </c>
      <c r="T358" s="18">
        <f t="shared" si="176"/>
        <v>822</v>
      </c>
      <c r="U358" s="18">
        <f t="shared" si="177"/>
        <v>0</v>
      </c>
      <c r="V358" s="95" t="str">
        <f t="shared" si="200"/>
        <v xml:space="preserve"> --</v>
      </c>
      <c r="W358" s="18">
        <f t="shared" si="178"/>
        <v>0</v>
      </c>
      <c r="X358" s="79" t="str">
        <f t="shared" si="201"/>
        <v xml:space="preserve"> --</v>
      </c>
      <c r="Y358" s="74">
        <v>0</v>
      </c>
      <c r="Z358" s="17" t="str">
        <f t="shared" si="182"/>
        <v xml:space="preserve"> --</v>
      </c>
      <c r="AA358" s="18">
        <v>95.97845601440001</v>
      </c>
      <c r="AB358" s="17" t="str">
        <f t="shared" si="202"/>
        <v>Kyllä</v>
      </c>
      <c r="AC358" s="39"/>
      <c r="AD358" s="17" t="str">
        <f t="shared" si="179"/>
        <v>Keskivilkas 1</v>
      </c>
      <c r="AE358" s="17" t="s">
        <v>1057</v>
      </c>
      <c r="AF358" s="39"/>
      <c r="AG358" s="44"/>
      <c r="AH358" s="4"/>
      <c r="AI358" s="113" t="str">
        <f t="shared" si="183"/>
        <v>punainen</v>
      </c>
      <c r="AJ358" s="114" t="str">
        <f t="shared" si="205"/>
        <v>punainen</v>
      </c>
      <c r="AK358" s="115" t="str">
        <f t="shared" si="180"/>
        <v>musta</v>
      </c>
      <c r="AL358" s="124">
        <f t="shared" si="184"/>
        <v>20</v>
      </c>
      <c r="AM358" s="124">
        <f t="shared" si="185"/>
        <v>10</v>
      </c>
      <c r="AN358" s="124">
        <f t="shared" si="186"/>
        <v>0</v>
      </c>
      <c r="AO358" s="124">
        <f t="shared" si="187"/>
        <v>10</v>
      </c>
      <c r="AP358" s="121">
        <f t="shared" si="188"/>
        <v>0</v>
      </c>
      <c r="AQ358" s="14"/>
      <c r="AR358" s="113" t="str">
        <f t="shared" si="203"/>
        <v>punainen</v>
      </c>
      <c r="AS358" s="114" t="str">
        <f t="shared" si="204"/>
        <v>punainen</v>
      </c>
      <c r="AT358" s="115" t="str">
        <f t="shared" si="181"/>
        <v>musta</v>
      </c>
      <c r="AU358" s="124">
        <f t="shared" si="189"/>
        <v>20</v>
      </c>
      <c r="AV358" s="124">
        <f t="shared" si="190"/>
        <v>10</v>
      </c>
      <c r="AW358" s="124">
        <f t="shared" si="191"/>
        <v>0</v>
      </c>
      <c r="AX358" s="124">
        <f t="shared" si="192"/>
        <v>10</v>
      </c>
      <c r="AY358" s="121">
        <f t="shared" si="193"/>
        <v>0</v>
      </c>
      <c r="BA358" s="47" t="s">
        <v>392</v>
      </c>
      <c r="BB358" s="47">
        <v>2611</v>
      </c>
      <c r="BC358" s="47">
        <v>2</v>
      </c>
      <c r="BD358" s="47">
        <v>76</v>
      </c>
      <c r="BE358" s="4"/>
      <c r="BF358" s="47" t="s">
        <v>397</v>
      </c>
      <c r="BG358" s="47">
        <v>2622</v>
      </c>
      <c r="BH358" s="47">
        <v>1</v>
      </c>
      <c r="BI358" s="47">
        <v>94</v>
      </c>
      <c r="BJ358" s="4"/>
      <c r="BK358" s="46" t="str">
        <f t="shared" si="194"/>
        <v>2622_1</v>
      </c>
      <c r="BL358" s="69">
        <v>2622</v>
      </c>
      <c r="BM358" s="69">
        <v>1</v>
      </c>
      <c r="BN358" s="69">
        <v>0</v>
      </c>
      <c r="BO358" s="4"/>
      <c r="BP358" s="46" t="str">
        <f t="shared" si="195"/>
        <v>2622_1</v>
      </c>
      <c r="BQ358" s="69">
        <v>2622</v>
      </c>
      <c r="BR358" s="69">
        <v>1</v>
      </c>
      <c r="BS358" s="69">
        <v>0</v>
      </c>
      <c r="BT358" s="4"/>
      <c r="BU358" s="71"/>
      <c r="BV358" s="71"/>
      <c r="BW358" s="71"/>
      <c r="BX358" s="4"/>
      <c r="BY358" s="69" t="s">
        <v>862</v>
      </c>
      <c r="BZ358" s="69">
        <v>997</v>
      </c>
      <c r="CA358" s="69">
        <v>11.9573039098</v>
      </c>
      <c r="CB358" s="4"/>
      <c r="CC358" s="47" t="s">
        <v>905</v>
      </c>
      <c r="CD358" s="47" t="s">
        <v>1022</v>
      </c>
      <c r="CE358" s="47">
        <v>14213</v>
      </c>
      <c r="CF358" s="47">
        <v>2</v>
      </c>
      <c r="CG358" s="47">
        <v>3</v>
      </c>
      <c r="CH358" s="47" t="str">
        <f t="shared" si="196"/>
        <v>Vähä 3</v>
      </c>
      <c r="CJ358" s="69" t="s">
        <v>403</v>
      </c>
      <c r="CK358" s="69" t="s">
        <v>2047</v>
      </c>
      <c r="CL358" s="69" t="s">
        <v>2048</v>
      </c>
      <c r="CM358" s="69" t="s">
        <v>2049</v>
      </c>
    </row>
    <row r="359" spans="1:91" customFormat="1" x14ac:dyDescent="0.25">
      <c r="A359" s="81">
        <v>348</v>
      </c>
      <c r="B359" s="27" t="str">
        <f t="shared" si="172"/>
        <v>2742_1</v>
      </c>
      <c r="C359" s="51">
        <v>2742</v>
      </c>
      <c r="D359" s="52">
        <v>1</v>
      </c>
      <c r="E359" s="17">
        <v>8210</v>
      </c>
      <c r="F359" s="18">
        <v>7956.2469104000002</v>
      </c>
      <c r="G359" s="57">
        <v>39</v>
      </c>
      <c r="H359" s="58">
        <v>36</v>
      </c>
      <c r="I359" s="64">
        <f t="shared" si="197"/>
        <v>0.36</v>
      </c>
      <c r="J359" s="18">
        <f t="shared" si="198"/>
        <v>14.04</v>
      </c>
      <c r="K359" s="64">
        <f t="shared" si="199"/>
        <v>-0.97370786516853935</v>
      </c>
      <c r="L359" s="18">
        <v>534</v>
      </c>
      <c r="M359" s="18">
        <v>24</v>
      </c>
      <c r="N359" s="18">
        <v>527</v>
      </c>
      <c r="O359" s="105" t="str">
        <f t="shared" si="173"/>
        <v>https://www.google.com/maps/@62.0358565165,23.0294164651,3a,75y,90t/data=!3m3!1e1!3m1!2e0</v>
      </c>
      <c r="P359" s="108" t="str">
        <f t="shared" si="174"/>
        <v>Gmaps</v>
      </c>
      <c r="Q359" s="18">
        <v>39</v>
      </c>
      <c r="R359" s="17">
        <v>36</v>
      </c>
      <c r="S359" s="18">
        <f t="shared" si="175"/>
        <v>86</v>
      </c>
      <c r="T359" s="18">
        <f t="shared" si="176"/>
        <v>32</v>
      </c>
      <c r="U359" s="18">
        <f t="shared" si="177"/>
        <v>0</v>
      </c>
      <c r="V359" s="95" t="str">
        <f t="shared" si="200"/>
        <v xml:space="preserve"> --</v>
      </c>
      <c r="W359" s="18">
        <f t="shared" si="178"/>
        <v>0</v>
      </c>
      <c r="X359" s="79" t="str">
        <f t="shared" si="201"/>
        <v xml:space="preserve"> --</v>
      </c>
      <c r="Y359" s="74">
        <v>0</v>
      </c>
      <c r="Z359" s="17" t="str">
        <f t="shared" si="182"/>
        <v xml:space="preserve"> --</v>
      </c>
      <c r="AA359" s="18">
        <v>3.0694275274099998</v>
      </c>
      <c r="AB359" s="17" t="str">
        <f t="shared" si="202"/>
        <v>--</v>
      </c>
      <c r="AC359" s="39" t="s">
        <v>3469</v>
      </c>
      <c r="AD359" s="17" t="str">
        <f t="shared" si="179"/>
        <v>Keskivilkas 1</v>
      </c>
      <c r="AE359" s="17" t="s">
        <v>1057</v>
      </c>
      <c r="AF359" s="39"/>
      <c r="AG359" s="44"/>
      <c r="AH359" s="4"/>
      <c r="AI359" s="113" t="str">
        <f t="shared" si="183"/>
        <v>musta</v>
      </c>
      <c r="AJ359" s="114" t="str">
        <f t="shared" si="205"/>
        <v>musta</v>
      </c>
      <c r="AK359" s="115" t="str">
        <f t="shared" si="180"/>
        <v>musta</v>
      </c>
      <c r="AL359" s="124">
        <f t="shared" si="184"/>
        <v>0</v>
      </c>
      <c r="AM359" s="124">
        <f t="shared" si="185"/>
        <v>0</v>
      </c>
      <c r="AN359" s="124">
        <f t="shared" si="186"/>
        <v>0</v>
      </c>
      <c r="AO359" s="124">
        <f t="shared" si="187"/>
        <v>0</v>
      </c>
      <c r="AP359" s="121">
        <f t="shared" si="188"/>
        <v>0</v>
      </c>
      <c r="AQ359" s="14"/>
      <c r="AR359" s="113" t="str">
        <f t="shared" si="203"/>
        <v>musta</v>
      </c>
      <c r="AS359" s="114" t="str">
        <f t="shared" si="204"/>
        <v>musta</v>
      </c>
      <c r="AT359" s="115" t="str">
        <f t="shared" si="181"/>
        <v>musta</v>
      </c>
      <c r="AU359" s="124">
        <f t="shared" si="189"/>
        <v>1</v>
      </c>
      <c r="AV359" s="124">
        <f t="shared" si="190"/>
        <v>1</v>
      </c>
      <c r="AW359" s="124">
        <f t="shared" si="191"/>
        <v>0</v>
      </c>
      <c r="AX359" s="124">
        <f t="shared" si="192"/>
        <v>0</v>
      </c>
      <c r="AY359" s="121">
        <f t="shared" si="193"/>
        <v>0</v>
      </c>
      <c r="BA359" s="47" t="s">
        <v>393</v>
      </c>
      <c r="BB359" s="47">
        <v>2611</v>
      </c>
      <c r="BC359" s="47">
        <v>3</v>
      </c>
      <c r="BD359" s="47">
        <v>36</v>
      </c>
      <c r="BE359" s="4"/>
      <c r="BF359" s="47" t="s">
        <v>398</v>
      </c>
      <c r="BG359" s="47">
        <v>2622</v>
      </c>
      <c r="BH359" s="47">
        <v>3</v>
      </c>
      <c r="BI359" s="47">
        <v>52</v>
      </c>
      <c r="BJ359" s="4"/>
      <c r="BK359" s="46" t="str">
        <f t="shared" si="194"/>
        <v>2622_3</v>
      </c>
      <c r="BL359" s="69">
        <v>2622</v>
      </c>
      <c r="BM359" s="69">
        <v>3</v>
      </c>
      <c r="BN359" s="69">
        <v>0</v>
      </c>
      <c r="BO359" s="4"/>
      <c r="BP359" s="46" t="str">
        <f t="shared" si="195"/>
        <v>2622_3</v>
      </c>
      <c r="BQ359" s="69">
        <v>2622</v>
      </c>
      <c r="BR359" s="69">
        <v>3</v>
      </c>
      <c r="BS359" s="69">
        <v>0</v>
      </c>
      <c r="BT359" s="4"/>
      <c r="BU359" s="71"/>
      <c r="BV359" s="71"/>
      <c r="BW359" s="71"/>
      <c r="BX359" s="4"/>
      <c r="BY359" s="69" t="s">
        <v>863</v>
      </c>
      <c r="BZ359" s="69">
        <v>4678</v>
      </c>
      <c r="CA359" s="69">
        <v>99.765408402600002</v>
      </c>
      <c r="CB359" s="4"/>
      <c r="CC359" s="47" t="s">
        <v>949</v>
      </c>
      <c r="CD359" s="47" t="s">
        <v>1022</v>
      </c>
      <c r="CE359" s="47">
        <v>14293</v>
      </c>
      <c r="CF359" s="47">
        <v>1</v>
      </c>
      <c r="CG359" s="47">
        <v>3</v>
      </c>
      <c r="CH359" s="47" t="str">
        <f t="shared" si="196"/>
        <v>Vähä 3</v>
      </c>
      <c r="CJ359" s="69" t="s">
        <v>404</v>
      </c>
      <c r="CK359" s="69" t="s">
        <v>1150</v>
      </c>
      <c r="CL359" s="69" t="s">
        <v>1151</v>
      </c>
      <c r="CM359" s="69" t="s">
        <v>1152</v>
      </c>
    </row>
    <row r="360" spans="1:91" customFormat="1" x14ac:dyDescent="0.25">
      <c r="A360" s="81">
        <v>349</v>
      </c>
      <c r="B360" s="27" t="str">
        <f t="shared" si="172"/>
        <v>2761_1</v>
      </c>
      <c r="C360" s="51">
        <v>2761</v>
      </c>
      <c r="D360" s="52">
        <v>1</v>
      </c>
      <c r="E360" s="17">
        <v>1122</v>
      </c>
      <c r="F360" s="18">
        <v>1103.80478346</v>
      </c>
      <c r="G360" s="57">
        <v>378</v>
      </c>
      <c r="H360" s="58">
        <v>23</v>
      </c>
      <c r="I360" s="64">
        <f t="shared" si="197"/>
        <v>0.23</v>
      </c>
      <c r="J360" s="18">
        <f t="shared" si="198"/>
        <v>86.94</v>
      </c>
      <c r="K360" s="64">
        <f t="shared" si="199"/>
        <v>-0.95954397394136803</v>
      </c>
      <c r="L360" s="18">
        <v>2149</v>
      </c>
      <c r="M360" s="18">
        <v>129</v>
      </c>
      <c r="N360" s="18">
        <v>2233</v>
      </c>
      <c r="O360" s="105" t="str">
        <f t="shared" si="173"/>
        <v>https://www.google.com/maps/@61.6759105203,23.160279765,3a,75y,90t/data=!3m3!1e1!3m1!2e0</v>
      </c>
      <c r="P360" s="108" t="str">
        <f t="shared" si="174"/>
        <v>Gmaps</v>
      </c>
      <c r="Q360" s="18">
        <v>378</v>
      </c>
      <c r="R360" s="17">
        <v>23</v>
      </c>
      <c r="S360" s="18">
        <f t="shared" si="175"/>
        <v>321</v>
      </c>
      <c r="T360" s="18">
        <f t="shared" si="176"/>
        <v>140</v>
      </c>
      <c r="U360" s="18">
        <f t="shared" si="177"/>
        <v>1</v>
      </c>
      <c r="V360" s="96" t="str">
        <f t="shared" si="200"/>
        <v>Osa seud. yht.</v>
      </c>
      <c r="W360" s="18">
        <f t="shared" si="178"/>
        <v>0</v>
      </c>
      <c r="X360" s="79" t="str">
        <f t="shared" si="201"/>
        <v xml:space="preserve"> --</v>
      </c>
      <c r="Y360" s="18">
        <v>100</v>
      </c>
      <c r="Z360" s="17" t="str">
        <f t="shared" si="182"/>
        <v>Kyllä</v>
      </c>
      <c r="AA360" s="18">
        <v>76.381461675600008</v>
      </c>
      <c r="AB360" s="17" t="str">
        <f t="shared" si="202"/>
        <v>Kyllä</v>
      </c>
      <c r="AC360" s="39"/>
      <c r="AD360" s="17" t="str">
        <f t="shared" si="179"/>
        <v>Keskivilkas 1</v>
      </c>
      <c r="AE360" s="17" t="s">
        <v>1057</v>
      </c>
      <c r="AF360" s="39"/>
      <c r="AG360" s="44"/>
      <c r="AH360" s="4"/>
      <c r="AI360" s="113" t="str">
        <f t="shared" si="183"/>
        <v>musta</v>
      </c>
      <c r="AJ360" s="114" t="str">
        <f t="shared" si="205"/>
        <v>musta</v>
      </c>
      <c r="AK360" s="115" t="str">
        <f t="shared" si="180"/>
        <v>musta</v>
      </c>
      <c r="AL360" s="124">
        <f t="shared" si="184"/>
        <v>2</v>
      </c>
      <c r="AM360" s="124">
        <f t="shared" si="185"/>
        <v>0</v>
      </c>
      <c r="AN360" s="124">
        <f t="shared" si="186"/>
        <v>0</v>
      </c>
      <c r="AO360" s="124">
        <f t="shared" si="187"/>
        <v>1</v>
      </c>
      <c r="AP360" s="121">
        <f t="shared" si="188"/>
        <v>1</v>
      </c>
      <c r="AQ360" s="14"/>
      <c r="AR360" s="113" t="str">
        <f t="shared" si="203"/>
        <v>musta</v>
      </c>
      <c r="AS360" s="114" t="str">
        <f t="shared" si="204"/>
        <v>musta</v>
      </c>
      <c r="AT360" s="115" t="str">
        <f t="shared" si="181"/>
        <v>musta</v>
      </c>
      <c r="AU360" s="124">
        <f t="shared" si="189"/>
        <v>3</v>
      </c>
      <c r="AV360" s="124">
        <f t="shared" si="190"/>
        <v>1</v>
      </c>
      <c r="AW360" s="124">
        <f t="shared" si="191"/>
        <v>0</v>
      </c>
      <c r="AX360" s="124">
        <f t="shared" si="192"/>
        <v>1</v>
      </c>
      <c r="AY360" s="121">
        <f t="shared" si="193"/>
        <v>1</v>
      </c>
      <c r="BA360" s="47" t="s">
        <v>394</v>
      </c>
      <c r="BB360" s="47">
        <v>2613</v>
      </c>
      <c r="BC360" s="47">
        <v>3</v>
      </c>
      <c r="BD360" s="47">
        <v>19</v>
      </c>
      <c r="BE360" s="4"/>
      <c r="BF360" s="47" t="s">
        <v>399</v>
      </c>
      <c r="BG360" s="47">
        <v>2623</v>
      </c>
      <c r="BH360" s="47">
        <v>1</v>
      </c>
      <c r="BI360" s="47">
        <v>99</v>
      </c>
      <c r="BJ360" s="4"/>
      <c r="BK360" s="46" t="str">
        <f t="shared" si="194"/>
        <v>2623_1</v>
      </c>
      <c r="BL360" s="69">
        <v>2623</v>
      </c>
      <c r="BM360" s="69">
        <v>1</v>
      </c>
      <c r="BN360" s="69">
        <v>0</v>
      </c>
      <c r="BO360" s="4"/>
      <c r="BP360" s="46" t="str">
        <f t="shared" si="195"/>
        <v>2623_1</v>
      </c>
      <c r="BQ360" s="69">
        <v>2623</v>
      </c>
      <c r="BR360" s="69">
        <v>1</v>
      </c>
      <c r="BS360" s="69">
        <v>0</v>
      </c>
      <c r="BT360" s="4"/>
      <c r="BU360" s="71"/>
      <c r="BV360" s="71"/>
      <c r="BW360" s="71"/>
      <c r="BX360" s="4"/>
      <c r="BY360" s="69" t="s">
        <v>864</v>
      </c>
      <c r="BZ360" s="69">
        <v>2072</v>
      </c>
      <c r="CA360" s="69">
        <v>95.4838709677</v>
      </c>
      <c r="CB360" s="4"/>
      <c r="CC360" s="47" t="s">
        <v>974</v>
      </c>
      <c r="CD360" s="47" t="s">
        <v>1022</v>
      </c>
      <c r="CE360" s="47">
        <v>14334</v>
      </c>
      <c r="CF360" s="47">
        <v>1</v>
      </c>
      <c r="CG360" s="47">
        <v>3</v>
      </c>
      <c r="CH360" s="47" t="str">
        <f t="shared" si="196"/>
        <v>Vähä 3</v>
      </c>
      <c r="CJ360" s="69" t="s">
        <v>405</v>
      </c>
      <c r="CK360" s="69" t="s">
        <v>2050</v>
      </c>
      <c r="CL360" s="69" t="s">
        <v>2051</v>
      </c>
      <c r="CM360" s="69" t="s">
        <v>2052</v>
      </c>
    </row>
    <row r="361" spans="1:91" customFormat="1" x14ac:dyDescent="0.25">
      <c r="A361" s="81">
        <v>350</v>
      </c>
      <c r="B361" s="27" t="str">
        <f t="shared" si="172"/>
        <v>2763_1</v>
      </c>
      <c r="C361" s="51">
        <v>2763</v>
      </c>
      <c r="D361" s="52">
        <v>1</v>
      </c>
      <c r="E361" s="17">
        <v>3903</v>
      </c>
      <c r="F361" s="18">
        <v>3813.7799147999999</v>
      </c>
      <c r="G361" s="57">
        <v>280</v>
      </c>
      <c r="H361" s="58">
        <v>84</v>
      </c>
      <c r="I361" s="64">
        <f t="shared" si="197"/>
        <v>0.84</v>
      </c>
      <c r="J361" s="18">
        <f t="shared" si="198"/>
        <v>235.2</v>
      </c>
      <c r="K361" s="64">
        <f t="shared" si="199"/>
        <v>0.76842105263157889</v>
      </c>
      <c r="L361" s="18">
        <v>133</v>
      </c>
      <c r="M361" s="18">
        <v>12</v>
      </c>
      <c r="N361" s="18">
        <v>147</v>
      </c>
      <c r="O361" s="105" t="str">
        <f t="shared" si="173"/>
        <v>https://www.google.com/maps/@61.7611227182,23.2899350285,3a,75y,90t/data=!3m3!1e1!3m1!2e0</v>
      </c>
      <c r="P361" s="108" t="str">
        <f t="shared" si="174"/>
        <v>Gmaps</v>
      </c>
      <c r="Q361" s="18">
        <v>280</v>
      </c>
      <c r="R361" s="17">
        <v>84</v>
      </c>
      <c r="S361" s="18">
        <f t="shared" si="175"/>
        <v>79</v>
      </c>
      <c r="T361" s="18">
        <f t="shared" si="176"/>
        <v>77</v>
      </c>
      <c r="U361" s="18">
        <f t="shared" si="177"/>
        <v>0</v>
      </c>
      <c r="V361" s="95" t="str">
        <f t="shared" si="200"/>
        <v xml:space="preserve"> --</v>
      </c>
      <c r="W361" s="18">
        <f t="shared" si="178"/>
        <v>0</v>
      </c>
      <c r="X361" s="79" t="str">
        <f t="shared" si="201"/>
        <v xml:space="preserve"> --</v>
      </c>
      <c r="Y361" s="74">
        <v>0</v>
      </c>
      <c r="Z361" s="17" t="str">
        <f t="shared" si="182"/>
        <v xml:space="preserve"> --</v>
      </c>
      <c r="AA361" s="74">
        <v>0</v>
      </c>
      <c r="AB361" s="17" t="str">
        <f t="shared" si="202"/>
        <v>--</v>
      </c>
      <c r="AC361" s="39"/>
      <c r="AD361" s="17" t="str">
        <f t="shared" si="179"/>
        <v>Vähä 3</v>
      </c>
      <c r="AE361" s="17" t="s">
        <v>1062</v>
      </c>
      <c r="AF361" s="39"/>
      <c r="AG361" s="44"/>
      <c r="AH361" s="4"/>
      <c r="AI361" s="113" t="str">
        <f t="shared" si="183"/>
        <v>musta</v>
      </c>
      <c r="AJ361" s="114" t="str">
        <f t="shared" si="205"/>
        <v>musta</v>
      </c>
      <c r="AK361" s="115" t="str">
        <f t="shared" si="180"/>
        <v>musta</v>
      </c>
      <c r="AL361" s="124">
        <f t="shared" si="184"/>
        <v>10</v>
      </c>
      <c r="AM361" s="124">
        <f t="shared" si="185"/>
        <v>10</v>
      </c>
      <c r="AN361" s="124">
        <f t="shared" si="186"/>
        <v>0</v>
      </c>
      <c r="AO361" s="124">
        <f t="shared" si="187"/>
        <v>0</v>
      </c>
      <c r="AP361" s="121">
        <f t="shared" si="188"/>
        <v>0</v>
      </c>
      <c r="AQ361" s="14"/>
      <c r="AR361" s="113" t="str">
        <f t="shared" si="203"/>
        <v>musta</v>
      </c>
      <c r="AS361" s="114" t="str">
        <f t="shared" si="204"/>
        <v>musta</v>
      </c>
      <c r="AT361" s="115" t="str">
        <f t="shared" si="181"/>
        <v>musta</v>
      </c>
      <c r="AU361" s="124">
        <f t="shared" si="189"/>
        <v>10</v>
      </c>
      <c r="AV361" s="124">
        <f t="shared" si="190"/>
        <v>10</v>
      </c>
      <c r="AW361" s="124">
        <f t="shared" si="191"/>
        <v>0</v>
      </c>
      <c r="AX361" s="124">
        <f t="shared" si="192"/>
        <v>0</v>
      </c>
      <c r="AY361" s="121">
        <f t="shared" si="193"/>
        <v>0</v>
      </c>
      <c r="BA361" s="47" t="s">
        <v>395</v>
      </c>
      <c r="BB361" s="47">
        <v>2621</v>
      </c>
      <c r="BC361" s="47">
        <v>1</v>
      </c>
      <c r="BD361" s="47">
        <v>71</v>
      </c>
      <c r="BE361" s="4"/>
      <c r="BF361" s="47" t="s">
        <v>400</v>
      </c>
      <c r="BG361" s="47">
        <v>2623</v>
      </c>
      <c r="BH361" s="47">
        <v>2</v>
      </c>
      <c r="BI361" s="47">
        <v>68</v>
      </c>
      <c r="BJ361" s="4"/>
      <c r="BK361" s="46" t="str">
        <f t="shared" si="194"/>
        <v>2623_2</v>
      </c>
      <c r="BL361" s="69">
        <v>2623</v>
      </c>
      <c r="BM361" s="69">
        <v>2</v>
      </c>
      <c r="BN361" s="69">
        <v>0</v>
      </c>
      <c r="BO361" s="4"/>
      <c r="BP361" s="46" t="str">
        <f t="shared" si="195"/>
        <v>2623_2</v>
      </c>
      <c r="BQ361" s="69">
        <v>2623</v>
      </c>
      <c r="BR361" s="69">
        <v>2</v>
      </c>
      <c r="BS361" s="69">
        <v>0</v>
      </c>
      <c r="BT361" s="4"/>
      <c r="BU361" s="71"/>
      <c r="BV361" s="71"/>
      <c r="BW361" s="71"/>
      <c r="BX361" s="4"/>
      <c r="BY361" s="69" t="s">
        <v>869</v>
      </c>
      <c r="BZ361" s="69">
        <v>1167</v>
      </c>
      <c r="CA361" s="69">
        <v>29.1095036169</v>
      </c>
      <c r="CB361" s="4"/>
      <c r="CC361" s="47" t="s">
        <v>722</v>
      </c>
      <c r="CD361" s="47" t="s">
        <v>1022</v>
      </c>
      <c r="CE361" s="47">
        <v>13275</v>
      </c>
      <c r="CF361" s="47">
        <v>1</v>
      </c>
      <c r="CG361" s="47">
        <v>3</v>
      </c>
      <c r="CH361" s="47" t="str">
        <f t="shared" si="196"/>
        <v>Vähä 3</v>
      </c>
      <c r="CJ361" s="69" t="s">
        <v>406</v>
      </c>
      <c r="CK361" s="69" t="s">
        <v>1624</v>
      </c>
      <c r="CL361" s="69" t="s">
        <v>1625</v>
      </c>
      <c r="CM361" s="69" t="s">
        <v>1626</v>
      </c>
    </row>
    <row r="362" spans="1:91" customFormat="1" x14ac:dyDescent="0.25">
      <c r="A362" s="81">
        <v>351</v>
      </c>
      <c r="B362" s="27" t="str">
        <f t="shared" si="172"/>
        <v>2763_2</v>
      </c>
      <c r="C362" s="51">
        <v>2763</v>
      </c>
      <c r="D362" s="52">
        <v>2</v>
      </c>
      <c r="E362" s="17">
        <v>4622</v>
      </c>
      <c r="F362" s="18">
        <v>4654.3836644100002</v>
      </c>
      <c r="G362" s="57">
        <v>258</v>
      </c>
      <c r="H362" s="58">
        <v>97</v>
      </c>
      <c r="I362" s="64">
        <f t="shared" si="197"/>
        <v>0.97</v>
      </c>
      <c r="J362" s="18">
        <f t="shared" si="198"/>
        <v>250.26</v>
      </c>
      <c r="K362" s="64">
        <f t="shared" si="199"/>
        <v>0.8816541353383458</v>
      </c>
      <c r="L362" s="18">
        <v>133</v>
      </c>
      <c r="M362" s="18">
        <v>12</v>
      </c>
      <c r="N362" s="18">
        <v>147</v>
      </c>
      <c r="O362" s="105" t="str">
        <f t="shared" si="173"/>
        <v>https://www.google.com/maps/@61.7460324294,23.3532354867,3a,75y,90t/data=!3m3!1e1!3m1!2e0</v>
      </c>
      <c r="P362" s="108" t="str">
        <f t="shared" si="174"/>
        <v>Gmaps</v>
      </c>
      <c r="Q362" s="18">
        <v>258</v>
      </c>
      <c r="R362" s="17">
        <v>97</v>
      </c>
      <c r="S362" s="18">
        <f t="shared" si="175"/>
        <v>78</v>
      </c>
      <c r="T362" s="18">
        <f t="shared" si="176"/>
        <v>52</v>
      </c>
      <c r="U362" s="18">
        <f t="shared" si="177"/>
        <v>0</v>
      </c>
      <c r="V362" s="95" t="str">
        <f t="shared" si="200"/>
        <v xml:space="preserve"> --</v>
      </c>
      <c r="W362" s="18">
        <f t="shared" si="178"/>
        <v>0</v>
      </c>
      <c r="X362" s="79" t="str">
        <f t="shared" si="201"/>
        <v xml:space="preserve"> --</v>
      </c>
      <c r="Y362" s="74">
        <v>0</v>
      </c>
      <c r="Z362" s="17" t="str">
        <f t="shared" si="182"/>
        <v xml:space="preserve"> --</v>
      </c>
      <c r="AA362" s="74">
        <v>0</v>
      </c>
      <c r="AB362" s="17" t="str">
        <f t="shared" si="202"/>
        <v>--</v>
      </c>
      <c r="AC362" s="39"/>
      <c r="AD362" s="17" t="str">
        <f t="shared" si="179"/>
        <v>Ei määritetty</v>
      </c>
      <c r="AE362" s="17" t="s">
        <v>1062</v>
      </c>
      <c r="AF362" s="39"/>
      <c r="AG362" s="44"/>
      <c r="AH362" s="4"/>
      <c r="AI362" s="113" t="str">
        <f t="shared" si="183"/>
        <v>musta</v>
      </c>
      <c r="AJ362" s="114" t="str">
        <f t="shared" si="205"/>
        <v>musta</v>
      </c>
      <c r="AK362" s="115" t="str">
        <f t="shared" si="180"/>
        <v>musta</v>
      </c>
      <c r="AL362" s="124">
        <f t="shared" si="184"/>
        <v>10</v>
      </c>
      <c r="AM362" s="124">
        <f t="shared" si="185"/>
        <v>10</v>
      </c>
      <c r="AN362" s="124">
        <f t="shared" si="186"/>
        <v>0</v>
      </c>
      <c r="AO362" s="124">
        <f t="shared" si="187"/>
        <v>0</v>
      </c>
      <c r="AP362" s="121">
        <f t="shared" si="188"/>
        <v>0</v>
      </c>
      <c r="AQ362" s="14"/>
      <c r="AR362" s="113" t="str">
        <f t="shared" si="203"/>
        <v>musta</v>
      </c>
      <c r="AS362" s="114" t="str">
        <f t="shared" si="204"/>
        <v>musta</v>
      </c>
      <c r="AT362" s="115" t="str">
        <f t="shared" si="181"/>
        <v>musta</v>
      </c>
      <c r="AU362" s="124">
        <f t="shared" si="189"/>
        <v>10</v>
      </c>
      <c r="AV362" s="124">
        <f t="shared" si="190"/>
        <v>10</v>
      </c>
      <c r="AW362" s="124">
        <f t="shared" si="191"/>
        <v>0</v>
      </c>
      <c r="AX362" s="124">
        <f t="shared" si="192"/>
        <v>0</v>
      </c>
      <c r="AY362" s="121">
        <f t="shared" si="193"/>
        <v>0</v>
      </c>
      <c r="BA362" s="47" t="s">
        <v>396</v>
      </c>
      <c r="BB362" s="47">
        <v>2621</v>
      </c>
      <c r="BC362" s="47">
        <v>2</v>
      </c>
      <c r="BD362" s="47">
        <v>114</v>
      </c>
      <c r="BE362" s="4"/>
      <c r="BF362" s="47" t="s">
        <v>401</v>
      </c>
      <c r="BG362" s="47">
        <v>2624</v>
      </c>
      <c r="BH362" s="47">
        <v>1</v>
      </c>
      <c r="BI362" s="47">
        <v>192</v>
      </c>
      <c r="BJ362" s="4"/>
      <c r="BK362" s="46" t="str">
        <f t="shared" si="194"/>
        <v>2624_1</v>
      </c>
      <c r="BL362" s="69">
        <v>2624</v>
      </c>
      <c r="BM362" s="69">
        <v>1</v>
      </c>
      <c r="BN362" s="69">
        <v>0</v>
      </c>
      <c r="BO362" s="4"/>
      <c r="BP362" s="46" t="str">
        <f t="shared" si="195"/>
        <v>2624_1</v>
      </c>
      <c r="BQ362" s="69">
        <v>2624</v>
      </c>
      <c r="BR362" s="69">
        <v>1</v>
      </c>
      <c r="BS362" s="69">
        <v>0</v>
      </c>
      <c r="BT362" s="4"/>
      <c r="BU362" s="71"/>
      <c r="BV362" s="71"/>
      <c r="BW362" s="71"/>
      <c r="BX362" s="4"/>
      <c r="BY362" s="69" t="s">
        <v>870</v>
      </c>
      <c r="BZ362" s="69">
        <v>1855</v>
      </c>
      <c r="CA362" s="69">
        <v>83.370786516899997</v>
      </c>
      <c r="CB362" s="4"/>
      <c r="CC362" s="47" t="s">
        <v>410</v>
      </c>
      <c r="CD362" s="47" t="s">
        <v>1022</v>
      </c>
      <c r="CE362" s="47">
        <v>2764</v>
      </c>
      <c r="CF362" s="47">
        <v>3</v>
      </c>
      <c r="CG362" s="47">
        <v>3</v>
      </c>
      <c r="CH362" s="47" t="str">
        <f t="shared" si="196"/>
        <v>Vähä 3</v>
      </c>
      <c r="CJ362" s="69" t="s">
        <v>407</v>
      </c>
      <c r="CK362" s="69" t="s">
        <v>2053</v>
      </c>
      <c r="CL362" s="69" t="s">
        <v>2054</v>
      </c>
      <c r="CM362" s="69" t="s">
        <v>2055</v>
      </c>
    </row>
    <row r="363" spans="1:91" customFormat="1" x14ac:dyDescent="0.25">
      <c r="A363" s="81">
        <v>352</v>
      </c>
      <c r="B363" s="27" t="str">
        <f t="shared" si="172"/>
        <v>2764_1</v>
      </c>
      <c r="C363" s="51">
        <v>2764</v>
      </c>
      <c r="D363" s="52">
        <v>1</v>
      </c>
      <c r="E363" s="17">
        <v>2713</v>
      </c>
      <c r="F363" s="18">
        <v>2613.8059642600001</v>
      </c>
      <c r="G363" s="57">
        <v>143</v>
      </c>
      <c r="H363" s="58">
        <v>69</v>
      </c>
      <c r="I363" s="64">
        <f t="shared" si="197"/>
        <v>0.69</v>
      </c>
      <c r="J363" s="18">
        <f t="shared" si="198"/>
        <v>98.669999999999987</v>
      </c>
      <c r="K363" s="64">
        <f t="shared" si="199"/>
        <v>-0.68476038338658152</v>
      </c>
      <c r="L363" s="18">
        <v>313</v>
      </c>
      <c r="M363" s="18">
        <v>21</v>
      </c>
      <c r="N363" s="18">
        <v>312</v>
      </c>
      <c r="O363" s="105" t="str">
        <f t="shared" si="173"/>
        <v>https://www.google.com/maps/@61.774547835,23.2780546591,3a,75y,90t/data=!3m3!1e1!3m1!2e0</v>
      </c>
      <c r="P363" s="108" t="str">
        <f t="shared" si="174"/>
        <v>Gmaps</v>
      </c>
      <c r="Q363" s="18">
        <v>143</v>
      </c>
      <c r="R363" s="17">
        <v>69</v>
      </c>
      <c r="S363" s="18">
        <f t="shared" si="175"/>
        <v>54</v>
      </c>
      <c r="T363" s="18">
        <f t="shared" si="176"/>
        <v>50</v>
      </c>
      <c r="U363" s="18">
        <f t="shared" si="177"/>
        <v>0</v>
      </c>
      <c r="V363" s="95" t="str">
        <f t="shared" si="200"/>
        <v xml:space="preserve"> --</v>
      </c>
      <c r="W363" s="18">
        <f t="shared" si="178"/>
        <v>0</v>
      </c>
      <c r="X363" s="79" t="str">
        <f t="shared" si="201"/>
        <v xml:space="preserve"> --</v>
      </c>
      <c r="Y363" s="74">
        <v>0</v>
      </c>
      <c r="Z363" s="17" t="str">
        <f t="shared" si="182"/>
        <v xml:space="preserve"> --</v>
      </c>
      <c r="AA363" s="74">
        <v>0</v>
      </c>
      <c r="AB363" s="17" t="str">
        <f t="shared" si="202"/>
        <v>--</v>
      </c>
      <c r="AC363" s="39"/>
      <c r="AD363" s="17" t="str">
        <f t="shared" si="179"/>
        <v>Vähä 2</v>
      </c>
      <c r="AE363" s="17" t="s">
        <v>1060</v>
      </c>
      <c r="AF363" s="39"/>
      <c r="AG363" s="44"/>
      <c r="AH363" s="4"/>
      <c r="AI363" s="113" t="str">
        <f t="shared" si="183"/>
        <v>musta</v>
      </c>
      <c r="AJ363" s="114" t="str">
        <f t="shared" si="205"/>
        <v>musta</v>
      </c>
      <c r="AK363" s="115" t="str">
        <f t="shared" si="180"/>
        <v>musta</v>
      </c>
      <c r="AL363" s="124">
        <f t="shared" si="184"/>
        <v>10</v>
      </c>
      <c r="AM363" s="124">
        <f t="shared" si="185"/>
        <v>10</v>
      </c>
      <c r="AN363" s="124">
        <f t="shared" si="186"/>
        <v>0</v>
      </c>
      <c r="AO363" s="124">
        <f t="shared" si="187"/>
        <v>0</v>
      </c>
      <c r="AP363" s="121">
        <f t="shared" si="188"/>
        <v>0</v>
      </c>
      <c r="AQ363" s="14"/>
      <c r="AR363" s="113" t="str">
        <f t="shared" si="203"/>
        <v>musta</v>
      </c>
      <c r="AS363" s="114" t="str">
        <f t="shared" si="204"/>
        <v>musta</v>
      </c>
      <c r="AT363" s="115" t="str">
        <f t="shared" si="181"/>
        <v>musta</v>
      </c>
      <c r="AU363" s="124">
        <f t="shared" si="189"/>
        <v>10</v>
      </c>
      <c r="AV363" s="124">
        <f t="shared" si="190"/>
        <v>10</v>
      </c>
      <c r="AW363" s="124">
        <f t="shared" si="191"/>
        <v>0</v>
      </c>
      <c r="AX363" s="124">
        <f t="shared" si="192"/>
        <v>0</v>
      </c>
      <c r="AY363" s="121">
        <f t="shared" si="193"/>
        <v>0</v>
      </c>
      <c r="BA363" s="47" t="s">
        <v>397</v>
      </c>
      <c r="BB363" s="47">
        <v>2622</v>
      </c>
      <c r="BC363" s="47">
        <v>1</v>
      </c>
      <c r="BD363" s="47">
        <v>128</v>
      </c>
      <c r="BE363" s="4"/>
      <c r="BF363" s="47" t="s">
        <v>402</v>
      </c>
      <c r="BG363" s="47">
        <v>2624</v>
      </c>
      <c r="BH363" s="47">
        <v>2</v>
      </c>
      <c r="BI363" s="47">
        <v>130</v>
      </c>
      <c r="BJ363" s="4"/>
      <c r="BK363" s="46" t="str">
        <f t="shared" si="194"/>
        <v>2624_2</v>
      </c>
      <c r="BL363" s="69">
        <v>2624</v>
      </c>
      <c r="BM363" s="69">
        <v>2</v>
      </c>
      <c r="BN363" s="69">
        <v>0</v>
      </c>
      <c r="BO363" s="4"/>
      <c r="BP363" s="46" t="str">
        <f t="shared" si="195"/>
        <v>2624_2</v>
      </c>
      <c r="BQ363" s="69">
        <v>2624</v>
      </c>
      <c r="BR363" s="69">
        <v>2</v>
      </c>
      <c r="BS363" s="69">
        <v>0</v>
      </c>
      <c r="BT363" s="4"/>
      <c r="BU363" s="71"/>
      <c r="BV363" s="71"/>
      <c r="BW363" s="71"/>
      <c r="BX363" s="4"/>
      <c r="BY363" s="69" t="s">
        <v>871</v>
      </c>
      <c r="BZ363" s="69">
        <v>3414</v>
      </c>
      <c r="CA363" s="69">
        <v>46.499591391999999</v>
      </c>
      <c r="CB363" s="4"/>
      <c r="CC363" s="47" t="s">
        <v>858</v>
      </c>
      <c r="CD363" s="47" t="s">
        <v>1022</v>
      </c>
      <c r="CE363" s="47">
        <v>13979</v>
      </c>
      <c r="CF363" s="47">
        <v>1</v>
      </c>
      <c r="CG363" s="47">
        <v>3</v>
      </c>
      <c r="CH363" s="47" t="str">
        <f t="shared" si="196"/>
        <v>Vähä 3</v>
      </c>
      <c r="CJ363" s="69" t="s">
        <v>408</v>
      </c>
      <c r="CK363" s="69" t="s">
        <v>1627</v>
      </c>
      <c r="CL363" s="69" t="s">
        <v>1628</v>
      </c>
      <c r="CM363" s="69" t="s">
        <v>1629</v>
      </c>
    </row>
    <row r="364" spans="1:91" customFormat="1" x14ac:dyDescent="0.25">
      <c r="A364" s="81">
        <v>353</v>
      </c>
      <c r="B364" s="27" t="str">
        <f t="shared" si="172"/>
        <v>2764_2</v>
      </c>
      <c r="C364" s="51">
        <v>2764</v>
      </c>
      <c r="D364" s="52">
        <v>2</v>
      </c>
      <c r="E364" s="17">
        <v>5833</v>
      </c>
      <c r="F364" s="18">
        <v>5686.6454616499996</v>
      </c>
      <c r="G364" s="57">
        <v>96</v>
      </c>
      <c r="H364" s="58">
        <v>76</v>
      </c>
      <c r="I364" s="64">
        <f t="shared" si="197"/>
        <v>0.76</v>
      </c>
      <c r="J364" s="18">
        <f t="shared" si="198"/>
        <v>72.960000000000008</v>
      </c>
      <c r="K364" s="64">
        <f t="shared" si="199"/>
        <v>-0.76690095846645367</v>
      </c>
      <c r="L364" s="18">
        <v>313</v>
      </c>
      <c r="M364" s="18">
        <v>21</v>
      </c>
      <c r="N364" s="18">
        <v>312</v>
      </c>
      <c r="O364" s="105" t="str">
        <f t="shared" si="173"/>
        <v>https://www.google.com/maps/@61.7952708169,23.2986881983,3a,75y,90t/data=!3m3!1e1!3m1!2e0</v>
      </c>
      <c r="P364" s="108" t="str">
        <f t="shared" si="174"/>
        <v>Gmaps</v>
      </c>
      <c r="Q364" s="18">
        <v>96</v>
      </c>
      <c r="R364" s="17">
        <v>76</v>
      </c>
      <c r="S364" s="18">
        <f t="shared" si="175"/>
        <v>67</v>
      </c>
      <c r="T364" s="18">
        <f t="shared" si="176"/>
        <v>65</v>
      </c>
      <c r="U364" s="18">
        <f t="shared" si="177"/>
        <v>0</v>
      </c>
      <c r="V364" s="95" t="str">
        <f t="shared" si="200"/>
        <v xml:space="preserve"> --</v>
      </c>
      <c r="W364" s="18">
        <f t="shared" si="178"/>
        <v>0</v>
      </c>
      <c r="X364" s="79" t="str">
        <f t="shared" si="201"/>
        <v xml:space="preserve"> --</v>
      </c>
      <c r="Y364" s="74">
        <v>0</v>
      </c>
      <c r="Z364" s="17" t="str">
        <f t="shared" si="182"/>
        <v xml:space="preserve"> --</v>
      </c>
      <c r="AA364" s="74">
        <v>0</v>
      </c>
      <c r="AB364" s="17" t="str">
        <f t="shared" si="202"/>
        <v>--</v>
      </c>
      <c r="AC364" s="39"/>
      <c r="AD364" s="17" t="str">
        <f t="shared" si="179"/>
        <v>Vähä 2</v>
      </c>
      <c r="AE364" s="17" t="s">
        <v>1060</v>
      </c>
      <c r="AF364" s="39"/>
      <c r="AG364" s="44"/>
      <c r="AH364" s="4"/>
      <c r="AI364" s="113" t="str">
        <f t="shared" si="183"/>
        <v>musta</v>
      </c>
      <c r="AJ364" s="114" t="str">
        <f t="shared" si="205"/>
        <v>musta</v>
      </c>
      <c r="AK364" s="115" t="str">
        <f t="shared" si="180"/>
        <v>musta</v>
      </c>
      <c r="AL364" s="124">
        <f t="shared" si="184"/>
        <v>10</v>
      </c>
      <c r="AM364" s="124">
        <f t="shared" si="185"/>
        <v>10</v>
      </c>
      <c r="AN364" s="124">
        <f t="shared" si="186"/>
        <v>0</v>
      </c>
      <c r="AO364" s="124">
        <f t="shared" si="187"/>
        <v>0</v>
      </c>
      <c r="AP364" s="121">
        <f t="shared" si="188"/>
        <v>0</v>
      </c>
      <c r="AQ364" s="14"/>
      <c r="AR364" s="113" t="str">
        <f t="shared" si="203"/>
        <v>musta</v>
      </c>
      <c r="AS364" s="114" t="str">
        <f t="shared" si="204"/>
        <v>musta</v>
      </c>
      <c r="AT364" s="115" t="str">
        <f t="shared" si="181"/>
        <v>musta</v>
      </c>
      <c r="AU364" s="124">
        <f t="shared" si="189"/>
        <v>10</v>
      </c>
      <c r="AV364" s="124">
        <f t="shared" si="190"/>
        <v>10</v>
      </c>
      <c r="AW364" s="124">
        <f t="shared" si="191"/>
        <v>0</v>
      </c>
      <c r="AX364" s="124">
        <f t="shared" si="192"/>
        <v>0</v>
      </c>
      <c r="AY364" s="121">
        <f t="shared" si="193"/>
        <v>0</v>
      </c>
      <c r="BA364" s="47" t="s">
        <v>398</v>
      </c>
      <c r="BB364" s="47">
        <v>2622</v>
      </c>
      <c r="BC364" s="47">
        <v>3</v>
      </c>
      <c r="BD364" s="47">
        <v>88</v>
      </c>
      <c r="BE364" s="4"/>
      <c r="BF364" s="47" t="s">
        <v>403</v>
      </c>
      <c r="BG364" s="47">
        <v>2624</v>
      </c>
      <c r="BH364" s="47">
        <v>4</v>
      </c>
      <c r="BI364" s="47">
        <v>822</v>
      </c>
      <c r="BJ364" s="4"/>
      <c r="BK364" s="46" t="str">
        <f t="shared" si="194"/>
        <v>2624_4</v>
      </c>
      <c r="BL364" s="69">
        <v>2624</v>
      </c>
      <c r="BM364" s="69">
        <v>4</v>
      </c>
      <c r="BN364" s="69">
        <v>0</v>
      </c>
      <c r="BO364" s="4"/>
      <c r="BP364" s="46" t="str">
        <f t="shared" si="195"/>
        <v>2624_4</v>
      </c>
      <c r="BQ364" s="69">
        <v>2624</v>
      </c>
      <c r="BR364" s="69">
        <v>4</v>
      </c>
      <c r="BS364" s="69">
        <v>0</v>
      </c>
      <c r="BT364" s="4"/>
      <c r="BU364" s="71"/>
      <c r="BV364" s="71"/>
      <c r="BW364" s="71"/>
      <c r="BX364" s="4"/>
      <c r="BY364" s="69" t="s">
        <v>872</v>
      </c>
      <c r="BZ364" s="69">
        <v>739</v>
      </c>
      <c r="CA364" s="69">
        <v>82.111111111100001</v>
      </c>
      <c r="CB364" s="4"/>
      <c r="CC364" s="47" t="s">
        <v>631</v>
      </c>
      <c r="CD364" s="47" t="s">
        <v>1022</v>
      </c>
      <c r="CE364" s="47">
        <v>12962</v>
      </c>
      <c r="CF364" s="47">
        <v>1</v>
      </c>
      <c r="CG364" s="47">
        <v>3</v>
      </c>
      <c r="CH364" s="47" t="str">
        <f t="shared" si="196"/>
        <v>Vähä 3</v>
      </c>
      <c r="CJ364" s="69" t="s">
        <v>409</v>
      </c>
      <c r="CK364" s="69" t="s">
        <v>2056</v>
      </c>
      <c r="CL364" s="69" t="s">
        <v>2057</v>
      </c>
      <c r="CM364" s="69" t="s">
        <v>2058</v>
      </c>
    </row>
    <row r="365" spans="1:91" customFormat="1" x14ac:dyDescent="0.25">
      <c r="A365" s="81">
        <v>354</v>
      </c>
      <c r="B365" s="27" t="str">
        <f t="shared" si="172"/>
        <v>2764_3</v>
      </c>
      <c r="C365" s="51">
        <v>2764</v>
      </c>
      <c r="D365" s="52">
        <v>3</v>
      </c>
      <c r="E365" s="17">
        <v>5268</v>
      </c>
      <c r="F365" s="18">
        <v>17994.264544350001</v>
      </c>
      <c r="G365" s="57">
        <v>37</v>
      </c>
      <c r="H365" s="58">
        <v>76</v>
      </c>
      <c r="I365" s="64">
        <f t="shared" si="197"/>
        <v>0.76</v>
      </c>
      <c r="J365" s="18">
        <f t="shared" si="198"/>
        <v>28.12</v>
      </c>
      <c r="K365" s="64">
        <f t="shared" si="199"/>
        <v>-0.72158415841584156</v>
      </c>
      <c r="L365" s="18">
        <v>101</v>
      </c>
      <c r="M365" s="18">
        <v>3</v>
      </c>
      <c r="N365" s="18">
        <v>85</v>
      </c>
      <c r="O365" s="105" t="str">
        <f t="shared" si="173"/>
        <v>https://www.google.com/maps/@61.8384558688,23.3488321435,3a,75y,90t/data=!3m3!1e1!3m1!2e0</v>
      </c>
      <c r="P365" s="108" t="str">
        <f t="shared" si="174"/>
        <v>Gmaps</v>
      </c>
      <c r="Q365" s="18">
        <v>37</v>
      </c>
      <c r="R365" s="17">
        <v>76</v>
      </c>
      <c r="S365" s="18">
        <f t="shared" si="175"/>
        <v>19</v>
      </c>
      <c r="T365" s="18">
        <f t="shared" si="176"/>
        <v>17</v>
      </c>
      <c r="U365" s="18">
        <f t="shared" si="177"/>
        <v>0</v>
      </c>
      <c r="V365" s="95" t="str">
        <f t="shared" si="200"/>
        <v xml:space="preserve"> --</v>
      </c>
      <c r="W365" s="18">
        <f t="shared" si="178"/>
        <v>0</v>
      </c>
      <c r="X365" s="79" t="str">
        <f t="shared" si="201"/>
        <v xml:space="preserve"> --</v>
      </c>
      <c r="Y365" s="74">
        <v>0</v>
      </c>
      <c r="Z365" s="17" t="str">
        <f t="shared" si="182"/>
        <v xml:space="preserve"> --</v>
      </c>
      <c r="AA365" s="74">
        <v>0</v>
      </c>
      <c r="AB365" s="17" t="str">
        <f t="shared" si="202"/>
        <v>--</v>
      </c>
      <c r="AC365" s="39"/>
      <c r="AD365" s="17" t="str">
        <f t="shared" si="179"/>
        <v>Vähä 3</v>
      </c>
      <c r="AE365" s="17" t="s">
        <v>1062</v>
      </c>
      <c r="AF365" s="39"/>
      <c r="AG365" s="44"/>
      <c r="AH365" s="4"/>
      <c r="AI365" s="113" t="str">
        <f t="shared" si="183"/>
        <v>musta</v>
      </c>
      <c r="AJ365" s="114" t="str">
        <f t="shared" si="205"/>
        <v>musta</v>
      </c>
      <c r="AK365" s="115" t="str">
        <f t="shared" si="180"/>
        <v>musta</v>
      </c>
      <c r="AL365" s="124">
        <f t="shared" si="184"/>
        <v>10</v>
      </c>
      <c r="AM365" s="124">
        <f t="shared" si="185"/>
        <v>10</v>
      </c>
      <c r="AN365" s="124">
        <f t="shared" si="186"/>
        <v>0</v>
      </c>
      <c r="AO365" s="124">
        <f t="shared" si="187"/>
        <v>0</v>
      </c>
      <c r="AP365" s="121">
        <f t="shared" si="188"/>
        <v>0</v>
      </c>
      <c r="AQ365" s="14"/>
      <c r="AR365" s="113" t="str">
        <f t="shared" si="203"/>
        <v>musta</v>
      </c>
      <c r="AS365" s="114" t="str">
        <f t="shared" si="204"/>
        <v>musta</v>
      </c>
      <c r="AT365" s="115" t="str">
        <f t="shared" si="181"/>
        <v>musta</v>
      </c>
      <c r="AU365" s="124">
        <f t="shared" si="189"/>
        <v>10</v>
      </c>
      <c r="AV365" s="124">
        <f t="shared" si="190"/>
        <v>10</v>
      </c>
      <c r="AW365" s="124">
        <f t="shared" si="191"/>
        <v>0</v>
      </c>
      <c r="AX365" s="124">
        <f t="shared" si="192"/>
        <v>0</v>
      </c>
      <c r="AY365" s="121">
        <f t="shared" si="193"/>
        <v>0</v>
      </c>
      <c r="BA365" s="47" t="s">
        <v>399</v>
      </c>
      <c r="BB365" s="47">
        <v>2623</v>
      </c>
      <c r="BC365" s="47">
        <v>1</v>
      </c>
      <c r="BD365" s="47">
        <v>189</v>
      </c>
      <c r="BE365" s="4"/>
      <c r="BF365" s="47" t="s">
        <v>404</v>
      </c>
      <c r="BG365" s="47">
        <v>2742</v>
      </c>
      <c r="BH365" s="47">
        <v>1</v>
      </c>
      <c r="BI365" s="47">
        <v>32</v>
      </c>
      <c r="BJ365" s="4"/>
      <c r="BK365" s="46" t="str">
        <f t="shared" si="194"/>
        <v>2742_1</v>
      </c>
      <c r="BL365" s="69">
        <v>2742</v>
      </c>
      <c r="BM365" s="69">
        <v>1</v>
      </c>
      <c r="BN365" s="69">
        <v>0</v>
      </c>
      <c r="BO365" s="4"/>
      <c r="BP365" s="46" t="str">
        <f t="shared" si="195"/>
        <v>2742_1</v>
      </c>
      <c r="BQ365" s="69">
        <v>2742</v>
      </c>
      <c r="BR365" s="69">
        <v>1</v>
      </c>
      <c r="BS365" s="69">
        <v>0</v>
      </c>
      <c r="BT365" s="4"/>
      <c r="BU365" s="71"/>
      <c r="BV365" s="71"/>
      <c r="BW365" s="71"/>
      <c r="BX365" s="4"/>
      <c r="BY365" s="69" t="s">
        <v>878</v>
      </c>
      <c r="BZ365" s="69">
        <v>1155</v>
      </c>
      <c r="CA365" s="69">
        <v>25.240384615400004</v>
      </c>
      <c r="CB365" s="4"/>
      <c r="CC365" s="47" t="s">
        <v>622</v>
      </c>
      <c r="CD365" s="47" t="s">
        <v>1022</v>
      </c>
      <c r="CE365" s="47">
        <v>12955</v>
      </c>
      <c r="CF365" s="47">
        <v>1</v>
      </c>
      <c r="CG365" s="47">
        <v>3</v>
      </c>
      <c r="CH365" s="47" t="str">
        <f t="shared" si="196"/>
        <v>Vähä 3</v>
      </c>
      <c r="CJ365" s="69" t="s">
        <v>410</v>
      </c>
      <c r="CK365" s="69" t="s">
        <v>2059</v>
      </c>
      <c r="CL365" s="69" t="s">
        <v>2060</v>
      </c>
      <c r="CM365" s="69" t="s">
        <v>2061</v>
      </c>
    </row>
    <row r="366" spans="1:91" customFormat="1" x14ac:dyDescent="0.25">
      <c r="A366" s="81">
        <v>355</v>
      </c>
      <c r="B366" s="27" t="str">
        <f t="shared" si="172"/>
        <v>2764_4</v>
      </c>
      <c r="C366" s="51">
        <v>2764</v>
      </c>
      <c r="D366" s="52">
        <v>4</v>
      </c>
      <c r="E366" s="17">
        <v>9054</v>
      </c>
      <c r="F366" s="18"/>
      <c r="G366" s="59">
        <v>37</v>
      </c>
      <c r="H366" s="60">
        <v>76</v>
      </c>
      <c r="I366" s="64">
        <f t="shared" si="197"/>
        <v>0.76</v>
      </c>
      <c r="J366" s="18">
        <f t="shared" si="198"/>
        <v>28.12</v>
      </c>
      <c r="K366" s="64">
        <f t="shared" si="199"/>
        <v>-0.72158415841584156</v>
      </c>
      <c r="L366" s="18">
        <v>101</v>
      </c>
      <c r="M366" s="18">
        <v>3</v>
      </c>
      <c r="N366" s="18">
        <v>85</v>
      </c>
      <c r="O366" s="105" t="str">
        <f t="shared" si="173"/>
        <v>https://www.google.com/maps/@61.8525791866,23.4387385503,3a,75y,90t/data=!3m3!1e1!3m1!2e0</v>
      </c>
      <c r="P366" s="108" t="str">
        <f t="shared" si="174"/>
        <v>Gmaps</v>
      </c>
      <c r="Q366" s="18">
        <v>37</v>
      </c>
      <c r="R366" s="17">
        <v>76</v>
      </c>
      <c r="S366" s="18">
        <f t="shared" si="175"/>
        <v>26</v>
      </c>
      <c r="T366" s="18">
        <f t="shared" si="176"/>
        <v>22</v>
      </c>
      <c r="U366" s="18">
        <f t="shared" si="177"/>
        <v>0</v>
      </c>
      <c r="V366" s="95" t="str">
        <f t="shared" si="200"/>
        <v xml:space="preserve"> --</v>
      </c>
      <c r="W366" s="18">
        <f t="shared" si="178"/>
        <v>0</v>
      </c>
      <c r="X366" s="79" t="str">
        <f t="shared" si="201"/>
        <v xml:space="preserve"> --</v>
      </c>
      <c r="Y366" s="74">
        <v>0</v>
      </c>
      <c r="Z366" s="17" t="str">
        <f t="shared" si="182"/>
        <v xml:space="preserve"> --</v>
      </c>
      <c r="AA366" s="74">
        <v>0</v>
      </c>
      <c r="AB366" s="17" t="str">
        <f t="shared" si="202"/>
        <v>--</v>
      </c>
      <c r="AC366" s="39"/>
      <c r="AD366" s="17" t="str">
        <f t="shared" si="179"/>
        <v>Vähä 4</v>
      </c>
      <c r="AE366" s="17" t="s">
        <v>1061</v>
      </c>
      <c r="AF366" s="39"/>
      <c r="AG366" s="44"/>
      <c r="AH366" s="4"/>
      <c r="AI366" s="113" t="str">
        <f t="shared" si="183"/>
        <v>musta</v>
      </c>
      <c r="AJ366" s="114" t="str">
        <f t="shared" si="205"/>
        <v>musta</v>
      </c>
      <c r="AK366" s="115" t="str">
        <f t="shared" si="180"/>
        <v>musta</v>
      </c>
      <c r="AL366" s="124">
        <f t="shared" si="184"/>
        <v>10</v>
      </c>
      <c r="AM366" s="124">
        <f t="shared" si="185"/>
        <v>10</v>
      </c>
      <c r="AN366" s="124">
        <f t="shared" si="186"/>
        <v>0</v>
      </c>
      <c r="AO366" s="124">
        <f t="shared" si="187"/>
        <v>0</v>
      </c>
      <c r="AP366" s="121">
        <f t="shared" si="188"/>
        <v>0</v>
      </c>
      <c r="AQ366" s="14"/>
      <c r="AR366" s="113" t="str">
        <f t="shared" si="203"/>
        <v>musta</v>
      </c>
      <c r="AS366" s="114" t="str">
        <f t="shared" si="204"/>
        <v>musta</v>
      </c>
      <c r="AT366" s="115" t="str">
        <f t="shared" si="181"/>
        <v>musta</v>
      </c>
      <c r="AU366" s="124">
        <f t="shared" si="189"/>
        <v>10</v>
      </c>
      <c r="AV366" s="124">
        <f t="shared" si="190"/>
        <v>10</v>
      </c>
      <c r="AW366" s="124">
        <f t="shared" si="191"/>
        <v>0</v>
      </c>
      <c r="AX366" s="124">
        <f t="shared" si="192"/>
        <v>0</v>
      </c>
      <c r="AY366" s="121">
        <f t="shared" si="193"/>
        <v>0</v>
      </c>
      <c r="BA366" s="47" t="s">
        <v>400</v>
      </c>
      <c r="BB366" s="47">
        <v>2623</v>
      </c>
      <c r="BC366" s="47">
        <v>2</v>
      </c>
      <c r="BD366" s="47">
        <v>139</v>
      </c>
      <c r="BE366" s="4"/>
      <c r="BF366" s="47" t="s">
        <v>405</v>
      </c>
      <c r="BG366" s="47">
        <v>2761</v>
      </c>
      <c r="BH366" s="47">
        <v>1</v>
      </c>
      <c r="BI366" s="47">
        <v>140</v>
      </c>
      <c r="BJ366" s="4"/>
      <c r="BK366" s="46" t="str">
        <f t="shared" si="194"/>
        <v>2761_1</v>
      </c>
      <c r="BL366" s="69">
        <v>2761</v>
      </c>
      <c r="BM366" s="69">
        <v>1</v>
      </c>
      <c r="BN366" s="69">
        <v>1</v>
      </c>
      <c r="BO366" s="4"/>
      <c r="BP366" s="46" t="str">
        <f t="shared" si="195"/>
        <v>2761_1</v>
      </c>
      <c r="BQ366" s="69">
        <v>2761</v>
      </c>
      <c r="BR366" s="69">
        <v>1</v>
      </c>
      <c r="BS366" s="69">
        <v>0</v>
      </c>
      <c r="BT366" s="4"/>
      <c r="BU366" s="71"/>
      <c r="BV366" s="71"/>
      <c r="BW366" s="71"/>
      <c r="BX366" s="4"/>
      <c r="BY366" s="69" t="s">
        <v>881</v>
      </c>
      <c r="BZ366" s="69">
        <v>1203</v>
      </c>
      <c r="CA366" s="69">
        <v>10.668676835800001</v>
      </c>
      <c r="CB366" s="4"/>
      <c r="CC366" s="47" t="s">
        <v>861</v>
      </c>
      <c r="CD366" s="47" t="s">
        <v>1022</v>
      </c>
      <c r="CE366" s="47">
        <v>13981</v>
      </c>
      <c r="CF366" s="47">
        <v>1</v>
      </c>
      <c r="CG366" s="47">
        <v>3</v>
      </c>
      <c r="CH366" s="47" t="str">
        <f t="shared" si="196"/>
        <v>Vähä 3</v>
      </c>
      <c r="CJ366" s="69" t="s">
        <v>411</v>
      </c>
      <c r="CK366" s="69" t="s">
        <v>2062</v>
      </c>
      <c r="CL366" s="69" t="s">
        <v>2063</v>
      </c>
      <c r="CM366" s="69" t="s">
        <v>2064</v>
      </c>
    </row>
    <row r="367" spans="1:91" customFormat="1" x14ac:dyDescent="0.25">
      <c r="A367" s="81">
        <v>356</v>
      </c>
      <c r="B367" s="27" t="str">
        <f t="shared" si="172"/>
        <v>2764_6</v>
      </c>
      <c r="C367" s="51">
        <v>2764</v>
      </c>
      <c r="D367" s="52">
        <v>6</v>
      </c>
      <c r="E367" s="17">
        <v>4385</v>
      </c>
      <c r="F367" s="18"/>
      <c r="G367" s="59">
        <v>37</v>
      </c>
      <c r="H367" s="60">
        <v>76</v>
      </c>
      <c r="I367" s="64">
        <f t="shared" si="197"/>
        <v>0.76</v>
      </c>
      <c r="J367" s="18">
        <f t="shared" si="198"/>
        <v>28.12</v>
      </c>
      <c r="K367" s="64">
        <f t="shared" si="199"/>
        <v>-0.85869346733668339</v>
      </c>
      <c r="L367" s="18">
        <v>199</v>
      </c>
      <c r="M367" s="18">
        <v>13</v>
      </c>
      <c r="N367" s="18">
        <v>172</v>
      </c>
      <c r="O367" s="105" t="str">
        <f t="shared" si="173"/>
        <v>https://www.google.com/maps/@61.8105888434,23.5623804625,3a,75y,90t/data=!3m3!1e1!3m1!2e0</v>
      </c>
      <c r="P367" s="108" t="str">
        <f t="shared" si="174"/>
        <v>Gmaps</v>
      </c>
      <c r="Q367" s="18">
        <v>37</v>
      </c>
      <c r="R367" s="17">
        <v>76</v>
      </c>
      <c r="S367" s="18">
        <f t="shared" si="175"/>
        <v>29</v>
      </c>
      <c r="T367" s="18">
        <f t="shared" si="176"/>
        <v>21</v>
      </c>
      <c r="U367" s="18">
        <f t="shared" si="177"/>
        <v>0</v>
      </c>
      <c r="V367" s="95" t="str">
        <f t="shared" si="200"/>
        <v xml:space="preserve"> --</v>
      </c>
      <c r="W367" s="18">
        <f t="shared" si="178"/>
        <v>0</v>
      </c>
      <c r="X367" s="79" t="str">
        <f t="shared" si="201"/>
        <v xml:space="preserve"> --</v>
      </c>
      <c r="Y367" s="74">
        <v>0</v>
      </c>
      <c r="Z367" s="17" t="str">
        <f t="shared" si="182"/>
        <v xml:space="preserve"> --</v>
      </c>
      <c r="AA367" s="74">
        <v>0</v>
      </c>
      <c r="AB367" s="17" t="str">
        <f t="shared" si="202"/>
        <v>--</v>
      </c>
      <c r="AC367" s="39"/>
      <c r="AD367" s="17" t="str">
        <f t="shared" si="179"/>
        <v>Vähä 3</v>
      </c>
      <c r="AE367" s="17" t="s">
        <v>1062</v>
      </c>
      <c r="AF367" s="39"/>
      <c r="AG367" s="44"/>
      <c r="AH367" s="4"/>
      <c r="AI367" s="113" t="str">
        <f t="shared" si="183"/>
        <v>musta</v>
      </c>
      <c r="AJ367" s="114" t="str">
        <f t="shared" si="205"/>
        <v>musta</v>
      </c>
      <c r="AK367" s="115" t="str">
        <f t="shared" si="180"/>
        <v>musta</v>
      </c>
      <c r="AL367" s="124">
        <f t="shared" si="184"/>
        <v>10</v>
      </c>
      <c r="AM367" s="124">
        <f t="shared" si="185"/>
        <v>10</v>
      </c>
      <c r="AN367" s="124">
        <f t="shared" si="186"/>
        <v>0</v>
      </c>
      <c r="AO367" s="124">
        <f t="shared" si="187"/>
        <v>0</v>
      </c>
      <c r="AP367" s="121">
        <f t="shared" si="188"/>
        <v>0</v>
      </c>
      <c r="AQ367" s="14"/>
      <c r="AR367" s="113" t="str">
        <f t="shared" si="203"/>
        <v>musta</v>
      </c>
      <c r="AS367" s="114" t="str">
        <f t="shared" si="204"/>
        <v>musta</v>
      </c>
      <c r="AT367" s="115" t="str">
        <f t="shared" si="181"/>
        <v>musta</v>
      </c>
      <c r="AU367" s="124">
        <f t="shared" si="189"/>
        <v>10</v>
      </c>
      <c r="AV367" s="124">
        <f t="shared" si="190"/>
        <v>10</v>
      </c>
      <c r="AW367" s="124">
        <f t="shared" si="191"/>
        <v>0</v>
      </c>
      <c r="AX367" s="124">
        <f t="shared" si="192"/>
        <v>0</v>
      </c>
      <c r="AY367" s="121">
        <f t="shared" si="193"/>
        <v>0</v>
      </c>
      <c r="BA367" s="47" t="s">
        <v>401</v>
      </c>
      <c r="BB367" s="47">
        <v>2624</v>
      </c>
      <c r="BC367" s="47">
        <v>1</v>
      </c>
      <c r="BD367" s="47">
        <v>263</v>
      </c>
      <c r="BE367" s="4"/>
      <c r="BF367" s="47" t="s">
        <v>406</v>
      </c>
      <c r="BG367" s="47">
        <v>2763</v>
      </c>
      <c r="BH367" s="47">
        <v>1</v>
      </c>
      <c r="BI367" s="47">
        <v>77</v>
      </c>
      <c r="BJ367" s="4"/>
      <c r="BK367" s="46" t="str">
        <f t="shared" si="194"/>
        <v>2763_1</v>
      </c>
      <c r="BL367" s="69">
        <v>2763</v>
      </c>
      <c r="BM367" s="69">
        <v>1</v>
      </c>
      <c r="BN367" s="69">
        <v>0</v>
      </c>
      <c r="BO367" s="4"/>
      <c r="BP367" s="46" t="str">
        <f t="shared" si="195"/>
        <v>2763_1</v>
      </c>
      <c r="BQ367" s="69">
        <v>2763</v>
      </c>
      <c r="BR367" s="69">
        <v>1</v>
      </c>
      <c r="BS367" s="69">
        <v>0</v>
      </c>
      <c r="BT367" s="4"/>
      <c r="BU367" s="71"/>
      <c r="BV367" s="71"/>
      <c r="BW367" s="71"/>
      <c r="BX367" s="4"/>
      <c r="BY367" s="69" t="s">
        <v>882</v>
      </c>
      <c r="BZ367" s="69">
        <v>598</v>
      </c>
      <c r="CA367" s="69">
        <v>38.407193320499999</v>
      </c>
      <c r="CB367" s="4"/>
      <c r="CC367" s="47" t="s">
        <v>575</v>
      </c>
      <c r="CD367" s="47" t="s">
        <v>1022</v>
      </c>
      <c r="CE367" s="47">
        <v>12623</v>
      </c>
      <c r="CF367" s="47">
        <v>3</v>
      </c>
      <c r="CG367" s="47">
        <v>3</v>
      </c>
      <c r="CH367" s="47" t="str">
        <f t="shared" si="196"/>
        <v>Vähä 3</v>
      </c>
      <c r="CJ367" s="69" t="s">
        <v>412</v>
      </c>
      <c r="CK367" s="69" t="s">
        <v>2065</v>
      </c>
      <c r="CL367" s="69" t="s">
        <v>2066</v>
      </c>
      <c r="CM367" s="69" t="s">
        <v>2067</v>
      </c>
    </row>
    <row r="368" spans="1:91" customFormat="1" x14ac:dyDescent="0.25">
      <c r="A368" s="81">
        <v>357</v>
      </c>
      <c r="B368" s="27" t="str">
        <f t="shared" si="172"/>
        <v>2771_1</v>
      </c>
      <c r="C368" s="51">
        <v>2771</v>
      </c>
      <c r="D368" s="52">
        <v>1</v>
      </c>
      <c r="E368" s="17">
        <v>4033</v>
      </c>
      <c r="F368" s="18">
        <v>3962.1156446650002</v>
      </c>
      <c r="G368" s="57">
        <v>105</v>
      </c>
      <c r="H368" s="58">
        <v>63</v>
      </c>
      <c r="I368" s="64">
        <f t="shared" si="197"/>
        <v>0.63</v>
      </c>
      <c r="J368" s="18">
        <f t="shared" si="198"/>
        <v>66.150000000000006</v>
      </c>
      <c r="K368" s="64">
        <f t="shared" si="199"/>
        <v>-0.80428994082840244</v>
      </c>
      <c r="L368" s="18">
        <v>338</v>
      </c>
      <c r="M368" s="18">
        <v>24</v>
      </c>
      <c r="N368" s="18">
        <v>328</v>
      </c>
      <c r="O368" s="105" t="str">
        <f t="shared" si="173"/>
        <v>https://www.google.com/maps/@61.6902241659,23.3194496947,3a,75y,90t/data=!3m3!1e1!3m1!2e0</v>
      </c>
      <c r="P368" s="108" t="str">
        <f t="shared" si="174"/>
        <v>Gmaps</v>
      </c>
      <c r="Q368" s="18">
        <v>105</v>
      </c>
      <c r="R368" s="17">
        <v>63</v>
      </c>
      <c r="S368" s="18">
        <f t="shared" si="175"/>
        <v>37</v>
      </c>
      <c r="T368" s="18">
        <f t="shared" si="176"/>
        <v>22</v>
      </c>
      <c r="U368" s="18">
        <f t="shared" si="177"/>
        <v>0</v>
      </c>
      <c r="V368" s="95" t="str">
        <f t="shared" si="200"/>
        <v xml:space="preserve"> --</v>
      </c>
      <c r="W368" s="18">
        <f t="shared" si="178"/>
        <v>0</v>
      </c>
      <c r="X368" s="79" t="str">
        <f t="shared" si="201"/>
        <v xml:space="preserve"> --</v>
      </c>
      <c r="Y368" s="74">
        <v>0</v>
      </c>
      <c r="Z368" s="17" t="str">
        <f t="shared" si="182"/>
        <v xml:space="preserve"> --</v>
      </c>
      <c r="AA368" s="74">
        <v>0</v>
      </c>
      <c r="AB368" s="17" t="str">
        <f t="shared" si="202"/>
        <v>--</v>
      </c>
      <c r="AC368" s="39"/>
      <c r="AD368" s="17" t="str">
        <f t="shared" si="179"/>
        <v>Vähä 2</v>
      </c>
      <c r="AE368" s="17" t="s">
        <v>1060</v>
      </c>
      <c r="AF368" s="39"/>
      <c r="AG368" s="44"/>
      <c r="AH368" s="4"/>
      <c r="AI368" s="113" t="str">
        <f t="shared" si="183"/>
        <v>musta</v>
      </c>
      <c r="AJ368" s="114" t="str">
        <f t="shared" si="205"/>
        <v>musta</v>
      </c>
      <c r="AK368" s="115" t="str">
        <f t="shared" si="180"/>
        <v>musta</v>
      </c>
      <c r="AL368" s="124">
        <f t="shared" si="184"/>
        <v>10</v>
      </c>
      <c r="AM368" s="124">
        <f t="shared" si="185"/>
        <v>10</v>
      </c>
      <c r="AN368" s="124">
        <f t="shared" si="186"/>
        <v>0</v>
      </c>
      <c r="AO368" s="124">
        <f t="shared" si="187"/>
        <v>0</v>
      </c>
      <c r="AP368" s="121">
        <f t="shared" si="188"/>
        <v>0</v>
      </c>
      <c r="AQ368" s="14"/>
      <c r="AR368" s="113" t="str">
        <f t="shared" si="203"/>
        <v>musta</v>
      </c>
      <c r="AS368" s="114" t="str">
        <f t="shared" si="204"/>
        <v>musta</v>
      </c>
      <c r="AT368" s="115" t="str">
        <f t="shared" si="181"/>
        <v>musta</v>
      </c>
      <c r="AU368" s="124">
        <f t="shared" si="189"/>
        <v>10</v>
      </c>
      <c r="AV368" s="124">
        <f t="shared" si="190"/>
        <v>10</v>
      </c>
      <c r="AW368" s="124">
        <f t="shared" si="191"/>
        <v>0</v>
      </c>
      <c r="AX368" s="124">
        <f t="shared" si="192"/>
        <v>0</v>
      </c>
      <c r="AY368" s="121">
        <f t="shared" si="193"/>
        <v>0</v>
      </c>
      <c r="BA368" s="47" t="s">
        <v>402</v>
      </c>
      <c r="BB368" s="47">
        <v>2624</v>
      </c>
      <c r="BC368" s="47">
        <v>2</v>
      </c>
      <c r="BD368" s="47">
        <v>201</v>
      </c>
      <c r="BE368" s="4"/>
      <c r="BF368" s="47" t="s">
        <v>407</v>
      </c>
      <c r="BG368" s="47">
        <v>2763</v>
      </c>
      <c r="BH368" s="47">
        <v>2</v>
      </c>
      <c r="BI368" s="47">
        <v>52</v>
      </c>
      <c r="BJ368" s="4"/>
      <c r="BK368" s="46" t="str">
        <f t="shared" si="194"/>
        <v>2763_2</v>
      </c>
      <c r="BL368" s="69">
        <v>2763</v>
      </c>
      <c r="BM368" s="69">
        <v>2</v>
      </c>
      <c r="BN368" s="69">
        <v>0</v>
      </c>
      <c r="BO368" s="4"/>
      <c r="BP368" s="46" t="str">
        <f t="shared" si="195"/>
        <v>2763_2</v>
      </c>
      <c r="BQ368" s="69">
        <v>2763</v>
      </c>
      <c r="BR368" s="69">
        <v>2</v>
      </c>
      <c r="BS368" s="69">
        <v>0</v>
      </c>
      <c r="BT368" s="4"/>
      <c r="BU368" s="71"/>
      <c r="BV368" s="71"/>
      <c r="BW368" s="71"/>
      <c r="BX368" s="4"/>
      <c r="BY368" s="69" t="s">
        <v>887</v>
      </c>
      <c r="BZ368" s="69">
        <v>947</v>
      </c>
      <c r="CA368" s="69">
        <v>39.099917423599997</v>
      </c>
      <c r="CB368" s="4"/>
      <c r="CC368" s="47" t="s">
        <v>675</v>
      </c>
      <c r="CD368" s="47" t="s">
        <v>1022</v>
      </c>
      <c r="CE368" s="47">
        <v>13087</v>
      </c>
      <c r="CF368" s="47">
        <v>4</v>
      </c>
      <c r="CG368" s="47">
        <v>3</v>
      </c>
      <c r="CH368" s="47" t="str">
        <f t="shared" si="196"/>
        <v>Vähä 3</v>
      </c>
      <c r="CJ368" s="69" t="s">
        <v>413</v>
      </c>
      <c r="CK368" s="69" t="s">
        <v>2068</v>
      </c>
      <c r="CL368" s="69" t="s">
        <v>2069</v>
      </c>
      <c r="CM368" s="69" t="s">
        <v>2070</v>
      </c>
    </row>
    <row r="369" spans="1:91" customFormat="1" x14ac:dyDescent="0.25">
      <c r="A369" s="81">
        <v>358</v>
      </c>
      <c r="B369" s="27" t="str">
        <f t="shared" si="172"/>
        <v>2771_2</v>
      </c>
      <c r="C369" s="51">
        <v>2771</v>
      </c>
      <c r="D369" s="52">
        <v>2</v>
      </c>
      <c r="E369" s="17">
        <v>4570</v>
      </c>
      <c r="F369" s="18">
        <v>4467.89067471</v>
      </c>
      <c r="G369" s="57">
        <v>181</v>
      </c>
      <c r="H369" s="58">
        <v>58</v>
      </c>
      <c r="I369" s="64">
        <f t="shared" si="197"/>
        <v>0.57999999999999996</v>
      </c>
      <c r="J369" s="18">
        <f t="shared" si="198"/>
        <v>104.97999999999999</v>
      </c>
      <c r="K369" s="64">
        <f t="shared" si="199"/>
        <v>-0.74332518337408304</v>
      </c>
      <c r="L369" s="18">
        <v>409</v>
      </c>
      <c r="M369" s="18">
        <v>25</v>
      </c>
      <c r="N369" s="18">
        <v>401</v>
      </c>
      <c r="O369" s="105" t="str">
        <f t="shared" si="173"/>
        <v>https://www.google.com/maps/@61.7078739349,23.3804298301,3a,75y,90t/data=!3m3!1e1!3m1!2e0</v>
      </c>
      <c r="P369" s="108" t="str">
        <f t="shared" si="174"/>
        <v>Gmaps</v>
      </c>
      <c r="Q369" s="18">
        <v>181</v>
      </c>
      <c r="R369" s="17">
        <v>58</v>
      </c>
      <c r="S369" s="18">
        <f t="shared" si="175"/>
        <v>192</v>
      </c>
      <c r="T369" s="18">
        <f t="shared" si="176"/>
        <v>171</v>
      </c>
      <c r="U369" s="18">
        <f t="shared" si="177"/>
        <v>0</v>
      </c>
      <c r="V369" s="95" t="str">
        <f t="shared" si="200"/>
        <v xml:space="preserve"> --</v>
      </c>
      <c r="W369" s="18">
        <f t="shared" si="178"/>
        <v>0</v>
      </c>
      <c r="X369" s="79" t="str">
        <f t="shared" si="201"/>
        <v xml:space="preserve"> --</v>
      </c>
      <c r="Y369" s="74">
        <v>0</v>
      </c>
      <c r="Z369" s="17" t="str">
        <f t="shared" si="182"/>
        <v xml:space="preserve"> --</v>
      </c>
      <c r="AA369" s="74">
        <v>0</v>
      </c>
      <c r="AB369" s="17" t="str">
        <f t="shared" si="202"/>
        <v>--</v>
      </c>
      <c r="AC369" s="39"/>
      <c r="AD369" s="17" t="str">
        <f t="shared" si="179"/>
        <v>Vähä 1</v>
      </c>
      <c r="AE369" s="17" t="s">
        <v>1058</v>
      </c>
      <c r="AF369" s="39"/>
      <c r="AG369" s="44"/>
      <c r="AH369" s="4"/>
      <c r="AI369" s="113" t="str">
        <f t="shared" si="183"/>
        <v>musta</v>
      </c>
      <c r="AJ369" s="114" t="str">
        <f t="shared" si="205"/>
        <v>musta</v>
      </c>
      <c r="AK369" s="115" t="str">
        <f t="shared" si="180"/>
        <v>musta</v>
      </c>
      <c r="AL369" s="124">
        <f t="shared" si="184"/>
        <v>2</v>
      </c>
      <c r="AM369" s="124">
        <f t="shared" si="185"/>
        <v>1</v>
      </c>
      <c r="AN369" s="124">
        <f t="shared" si="186"/>
        <v>0</v>
      </c>
      <c r="AO369" s="124">
        <f t="shared" si="187"/>
        <v>1</v>
      </c>
      <c r="AP369" s="121">
        <f t="shared" si="188"/>
        <v>0</v>
      </c>
      <c r="AQ369" s="14"/>
      <c r="AR369" s="113" t="str">
        <f t="shared" si="203"/>
        <v>punainen</v>
      </c>
      <c r="AS369" s="114" t="str">
        <f t="shared" si="204"/>
        <v>musta</v>
      </c>
      <c r="AT369" s="115" t="str">
        <f t="shared" si="181"/>
        <v>musta</v>
      </c>
      <c r="AU369" s="124">
        <f t="shared" si="189"/>
        <v>11</v>
      </c>
      <c r="AV369" s="124">
        <f t="shared" si="190"/>
        <v>10</v>
      </c>
      <c r="AW369" s="124">
        <f t="shared" si="191"/>
        <v>0</v>
      </c>
      <c r="AX369" s="124">
        <f t="shared" si="192"/>
        <v>1</v>
      </c>
      <c r="AY369" s="121">
        <f t="shared" si="193"/>
        <v>0</v>
      </c>
      <c r="BA369" s="47" t="s">
        <v>403</v>
      </c>
      <c r="BB369" s="47">
        <v>2624</v>
      </c>
      <c r="BC369" s="47">
        <v>4</v>
      </c>
      <c r="BD369" s="47">
        <v>1462</v>
      </c>
      <c r="BE369" s="4"/>
      <c r="BF369" s="47" t="s">
        <v>408</v>
      </c>
      <c r="BG369" s="47">
        <v>2764</v>
      </c>
      <c r="BH369" s="47">
        <v>1</v>
      </c>
      <c r="BI369" s="47">
        <v>50</v>
      </c>
      <c r="BJ369" s="4"/>
      <c r="BK369" s="46" t="str">
        <f t="shared" si="194"/>
        <v>2764_1</v>
      </c>
      <c r="BL369" s="69">
        <v>2764</v>
      </c>
      <c r="BM369" s="69">
        <v>1</v>
      </c>
      <c r="BN369" s="69">
        <v>0</v>
      </c>
      <c r="BO369" s="4"/>
      <c r="BP369" s="46" t="str">
        <f t="shared" si="195"/>
        <v>2764_1</v>
      </c>
      <c r="BQ369" s="69">
        <v>2764</v>
      </c>
      <c r="BR369" s="69">
        <v>1</v>
      </c>
      <c r="BS369" s="69">
        <v>0</v>
      </c>
      <c r="BT369" s="4"/>
      <c r="BU369" s="71"/>
      <c r="BV369" s="71"/>
      <c r="BW369" s="71"/>
      <c r="BX369" s="4"/>
      <c r="BY369" s="69" t="s">
        <v>888</v>
      </c>
      <c r="BZ369" s="69">
        <v>3066</v>
      </c>
      <c r="CA369" s="69">
        <v>76.344621513899995</v>
      </c>
      <c r="CB369" s="4"/>
      <c r="CC369" s="47" t="s">
        <v>504</v>
      </c>
      <c r="CD369" s="47" t="s">
        <v>1022</v>
      </c>
      <c r="CE369" s="47">
        <v>3253</v>
      </c>
      <c r="CF369" s="47">
        <v>3</v>
      </c>
      <c r="CG369" s="47">
        <v>3</v>
      </c>
      <c r="CH369" s="47" t="str">
        <f t="shared" si="196"/>
        <v>Vähä 3</v>
      </c>
      <c r="CJ369" s="69" t="s">
        <v>414</v>
      </c>
      <c r="CK369" s="69" t="s">
        <v>2071</v>
      </c>
      <c r="CL369" s="69" t="s">
        <v>2072</v>
      </c>
      <c r="CM369" s="69" t="s">
        <v>2073</v>
      </c>
    </row>
    <row r="370" spans="1:91" customFormat="1" x14ac:dyDescent="0.25">
      <c r="A370" s="81">
        <v>359</v>
      </c>
      <c r="B370" s="27" t="str">
        <f t="shared" si="172"/>
        <v>2771_3</v>
      </c>
      <c r="C370" s="51">
        <v>2771</v>
      </c>
      <c r="D370" s="52">
        <v>3</v>
      </c>
      <c r="E370" s="17">
        <v>8257</v>
      </c>
      <c r="F370" s="18">
        <v>8011.8557794999997</v>
      </c>
      <c r="G370" s="57">
        <v>191</v>
      </c>
      <c r="H370" s="58">
        <v>69</v>
      </c>
      <c r="I370" s="64">
        <f t="shared" si="197"/>
        <v>0.69</v>
      </c>
      <c r="J370" s="18">
        <f t="shared" si="198"/>
        <v>131.79</v>
      </c>
      <c r="K370" s="64">
        <f t="shared" si="199"/>
        <v>-0.6869596199524941</v>
      </c>
      <c r="L370" s="18">
        <v>421</v>
      </c>
      <c r="M370" s="18">
        <v>30</v>
      </c>
      <c r="N370" s="18">
        <v>409</v>
      </c>
      <c r="O370" s="105" t="str">
        <f t="shared" si="173"/>
        <v>https://www.google.com/maps/@61.7280444188,23.4393830533,3a,75y,90t/data=!3m3!1e1!3m1!2e0</v>
      </c>
      <c r="P370" s="108" t="str">
        <f t="shared" si="174"/>
        <v>Gmaps</v>
      </c>
      <c r="Q370" s="18">
        <v>191</v>
      </c>
      <c r="R370" s="17">
        <v>69</v>
      </c>
      <c r="S370" s="18">
        <f t="shared" si="175"/>
        <v>103</v>
      </c>
      <c r="T370" s="18">
        <f t="shared" si="176"/>
        <v>84</v>
      </c>
      <c r="U370" s="18">
        <f t="shared" si="177"/>
        <v>0</v>
      </c>
      <c r="V370" s="95" t="str">
        <f t="shared" si="200"/>
        <v xml:space="preserve"> --</v>
      </c>
      <c r="W370" s="18">
        <f t="shared" si="178"/>
        <v>0</v>
      </c>
      <c r="X370" s="79" t="str">
        <f t="shared" si="201"/>
        <v xml:space="preserve"> --</v>
      </c>
      <c r="Y370" s="74">
        <v>0</v>
      </c>
      <c r="Z370" s="17" t="str">
        <f t="shared" si="182"/>
        <v xml:space="preserve"> --</v>
      </c>
      <c r="AA370" s="74">
        <v>0</v>
      </c>
      <c r="AB370" s="17" t="str">
        <f t="shared" si="202"/>
        <v>--</v>
      </c>
      <c r="AC370" s="39"/>
      <c r="AD370" s="17" t="str">
        <f t="shared" si="179"/>
        <v>Vähä 2</v>
      </c>
      <c r="AE370" s="17" t="s">
        <v>1060</v>
      </c>
      <c r="AF370" s="39"/>
      <c r="AG370" s="44"/>
      <c r="AH370" s="4"/>
      <c r="AI370" s="113" t="str">
        <f t="shared" si="183"/>
        <v>musta</v>
      </c>
      <c r="AJ370" s="114" t="str">
        <f t="shared" si="205"/>
        <v>musta</v>
      </c>
      <c r="AK370" s="115" t="str">
        <f t="shared" si="180"/>
        <v>musta</v>
      </c>
      <c r="AL370" s="124">
        <f t="shared" si="184"/>
        <v>10</v>
      </c>
      <c r="AM370" s="124">
        <f t="shared" si="185"/>
        <v>10</v>
      </c>
      <c r="AN370" s="124">
        <f t="shared" si="186"/>
        <v>0</v>
      </c>
      <c r="AO370" s="124">
        <f t="shared" si="187"/>
        <v>0</v>
      </c>
      <c r="AP370" s="121">
        <f t="shared" si="188"/>
        <v>0</v>
      </c>
      <c r="AQ370" s="14"/>
      <c r="AR370" s="113" t="str">
        <f t="shared" si="203"/>
        <v>musta</v>
      </c>
      <c r="AS370" s="114" t="str">
        <f t="shared" si="204"/>
        <v>musta</v>
      </c>
      <c r="AT370" s="115" t="str">
        <f t="shared" si="181"/>
        <v>musta</v>
      </c>
      <c r="AU370" s="124">
        <f t="shared" si="189"/>
        <v>10</v>
      </c>
      <c r="AV370" s="124">
        <f t="shared" si="190"/>
        <v>10</v>
      </c>
      <c r="AW370" s="124">
        <f t="shared" si="191"/>
        <v>0</v>
      </c>
      <c r="AX370" s="124">
        <f t="shared" si="192"/>
        <v>0</v>
      </c>
      <c r="AY370" s="121">
        <f t="shared" si="193"/>
        <v>0</v>
      </c>
      <c r="BA370" s="47" t="s">
        <v>404</v>
      </c>
      <c r="BB370" s="47">
        <v>2742</v>
      </c>
      <c r="BC370" s="47">
        <v>1</v>
      </c>
      <c r="BD370" s="47">
        <v>86</v>
      </c>
      <c r="BE370" s="4"/>
      <c r="BF370" s="47" t="s">
        <v>409</v>
      </c>
      <c r="BG370" s="47">
        <v>2764</v>
      </c>
      <c r="BH370" s="47">
        <v>2</v>
      </c>
      <c r="BI370" s="47">
        <v>65</v>
      </c>
      <c r="BJ370" s="4"/>
      <c r="BK370" s="46" t="str">
        <f t="shared" si="194"/>
        <v>2764_2</v>
      </c>
      <c r="BL370" s="69">
        <v>2764</v>
      </c>
      <c r="BM370" s="69">
        <v>2</v>
      </c>
      <c r="BN370" s="69">
        <v>0</v>
      </c>
      <c r="BO370" s="4"/>
      <c r="BP370" s="46" t="str">
        <f t="shared" si="195"/>
        <v>2764_2</v>
      </c>
      <c r="BQ370" s="69">
        <v>2764</v>
      </c>
      <c r="BR370" s="69">
        <v>2</v>
      </c>
      <c r="BS370" s="69">
        <v>0</v>
      </c>
      <c r="BT370" s="4"/>
      <c r="BU370" s="71"/>
      <c r="BV370" s="71"/>
      <c r="BW370" s="71"/>
      <c r="BX370" s="4"/>
      <c r="BY370" s="69" t="s">
        <v>889</v>
      </c>
      <c r="BZ370" s="69">
        <v>71</v>
      </c>
      <c r="CA370" s="69">
        <v>4.9168975069299998</v>
      </c>
      <c r="CB370" s="4"/>
      <c r="CC370" s="47" t="s">
        <v>562</v>
      </c>
      <c r="CD370" s="47" t="s">
        <v>1022</v>
      </c>
      <c r="CE370" s="47">
        <v>3441</v>
      </c>
      <c r="CF370" s="47">
        <v>1</v>
      </c>
      <c r="CG370" s="47">
        <v>3</v>
      </c>
      <c r="CH370" s="47" t="str">
        <f t="shared" si="196"/>
        <v>Vähä 3</v>
      </c>
      <c r="CJ370" s="69" t="s">
        <v>415</v>
      </c>
      <c r="CK370" s="69" t="s">
        <v>2074</v>
      </c>
      <c r="CL370" s="69" t="s">
        <v>2075</v>
      </c>
      <c r="CM370" s="69" t="s">
        <v>2076</v>
      </c>
    </row>
    <row r="371" spans="1:91" customFormat="1" x14ac:dyDescent="0.25">
      <c r="A371" s="81">
        <v>360</v>
      </c>
      <c r="B371" s="27" t="str">
        <f t="shared" si="172"/>
        <v>2772_1</v>
      </c>
      <c r="C371" s="51">
        <v>2772</v>
      </c>
      <c r="D371" s="52">
        <v>1</v>
      </c>
      <c r="E371" s="17">
        <v>5572</v>
      </c>
      <c r="F371" s="18">
        <v>5307.4883916999997</v>
      </c>
      <c r="G371" s="57">
        <v>257</v>
      </c>
      <c r="H371" s="58">
        <v>89</v>
      </c>
      <c r="I371" s="64">
        <f t="shared" si="197"/>
        <v>0.89</v>
      </c>
      <c r="J371" s="18">
        <f t="shared" si="198"/>
        <v>228.73</v>
      </c>
      <c r="K371" s="64">
        <f t="shared" si="199"/>
        <v>1.2206796116504854</v>
      </c>
      <c r="L371" s="18">
        <v>103</v>
      </c>
      <c r="M371" s="18">
        <v>8</v>
      </c>
      <c r="N371" s="18">
        <v>98</v>
      </c>
      <c r="O371" s="105" t="str">
        <f t="shared" si="173"/>
        <v>https://www.google.com/maps/@61.6674984671,23.4272448047,3a,75y,90t/data=!3m3!1e1!3m1!2e0</v>
      </c>
      <c r="P371" s="108" t="str">
        <f t="shared" si="174"/>
        <v>Gmaps</v>
      </c>
      <c r="Q371" s="18">
        <v>257</v>
      </c>
      <c r="R371" s="17">
        <v>89</v>
      </c>
      <c r="S371" s="18">
        <f t="shared" si="175"/>
        <v>33</v>
      </c>
      <c r="T371" s="18">
        <f t="shared" si="176"/>
        <v>28</v>
      </c>
      <c r="U371" s="18">
        <f t="shared" si="177"/>
        <v>0</v>
      </c>
      <c r="V371" s="95" t="str">
        <f t="shared" si="200"/>
        <v xml:space="preserve"> --</v>
      </c>
      <c r="W371" s="18">
        <f t="shared" si="178"/>
        <v>0</v>
      </c>
      <c r="X371" s="79" t="str">
        <f t="shared" si="201"/>
        <v xml:space="preserve"> --</v>
      </c>
      <c r="Y371" s="74">
        <v>0</v>
      </c>
      <c r="Z371" s="17" t="str">
        <f t="shared" si="182"/>
        <v xml:space="preserve"> --</v>
      </c>
      <c r="AA371" s="74">
        <v>0</v>
      </c>
      <c r="AB371" s="17" t="str">
        <f t="shared" si="202"/>
        <v>--</v>
      </c>
      <c r="AC371" s="39"/>
      <c r="AD371" s="17" t="str">
        <f t="shared" si="179"/>
        <v>Vähä 3</v>
      </c>
      <c r="AE371" s="17" t="s">
        <v>1062</v>
      </c>
      <c r="AF371" s="39"/>
      <c r="AG371" s="44"/>
      <c r="AH371" s="4"/>
      <c r="AI371" s="113" t="str">
        <f t="shared" si="183"/>
        <v>musta</v>
      </c>
      <c r="AJ371" s="114" t="str">
        <f t="shared" si="205"/>
        <v>musta</v>
      </c>
      <c r="AK371" s="115" t="str">
        <f t="shared" si="180"/>
        <v>musta</v>
      </c>
      <c r="AL371" s="124">
        <f t="shared" si="184"/>
        <v>10</v>
      </c>
      <c r="AM371" s="124">
        <f t="shared" si="185"/>
        <v>10</v>
      </c>
      <c r="AN371" s="124">
        <f t="shared" si="186"/>
        <v>0</v>
      </c>
      <c r="AO371" s="124">
        <f t="shared" si="187"/>
        <v>0</v>
      </c>
      <c r="AP371" s="121">
        <f t="shared" si="188"/>
        <v>0</v>
      </c>
      <c r="AQ371" s="14"/>
      <c r="AR371" s="113" t="str">
        <f t="shared" si="203"/>
        <v>musta</v>
      </c>
      <c r="AS371" s="114" t="str">
        <f t="shared" si="204"/>
        <v>musta</v>
      </c>
      <c r="AT371" s="115" t="str">
        <f t="shared" si="181"/>
        <v>musta</v>
      </c>
      <c r="AU371" s="124">
        <f t="shared" si="189"/>
        <v>10</v>
      </c>
      <c r="AV371" s="124">
        <f t="shared" si="190"/>
        <v>10</v>
      </c>
      <c r="AW371" s="124">
        <f t="shared" si="191"/>
        <v>0</v>
      </c>
      <c r="AX371" s="124">
        <f t="shared" si="192"/>
        <v>0</v>
      </c>
      <c r="AY371" s="121">
        <f t="shared" si="193"/>
        <v>0</v>
      </c>
      <c r="BA371" s="47" t="s">
        <v>405</v>
      </c>
      <c r="BB371" s="47">
        <v>2761</v>
      </c>
      <c r="BC371" s="47">
        <v>1</v>
      </c>
      <c r="BD371" s="47">
        <v>321</v>
      </c>
      <c r="BE371" s="4"/>
      <c r="BF371" s="47" t="s">
        <v>410</v>
      </c>
      <c r="BG371" s="47">
        <v>2764</v>
      </c>
      <c r="BH371" s="47">
        <v>3</v>
      </c>
      <c r="BI371" s="47">
        <v>17</v>
      </c>
      <c r="BJ371" s="4"/>
      <c r="BK371" s="46" t="str">
        <f t="shared" si="194"/>
        <v>2764_3</v>
      </c>
      <c r="BL371" s="69">
        <v>2764</v>
      </c>
      <c r="BM371" s="69">
        <v>3</v>
      </c>
      <c r="BN371" s="69">
        <v>0</v>
      </c>
      <c r="BO371" s="4"/>
      <c r="BP371" s="46" t="str">
        <f t="shared" si="195"/>
        <v>2764_3</v>
      </c>
      <c r="BQ371" s="69">
        <v>2764</v>
      </c>
      <c r="BR371" s="69">
        <v>3</v>
      </c>
      <c r="BS371" s="69">
        <v>0</v>
      </c>
      <c r="BT371" s="4"/>
      <c r="BU371" s="71"/>
      <c r="BV371" s="71"/>
      <c r="BW371" s="71"/>
      <c r="BX371" s="4"/>
      <c r="BY371" s="69" t="s">
        <v>890</v>
      </c>
      <c r="BZ371" s="69">
        <v>1509</v>
      </c>
      <c r="CA371" s="69">
        <v>18.549477566100002</v>
      </c>
      <c r="CB371" s="4"/>
      <c r="CC371" s="47" t="s">
        <v>779</v>
      </c>
      <c r="CD371" s="47" t="s">
        <v>1022</v>
      </c>
      <c r="CE371" s="47">
        <v>13681</v>
      </c>
      <c r="CF371" s="47">
        <v>2</v>
      </c>
      <c r="CG371" s="47">
        <v>3</v>
      </c>
      <c r="CH371" s="47" t="str">
        <f t="shared" si="196"/>
        <v>Vähä 3</v>
      </c>
      <c r="CJ371" s="69" t="s">
        <v>416</v>
      </c>
      <c r="CK371" s="69" t="s">
        <v>2077</v>
      </c>
      <c r="CL371" s="69" t="s">
        <v>2078</v>
      </c>
      <c r="CM371" s="69" t="s">
        <v>2079</v>
      </c>
    </row>
    <row r="372" spans="1:91" customFormat="1" x14ac:dyDescent="0.25">
      <c r="A372" s="81">
        <v>361</v>
      </c>
      <c r="B372" s="27" t="str">
        <f t="shared" si="172"/>
        <v>2773_1</v>
      </c>
      <c r="C372" s="51">
        <v>2773</v>
      </c>
      <c r="D372" s="52">
        <v>1</v>
      </c>
      <c r="E372" s="17">
        <v>3703</v>
      </c>
      <c r="F372" s="18">
        <v>3647.1206987400001</v>
      </c>
      <c r="G372" s="57">
        <v>164</v>
      </c>
      <c r="H372" s="58">
        <v>64</v>
      </c>
      <c r="I372" s="64">
        <f t="shared" si="197"/>
        <v>0.64</v>
      </c>
      <c r="J372" s="18">
        <f t="shared" si="198"/>
        <v>104.96000000000001</v>
      </c>
      <c r="K372" s="64">
        <f t="shared" si="199"/>
        <v>-0.90873043478260862</v>
      </c>
      <c r="L372" s="18">
        <v>1150</v>
      </c>
      <c r="M372" s="18">
        <v>52</v>
      </c>
      <c r="N372" s="18">
        <v>1172</v>
      </c>
      <c r="O372" s="105" t="str">
        <f t="shared" si="173"/>
        <v>https://www.google.com/maps/@61.7017043915,23.2641159081,3a,75y,90t/data=!3m3!1e1!3m1!2e0</v>
      </c>
      <c r="P372" s="108" t="str">
        <f t="shared" si="174"/>
        <v>Gmaps</v>
      </c>
      <c r="Q372" s="18">
        <v>164</v>
      </c>
      <c r="R372" s="17">
        <v>64</v>
      </c>
      <c r="S372" s="18">
        <f t="shared" si="175"/>
        <v>148</v>
      </c>
      <c r="T372" s="18">
        <f t="shared" si="176"/>
        <v>102</v>
      </c>
      <c r="U372" s="18">
        <f t="shared" si="177"/>
        <v>0</v>
      </c>
      <c r="V372" s="95" t="str">
        <f t="shared" si="200"/>
        <v xml:space="preserve"> --</v>
      </c>
      <c r="W372" s="18">
        <f t="shared" si="178"/>
        <v>0</v>
      </c>
      <c r="X372" s="79" t="str">
        <f t="shared" si="201"/>
        <v xml:space="preserve"> --</v>
      </c>
      <c r="Y372" s="18">
        <v>6</v>
      </c>
      <c r="Z372" s="17" t="str">
        <f t="shared" si="182"/>
        <v xml:space="preserve"> --</v>
      </c>
      <c r="AA372" s="18">
        <v>49.689440993799998</v>
      </c>
      <c r="AB372" s="17" t="str">
        <f t="shared" si="202"/>
        <v>--</v>
      </c>
      <c r="AC372" s="39"/>
      <c r="AD372" s="17" t="str">
        <f t="shared" si="179"/>
        <v>Keskivilkas 2</v>
      </c>
      <c r="AE372" s="17" t="s">
        <v>1059</v>
      </c>
      <c r="AF372" s="39"/>
      <c r="AG372" s="44"/>
      <c r="AH372" s="4"/>
      <c r="AI372" s="113" t="str">
        <f t="shared" si="183"/>
        <v>punainen</v>
      </c>
      <c r="AJ372" s="114" t="str">
        <f t="shared" si="205"/>
        <v>musta</v>
      </c>
      <c r="AK372" s="115" t="str">
        <f t="shared" si="180"/>
        <v>musta</v>
      </c>
      <c r="AL372" s="124">
        <f t="shared" si="184"/>
        <v>11</v>
      </c>
      <c r="AM372" s="124">
        <f t="shared" si="185"/>
        <v>10</v>
      </c>
      <c r="AN372" s="124">
        <f t="shared" si="186"/>
        <v>0</v>
      </c>
      <c r="AO372" s="124">
        <f t="shared" si="187"/>
        <v>1</v>
      </c>
      <c r="AP372" s="121">
        <f t="shared" si="188"/>
        <v>0</v>
      </c>
      <c r="AQ372" s="14"/>
      <c r="AR372" s="113" t="str">
        <f t="shared" si="203"/>
        <v>punainen</v>
      </c>
      <c r="AS372" s="114" t="str">
        <f t="shared" si="204"/>
        <v>musta</v>
      </c>
      <c r="AT372" s="115" t="str">
        <f t="shared" si="181"/>
        <v>musta</v>
      </c>
      <c r="AU372" s="124">
        <f t="shared" si="189"/>
        <v>11</v>
      </c>
      <c r="AV372" s="124">
        <f t="shared" si="190"/>
        <v>10</v>
      </c>
      <c r="AW372" s="124">
        <f t="shared" si="191"/>
        <v>0</v>
      </c>
      <c r="AX372" s="124">
        <f t="shared" si="192"/>
        <v>1</v>
      </c>
      <c r="AY372" s="121">
        <f t="shared" si="193"/>
        <v>0</v>
      </c>
      <c r="BA372" s="47" t="s">
        <v>406</v>
      </c>
      <c r="BB372" s="47">
        <v>2763</v>
      </c>
      <c r="BC372" s="47">
        <v>1</v>
      </c>
      <c r="BD372" s="47">
        <v>79</v>
      </c>
      <c r="BE372" s="4"/>
      <c r="BF372" s="47" t="s">
        <v>411</v>
      </c>
      <c r="BG372" s="47">
        <v>2764</v>
      </c>
      <c r="BH372" s="47">
        <v>4</v>
      </c>
      <c r="BI372" s="47">
        <v>22</v>
      </c>
      <c r="BJ372" s="4"/>
      <c r="BK372" s="46" t="str">
        <f t="shared" si="194"/>
        <v>2764_4</v>
      </c>
      <c r="BL372" s="69">
        <v>2764</v>
      </c>
      <c r="BM372" s="69">
        <v>4</v>
      </c>
      <c r="BN372" s="69">
        <v>0</v>
      </c>
      <c r="BO372" s="4"/>
      <c r="BP372" s="46" t="str">
        <f t="shared" si="195"/>
        <v>2764_4</v>
      </c>
      <c r="BQ372" s="69">
        <v>2764</v>
      </c>
      <c r="BR372" s="69">
        <v>4</v>
      </c>
      <c r="BS372" s="69">
        <v>0</v>
      </c>
      <c r="BT372" s="4"/>
      <c r="BU372" s="71"/>
      <c r="BV372" s="71"/>
      <c r="BW372" s="71"/>
      <c r="BX372" s="4"/>
      <c r="BY372" s="69" t="s">
        <v>893</v>
      </c>
      <c r="BZ372" s="69">
        <v>1241</v>
      </c>
      <c r="CA372" s="69">
        <v>13.456950769900001</v>
      </c>
      <c r="CB372" s="4"/>
      <c r="CC372" s="47" t="s">
        <v>980</v>
      </c>
      <c r="CD372" s="47" t="s">
        <v>1022</v>
      </c>
      <c r="CE372" s="47">
        <v>14340</v>
      </c>
      <c r="CF372" s="47">
        <v>1</v>
      </c>
      <c r="CG372" s="47">
        <v>3</v>
      </c>
      <c r="CH372" s="47" t="str">
        <f t="shared" si="196"/>
        <v>Vähä 3</v>
      </c>
      <c r="CJ372" s="69" t="s">
        <v>417</v>
      </c>
      <c r="CK372" s="69" t="s">
        <v>1621</v>
      </c>
      <c r="CL372" s="69" t="s">
        <v>1622</v>
      </c>
      <c r="CM372" s="69" t="s">
        <v>1623</v>
      </c>
    </row>
    <row r="373" spans="1:91" customFormat="1" x14ac:dyDescent="0.25">
      <c r="A373" s="81">
        <v>362</v>
      </c>
      <c r="B373" s="27" t="str">
        <f t="shared" si="172"/>
        <v>2773_2</v>
      </c>
      <c r="C373" s="51">
        <v>2773</v>
      </c>
      <c r="D373" s="52">
        <v>2</v>
      </c>
      <c r="E373" s="17">
        <v>6592</v>
      </c>
      <c r="F373" s="18">
        <v>6546.0173943999998</v>
      </c>
      <c r="G373" s="57">
        <v>194</v>
      </c>
      <c r="H373" s="58">
        <v>81</v>
      </c>
      <c r="I373" s="64">
        <f t="shared" si="197"/>
        <v>0.81</v>
      </c>
      <c r="J373" s="18">
        <f t="shared" si="198"/>
        <v>157.14000000000001</v>
      </c>
      <c r="K373" s="64">
        <f t="shared" si="199"/>
        <v>-0.82304054054054054</v>
      </c>
      <c r="L373" s="18">
        <v>888</v>
      </c>
      <c r="M373" s="18">
        <v>46</v>
      </c>
      <c r="N373" s="18">
        <v>902</v>
      </c>
      <c r="O373" s="105" t="str">
        <f t="shared" si="173"/>
        <v>https://www.google.com/maps/@61.6902241659,23.3194496947,3a,75y,90t/data=!3m3!1e1!3m1!2e0</v>
      </c>
      <c r="P373" s="108" t="str">
        <f t="shared" si="174"/>
        <v>Gmaps</v>
      </c>
      <c r="Q373" s="18">
        <v>194</v>
      </c>
      <c r="R373" s="17">
        <v>81</v>
      </c>
      <c r="S373" s="18">
        <f t="shared" si="175"/>
        <v>123</v>
      </c>
      <c r="T373" s="18">
        <f t="shared" si="176"/>
        <v>104</v>
      </c>
      <c r="U373" s="18">
        <f t="shared" si="177"/>
        <v>0</v>
      </c>
      <c r="V373" s="95" t="str">
        <f t="shared" si="200"/>
        <v xml:space="preserve"> --</v>
      </c>
      <c r="W373" s="18">
        <f t="shared" si="178"/>
        <v>0</v>
      </c>
      <c r="X373" s="79" t="str">
        <f t="shared" si="201"/>
        <v xml:space="preserve"> --</v>
      </c>
      <c r="Y373" s="74">
        <v>0</v>
      </c>
      <c r="Z373" s="17" t="str">
        <f t="shared" si="182"/>
        <v xml:space="preserve"> --</v>
      </c>
      <c r="AA373" s="74">
        <v>0</v>
      </c>
      <c r="AB373" s="17" t="str">
        <f t="shared" si="202"/>
        <v>--</v>
      </c>
      <c r="AC373" s="39"/>
      <c r="AD373" s="17" t="str">
        <f t="shared" si="179"/>
        <v>Keskivilkas 1</v>
      </c>
      <c r="AE373" s="17" t="s">
        <v>1057</v>
      </c>
      <c r="AF373" s="39"/>
      <c r="AG373" s="44"/>
      <c r="AH373" s="4"/>
      <c r="AI373" s="113" t="str">
        <f t="shared" si="183"/>
        <v>punainen</v>
      </c>
      <c r="AJ373" s="114" t="str">
        <f t="shared" si="205"/>
        <v>musta</v>
      </c>
      <c r="AK373" s="115" t="str">
        <f t="shared" si="180"/>
        <v>musta</v>
      </c>
      <c r="AL373" s="124">
        <f t="shared" si="184"/>
        <v>11</v>
      </c>
      <c r="AM373" s="124">
        <f t="shared" si="185"/>
        <v>10</v>
      </c>
      <c r="AN373" s="124">
        <f t="shared" si="186"/>
        <v>0</v>
      </c>
      <c r="AO373" s="124">
        <f t="shared" si="187"/>
        <v>1</v>
      </c>
      <c r="AP373" s="121">
        <f t="shared" si="188"/>
        <v>0</v>
      </c>
      <c r="AQ373" s="14"/>
      <c r="AR373" s="113" t="str">
        <f t="shared" si="203"/>
        <v>punainen</v>
      </c>
      <c r="AS373" s="114" t="str">
        <f t="shared" si="204"/>
        <v>musta</v>
      </c>
      <c r="AT373" s="115" t="str">
        <f t="shared" si="181"/>
        <v>musta</v>
      </c>
      <c r="AU373" s="124">
        <f t="shared" si="189"/>
        <v>11</v>
      </c>
      <c r="AV373" s="124">
        <f t="shared" si="190"/>
        <v>10</v>
      </c>
      <c r="AW373" s="124">
        <f t="shared" si="191"/>
        <v>0</v>
      </c>
      <c r="AX373" s="124">
        <f t="shared" si="192"/>
        <v>1</v>
      </c>
      <c r="AY373" s="121">
        <f t="shared" si="193"/>
        <v>0</v>
      </c>
      <c r="BA373" s="47" t="s">
        <v>407</v>
      </c>
      <c r="BB373" s="47">
        <v>2763</v>
      </c>
      <c r="BC373" s="47">
        <v>2</v>
      </c>
      <c r="BD373" s="47">
        <v>78</v>
      </c>
      <c r="BE373" s="4"/>
      <c r="BF373" s="47" t="s">
        <v>412</v>
      </c>
      <c r="BG373" s="47">
        <v>2764</v>
      </c>
      <c r="BH373" s="47">
        <v>6</v>
      </c>
      <c r="BI373" s="47">
        <v>21</v>
      </c>
      <c r="BJ373" s="4"/>
      <c r="BK373" s="46" t="str">
        <f t="shared" si="194"/>
        <v>2764_6</v>
      </c>
      <c r="BL373" s="69">
        <v>2764</v>
      </c>
      <c r="BM373" s="69">
        <v>6</v>
      </c>
      <c r="BN373" s="69">
        <v>0</v>
      </c>
      <c r="BO373" s="4"/>
      <c r="BP373" s="46" t="str">
        <f t="shared" si="195"/>
        <v>2764_6</v>
      </c>
      <c r="BQ373" s="69">
        <v>2764</v>
      </c>
      <c r="BR373" s="69">
        <v>6</v>
      </c>
      <c r="BS373" s="69">
        <v>0</v>
      </c>
      <c r="BT373" s="4"/>
      <c r="BU373" s="71"/>
      <c r="BV373" s="71"/>
      <c r="BW373" s="71"/>
      <c r="BX373" s="4"/>
      <c r="BY373" s="69" t="s">
        <v>898</v>
      </c>
      <c r="BZ373" s="69">
        <v>2638</v>
      </c>
      <c r="CA373" s="69">
        <v>34.228623329400001</v>
      </c>
      <c r="CB373" s="4"/>
      <c r="CC373" s="47" t="s">
        <v>1017</v>
      </c>
      <c r="CD373" s="47" t="s">
        <v>1022</v>
      </c>
      <c r="CE373" s="47">
        <v>16504</v>
      </c>
      <c r="CF373" s="47">
        <v>1</v>
      </c>
      <c r="CG373" s="47">
        <v>3</v>
      </c>
      <c r="CH373" s="47" t="str">
        <f t="shared" si="196"/>
        <v>Vähä 3</v>
      </c>
      <c r="CJ373" s="69" t="s">
        <v>418</v>
      </c>
      <c r="CK373" s="69" t="s">
        <v>2068</v>
      </c>
      <c r="CL373" s="69" t="s">
        <v>2069</v>
      </c>
      <c r="CM373" s="69" t="s">
        <v>2070</v>
      </c>
    </row>
    <row r="374" spans="1:91" customFormat="1" x14ac:dyDescent="0.25">
      <c r="A374" s="81">
        <v>363</v>
      </c>
      <c r="B374" s="27" t="str">
        <f t="shared" si="172"/>
        <v>2773_3</v>
      </c>
      <c r="C374" s="51">
        <v>2773</v>
      </c>
      <c r="D374" s="52">
        <v>3</v>
      </c>
      <c r="E374" s="17">
        <v>11190</v>
      </c>
      <c r="F374" s="18">
        <v>4313.9439983949997</v>
      </c>
      <c r="G374" s="57">
        <v>580</v>
      </c>
      <c r="H374" s="58">
        <v>81</v>
      </c>
      <c r="I374" s="64">
        <f t="shared" si="197"/>
        <v>0.81</v>
      </c>
      <c r="J374" s="18">
        <f t="shared" si="198"/>
        <v>469.8</v>
      </c>
      <c r="K374" s="64">
        <f t="shared" si="199"/>
        <v>-0.77094100438810342</v>
      </c>
      <c r="L374" s="18">
        <v>2051</v>
      </c>
      <c r="M374" s="18">
        <v>85</v>
      </c>
      <c r="N374" s="18">
        <v>2175</v>
      </c>
      <c r="O374" s="105" t="str">
        <f t="shared" si="173"/>
        <v>https://www.google.com/maps/@61.6674984671,23.4272448047,3a,75y,90t/data=!3m3!1e1!3m1!2e0</v>
      </c>
      <c r="P374" s="108" t="str">
        <f t="shared" si="174"/>
        <v>Gmaps</v>
      </c>
      <c r="Q374" s="18">
        <v>580</v>
      </c>
      <c r="R374" s="17">
        <v>81</v>
      </c>
      <c r="S374" s="18">
        <f t="shared" si="175"/>
        <v>645</v>
      </c>
      <c r="T374" s="18">
        <f t="shared" si="176"/>
        <v>428</v>
      </c>
      <c r="U374" s="18">
        <f t="shared" si="177"/>
        <v>2</v>
      </c>
      <c r="V374" s="96" t="str">
        <f t="shared" si="200"/>
        <v>Osa seud. yht.</v>
      </c>
      <c r="W374" s="18">
        <f t="shared" si="178"/>
        <v>0</v>
      </c>
      <c r="X374" s="79" t="str">
        <f t="shared" si="201"/>
        <v xml:space="preserve"> --</v>
      </c>
      <c r="Y374" s="74">
        <v>0</v>
      </c>
      <c r="Z374" s="17" t="str">
        <f t="shared" si="182"/>
        <v xml:space="preserve"> --</v>
      </c>
      <c r="AA374" s="18">
        <v>23.404825737300001</v>
      </c>
      <c r="AB374" s="17" t="str">
        <f t="shared" si="202"/>
        <v>--</v>
      </c>
      <c r="AC374" s="39"/>
      <c r="AD374" s="17" t="str">
        <f t="shared" si="179"/>
        <v>Keskivilkas 1</v>
      </c>
      <c r="AE374" s="17" t="s">
        <v>1057</v>
      </c>
      <c r="AF374" s="39"/>
      <c r="AG374" s="44"/>
      <c r="AH374" s="4"/>
      <c r="AI374" s="113" t="str">
        <f t="shared" si="183"/>
        <v>punainen</v>
      </c>
      <c r="AJ374" s="114" t="str">
        <f t="shared" si="205"/>
        <v>musta</v>
      </c>
      <c r="AK374" s="115" t="str">
        <f t="shared" si="180"/>
        <v>musta</v>
      </c>
      <c r="AL374" s="124">
        <f t="shared" si="184"/>
        <v>12</v>
      </c>
      <c r="AM374" s="124">
        <f t="shared" si="185"/>
        <v>10</v>
      </c>
      <c r="AN374" s="124">
        <f t="shared" si="186"/>
        <v>0</v>
      </c>
      <c r="AO374" s="124">
        <f t="shared" si="187"/>
        <v>1</v>
      </c>
      <c r="AP374" s="121">
        <f t="shared" si="188"/>
        <v>1</v>
      </c>
      <c r="AQ374" s="14"/>
      <c r="AR374" s="113" t="str">
        <f t="shared" si="203"/>
        <v>punainen</v>
      </c>
      <c r="AS374" s="114" t="str">
        <f t="shared" si="204"/>
        <v>musta</v>
      </c>
      <c r="AT374" s="115" t="str">
        <f t="shared" si="181"/>
        <v>musta</v>
      </c>
      <c r="AU374" s="124">
        <f t="shared" si="189"/>
        <v>12</v>
      </c>
      <c r="AV374" s="124">
        <f t="shared" si="190"/>
        <v>10</v>
      </c>
      <c r="AW374" s="124">
        <f t="shared" si="191"/>
        <v>0</v>
      </c>
      <c r="AX374" s="124">
        <f t="shared" si="192"/>
        <v>1</v>
      </c>
      <c r="AY374" s="121">
        <f t="shared" si="193"/>
        <v>1</v>
      </c>
      <c r="BA374" s="47" t="s">
        <v>408</v>
      </c>
      <c r="BB374" s="47">
        <v>2764</v>
      </c>
      <c r="BC374" s="47">
        <v>1</v>
      </c>
      <c r="BD374" s="47">
        <v>54</v>
      </c>
      <c r="BE374" s="4"/>
      <c r="BF374" s="47" t="s">
        <v>413</v>
      </c>
      <c r="BG374" s="47">
        <v>2771</v>
      </c>
      <c r="BH374" s="47">
        <v>1</v>
      </c>
      <c r="BI374" s="47">
        <v>22</v>
      </c>
      <c r="BJ374" s="4"/>
      <c r="BK374" s="46" t="str">
        <f t="shared" si="194"/>
        <v>2771_1</v>
      </c>
      <c r="BL374" s="69">
        <v>2771</v>
      </c>
      <c r="BM374" s="69">
        <v>1</v>
      </c>
      <c r="BN374" s="69">
        <v>0</v>
      </c>
      <c r="BO374" s="4"/>
      <c r="BP374" s="46" t="str">
        <f t="shared" si="195"/>
        <v>2771_1</v>
      </c>
      <c r="BQ374" s="69">
        <v>2771</v>
      </c>
      <c r="BR374" s="69">
        <v>1</v>
      </c>
      <c r="BS374" s="69">
        <v>0</v>
      </c>
      <c r="BT374" s="4"/>
      <c r="BU374" s="71"/>
      <c r="BV374" s="71"/>
      <c r="BW374" s="71"/>
      <c r="BX374" s="4"/>
      <c r="BY374" s="69" t="s">
        <v>919</v>
      </c>
      <c r="BZ374" s="69">
        <v>1305</v>
      </c>
      <c r="CA374" s="69">
        <v>79.138872043700005</v>
      </c>
      <c r="CB374" s="4"/>
      <c r="CC374" s="47" t="s">
        <v>640</v>
      </c>
      <c r="CD374" s="47" t="s">
        <v>1022</v>
      </c>
      <c r="CE374" s="47">
        <v>12977</v>
      </c>
      <c r="CF374" s="47">
        <v>1</v>
      </c>
      <c r="CG374" s="47">
        <v>3</v>
      </c>
      <c r="CH374" s="47" t="str">
        <f t="shared" si="196"/>
        <v>Vähä 3</v>
      </c>
      <c r="CJ374" s="69" t="s">
        <v>419</v>
      </c>
      <c r="CK374" s="69" t="s">
        <v>2077</v>
      </c>
      <c r="CL374" s="69" t="s">
        <v>2078</v>
      </c>
      <c r="CM374" s="69" t="s">
        <v>2079</v>
      </c>
    </row>
    <row r="375" spans="1:91" customFormat="1" x14ac:dyDescent="0.25">
      <c r="A375" s="81">
        <v>364</v>
      </c>
      <c r="B375" s="27" t="str">
        <f t="shared" si="172"/>
        <v>2773_5</v>
      </c>
      <c r="C375" s="51">
        <v>2773</v>
      </c>
      <c r="D375" s="52">
        <v>5</v>
      </c>
      <c r="E375" s="17">
        <v>4483</v>
      </c>
      <c r="F375" s="18">
        <v>3826.8576745300002</v>
      </c>
      <c r="G375" s="57">
        <v>270</v>
      </c>
      <c r="H375" s="58">
        <v>37</v>
      </c>
      <c r="I375" s="64">
        <f t="shared" si="197"/>
        <v>0.37</v>
      </c>
      <c r="J375" s="18">
        <f t="shared" si="198"/>
        <v>99.9</v>
      </c>
      <c r="K375" s="64">
        <f t="shared" si="199"/>
        <v>-0.94453081621321489</v>
      </c>
      <c r="L375" s="18">
        <v>1801</v>
      </c>
      <c r="M375" s="18">
        <v>71</v>
      </c>
      <c r="N375" s="18">
        <v>1841</v>
      </c>
      <c r="O375" s="105" t="str">
        <f t="shared" si="173"/>
        <v>https://www.google.com/maps/@61.5975319374,23.545759582,3a,75y,90t/data=!3m3!1e1!3m1!2e0</v>
      </c>
      <c r="P375" s="108" t="str">
        <f t="shared" si="174"/>
        <v>Gmaps</v>
      </c>
      <c r="Q375" s="18">
        <v>270</v>
      </c>
      <c r="R375" s="17">
        <v>37</v>
      </c>
      <c r="S375" s="18">
        <f t="shared" si="175"/>
        <v>1108</v>
      </c>
      <c r="T375" s="18">
        <f t="shared" si="176"/>
        <v>513</v>
      </c>
      <c r="U375" s="18">
        <f t="shared" si="177"/>
        <v>0</v>
      </c>
      <c r="V375" s="95" t="str">
        <f t="shared" si="200"/>
        <v xml:space="preserve"> --</v>
      </c>
      <c r="W375" s="18">
        <f t="shared" si="178"/>
        <v>0</v>
      </c>
      <c r="X375" s="79" t="str">
        <f t="shared" si="201"/>
        <v xml:space="preserve"> --</v>
      </c>
      <c r="Y375" s="18">
        <v>21</v>
      </c>
      <c r="Z375" s="17" t="str">
        <f t="shared" si="182"/>
        <v xml:space="preserve"> --</v>
      </c>
      <c r="AA375" s="18">
        <v>26.366272585299999</v>
      </c>
      <c r="AB375" s="17" t="str">
        <f t="shared" si="202"/>
        <v>--</v>
      </c>
      <c r="AC375" s="39"/>
      <c r="AD375" s="17" t="str">
        <f t="shared" si="179"/>
        <v>Keskivilkas 1</v>
      </c>
      <c r="AE375" s="17" t="s">
        <v>1057</v>
      </c>
      <c r="AF375" s="39"/>
      <c r="AG375" s="44"/>
      <c r="AH375" s="4"/>
      <c r="AI375" s="113" t="str">
        <f t="shared" si="183"/>
        <v>musta</v>
      </c>
      <c r="AJ375" s="114" t="str">
        <f t="shared" si="205"/>
        <v>musta</v>
      </c>
      <c r="AK375" s="115" t="str">
        <f t="shared" si="180"/>
        <v>musta</v>
      </c>
      <c r="AL375" s="124">
        <f t="shared" si="184"/>
        <v>10</v>
      </c>
      <c r="AM375" s="124">
        <f t="shared" si="185"/>
        <v>0</v>
      </c>
      <c r="AN375" s="124">
        <f t="shared" si="186"/>
        <v>0</v>
      </c>
      <c r="AO375" s="124">
        <f t="shared" si="187"/>
        <v>10</v>
      </c>
      <c r="AP375" s="121">
        <f t="shared" si="188"/>
        <v>0</v>
      </c>
      <c r="AQ375" s="14"/>
      <c r="AR375" s="113" t="str">
        <f t="shared" si="203"/>
        <v>musta</v>
      </c>
      <c r="AS375" s="114" t="str">
        <f t="shared" si="204"/>
        <v>musta</v>
      </c>
      <c r="AT375" s="115" t="str">
        <f t="shared" si="181"/>
        <v>musta</v>
      </c>
      <c r="AU375" s="124">
        <f t="shared" si="189"/>
        <v>11</v>
      </c>
      <c r="AV375" s="124">
        <f t="shared" si="190"/>
        <v>1</v>
      </c>
      <c r="AW375" s="124">
        <f t="shared" si="191"/>
        <v>0</v>
      </c>
      <c r="AX375" s="124">
        <f t="shared" si="192"/>
        <v>10</v>
      </c>
      <c r="AY375" s="121">
        <f t="shared" si="193"/>
        <v>0</v>
      </c>
      <c r="BA375" s="47" t="s">
        <v>409</v>
      </c>
      <c r="BB375" s="47">
        <v>2764</v>
      </c>
      <c r="BC375" s="47">
        <v>2</v>
      </c>
      <c r="BD375" s="47">
        <v>67</v>
      </c>
      <c r="BE375" s="4"/>
      <c r="BF375" s="47" t="s">
        <v>414</v>
      </c>
      <c r="BG375" s="47">
        <v>2771</v>
      </c>
      <c r="BH375" s="47">
        <v>2</v>
      </c>
      <c r="BI375" s="47">
        <v>171</v>
      </c>
      <c r="BJ375" s="4"/>
      <c r="BK375" s="46" t="str">
        <f t="shared" si="194"/>
        <v>2771_2</v>
      </c>
      <c r="BL375" s="69">
        <v>2771</v>
      </c>
      <c r="BM375" s="69">
        <v>2</v>
      </c>
      <c r="BN375" s="69">
        <v>0</v>
      </c>
      <c r="BO375" s="4"/>
      <c r="BP375" s="46" t="str">
        <f t="shared" si="195"/>
        <v>2771_2</v>
      </c>
      <c r="BQ375" s="69">
        <v>2771</v>
      </c>
      <c r="BR375" s="69">
        <v>2</v>
      </c>
      <c r="BS375" s="69">
        <v>0</v>
      </c>
      <c r="BT375" s="4"/>
      <c r="BU375" s="71"/>
      <c r="BV375" s="71"/>
      <c r="BW375" s="71"/>
      <c r="BX375" s="4"/>
      <c r="BY375" s="69" t="s">
        <v>920</v>
      </c>
      <c r="BZ375" s="69">
        <v>1577</v>
      </c>
      <c r="CA375" s="69">
        <v>22.2677209828</v>
      </c>
      <c r="CB375" s="4"/>
      <c r="CC375" s="47" t="s">
        <v>933</v>
      </c>
      <c r="CD375" s="47" t="s">
        <v>1022</v>
      </c>
      <c r="CE375" s="47">
        <v>14275</v>
      </c>
      <c r="CF375" s="47">
        <v>1</v>
      </c>
      <c r="CG375" s="47">
        <v>3</v>
      </c>
      <c r="CH375" s="47" t="str">
        <f t="shared" si="196"/>
        <v>Vähä 3</v>
      </c>
      <c r="CJ375" s="69" t="s">
        <v>420</v>
      </c>
      <c r="CK375" s="69" t="s">
        <v>2080</v>
      </c>
      <c r="CL375" s="69" t="s">
        <v>2081</v>
      </c>
      <c r="CM375" s="69" t="s">
        <v>2082</v>
      </c>
    </row>
    <row r="376" spans="1:91" customFormat="1" x14ac:dyDescent="0.25">
      <c r="A376" s="81">
        <v>365</v>
      </c>
      <c r="B376" s="27" t="str">
        <f t="shared" si="172"/>
        <v>2774_2</v>
      </c>
      <c r="C376" s="51">
        <v>2774</v>
      </c>
      <c r="D376" s="52">
        <v>2</v>
      </c>
      <c r="E376" s="17">
        <v>5198</v>
      </c>
      <c r="F376" s="18">
        <v>4931.6363142</v>
      </c>
      <c r="G376" s="57">
        <v>546</v>
      </c>
      <c r="H376" s="58">
        <v>35</v>
      </c>
      <c r="I376" s="64">
        <f t="shared" si="197"/>
        <v>0.35</v>
      </c>
      <c r="J376" s="18">
        <f t="shared" si="198"/>
        <v>191.1</v>
      </c>
      <c r="K376" s="64">
        <f t="shared" si="199"/>
        <v>-0.93813531887342183</v>
      </c>
      <c r="L376" s="18">
        <v>3089</v>
      </c>
      <c r="M376" s="18">
        <v>139</v>
      </c>
      <c r="N376" s="18">
        <v>3176</v>
      </c>
      <c r="O376" s="105" t="str">
        <f t="shared" si="173"/>
        <v>https://www.google.com/maps/@61.5721582359,23.6039007579,3a,75y,90t/data=!3m3!1e1!3m1!2e0</v>
      </c>
      <c r="P376" s="108" t="str">
        <f t="shared" si="174"/>
        <v>Gmaps</v>
      </c>
      <c r="Q376" s="18">
        <v>546</v>
      </c>
      <c r="R376" s="17">
        <v>35</v>
      </c>
      <c r="S376" s="18">
        <f t="shared" si="175"/>
        <v>1985</v>
      </c>
      <c r="T376" s="18">
        <f t="shared" si="176"/>
        <v>666</v>
      </c>
      <c r="U376" s="18">
        <f t="shared" si="177"/>
        <v>0</v>
      </c>
      <c r="V376" s="95" t="str">
        <f t="shared" si="200"/>
        <v xml:space="preserve"> --</v>
      </c>
      <c r="W376" s="18">
        <f t="shared" si="178"/>
        <v>0</v>
      </c>
      <c r="X376" s="79" t="str">
        <f t="shared" si="201"/>
        <v xml:space="preserve"> --</v>
      </c>
      <c r="Y376" s="18">
        <v>12</v>
      </c>
      <c r="Z376" s="17" t="str">
        <f t="shared" si="182"/>
        <v xml:space="preserve"> --</v>
      </c>
      <c r="AA376" s="18">
        <v>90.265486725700001</v>
      </c>
      <c r="AB376" s="17" t="str">
        <f t="shared" si="202"/>
        <v>Kyllä</v>
      </c>
      <c r="AC376" s="39"/>
      <c r="AD376" s="17" t="str">
        <f t="shared" si="179"/>
        <v>Keskivilkas 1</v>
      </c>
      <c r="AE376" s="17" t="s">
        <v>1057</v>
      </c>
      <c r="AF376" s="39"/>
      <c r="AG376" s="44"/>
      <c r="AH376" s="4"/>
      <c r="AI376" s="113" t="str">
        <f t="shared" si="183"/>
        <v>musta</v>
      </c>
      <c r="AJ376" s="114" t="str">
        <f t="shared" si="205"/>
        <v>musta</v>
      </c>
      <c r="AK376" s="115" t="str">
        <f t="shared" si="180"/>
        <v>musta</v>
      </c>
      <c r="AL376" s="124">
        <f t="shared" si="184"/>
        <v>10</v>
      </c>
      <c r="AM376" s="124">
        <f t="shared" si="185"/>
        <v>0</v>
      </c>
      <c r="AN376" s="124">
        <f t="shared" si="186"/>
        <v>0</v>
      </c>
      <c r="AO376" s="124">
        <f t="shared" si="187"/>
        <v>10</v>
      </c>
      <c r="AP376" s="121">
        <f t="shared" si="188"/>
        <v>0</v>
      </c>
      <c r="AQ376" s="14"/>
      <c r="AR376" s="113" t="str">
        <f t="shared" si="203"/>
        <v>musta</v>
      </c>
      <c r="AS376" s="114" t="str">
        <f t="shared" si="204"/>
        <v>musta</v>
      </c>
      <c r="AT376" s="115" t="str">
        <f t="shared" si="181"/>
        <v>musta</v>
      </c>
      <c r="AU376" s="124">
        <f t="shared" si="189"/>
        <v>11</v>
      </c>
      <c r="AV376" s="124">
        <f t="shared" si="190"/>
        <v>1</v>
      </c>
      <c r="AW376" s="124">
        <f t="shared" si="191"/>
        <v>0</v>
      </c>
      <c r="AX376" s="124">
        <f t="shared" si="192"/>
        <v>10</v>
      </c>
      <c r="AY376" s="121">
        <f t="shared" si="193"/>
        <v>0</v>
      </c>
      <c r="BA376" s="47" t="s">
        <v>410</v>
      </c>
      <c r="BB376" s="47">
        <v>2764</v>
      </c>
      <c r="BC376" s="47">
        <v>3</v>
      </c>
      <c r="BD376" s="47">
        <v>19</v>
      </c>
      <c r="BE376" s="4"/>
      <c r="BF376" s="47" t="s">
        <v>415</v>
      </c>
      <c r="BG376" s="47">
        <v>2771</v>
      </c>
      <c r="BH376" s="47">
        <v>3</v>
      </c>
      <c r="BI376" s="47">
        <v>84</v>
      </c>
      <c r="BJ376" s="4"/>
      <c r="BK376" s="46" t="str">
        <f t="shared" si="194"/>
        <v>2771_3</v>
      </c>
      <c r="BL376" s="69">
        <v>2771</v>
      </c>
      <c r="BM376" s="69">
        <v>3</v>
      </c>
      <c r="BN376" s="69">
        <v>0</v>
      </c>
      <c r="BO376" s="4"/>
      <c r="BP376" s="46" t="str">
        <f t="shared" si="195"/>
        <v>2771_3</v>
      </c>
      <c r="BQ376" s="69">
        <v>2771</v>
      </c>
      <c r="BR376" s="69">
        <v>3</v>
      </c>
      <c r="BS376" s="69">
        <v>0</v>
      </c>
      <c r="BT376" s="4"/>
      <c r="BU376" s="71"/>
      <c r="BV376" s="71"/>
      <c r="BW376" s="71"/>
      <c r="BX376" s="4"/>
      <c r="BY376" s="69" t="s">
        <v>927</v>
      </c>
      <c r="BZ376" s="69">
        <v>411</v>
      </c>
      <c r="CA376" s="69">
        <v>6.7576455113400007</v>
      </c>
      <c r="CB376" s="4"/>
      <c r="CC376" s="47" t="s">
        <v>828</v>
      </c>
      <c r="CD376" s="47" t="s">
        <v>1022</v>
      </c>
      <c r="CE376" s="47">
        <v>13769</v>
      </c>
      <c r="CF376" s="47">
        <v>1</v>
      </c>
      <c r="CG376" s="47">
        <v>3</v>
      </c>
      <c r="CH376" s="47" t="str">
        <f t="shared" si="196"/>
        <v>Vähä 3</v>
      </c>
      <c r="CJ376" s="69" t="s">
        <v>422</v>
      </c>
      <c r="CK376" s="69" t="s">
        <v>2083</v>
      </c>
      <c r="CL376" s="69" t="s">
        <v>2084</v>
      </c>
      <c r="CM376" s="69" t="s">
        <v>2085</v>
      </c>
    </row>
    <row r="377" spans="1:91" customFormat="1" x14ac:dyDescent="0.25">
      <c r="A377" s="81">
        <v>366</v>
      </c>
      <c r="B377" s="27" t="str">
        <f t="shared" si="172"/>
        <v>2774_3</v>
      </c>
      <c r="C377" s="51">
        <v>2774</v>
      </c>
      <c r="D377" s="52">
        <v>3</v>
      </c>
      <c r="E377" s="17">
        <v>6403</v>
      </c>
      <c r="F377" s="18">
        <v>6343.6645427499998</v>
      </c>
      <c r="G377" s="57">
        <v>176</v>
      </c>
      <c r="H377" s="58">
        <v>38</v>
      </c>
      <c r="I377" s="64">
        <f t="shared" si="197"/>
        <v>0.38</v>
      </c>
      <c r="J377" s="18">
        <f t="shared" si="198"/>
        <v>66.88</v>
      </c>
      <c r="K377" s="64">
        <f t="shared" si="199"/>
        <v>-0.93755368814192341</v>
      </c>
      <c r="L377" s="18">
        <v>1071</v>
      </c>
      <c r="M377" s="18">
        <v>65</v>
      </c>
      <c r="N377" s="18">
        <v>1115</v>
      </c>
      <c r="O377" s="105" t="str">
        <f t="shared" si="173"/>
        <v>https://www.google.com/maps/@61.6161452995,23.6064754089,3a,75y,90t/data=!3m3!1e1!3m1!2e0</v>
      </c>
      <c r="P377" s="108" t="str">
        <f t="shared" si="174"/>
        <v>Gmaps</v>
      </c>
      <c r="Q377" s="18">
        <v>176</v>
      </c>
      <c r="R377" s="17">
        <v>38</v>
      </c>
      <c r="S377" s="18">
        <f t="shared" si="175"/>
        <v>921</v>
      </c>
      <c r="T377" s="18">
        <f t="shared" si="176"/>
        <v>453</v>
      </c>
      <c r="U377" s="18">
        <f t="shared" si="177"/>
        <v>0</v>
      </c>
      <c r="V377" s="95" t="str">
        <f t="shared" si="200"/>
        <v xml:space="preserve"> --</v>
      </c>
      <c r="W377" s="18">
        <f t="shared" si="178"/>
        <v>0</v>
      </c>
      <c r="X377" s="79" t="str">
        <f t="shared" si="201"/>
        <v xml:space="preserve"> --</v>
      </c>
      <c r="Y377" s="74">
        <v>0</v>
      </c>
      <c r="Z377" s="17" t="str">
        <f t="shared" si="182"/>
        <v xml:space="preserve"> --</v>
      </c>
      <c r="AA377" s="18">
        <v>89.504919568999995</v>
      </c>
      <c r="AB377" s="17" t="str">
        <f t="shared" si="202"/>
        <v>Kyllä</v>
      </c>
      <c r="AC377" s="39"/>
      <c r="AD377" s="17" t="str">
        <f t="shared" si="179"/>
        <v>Keskivilkas 1</v>
      </c>
      <c r="AE377" s="17" t="s">
        <v>1057</v>
      </c>
      <c r="AF377" s="39"/>
      <c r="AG377" s="44"/>
      <c r="AH377" s="4"/>
      <c r="AI377" s="113" t="str">
        <f t="shared" si="183"/>
        <v>musta</v>
      </c>
      <c r="AJ377" s="114" t="str">
        <f t="shared" si="205"/>
        <v>musta</v>
      </c>
      <c r="AK377" s="115" t="str">
        <f t="shared" si="180"/>
        <v>musta</v>
      </c>
      <c r="AL377" s="124">
        <f t="shared" si="184"/>
        <v>1</v>
      </c>
      <c r="AM377" s="124">
        <f t="shared" si="185"/>
        <v>0</v>
      </c>
      <c r="AN377" s="124">
        <f t="shared" si="186"/>
        <v>0</v>
      </c>
      <c r="AO377" s="124">
        <f t="shared" si="187"/>
        <v>1</v>
      </c>
      <c r="AP377" s="121">
        <f t="shared" si="188"/>
        <v>0</v>
      </c>
      <c r="AQ377" s="14"/>
      <c r="AR377" s="113" t="str">
        <f t="shared" si="203"/>
        <v>musta</v>
      </c>
      <c r="AS377" s="114" t="str">
        <f t="shared" si="204"/>
        <v>musta</v>
      </c>
      <c r="AT377" s="115" t="str">
        <f t="shared" si="181"/>
        <v>musta</v>
      </c>
      <c r="AU377" s="124">
        <f t="shared" si="189"/>
        <v>2</v>
      </c>
      <c r="AV377" s="124">
        <f t="shared" si="190"/>
        <v>1</v>
      </c>
      <c r="AW377" s="124">
        <f t="shared" si="191"/>
        <v>0</v>
      </c>
      <c r="AX377" s="124">
        <f t="shared" si="192"/>
        <v>1</v>
      </c>
      <c r="AY377" s="121">
        <f t="shared" si="193"/>
        <v>0</v>
      </c>
      <c r="BA377" s="47" t="s">
        <v>411</v>
      </c>
      <c r="BB377" s="47">
        <v>2764</v>
      </c>
      <c r="BC377" s="47">
        <v>4</v>
      </c>
      <c r="BD377" s="47">
        <v>26</v>
      </c>
      <c r="BE377" s="4"/>
      <c r="BF377" s="47" t="s">
        <v>416</v>
      </c>
      <c r="BG377" s="47">
        <v>2772</v>
      </c>
      <c r="BH377" s="47">
        <v>1</v>
      </c>
      <c r="BI377" s="47">
        <v>28</v>
      </c>
      <c r="BJ377" s="4"/>
      <c r="BK377" s="46" t="str">
        <f t="shared" si="194"/>
        <v>2772_1</v>
      </c>
      <c r="BL377" s="69">
        <v>2772</v>
      </c>
      <c r="BM377" s="69">
        <v>1</v>
      </c>
      <c r="BN377" s="69">
        <v>0</v>
      </c>
      <c r="BO377" s="4"/>
      <c r="BP377" s="46" t="str">
        <f t="shared" si="195"/>
        <v>2772_1</v>
      </c>
      <c r="BQ377" s="69">
        <v>2772</v>
      </c>
      <c r="BR377" s="69">
        <v>1</v>
      </c>
      <c r="BS377" s="69">
        <v>0</v>
      </c>
      <c r="BT377" s="4"/>
      <c r="BU377" s="71"/>
      <c r="BV377" s="71"/>
      <c r="BW377" s="71"/>
      <c r="BX377" s="4"/>
      <c r="BY377" s="69" t="s">
        <v>928</v>
      </c>
      <c r="BZ377" s="69">
        <v>958</v>
      </c>
      <c r="CA377" s="69">
        <v>99.480789200399997</v>
      </c>
      <c r="CB377" s="4"/>
      <c r="CC377" s="47" t="s">
        <v>594</v>
      </c>
      <c r="CD377" s="47" t="s">
        <v>1022</v>
      </c>
      <c r="CE377" s="47">
        <v>12829</v>
      </c>
      <c r="CF377" s="47">
        <v>1</v>
      </c>
      <c r="CG377" s="47">
        <v>3</v>
      </c>
      <c r="CH377" s="47" t="str">
        <f t="shared" si="196"/>
        <v>Vähä 3</v>
      </c>
      <c r="CJ377" s="69" t="s">
        <v>423</v>
      </c>
      <c r="CK377" s="69" t="s">
        <v>2086</v>
      </c>
      <c r="CL377" s="69" t="s">
        <v>2087</v>
      </c>
      <c r="CM377" s="69" t="s">
        <v>2088</v>
      </c>
    </row>
    <row r="378" spans="1:91" customFormat="1" x14ac:dyDescent="0.25">
      <c r="A378" s="81">
        <v>367</v>
      </c>
      <c r="B378" s="27" t="str">
        <f t="shared" si="172"/>
        <v>2774_4</v>
      </c>
      <c r="C378" s="51">
        <v>2774</v>
      </c>
      <c r="D378" s="52">
        <v>4</v>
      </c>
      <c r="E378" s="17">
        <v>2040</v>
      </c>
      <c r="F378" s="18">
        <v>1954.295556435</v>
      </c>
      <c r="G378" s="57">
        <v>108</v>
      </c>
      <c r="H378" s="58">
        <v>39</v>
      </c>
      <c r="I378" s="64">
        <f t="shared" si="197"/>
        <v>0.39</v>
      </c>
      <c r="J378" s="18">
        <f t="shared" si="198"/>
        <v>42.120000000000005</v>
      </c>
      <c r="K378" s="64">
        <f t="shared" si="199"/>
        <v>-0.91821359223300969</v>
      </c>
      <c r="L378" s="18">
        <v>515</v>
      </c>
      <c r="M378" s="18">
        <v>63</v>
      </c>
      <c r="N378" s="18">
        <v>511</v>
      </c>
      <c r="O378" s="105" t="str">
        <f t="shared" si="173"/>
        <v>https://www.google.com/maps/@61.6647277691,23.5623152948,3a,75y,90t/data=!3m3!1e1!3m1!2e0</v>
      </c>
      <c r="P378" s="108" t="str">
        <f t="shared" si="174"/>
        <v>Gmaps</v>
      </c>
      <c r="Q378" s="18">
        <v>108</v>
      </c>
      <c r="R378" s="17">
        <v>39</v>
      </c>
      <c r="S378" s="18">
        <f t="shared" si="175"/>
        <v>91</v>
      </c>
      <c r="T378" s="18">
        <f t="shared" si="176"/>
        <v>55</v>
      </c>
      <c r="U378" s="18">
        <f t="shared" si="177"/>
        <v>0</v>
      </c>
      <c r="V378" s="95" t="str">
        <f t="shared" si="200"/>
        <v xml:space="preserve"> --</v>
      </c>
      <c r="W378" s="18">
        <f t="shared" si="178"/>
        <v>0</v>
      </c>
      <c r="X378" s="79" t="str">
        <f t="shared" si="201"/>
        <v xml:space="preserve"> --</v>
      </c>
      <c r="Y378" s="74">
        <v>0</v>
      </c>
      <c r="Z378" s="17" t="str">
        <f t="shared" si="182"/>
        <v xml:space="preserve"> --</v>
      </c>
      <c r="AA378" s="18">
        <v>56.274509803899996</v>
      </c>
      <c r="AB378" s="17" t="str">
        <f t="shared" si="202"/>
        <v>Kyllä</v>
      </c>
      <c r="AC378" s="39"/>
      <c r="AD378" s="17" t="str">
        <f t="shared" si="179"/>
        <v>Keskivilkas 1</v>
      </c>
      <c r="AE378" s="17" t="s">
        <v>1057</v>
      </c>
      <c r="AF378" s="39"/>
      <c r="AG378" s="44"/>
      <c r="AH378" s="4"/>
      <c r="AI378" s="113" t="str">
        <f t="shared" si="183"/>
        <v>musta</v>
      </c>
      <c r="AJ378" s="114" t="str">
        <f t="shared" si="205"/>
        <v>musta</v>
      </c>
      <c r="AK378" s="115" t="str">
        <f t="shared" si="180"/>
        <v>musta</v>
      </c>
      <c r="AL378" s="124">
        <f t="shared" si="184"/>
        <v>0</v>
      </c>
      <c r="AM378" s="124">
        <f t="shared" si="185"/>
        <v>0</v>
      </c>
      <c r="AN378" s="124">
        <f t="shared" si="186"/>
        <v>0</v>
      </c>
      <c r="AO378" s="124">
        <f t="shared" si="187"/>
        <v>0</v>
      </c>
      <c r="AP378" s="121">
        <f t="shared" si="188"/>
        <v>0</v>
      </c>
      <c r="AQ378" s="14"/>
      <c r="AR378" s="113" t="str">
        <f t="shared" si="203"/>
        <v>musta</v>
      </c>
      <c r="AS378" s="114" t="str">
        <f t="shared" si="204"/>
        <v>musta</v>
      </c>
      <c r="AT378" s="115" t="str">
        <f t="shared" si="181"/>
        <v>musta</v>
      </c>
      <c r="AU378" s="124">
        <f t="shared" si="189"/>
        <v>1</v>
      </c>
      <c r="AV378" s="124">
        <f t="shared" si="190"/>
        <v>1</v>
      </c>
      <c r="AW378" s="124">
        <f t="shared" si="191"/>
        <v>0</v>
      </c>
      <c r="AX378" s="124">
        <f t="shared" si="192"/>
        <v>0</v>
      </c>
      <c r="AY378" s="121">
        <f t="shared" si="193"/>
        <v>0</v>
      </c>
      <c r="BA378" s="47" t="s">
        <v>412</v>
      </c>
      <c r="BB378" s="47">
        <v>2764</v>
      </c>
      <c r="BC378" s="47">
        <v>6</v>
      </c>
      <c r="BD378" s="47">
        <v>29</v>
      </c>
      <c r="BE378" s="4"/>
      <c r="BF378" s="47" t="s">
        <v>417</v>
      </c>
      <c r="BG378" s="47">
        <v>2773</v>
      </c>
      <c r="BH378" s="47">
        <v>1</v>
      </c>
      <c r="BI378" s="47">
        <v>102</v>
      </c>
      <c r="BJ378" s="4"/>
      <c r="BK378" s="46" t="str">
        <f t="shared" si="194"/>
        <v>2773_1</v>
      </c>
      <c r="BL378" s="69">
        <v>2773</v>
      </c>
      <c r="BM378" s="69">
        <v>1</v>
      </c>
      <c r="BN378" s="69">
        <v>0</v>
      </c>
      <c r="BO378" s="4"/>
      <c r="BP378" s="46" t="str">
        <f t="shared" si="195"/>
        <v>2773_1</v>
      </c>
      <c r="BQ378" s="69">
        <v>2773</v>
      </c>
      <c r="BR378" s="69">
        <v>1</v>
      </c>
      <c r="BS378" s="69">
        <v>0</v>
      </c>
      <c r="BT378" s="4"/>
      <c r="BU378" s="71"/>
      <c r="BV378" s="71"/>
      <c r="BW378" s="71"/>
      <c r="BX378" s="4"/>
      <c r="BY378" s="69" t="s">
        <v>942</v>
      </c>
      <c r="BZ378" s="69">
        <v>1260</v>
      </c>
      <c r="CA378" s="69">
        <v>38.757305444499998</v>
      </c>
      <c r="CB378" s="4"/>
      <c r="CC378" s="47" t="s">
        <v>827</v>
      </c>
      <c r="CD378" s="47" t="s">
        <v>1022</v>
      </c>
      <c r="CE378" s="47">
        <v>13768</v>
      </c>
      <c r="CF378" s="47">
        <v>1</v>
      </c>
      <c r="CG378" s="47">
        <v>3</v>
      </c>
      <c r="CH378" s="47" t="str">
        <f t="shared" si="196"/>
        <v>Vähä 3</v>
      </c>
      <c r="CJ378" s="69" t="s">
        <v>424</v>
      </c>
      <c r="CK378" s="69" t="s">
        <v>2089</v>
      </c>
      <c r="CL378" s="69" t="s">
        <v>2090</v>
      </c>
      <c r="CM378" s="69" t="s">
        <v>2091</v>
      </c>
    </row>
    <row r="379" spans="1:91" customFormat="1" x14ac:dyDescent="0.25">
      <c r="A379" s="81">
        <v>368</v>
      </c>
      <c r="B379" s="27" t="str">
        <f t="shared" si="172"/>
        <v>2790_4</v>
      </c>
      <c r="C379" s="51">
        <v>2790</v>
      </c>
      <c r="D379" s="52">
        <v>4</v>
      </c>
      <c r="E379" s="17">
        <v>3947</v>
      </c>
      <c r="F379" s="18">
        <v>3890.5622466650002</v>
      </c>
      <c r="G379" s="57">
        <v>388</v>
      </c>
      <c r="H379" s="58">
        <v>57</v>
      </c>
      <c r="I379" s="64">
        <f t="shared" si="197"/>
        <v>0.56999999999999995</v>
      </c>
      <c r="J379" s="18">
        <f t="shared" si="198"/>
        <v>221.15999999999997</v>
      </c>
      <c r="K379" s="64">
        <f t="shared" si="199"/>
        <v>-0.82475435816164833</v>
      </c>
      <c r="L379" s="18">
        <v>1262</v>
      </c>
      <c r="M379" s="18">
        <v>44</v>
      </c>
      <c r="N379" s="18">
        <v>1307</v>
      </c>
      <c r="O379" s="105" t="str">
        <f t="shared" si="173"/>
        <v>https://www.google.com/maps/@62.1977202381,23.1760833532,3a,75y,90t/data=!3m3!1e1!3m1!2e0</v>
      </c>
      <c r="P379" s="108" t="str">
        <f t="shared" si="174"/>
        <v>Gmaps</v>
      </c>
      <c r="Q379" s="18">
        <v>388</v>
      </c>
      <c r="R379" s="17">
        <v>57</v>
      </c>
      <c r="S379" s="18">
        <f t="shared" si="175"/>
        <v>403</v>
      </c>
      <c r="T379" s="18">
        <f t="shared" si="176"/>
        <v>126</v>
      </c>
      <c r="U379" s="18">
        <f t="shared" si="177"/>
        <v>3</v>
      </c>
      <c r="V379" s="94" t="str">
        <f t="shared" si="200"/>
        <v>Osa seud. yht.</v>
      </c>
      <c r="W379" s="90">
        <f t="shared" si="178"/>
        <v>1</v>
      </c>
      <c r="X379" s="91" t="str">
        <f t="shared" si="201"/>
        <v>Osa seud. yht.</v>
      </c>
      <c r="Y379" s="18">
        <v>57</v>
      </c>
      <c r="Z379" s="17" t="str">
        <f t="shared" si="182"/>
        <v>Kyllä</v>
      </c>
      <c r="AA379" s="18">
        <v>61.641753230299997</v>
      </c>
      <c r="AB379" s="17" t="str">
        <f t="shared" si="202"/>
        <v>Kyllä</v>
      </c>
      <c r="AC379" s="39"/>
      <c r="AD379" s="17" t="str">
        <f t="shared" si="179"/>
        <v>Keskivilkas 1</v>
      </c>
      <c r="AE379" s="17" t="s">
        <v>1057</v>
      </c>
      <c r="AF379" s="39"/>
      <c r="AG379" s="44"/>
      <c r="AH379" s="4"/>
      <c r="AI379" s="113" t="str">
        <f t="shared" si="183"/>
        <v>musta</v>
      </c>
      <c r="AJ379" s="114" t="str">
        <f t="shared" si="205"/>
        <v>punainen</v>
      </c>
      <c r="AK379" s="115" t="str">
        <f t="shared" si="180"/>
        <v>musta</v>
      </c>
      <c r="AL379" s="124">
        <f t="shared" si="184"/>
        <v>12</v>
      </c>
      <c r="AM379" s="124">
        <f t="shared" si="185"/>
        <v>1</v>
      </c>
      <c r="AN379" s="124">
        <f t="shared" si="186"/>
        <v>0</v>
      </c>
      <c r="AO379" s="124">
        <f t="shared" si="187"/>
        <v>1</v>
      </c>
      <c r="AP379" s="121">
        <f t="shared" si="188"/>
        <v>10</v>
      </c>
      <c r="AQ379" s="14"/>
      <c r="AR379" s="113" t="str">
        <f t="shared" si="203"/>
        <v>punainen</v>
      </c>
      <c r="AS379" s="114" t="str">
        <f t="shared" si="204"/>
        <v>punainen</v>
      </c>
      <c r="AT379" s="115" t="str">
        <f t="shared" si="181"/>
        <v>punainen</v>
      </c>
      <c r="AU379" s="124">
        <f t="shared" si="189"/>
        <v>21</v>
      </c>
      <c r="AV379" s="124">
        <f t="shared" si="190"/>
        <v>10</v>
      </c>
      <c r="AW379" s="124">
        <f t="shared" si="191"/>
        <v>0</v>
      </c>
      <c r="AX379" s="124">
        <f t="shared" si="192"/>
        <v>1</v>
      </c>
      <c r="AY379" s="121">
        <f t="shared" si="193"/>
        <v>10</v>
      </c>
      <c r="BA379" s="47" t="s">
        <v>413</v>
      </c>
      <c r="BB379" s="47">
        <v>2771</v>
      </c>
      <c r="BC379" s="47">
        <v>1</v>
      </c>
      <c r="BD379" s="47">
        <v>37</v>
      </c>
      <c r="BE379" s="4"/>
      <c r="BF379" s="47" t="s">
        <v>418</v>
      </c>
      <c r="BG379" s="47">
        <v>2773</v>
      </c>
      <c r="BH379" s="47">
        <v>2</v>
      </c>
      <c r="BI379" s="47">
        <v>104</v>
      </c>
      <c r="BJ379" s="4"/>
      <c r="BK379" s="46" t="str">
        <f t="shared" si="194"/>
        <v>2773_2</v>
      </c>
      <c r="BL379" s="69">
        <v>2773</v>
      </c>
      <c r="BM379" s="69">
        <v>2</v>
      </c>
      <c r="BN379" s="69">
        <v>0</v>
      </c>
      <c r="BO379" s="4"/>
      <c r="BP379" s="46" t="str">
        <f t="shared" si="195"/>
        <v>2773_2</v>
      </c>
      <c r="BQ379" s="69">
        <v>2773</v>
      </c>
      <c r="BR379" s="69">
        <v>2</v>
      </c>
      <c r="BS379" s="69">
        <v>0</v>
      </c>
      <c r="BT379" s="4"/>
      <c r="BU379" s="71"/>
      <c r="BV379" s="71"/>
      <c r="BW379" s="71"/>
      <c r="BX379" s="4"/>
      <c r="BY379" s="69" t="s">
        <v>946</v>
      </c>
      <c r="BZ379" s="69">
        <v>2575</v>
      </c>
      <c r="CA379" s="69">
        <v>78.915108795599991</v>
      </c>
      <c r="CB379" s="4"/>
      <c r="CC379" s="47" t="s">
        <v>654</v>
      </c>
      <c r="CD379" s="47" t="s">
        <v>1022</v>
      </c>
      <c r="CE379" s="47">
        <v>13058</v>
      </c>
      <c r="CF379" s="47">
        <v>1</v>
      </c>
      <c r="CG379" s="47">
        <v>3</v>
      </c>
      <c r="CH379" s="47" t="str">
        <f t="shared" si="196"/>
        <v>Vähä 3</v>
      </c>
      <c r="CJ379" s="69" t="s">
        <v>425</v>
      </c>
      <c r="CK379" s="69" t="s">
        <v>2092</v>
      </c>
      <c r="CL379" s="69" t="s">
        <v>2093</v>
      </c>
      <c r="CM379" s="69" t="s">
        <v>2094</v>
      </c>
    </row>
    <row r="380" spans="1:91" customFormat="1" x14ac:dyDescent="0.25">
      <c r="A380" s="81">
        <v>369</v>
      </c>
      <c r="B380" s="27" t="str">
        <f t="shared" si="172"/>
        <v>2790_5</v>
      </c>
      <c r="C380" s="51">
        <v>2790</v>
      </c>
      <c r="D380" s="52">
        <v>5</v>
      </c>
      <c r="E380" s="17">
        <v>6066</v>
      </c>
      <c r="F380" s="18">
        <v>15580.5102412</v>
      </c>
      <c r="G380" s="57">
        <v>264</v>
      </c>
      <c r="H380" s="58">
        <v>85</v>
      </c>
      <c r="I380" s="64">
        <f t="shared" si="197"/>
        <v>0.85</v>
      </c>
      <c r="J380" s="18">
        <f t="shared" si="198"/>
        <v>224.4</v>
      </c>
      <c r="K380" s="64">
        <f t="shared" si="199"/>
        <v>-0.24444444444444444</v>
      </c>
      <c r="L380" s="18">
        <v>297</v>
      </c>
      <c r="M380" s="18">
        <v>22</v>
      </c>
      <c r="N380" s="18">
        <v>272</v>
      </c>
      <c r="O380" s="105" t="str">
        <f t="shared" si="173"/>
        <v>https://www.google.com/maps/@62.2305008074,23.1638972187,3a,75y,90t/data=!3m3!1e1!3m1!2e0</v>
      </c>
      <c r="P380" s="108" t="str">
        <f t="shared" si="174"/>
        <v>Gmaps</v>
      </c>
      <c r="Q380" s="18">
        <v>264</v>
      </c>
      <c r="R380" s="17">
        <v>85</v>
      </c>
      <c r="S380" s="18">
        <f t="shared" si="175"/>
        <v>56</v>
      </c>
      <c r="T380" s="18">
        <f t="shared" si="176"/>
        <v>17</v>
      </c>
      <c r="U380" s="18">
        <f t="shared" si="177"/>
        <v>0</v>
      </c>
      <c r="V380" s="95" t="str">
        <f t="shared" si="200"/>
        <v xml:space="preserve"> --</v>
      </c>
      <c r="W380" s="18">
        <f t="shared" si="178"/>
        <v>0</v>
      </c>
      <c r="X380" s="79" t="str">
        <f t="shared" si="201"/>
        <v xml:space="preserve"> --</v>
      </c>
      <c r="Y380" s="74">
        <v>0</v>
      </c>
      <c r="Z380" s="17" t="str">
        <f t="shared" si="182"/>
        <v xml:space="preserve"> --</v>
      </c>
      <c r="AA380" s="74">
        <v>0</v>
      </c>
      <c r="AB380" s="17" t="str">
        <f t="shared" si="202"/>
        <v>--</v>
      </c>
      <c r="AC380" s="39"/>
      <c r="AD380" s="17" t="str">
        <f t="shared" si="179"/>
        <v>Vähä 2</v>
      </c>
      <c r="AE380" s="17" t="s">
        <v>1060</v>
      </c>
      <c r="AF380" s="39"/>
      <c r="AG380" s="44"/>
      <c r="AH380" s="4"/>
      <c r="AI380" s="113" t="str">
        <f t="shared" si="183"/>
        <v>musta</v>
      </c>
      <c r="AJ380" s="114" t="str">
        <f t="shared" si="205"/>
        <v>musta</v>
      </c>
      <c r="AK380" s="115" t="str">
        <f t="shared" si="180"/>
        <v>musta</v>
      </c>
      <c r="AL380" s="124">
        <f t="shared" si="184"/>
        <v>10</v>
      </c>
      <c r="AM380" s="124">
        <f t="shared" si="185"/>
        <v>10</v>
      </c>
      <c r="AN380" s="124">
        <f t="shared" si="186"/>
        <v>0</v>
      </c>
      <c r="AO380" s="124">
        <f t="shared" si="187"/>
        <v>0</v>
      </c>
      <c r="AP380" s="121">
        <f t="shared" si="188"/>
        <v>0</v>
      </c>
      <c r="AQ380" s="14"/>
      <c r="AR380" s="113" t="str">
        <f t="shared" si="203"/>
        <v>musta</v>
      </c>
      <c r="AS380" s="114" t="str">
        <f t="shared" si="204"/>
        <v>musta</v>
      </c>
      <c r="AT380" s="115" t="str">
        <f t="shared" si="181"/>
        <v>musta</v>
      </c>
      <c r="AU380" s="124">
        <f t="shared" si="189"/>
        <v>10</v>
      </c>
      <c r="AV380" s="124">
        <f t="shared" si="190"/>
        <v>10</v>
      </c>
      <c r="AW380" s="124">
        <f t="shared" si="191"/>
        <v>0</v>
      </c>
      <c r="AX380" s="124">
        <f t="shared" si="192"/>
        <v>0</v>
      </c>
      <c r="AY380" s="121">
        <f t="shared" si="193"/>
        <v>0</v>
      </c>
      <c r="BA380" s="47" t="s">
        <v>414</v>
      </c>
      <c r="BB380" s="47">
        <v>2771</v>
      </c>
      <c r="BC380" s="47">
        <v>2</v>
      </c>
      <c r="BD380" s="47">
        <v>192</v>
      </c>
      <c r="BE380" s="4"/>
      <c r="BF380" s="47" t="s">
        <v>419</v>
      </c>
      <c r="BG380" s="47">
        <v>2773</v>
      </c>
      <c r="BH380" s="47">
        <v>3</v>
      </c>
      <c r="BI380" s="47">
        <v>428</v>
      </c>
      <c r="BJ380" s="4"/>
      <c r="BK380" s="46" t="str">
        <f t="shared" si="194"/>
        <v>2773_3</v>
      </c>
      <c r="BL380" s="69">
        <v>2773</v>
      </c>
      <c r="BM380" s="69">
        <v>3</v>
      </c>
      <c r="BN380" s="69">
        <v>2</v>
      </c>
      <c r="BO380" s="4"/>
      <c r="BP380" s="46" t="str">
        <f t="shared" si="195"/>
        <v>2773_3</v>
      </c>
      <c r="BQ380" s="69">
        <v>2773</v>
      </c>
      <c r="BR380" s="69">
        <v>3</v>
      </c>
      <c r="BS380" s="69">
        <v>0</v>
      </c>
      <c r="BT380" s="4"/>
      <c r="BU380" s="71"/>
      <c r="BV380" s="71"/>
      <c r="BW380" s="71"/>
      <c r="BX380" s="4"/>
      <c r="BY380" s="69" t="s">
        <v>949</v>
      </c>
      <c r="BZ380" s="69">
        <v>231</v>
      </c>
      <c r="CA380" s="69">
        <v>2.7908662558900001</v>
      </c>
      <c r="CB380" s="4"/>
      <c r="CC380" s="47" t="s">
        <v>944</v>
      </c>
      <c r="CD380" s="47" t="s">
        <v>1022</v>
      </c>
      <c r="CE380" s="47">
        <v>14283</v>
      </c>
      <c r="CF380" s="47">
        <v>1</v>
      </c>
      <c r="CG380" s="47">
        <v>3</v>
      </c>
      <c r="CH380" s="47" t="str">
        <f t="shared" si="196"/>
        <v>Vähä 3</v>
      </c>
      <c r="CJ380" s="69" t="s">
        <v>426</v>
      </c>
      <c r="CK380" s="69" t="s">
        <v>2095</v>
      </c>
      <c r="CL380" s="69" t="s">
        <v>2096</v>
      </c>
      <c r="CM380" s="69" t="s">
        <v>2097</v>
      </c>
    </row>
    <row r="381" spans="1:91" customFormat="1" x14ac:dyDescent="0.25">
      <c r="A381" s="81">
        <v>370</v>
      </c>
      <c r="B381" s="27" t="str">
        <f t="shared" si="172"/>
        <v>2790_6</v>
      </c>
      <c r="C381" s="51">
        <v>2790</v>
      </c>
      <c r="D381" s="52">
        <v>6</v>
      </c>
      <c r="E381" s="17">
        <v>9726</v>
      </c>
      <c r="F381" s="18"/>
      <c r="G381" s="59">
        <v>264</v>
      </c>
      <c r="H381" s="60">
        <v>85</v>
      </c>
      <c r="I381" s="64">
        <f t="shared" si="197"/>
        <v>0.85</v>
      </c>
      <c r="J381" s="18">
        <f t="shared" si="198"/>
        <v>224.4</v>
      </c>
      <c r="K381" s="64">
        <f t="shared" si="199"/>
        <v>-0.24444444444444444</v>
      </c>
      <c r="L381" s="18">
        <v>297</v>
      </c>
      <c r="M381" s="18">
        <v>22</v>
      </c>
      <c r="N381" s="18">
        <v>272</v>
      </c>
      <c r="O381" s="105" t="str">
        <f t="shared" si="173"/>
        <v>https://www.google.com/maps/@62.2730824427,23.2203631103,3a,75y,90t/data=!3m3!1e1!3m1!2e0</v>
      </c>
      <c r="P381" s="108" t="str">
        <f t="shared" si="174"/>
        <v>Gmaps</v>
      </c>
      <c r="Q381" s="18">
        <v>264</v>
      </c>
      <c r="R381" s="17">
        <v>85</v>
      </c>
      <c r="S381" s="18">
        <f t="shared" si="175"/>
        <v>27</v>
      </c>
      <c r="T381" s="18">
        <f t="shared" si="176"/>
        <v>11</v>
      </c>
      <c r="U381" s="18">
        <f t="shared" si="177"/>
        <v>0</v>
      </c>
      <c r="V381" s="95" t="str">
        <f t="shared" si="200"/>
        <v xml:space="preserve"> --</v>
      </c>
      <c r="W381" s="18">
        <f t="shared" si="178"/>
        <v>0</v>
      </c>
      <c r="X381" s="79" t="str">
        <f t="shared" si="201"/>
        <v xml:space="preserve"> --</v>
      </c>
      <c r="Y381" s="74">
        <v>0</v>
      </c>
      <c r="Z381" s="17" t="str">
        <f t="shared" si="182"/>
        <v xml:space="preserve"> --</v>
      </c>
      <c r="AA381" s="74">
        <v>0</v>
      </c>
      <c r="AB381" s="17" t="str">
        <f t="shared" si="202"/>
        <v>--</v>
      </c>
      <c r="AC381" s="39"/>
      <c r="AD381" s="17" t="str">
        <f t="shared" si="179"/>
        <v>Ei määritetty</v>
      </c>
      <c r="AE381" s="17" t="s">
        <v>1060</v>
      </c>
      <c r="AF381" s="39"/>
      <c r="AG381" s="44"/>
      <c r="AH381" s="4"/>
      <c r="AI381" s="113" t="str">
        <f t="shared" si="183"/>
        <v>musta</v>
      </c>
      <c r="AJ381" s="114" t="str">
        <f t="shared" si="205"/>
        <v>musta</v>
      </c>
      <c r="AK381" s="115" t="str">
        <f t="shared" si="180"/>
        <v>musta</v>
      </c>
      <c r="AL381" s="124">
        <f t="shared" si="184"/>
        <v>10</v>
      </c>
      <c r="AM381" s="124">
        <f t="shared" si="185"/>
        <v>10</v>
      </c>
      <c r="AN381" s="124">
        <f t="shared" si="186"/>
        <v>0</v>
      </c>
      <c r="AO381" s="124">
        <f t="shared" si="187"/>
        <v>0</v>
      </c>
      <c r="AP381" s="121">
        <f t="shared" si="188"/>
        <v>0</v>
      </c>
      <c r="AQ381" s="14"/>
      <c r="AR381" s="113" t="str">
        <f t="shared" si="203"/>
        <v>musta</v>
      </c>
      <c r="AS381" s="114" t="str">
        <f t="shared" si="204"/>
        <v>musta</v>
      </c>
      <c r="AT381" s="115" t="str">
        <f t="shared" si="181"/>
        <v>musta</v>
      </c>
      <c r="AU381" s="124">
        <f t="shared" si="189"/>
        <v>10</v>
      </c>
      <c r="AV381" s="124">
        <f t="shared" si="190"/>
        <v>10</v>
      </c>
      <c r="AW381" s="124">
        <f t="shared" si="191"/>
        <v>0</v>
      </c>
      <c r="AX381" s="124">
        <f t="shared" si="192"/>
        <v>0</v>
      </c>
      <c r="AY381" s="121">
        <f t="shared" si="193"/>
        <v>0</v>
      </c>
      <c r="BA381" s="47" t="s">
        <v>415</v>
      </c>
      <c r="BB381" s="47">
        <v>2771</v>
      </c>
      <c r="BC381" s="47">
        <v>3</v>
      </c>
      <c r="BD381" s="47">
        <v>103</v>
      </c>
      <c r="BE381" s="4"/>
      <c r="BF381" s="47" t="s">
        <v>420</v>
      </c>
      <c r="BG381" s="47">
        <v>2773</v>
      </c>
      <c r="BH381" s="47">
        <v>5</v>
      </c>
      <c r="BI381" s="47">
        <v>513</v>
      </c>
      <c r="BJ381" s="4"/>
      <c r="BK381" s="46" t="str">
        <f t="shared" si="194"/>
        <v>2773_5</v>
      </c>
      <c r="BL381" s="69">
        <v>2773</v>
      </c>
      <c r="BM381" s="69">
        <v>5</v>
      </c>
      <c r="BN381" s="69">
        <v>0</v>
      </c>
      <c r="BO381" s="4"/>
      <c r="BP381" s="46" t="str">
        <f t="shared" si="195"/>
        <v>2773_5</v>
      </c>
      <c r="BQ381" s="69">
        <v>2773</v>
      </c>
      <c r="BR381" s="69">
        <v>5</v>
      </c>
      <c r="BS381" s="69">
        <v>0</v>
      </c>
      <c r="BT381" s="4"/>
      <c r="BU381" s="71"/>
      <c r="BV381" s="71"/>
      <c r="BW381" s="71"/>
      <c r="BX381" s="4"/>
      <c r="BY381" s="69" t="s">
        <v>963</v>
      </c>
      <c r="BZ381" s="69">
        <v>2109</v>
      </c>
      <c r="CA381" s="69">
        <v>89.9360341151</v>
      </c>
      <c r="CB381" s="4"/>
      <c r="CC381" s="47" t="s">
        <v>796</v>
      </c>
      <c r="CD381" s="47" t="s">
        <v>1022</v>
      </c>
      <c r="CE381" s="47">
        <v>13713</v>
      </c>
      <c r="CF381" s="47">
        <v>1</v>
      </c>
      <c r="CG381" s="47">
        <v>3</v>
      </c>
      <c r="CH381" s="47" t="str">
        <f t="shared" si="196"/>
        <v>Vähä 3</v>
      </c>
      <c r="CJ381" s="69" t="s">
        <v>427</v>
      </c>
      <c r="CK381" s="69" t="s">
        <v>2098</v>
      </c>
      <c r="CL381" s="69" t="s">
        <v>2099</v>
      </c>
      <c r="CM381" s="69" t="s">
        <v>2100</v>
      </c>
    </row>
    <row r="382" spans="1:91" customFormat="1" x14ac:dyDescent="0.25">
      <c r="A382" s="81">
        <v>371</v>
      </c>
      <c r="B382" s="27" t="str">
        <f t="shared" si="172"/>
        <v>2841_1</v>
      </c>
      <c r="C382" s="51">
        <v>2841</v>
      </c>
      <c r="D382" s="52">
        <v>1</v>
      </c>
      <c r="E382" s="17">
        <v>4081</v>
      </c>
      <c r="F382" s="18">
        <v>5130.6320089000001</v>
      </c>
      <c r="G382" s="57">
        <v>166</v>
      </c>
      <c r="H382" s="58">
        <v>60</v>
      </c>
      <c r="I382" s="64">
        <f t="shared" si="197"/>
        <v>0.6</v>
      </c>
      <c r="J382" s="18">
        <f t="shared" si="198"/>
        <v>99.6</v>
      </c>
      <c r="K382" s="64">
        <f t="shared" si="199"/>
        <v>-0.11858407079646023</v>
      </c>
      <c r="L382" s="18">
        <v>113</v>
      </c>
      <c r="M382" s="18">
        <v>9</v>
      </c>
      <c r="N382" s="18">
        <v>110</v>
      </c>
      <c r="O382" s="105" t="str">
        <f t="shared" si="173"/>
        <v>https://www.google.com/maps/@61.0194572148,23.4856946049,3a,75y,90t/data=!3m3!1e1!3m1!2e0</v>
      </c>
      <c r="P382" s="108" t="str">
        <f t="shared" si="174"/>
        <v>Gmaps</v>
      </c>
      <c r="Q382" s="18">
        <v>166</v>
      </c>
      <c r="R382" s="17">
        <v>60</v>
      </c>
      <c r="S382" s="18">
        <f t="shared" si="175"/>
        <v>12</v>
      </c>
      <c r="T382" s="18">
        <f t="shared" si="176"/>
        <v>9</v>
      </c>
      <c r="U382" s="18">
        <f t="shared" si="177"/>
        <v>0</v>
      </c>
      <c r="V382" s="95" t="str">
        <f t="shared" si="200"/>
        <v xml:space="preserve"> --</v>
      </c>
      <c r="W382" s="18">
        <f t="shared" si="178"/>
        <v>0</v>
      </c>
      <c r="X382" s="79" t="str">
        <f t="shared" si="201"/>
        <v xml:space="preserve"> --</v>
      </c>
      <c r="Y382" s="74">
        <v>0</v>
      </c>
      <c r="Z382" s="17" t="str">
        <f t="shared" si="182"/>
        <v xml:space="preserve"> --</v>
      </c>
      <c r="AA382" s="74">
        <v>0</v>
      </c>
      <c r="AB382" s="17" t="str">
        <f t="shared" si="202"/>
        <v>--</v>
      </c>
      <c r="AC382" s="39"/>
      <c r="AD382" s="17" t="str">
        <f t="shared" si="179"/>
        <v>Vähä 3</v>
      </c>
      <c r="AE382" s="17" t="s">
        <v>1062</v>
      </c>
      <c r="AF382" s="39"/>
      <c r="AG382" s="44"/>
      <c r="AH382" s="4"/>
      <c r="AI382" s="113" t="str">
        <f t="shared" si="183"/>
        <v>musta</v>
      </c>
      <c r="AJ382" s="114" t="str">
        <f t="shared" si="205"/>
        <v>musta</v>
      </c>
      <c r="AK382" s="115" t="str">
        <f t="shared" si="180"/>
        <v>musta</v>
      </c>
      <c r="AL382" s="124">
        <f t="shared" si="184"/>
        <v>10</v>
      </c>
      <c r="AM382" s="124">
        <f t="shared" si="185"/>
        <v>10</v>
      </c>
      <c r="AN382" s="124">
        <f t="shared" si="186"/>
        <v>0</v>
      </c>
      <c r="AO382" s="124">
        <f t="shared" si="187"/>
        <v>0</v>
      </c>
      <c r="AP382" s="121">
        <f t="shared" si="188"/>
        <v>0</v>
      </c>
      <c r="AQ382" s="14"/>
      <c r="AR382" s="113" t="str">
        <f t="shared" si="203"/>
        <v>musta</v>
      </c>
      <c r="AS382" s="114" t="str">
        <f t="shared" si="204"/>
        <v>musta</v>
      </c>
      <c r="AT382" s="115" t="str">
        <f t="shared" si="181"/>
        <v>musta</v>
      </c>
      <c r="AU382" s="124">
        <f t="shared" si="189"/>
        <v>10</v>
      </c>
      <c r="AV382" s="124">
        <f t="shared" si="190"/>
        <v>10</v>
      </c>
      <c r="AW382" s="124">
        <f t="shared" si="191"/>
        <v>0</v>
      </c>
      <c r="AX382" s="124">
        <f t="shared" si="192"/>
        <v>0</v>
      </c>
      <c r="AY382" s="121">
        <f t="shared" si="193"/>
        <v>0</v>
      </c>
      <c r="BA382" s="47" t="s">
        <v>416</v>
      </c>
      <c r="BB382" s="47">
        <v>2772</v>
      </c>
      <c r="BC382" s="47">
        <v>1</v>
      </c>
      <c r="BD382" s="47">
        <v>33</v>
      </c>
      <c r="BE382" s="4"/>
      <c r="BF382" s="47" t="s">
        <v>421</v>
      </c>
      <c r="BG382" s="47">
        <v>2774</v>
      </c>
      <c r="BH382" s="47">
        <v>1</v>
      </c>
      <c r="BI382" s="47">
        <v>951</v>
      </c>
      <c r="BJ382" s="4"/>
      <c r="BK382" s="46" t="str">
        <f t="shared" si="194"/>
        <v>2774_1</v>
      </c>
      <c r="BL382" s="69">
        <v>2774</v>
      </c>
      <c r="BM382" s="69">
        <v>1</v>
      </c>
      <c r="BN382" s="69">
        <v>30</v>
      </c>
      <c r="BO382" s="4"/>
      <c r="BP382" s="46" t="str">
        <f t="shared" si="195"/>
        <v>2774_1</v>
      </c>
      <c r="BQ382" s="69">
        <v>2774</v>
      </c>
      <c r="BR382" s="69">
        <v>1</v>
      </c>
      <c r="BS382" s="69">
        <v>50</v>
      </c>
      <c r="BT382" s="4"/>
      <c r="BU382" s="71"/>
      <c r="BV382" s="71"/>
      <c r="BW382" s="71"/>
      <c r="BX382" s="4"/>
      <c r="BY382" s="69" t="s">
        <v>964</v>
      </c>
      <c r="BZ382" s="69">
        <v>1133</v>
      </c>
      <c r="CA382" s="69">
        <v>100.08833922300001</v>
      </c>
      <c r="CB382" s="4"/>
      <c r="CC382" s="47" t="s">
        <v>652</v>
      </c>
      <c r="CD382" s="47" t="s">
        <v>1022</v>
      </c>
      <c r="CE382" s="47">
        <v>13051</v>
      </c>
      <c r="CF382" s="47">
        <v>1</v>
      </c>
      <c r="CG382" s="47">
        <v>3</v>
      </c>
      <c r="CH382" s="47" t="str">
        <f t="shared" si="196"/>
        <v>Vähä 3</v>
      </c>
      <c r="CJ382" s="69" t="s">
        <v>41</v>
      </c>
      <c r="CK382" s="69" t="s">
        <v>1165</v>
      </c>
      <c r="CL382" s="69" t="s">
        <v>1166</v>
      </c>
      <c r="CM382" s="69" t="s">
        <v>1167</v>
      </c>
    </row>
    <row r="383" spans="1:91" customFormat="1" x14ac:dyDescent="0.25">
      <c r="A383" s="81">
        <v>372</v>
      </c>
      <c r="B383" s="27" t="str">
        <f t="shared" si="172"/>
        <v>2846_7</v>
      </c>
      <c r="C383" s="51">
        <v>2846</v>
      </c>
      <c r="D383" s="52">
        <v>7</v>
      </c>
      <c r="E383" s="17">
        <v>4966</v>
      </c>
      <c r="F383" s="18">
        <v>747.48439059999998</v>
      </c>
      <c r="G383" s="57">
        <v>271</v>
      </c>
      <c r="H383" s="58">
        <v>79</v>
      </c>
      <c r="I383" s="64">
        <f t="shared" si="197"/>
        <v>0.79</v>
      </c>
      <c r="J383" s="18">
        <f t="shared" si="198"/>
        <v>214.09</v>
      </c>
      <c r="K383" s="64">
        <f t="shared" si="199"/>
        <v>-0.62440350877192974</v>
      </c>
      <c r="L383" s="18">
        <v>570</v>
      </c>
      <c r="M383" s="18">
        <v>12</v>
      </c>
      <c r="N383" s="18">
        <v>555</v>
      </c>
      <c r="O383" s="105" t="str">
        <f t="shared" si="173"/>
        <v>https://www.google.com/maps/@61.1224750178,24.027001676,3a,75y,90t/data=!3m3!1e1!3m1!2e0</v>
      </c>
      <c r="P383" s="108" t="str">
        <f t="shared" si="174"/>
        <v>Gmaps</v>
      </c>
      <c r="Q383" s="18">
        <v>271</v>
      </c>
      <c r="R383" s="17">
        <v>79</v>
      </c>
      <c r="S383" s="18">
        <f t="shared" si="175"/>
        <v>83</v>
      </c>
      <c r="T383" s="18">
        <f t="shared" si="176"/>
        <v>50</v>
      </c>
      <c r="U383" s="18">
        <f t="shared" si="177"/>
        <v>0</v>
      </c>
      <c r="V383" s="95" t="str">
        <f t="shared" si="200"/>
        <v xml:space="preserve"> --</v>
      </c>
      <c r="W383" s="18">
        <f t="shared" si="178"/>
        <v>0</v>
      </c>
      <c r="X383" s="79" t="str">
        <f t="shared" si="201"/>
        <v xml:space="preserve"> --</v>
      </c>
      <c r="Y383" s="74">
        <v>0</v>
      </c>
      <c r="Z383" s="17" t="str">
        <f t="shared" si="182"/>
        <v xml:space="preserve"> --</v>
      </c>
      <c r="AA383" s="74">
        <v>0</v>
      </c>
      <c r="AB383" s="17" t="str">
        <f t="shared" si="202"/>
        <v>--</v>
      </c>
      <c r="AC383" s="39"/>
      <c r="AD383" s="17" t="str">
        <f t="shared" si="179"/>
        <v>Keskivilkas 2</v>
      </c>
      <c r="AE383" s="17" t="s">
        <v>1059</v>
      </c>
      <c r="AF383" s="39"/>
      <c r="AG383" s="44"/>
      <c r="AH383" s="4"/>
      <c r="AI383" s="113" t="str">
        <f t="shared" si="183"/>
        <v>musta</v>
      </c>
      <c r="AJ383" s="114" t="str">
        <f t="shared" si="205"/>
        <v>musta</v>
      </c>
      <c r="AK383" s="115" t="str">
        <f t="shared" si="180"/>
        <v>musta</v>
      </c>
      <c r="AL383" s="124">
        <f t="shared" si="184"/>
        <v>10</v>
      </c>
      <c r="AM383" s="124">
        <f t="shared" si="185"/>
        <v>10</v>
      </c>
      <c r="AN383" s="124">
        <f t="shared" si="186"/>
        <v>0</v>
      </c>
      <c r="AO383" s="124">
        <f t="shared" si="187"/>
        <v>0</v>
      </c>
      <c r="AP383" s="121">
        <f t="shared" si="188"/>
        <v>0</v>
      </c>
      <c r="AQ383" s="14"/>
      <c r="AR383" s="113" t="str">
        <f t="shared" si="203"/>
        <v>musta</v>
      </c>
      <c r="AS383" s="114" t="str">
        <f t="shared" si="204"/>
        <v>musta</v>
      </c>
      <c r="AT383" s="115" t="str">
        <f t="shared" si="181"/>
        <v>musta</v>
      </c>
      <c r="AU383" s="124">
        <f t="shared" si="189"/>
        <v>10</v>
      </c>
      <c r="AV383" s="124">
        <f t="shared" si="190"/>
        <v>10</v>
      </c>
      <c r="AW383" s="124">
        <f t="shared" si="191"/>
        <v>0</v>
      </c>
      <c r="AX383" s="124">
        <f t="shared" si="192"/>
        <v>0</v>
      </c>
      <c r="AY383" s="121">
        <f t="shared" si="193"/>
        <v>0</v>
      </c>
      <c r="BA383" s="47" t="s">
        <v>417</v>
      </c>
      <c r="BB383" s="47">
        <v>2773</v>
      </c>
      <c r="BC383" s="47">
        <v>1</v>
      </c>
      <c r="BD383" s="47">
        <v>148</v>
      </c>
      <c r="BE383" s="4"/>
      <c r="BF383" s="47" t="s">
        <v>422</v>
      </c>
      <c r="BG383" s="47">
        <v>2774</v>
      </c>
      <c r="BH383" s="47">
        <v>2</v>
      </c>
      <c r="BI383" s="47">
        <v>666</v>
      </c>
      <c r="BJ383" s="4"/>
      <c r="BK383" s="46" t="str">
        <f t="shared" si="194"/>
        <v>2774_2</v>
      </c>
      <c r="BL383" s="69">
        <v>2774</v>
      </c>
      <c r="BM383" s="69">
        <v>2</v>
      </c>
      <c r="BN383" s="69">
        <v>0</v>
      </c>
      <c r="BO383" s="4"/>
      <c r="BP383" s="46" t="str">
        <f t="shared" si="195"/>
        <v>2774_2</v>
      </c>
      <c r="BQ383" s="69">
        <v>2774</v>
      </c>
      <c r="BR383" s="69">
        <v>2</v>
      </c>
      <c r="BS383" s="69">
        <v>0</v>
      </c>
      <c r="BT383" s="4"/>
      <c r="BU383" s="71"/>
      <c r="BV383" s="71"/>
      <c r="BW383" s="71"/>
      <c r="BX383" s="4"/>
      <c r="BY383" s="69" t="s">
        <v>968</v>
      </c>
      <c r="BZ383" s="69">
        <v>161</v>
      </c>
      <c r="CA383" s="69">
        <v>2.9092880375900001</v>
      </c>
      <c r="CB383" s="4"/>
      <c r="CC383" s="47" t="s">
        <v>753</v>
      </c>
      <c r="CD383" s="47" t="s">
        <v>1022</v>
      </c>
      <c r="CE383" s="47">
        <v>13339</v>
      </c>
      <c r="CF383" s="47">
        <v>1</v>
      </c>
      <c r="CG383" s="47">
        <v>3</v>
      </c>
      <c r="CH383" s="47" t="str">
        <f t="shared" si="196"/>
        <v>Vähä 3</v>
      </c>
      <c r="CJ383" s="69" t="s">
        <v>428</v>
      </c>
      <c r="CK383" s="69" t="s">
        <v>2101</v>
      </c>
      <c r="CL383" s="69" t="s">
        <v>2102</v>
      </c>
      <c r="CM383" s="69" t="s">
        <v>2103</v>
      </c>
    </row>
    <row r="384" spans="1:91" customFormat="1" x14ac:dyDescent="0.25">
      <c r="A384" s="81">
        <v>373</v>
      </c>
      <c r="B384" s="27" t="str">
        <f t="shared" si="172"/>
        <v>2847_1</v>
      </c>
      <c r="C384" s="51">
        <v>2847</v>
      </c>
      <c r="D384" s="52">
        <v>1</v>
      </c>
      <c r="E384" s="17">
        <v>4988</v>
      </c>
      <c r="F384" s="18">
        <v>4859.6811518249997</v>
      </c>
      <c r="G384" s="57">
        <v>354</v>
      </c>
      <c r="H384" s="58">
        <v>66</v>
      </c>
      <c r="I384" s="64">
        <f t="shared" si="197"/>
        <v>0.66</v>
      </c>
      <c r="J384" s="18">
        <f t="shared" si="198"/>
        <v>233.64000000000001</v>
      </c>
      <c r="K384" s="64">
        <f t="shared" si="199"/>
        <v>-0.62914285714285711</v>
      </c>
      <c r="L384" s="18">
        <v>630</v>
      </c>
      <c r="M384" s="18">
        <v>38</v>
      </c>
      <c r="N384" s="18">
        <v>630</v>
      </c>
      <c r="O384" s="105" t="str">
        <f t="shared" si="173"/>
        <v>https://www.google.com/maps/@61.0668633123,23.6316885349,3a,75y,90t/data=!3m3!1e1!3m1!2e0</v>
      </c>
      <c r="P384" s="108" t="str">
        <f t="shared" si="174"/>
        <v>Gmaps</v>
      </c>
      <c r="Q384" s="18">
        <v>354</v>
      </c>
      <c r="R384" s="17">
        <v>66</v>
      </c>
      <c r="S384" s="18">
        <f t="shared" si="175"/>
        <v>146</v>
      </c>
      <c r="T384" s="18">
        <f t="shared" si="176"/>
        <v>59</v>
      </c>
      <c r="U384" s="18">
        <f t="shared" si="177"/>
        <v>0</v>
      </c>
      <c r="V384" s="95" t="str">
        <f t="shared" si="200"/>
        <v xml:space="preserve"> --</v>
      </c>
      <c r="W384" s="18">
        <f t="shared" si="178"/>
        <v>0</v>
      </c>
      <c r="X384" s="79" t="str">
        <f t="shared" si="201"/>
        <v xml:space="preserve"> --</v>
      </c>
      <c r="Y384" s="18">
        <v>40</v>
      </c>
      <c r="Z384" s="17" t="str">
        <f t="shared" si="182"/>
        <v xml:space="preserve"> --</v>
      </c>
      <c r="AA384" s="18">
        <v>28.0874097835</v>
      </c>
      <c r="AB384" s="17" t="str">
        <f t="shared" si="202"/>
        <v>--</v>
      </c>
      <c r="AC384" s="39"/>
      <c r="AD384" s="17" t="str">
        <f t="shared" si="179"/>
        <v>Keskivilkas 1</v>
      </c>
      <c r="AE384" s="17" t="s">
        <v>1057</v>
      </c>
      <c r="AF384" s="39"/>
      <c r="AG384" s="44"/>
      <c r="AH384" s="4"/>
      <c r="AI384" s="113" t="str">
        <f t="shared" si="183"/>
        <v>musta</v>
      </c>
      <c r="AJ384" s="114" t="str">
        <f t="shared" si="205"/>
        <v>musta</v>
      </c>
      <c r="AK384" s="115" t="str">
        <f t="shared" si="180"/>
        <v>musta</v>
      </c>
      <c r="AL384" s="124">
        <f t="shared" si="184"/>
        <v>10</v>
      </c>
      <c r="AM384" s="124">
        <f t="shared" si="185"/>
        <v>10</v>
      </c>
      <c r="AN384" s="124">
        <f t="shared" si="186"/>
        <v>0</v>
      </c>
      <c r="AO384" s="124">
        <f t="shared" si="187"/>
        <v>0</v>
      </c>
      <c r="AP384" s="121">
        <f t="shared" si="188"/>
        <v>0</v>
      </c>
      <c r="AQ384" s="14"/>
      <c r="AR384" s="113" t="str">
        <f t="shared" si="203"/>
        <v>musta</v>
      </c>
      <c r="AS384" s="114" t="str">
        <f t="shared" si="204"/>
        <v>musta</v>
      </c>
      <c r="AT384" s="115" t="str">
        <f t="shared" si="181"/>
        <v>musta</v>
      </c>
      <c r="AU384" s="124">
        <f t="shared" si="189"/>
        <v>10</v>
      </c>
      <c r="AV384" s="124">
        <f t="shared" si="190"/>
        <v>10</v>
      </c>
      <c r="AW384" s="124">
        <f t="shared" si="191"/>
        <v>0</v>
      </c>
      <c r="AX384" s="124">
        <f t="shared" si="192"/>
        <v>0</v>
      </c>
      <c r="AY384" s="121">
        <f t="shared" si="193"/>
        <v>0</v>
      </c>
      <c r="BA384" s="47" t="s">
        <v>418</v>
      </c>
      <c r="BB384" s="47">
        <v>2773</v>
      </c>
      <c r="BC384" s="47">
        <v>2</v>
      </c>
      <c r="BD384" s="47">
        <v>123</v>
      </c>
      <c r="BE384" s="4"/>
      <c r="BF384" s="47" t="s">
        <v>423</v>
      </c>
      <c r="BG384" s="47">
        <v>2774</v>
      </c>
      <c r="BH384" s="47">
        <v>3</v>
      </c>
      <c r="BI384" s="47">
        <v>453</v>
      </c>
      <c r="BJ384" s="4"/>
      <c r="BK384" s="46" t="str">
        <f t="shared" si="194"/>
        <v>2774_3</v>
      </c>
      <c r="BL384" s="69">
        <v>2774</v>
      </c>
      <c r="BM384" s="69">
        <v>3</v>
      </c>
      <c r="BN384" s="69">
        <v>0</v>
      </c>
      <c r="BO384" s="4"/>
      <c r="BP384" s="46" t="str">
        <f t="shared" si="195"/>
        <v>2774_3</v>
      </c>
      <c r="BQ384" s="69">
        <v>2774</v>
      </c>
      <c r="BR384" s="69">
        <v>3</v>
      </c>
      <c r="BS384" s="69">
        <v>0</v>
      </c>
      <c r="BT384" s="4"/>
      <c r="BU384" s="71"/>
      <c r="BV384" s="71"/>
      <c r="BW384" s="71"/>
      <c r="BX384" s="4"/>
      <c r="BY384" s="69" t="s">
        <v>972</v>
      </c>
      <c r="BZ384" s="69">
        <v>274</v>
      </c>
      <c r="CA384" s="69">
        <v>11.512605042000001</v>
      </c>
      <c r="CB384" s="4"/>
      <c r="CC384" s="47" t="s">
        <v>45</v>
      </c>
      <c r="CD384" s="47" t="s">
        <v>1022</v>
      </c>
      <c r="CE384" s="47">
        <v>13682</v>
      </c>
      <c r="CF384" s="47">
        <v>2</v>
      </c>
      <c r="CG384" s="47">
        <v>3</v>
      </c>
      <c r="CH384" s="47" t="str">
        <f t="shared" si="196"/>
        <v>Vähä 3</v>
      </c>
      <c r="CJ384" s="69" t="s">
        <v>429</v>
      </c>
      <c r="CK384" s="69" t="s">
        <v>1639</v>
      </c>
      <c r="CL384" s="69" t="s">
        <v>1640</v>
      </c>
      <c r="CM384" s="69" t="s">
        <v>1641</v>
      </c>
    </row>
    <row r="385" spans="1:91" customFormat="1" x14ac:dyDescent="0.25">
      <c r="A385" s="81">
        <v>374</v>
      </c>
      <c r="B385" s="27" t="str">
        <f t="shared" si="172"/>
        <v>2847_2</v>
      </c>
      <c r="C385" s="51">
        <v>2847</v>
      </c>
      <c r="D385" s="52">
        <v>2</v>
      </c>
      <c r="E385" s="17">
        <v>4383</v>
      </c>
      <c r="F385" s="18">
        <v>4281.8477144400003</v>
      </c>
      <c r="G385" s="57">
        <v>301</v>
      </c>
      <c r="H385" s="58">
        <v>82</v>
      </c>
      <c r="I385" s="64">
        <f t="shared" si="197"/>
        <v>0.82</v>
      </c>
      <c r="J385" s="18">
        <f t="shared" si="198"/>
        <v>246.82</v>
      </c>
      <c r="K385" s="64">
        <f t="shared" si="199"/>
        <v>-0.5235135135135135</v>
      </c>
      <c r="L385" s="18">
        <v>518</v>
      </c>
      <c r="M385" s="18">
        <v>29</v>
      </c>
      <c r="N385" s="18">
        <v>510</v>
      </c>
      <c r="O385" s="105" t="str">
        <f t="shared" si="173"/>
        <v>https://www.google.com/maps/@61.0561475171,23.7158589031,3a,75y,90t/data=!3m3!1e1!3m1!2e0</v>
      </c>
      <c r="P385" s="108" t="str">
        <f t="shared" si="174"/>
        <v>Gmaps</v>
      </c>
      <c r="Q385" s="18">
        <v>301</v>
      </c>
      <c r="R385" s="17">
        <v>82</v>
      </c>
      <c r="S385" s="18">
        <f t="shared" si="175"/>
        <v>30</v>
      </c>
      <c r="T385" s="18">
        <f t="shared" si="176"/>
        <v>22</v>
      </c>
      <c r="U385" s="18">
        <f t="shared" si="177"/>
        <v>0</v>
      </c>
      <c r="V385" s="95" t="str">
        <f t="shared" si="200"/>
        <v xml:space="preserve"> --</v>
      </c>
      <c r="W385" s="18">
        <f t="shared" si="178"/>
        <v>0</v>
      </c>
      <c r="X385" s="79" t="str">
        <f t="shared" si="201"/>
        <v xml:space="preserve"> --</v>
      </c>
      <c r="Y385" s="74">
        <v>0</v>
      </c>
      <c r="Z385" s="17" t="str">
        <f t="shared" si="182"/>
        <v xml:space="preserve"> --</v>
      </c>
      <c r="AA385" s="74">
        <v>0</v>
      </c>
      <c r="AB385" s="17" t="str">
        <f t="shared" si="202"/>
        <v>--</v>
      </c>
      <c r="AC385" s="39"/>
      <c r="AD385" s="17" t="str">
        <f t="shared" si="179"/>
        <v>Keskivilkas 2</v>
      </c>
      <c r="AE385" s="17" t="s">
        <v>1059</v>
      </c>
      <c r="AF385" s="39"/>
      <c r="AG385" s="44"/>
      <c r="AH385" s="4"/>
      <c r="AI385" s="113" t="str">
        <f t="shared" si="183"/>
        <v>musta</v>
      </c>
      <c r="AJ385" s="114" t="str">
        <f t="shared" si="205"/>
        <v>musta</v>
      </c>
      <c r="AK385" s="115" t="str">
        <f t="shared" si="180"/>
        <v>musta</v>
      </c>
      <c r="AL385" s="124">
        <f t="shared" si="184"/>
        <v>10</v>
      </c>
      <c r="AM385" s="124">
        <f t="shared" si="185"/>
        <v>10</v>
      </c>
      <c r="AN385" s="124">
        <f t="shared" si="186"/>
        <v>0</v>
      </c>
      <c r="AO385" s="124">
        <f t="shared" si="187"/>
        <v>0</v>
      </c>
      <c r="AP385" s="121">
        <f t="shared" si="188"/>
        <v>0</v>
      </c>
      <c r="AQ385" s="14"/>
      <c r="AR385" s="113" t="str">
        <f t="shared" si="203"/>
        <v>musta</v>
      </c>
      <c r="AS385" s="114" t="str">
        <f t="shared" si="204"/>
        <v>musta</v>
      </c>
      <c r="AT385" s="115" t="str">
        <f t="shared" si="181"/>
        <v>musta</v>
      </c>
      <c r="AU385" s="124">
        <f t="shared" si="189"/>
        <v>10</v>
      </c>
      <c r="AV385" s="124">
        <f t="shared" si="190"/>
        <v>10</v>
      </c>
      <c r="AW385" s="124">
        <f t="shared" si="191"/>
        <v>0</v>
      </c>
      <c r="AX385" s="124">
        <f t="shared" si="192"/>
        <v>0</v>
      </c>
      <c r="AY385" s="121">
        <f t="shared" si="193"/>
        <v>0</v>
      </c>
      <c r="BA385" s="47" t="s">
        <v>419</v>
      </c>
      <c r="BB385" s="47">
        <v>2773</v>
      </c>
      <c r="BC385" s="47">
        <v>3</v>
      </c>
      <c r="BD385" s="47">
        <v>645</v>
      </c>
      <c r="BE385" s="4"/>
      <c r="BF385" s="47" t="s">
        <v>424</v>
      </c>
      <c r="BG385" s="47">
        <v>2774</v>
      </c>
      <c r="BH385" s="47">
        <v>4</v>
      </c>
      <c r="BI385" s="47">
        <v>55</v>
      </c>
      <c r="BJ385" s="4"/>
      <c r="BK385" s="46" t="str">
        <f t="shared" si="194"/>
        <v>2774_4</v>
      </c>
      <c r="BL385" s="69">
        <v>2774</v>
      </c>
      <c r="BM385" s="69">
        <v>4</v>
      </c>
      <c r="BN385" s="69">
        <v>0</v>
      </c>
      <c r="BO385" s="4"/>
      <c r="BP385" s="46" t="str">
        <f t="shared" si="195"/>
        <v>2774_4</v>
      </c>
      <c r="BQ385" s="69">
        <v>2774</v>
      </c>
      <c r="BR385" s="69">
        <v>4</v>
      </c>
      <c r="BS385" s="69">
        <v>0</v>
      </c>
      <c r="BT385" s="4"/>
      <c r="BU385" s="71"/>
      <c r="BV385" s="71"/>
      <c r="BW385" s="71"/>
      <c r="BX385" s="4"/>
      <c r="BY385" s="69" t="s">
        <v>975</v>
      </c>
      <c r="BZ385" s="69">
        <v>577</v>
      </c>
      <c r="CA385" s="69">
        <v>100.874125874</v>
      </c>
      <c r="CB385" s="4"/>
      <c r="CC385" s="47" t="s">
        <v>593</v>
      </c>
      <c r="CD385" s="47" t="s">
        <v>1022</v>
      </c>
      <c r="CE385" s="47">
        <v>12826</v>
      </c>
      <c r="CF385" s="47">
        <v>2</v>
      </c>
      <c r="CG385" s="47">
        <v>3</v>
      </c>
      <c r="CH385" s="47" t="str">
        <f t="shared" si="196"/>
        <v>Vähä 3</v>
      </c>
      <c r="CJ385" s="69" t="s">
        <v>430</v>
      </c>
      <c r="CK385" s="69" t="s">
        <v>2104</v>
      </c>
      <c r="CL385" s="69" t="s">
        <v>2105</v>
      </c>
      <c r="CM385" s="69" t="s">
        <v>2106</v>
      </c>
    </row>
    <row r="386" spans="1:91" customFormat="1" x14ac:dyDescent="0.25">
      <c r="A386" s="81">
        <v>375</v>
      </c>
      <c r="B386" s="27" t="str">
        <f t="shared" si="172"/>
        <v>2847_3</v>
      </c>
      <c r="C386" s="51">
        <v>2847</v>
      </c>
      <c r="D386" s="52">
        <v>3</v>
      </c>
      <c r="E386" s="17">
        <v>8155</v>
      </c>
      <c r="F386" s="18">
        <v>7948.2035122500001</v>
      </c>
      <c r="G386" s="57">
        <v>419</v>
      </c>
      <c r="H386" s="58">
        <v>58</v>
      </c>
      <c r="I386" s="64">
        <f t="shared" si="197"/>
        <v>0.57999999999999996</v>
      </c>
      <c r="J386" s="18">
        <f t="shared" si="198"/>
        <v>243.01999999999998</v>
      </c>
      <c r="K386" s="64">
        <f t="shared" si="199"/>
        <v>-0.68520725388601034</v>
      </c>
      <c r="L386" s="18">
        <v>772</v>
      </c>
      <c r="M386" s="18">
        <v>41</v>
      </c>
      <c r="N386" s="18">
        <v>762</v>
      </c>
      <c r="O386" s="105" t="str">
        <f t="shared" si="173"/>
        <v>https://www.google.com/maps/@61.0765280933,23.7661535537,3a,75y,90t/data=!3m3!1e1!3m1!2e0</v>
      </c>
      <c r="P386" s="108" t="str">
        <f t="shared" si="174"/>
        <v>Gmaps</v>
      </c>
      <c r="Q386" s="18">
        <v>419</v>
      </c>
      <c r="R386" s="17">
        <v>58</v>
      </c>
      <c r="S386" s="18">
        <f t="shared" si="175"/>
        <v>78</v>
      </c>
      <c r="T386" s="18">
        <f t="shared" si="176"/>
        <v>40</v>
      </c>
      <c r="U386" s="18">
        <f t="shared" si="177"/>
        <v>0</v>
      </c>
      <c r="V386" s="95" t="str">
        <f t="shared" si="200"/>
        <v xml:space="preserve"> --</v>
      </c>
      <c r="W386" s="18">
        <f t="shared" si="178"/>
        <v>0</v>
      </c>
      <c r="X386" s="79" t="str">
        <f t="shared" si="201"/>
        <v xml:space="preserve"> --</v>
      </c>
      <c r="Y386" s="74">
        <v>0</v>
      </c>
      <c r="Z386" s="17" t="str">
        <f t="shared" si="182"/>
        <v xml:space="preserve"> --</v>
      </c>
      <c r="AA386" s="18">
        <v>3.24954015941</v>
      </c>
      <c r="AB386" s="17" t="str">
        <f t="shared" si="202"/>
        <v>--</v>
      </c>
      <c r="AC386" s="39"/>
      <c r="AD386" s="17" t="str">
        <f t="shared" si="179"/>
        <v>Keskivilkas 1</v>
      </c>
      <c r="AE386" s="17" t="s">
        <v>1057</v>
      </c>
      <c r="AF386" s="39"/>
      <c r="AG386" s="44"/>
      <c r="AH386" s="4"/>
      <c r="AI386" s="113" t="str">
        <f t="shared" si="183"/>
        <v>musta</v>
      </c>
      <c r="AJ386" s="114" t="str">
        <f t="shared" si="205"/>
        <v>musta</v>
      </c>
      <c r="AK386" s="115" t="str">
        <f t="shared" si="180"/>
        <v>musta</v>
      </c>
      <c r="AL386" s="124">
        <f t="shared" si="184"/>
        <v>1</v>
      </c>
      <c r="AM386" s="124">
        <f t="shared" si="185"/>
        <v>1</v>
      </c>
      <c r="AN386" s="124">
        <f t="shared" si="186"/>
        <v>0</v>
      </c>
      <c r="AO386" s="124">
        <f t="shared" si="187"/>
        <v>0</v>
      </c>
      <c r="AP386" s="121">
        <f t="shared" si="188"/>
        <v>0</v>
      </c>
      <c r="AQ386" s="14"/>
      <c r="AR386" s="113" t="str">
        <f t="shared" si="203"/>
        <v>musta</v>
      </c>
      <c r="AS386" s="114" t="str">
        <f t="shared" si="204"/>
        <v>musta</v>
      </c>
      <c r="AT386" s="115" t="str">
        <f t="shared" si="181"/>
        <v>musta</v>
      </c>
      <c r="AU386" s="124">
        <f t="shared" si="189"/>
        <v>10</v>
      </c>
      <c r="AV386" s="124">
        <f t="shared" si="190"/>
        <v>10</v>
      </c>
      <c r="AW386" s="124">
        <f t="shared" si="191"/>
        <v>0</v>
      </c>
      <c r="AX386" s="124">
        <f t="shared" si="192"/>
        <v>0</v>
      </c>
      <c r="AY386" s="121">
        <f t="shared" si="193"/>
        <v>0</v>
      </c>
      <c r="BA386" s="47" t="s">
        <v>420</v>
      </c>
      <c r="BB386" s="47">
        <v>2773</v>
      </c>
      <c r="BC386" s="47">
        <v>5</v>
      </c>
      <c r="BD386" s="47">
        <v>1108</v>
      </c>
      <c r="BE386" s="4"/>
      <c r="BF386" s="47" t="s">
        <v>425</v>
      </c>
      <c r="BG386" s="47">
        <v>2790</v>
      </c>
      <c r="BH386" s="47">
        <v>4</v>
      </c>
      <c r="BI386" s="47">
        <v>126</v>
      </c>
      <c r="BJ386" s="4"/>
      <c r="BK386" s="46" t="str">
        <f t="shared" si="194"/>
        <v>2790_4</v>
      </c>
      <c r="BL386" s="69">
        <v>2790</v>
      </c>
      <c r="BM386" s="69">
        <v>4</v>
      </c>
      <c r="BN386" s="69">
        <v>3</v>
      </c>
      <c r="BO386" s="4"/>
      <c r="BP386" s="46" t="str">
        <f t="shared" si="195"/>
        <v>2790_4</v>
      </c>
      <c r="BQ386" s="69">
        <v>2790</v>
      </c>
      <c r="BR386" s="69">
        <v>4</v>
      </c>
      <c r="BS386" s="69">
        <v>1</v>
      </c>
      <c r="BT386" s="4"/>
      <c r="BU386" s="71"/>
      <c r="BV386" s="71"/>
      <c r="BW386" s="71"/>
      <c r="BX386" s="4"/>
      <c r="BY386" s="69" t="s">
        <v>976</v>
      </c>
      <c r="BZ386" s="69">
        <v>1638</v>
      </c>
      <c r="CA386" s="69">
        <v>56.192109776999999</v>
      </c>
      <c r="CB386" s="4"/>
      <c r="CC386" s="47" t="s">
        <v>847</v>
      </c>
      <c r="CD386" s="47" t="s">
        <v>1022</v>
      </c>
      <c r="CE386" s="47">
        <v>13949</v>
      </c>
      <c r="CF386" s="47">
        <v>1</v>
      </c>
      <c r="CG386" s="47">
        <v>3</v>
      </c>
      <c r="CH386" s="47" t="str">
        <f t="shared" si="196"/>
        <v>Vähä 3</v>
      </c>
      <c r="CJ386" s="69" t="s">
        <v>431</v>
      </c>
      <c r="CK386" s="69" t="s">
        <v>2107</v>
      </c>
      <c r="CL386" s="69" t="s">
        <v>2108</v>
      </c>
      <c r="CM386" s="69" t="s">
        <v>2109</v>
      </c>
    </row>
    <row r="387" spans="1:91" customFormat="1" x14ac:dyDescent="0.25">
      <c r="A387" s="81">
        <v>376</v>
      </c>
      <c r="B387" s="27" t="str">
        <f t="shared" si="172"/>
        <v>2847_4</v>
      </c>
      <c r="C387" s="51">
        <v>2847</v>
      </c>
      <c r="D387" s="52">
        <v>4</v>
      </c>
      <c r="E387" s="17">
        <v>3418</v>
      </c>
      <c r="F387" s="18">
        <v>4455.1821241050002</v>
      </c>
      <c r="G387" s="57">
        <v>713</v>
      </c>
      <c r="H387" s="58">
        <v>55</v>
      </c>
      <c r="I387" s="64">
        <f t="shared" si="197"/>
        <v>0.55000000000000004</v>
      </c>
      <c r="J387" s="18">
        <f t="shared" si="198"/>
        <v>392.15000000000003</v>
      </c>
      <c r="K387" s="64">
        <f t="shared" si="199"/>
        <v>-0.75382925298179526</v>
      </c>
      <c r="L387" s="18">
        <v>1593</v>
      </c>
      <c r="M387" s="18">
        <v>63</v>
      </c>
      <c r="N387" s="18">
        <v>1652</v>
      </c>
      <c r="O387" s="105" t="str">
        <f t="shared" si="173"/>
        <v>https://www.google.com/maps/@61.1367750646,23.8309437414,3a,75y,90t/data=!3m3!1e1!3m1!2e0</v>
      </c>
      <c r="P387" s="108" t="str">
        <f t="shared" si="174"/>
        <v>Gmaps</v>
      </c>
      <c r="Q387" s="18">
        <v>713</v>
      </c>
      <c r="R387" s="17">
        <v>55</v>
      </c>
      <c r="S387" s="18">
        <f t="shared" si="175"/>
        <v>1001</v>
      </c>
      <c r="T387" s="18">
        <f t="shared" si="176"/>
        <v>398</v>
      </c>
      <c r="U387" s="18">
        <f t="shared" si="177"/>
        <v>28</v>
      </c>
      <c r="V387" s="94" t="str">
        <f t="shared" si="200"/>
        <v>Osa seud. yht.</v>
      </c>
      <c r="W387" s="90">
        <f t="shared" si="178"/>
        <v>40</v>
      </c>
      <c r="X387" s="91" t="str">
        <f t="shared" si="201"/>
        <v>Osa seud. yht.</v>
      </c>
      <c r="Y387" s="18">
        <v>10</v>
      </c>
      <c r="Z387" s="17" t="str">
        <f t="shared" si="182"/>
        <v xml:space="preserve"> --</v>
      </c>
      <c r="AA387" s="18">
        <v>44.294909303699995</v>
      </c>
      <c r="AB387" s="17" t="str">
        <f t="shared" si="202"/>
        <v>--</v>
      </c>
      <c r="AC387" s="39"/>
      <c r="AD387" s="17" t="str">
        <f t="shared" si="179"/>
        <v>Keskivilkas 1</v>
      </c>
      <c r="AE387" s="17" t="s">
        <v>1057</v>
      </c>
      <c r="AF387" s="39"/>
      <c r="AG387" s="44"/>
      <c r="AH387" s="4"/>
      <c r="AI387" s="113" t="str">
        <f t="shared" si="183"/>
        <v>musta</v>
      </c>
      <c r="AJ387" s="114" t="str">
        <f t="shared" si="205"/>
        <v>punainen</v>
      </c>
      <c r="AK387" s="115" t="str">
        <f t="shared" si="180"/>
        <v>musta</v>
      </c>
      <c r="AL387" s="124">
        <f t="shared" si="184"/>
        <v>12</v>
      </c>
      <c r="AM387" s="124">
        <f t="shared" si="185"/>
        <v>1</v>
      </c>
      <c r="AN387" s="124">
        <f t="shared" si="186"/>
        <v>0</v>
      </c>
      <c r="AO387" s="124">
        <f t="shared" si="187"/>
        <v>1</v>
      </c>
      <c r="AP387" s="121">
        <f t="shared" si="188"/>
        <v>10</v>
      </c>
      <c r="AQ387" s="14"/>
      <c r="AR387" s="113" t="str">
        <f t="shared" si="203"/>
        <v>punainen</v>
      </c>
      <c r="AS387" s="114" t="str">
        <f t="shared" si="204"/>
        <v>punainen</v>
      </c>
      <c r="AT387" s="115" t="str">
        <f t="shared" si="181"/>
        <v>punainen</v>
      </c>
      <c r="AU387" s="124">
        <f t="shared" si="189"/>
        <v>21</v>
      </c>
      <c r="AV387" s="124">
        <f t="shared" si="190"/>
        <v>10</v>
      </c>
      <c r="AW387" s="124">
        <f t="shared" si="191"/>
        <v>0</v>
      </c>
      <c r="AX387" s="124">
        <f t="shared" si="192"/>
        <v>1</v>
      </c>
      <c r="AY387" s="121">
        <f t="shared" si="193"/>
        <v>10</v>
      </c>
      <c r="BA387" s="47" t="s">
        <v>421</v>
      </c>
      <c r="BB387" s="47">
        <v>2774</v>
      </c>
      <c r="BC387" s="47">
        <v>1</v>
      </c>
      <c r="BD387" s="47">
        <v>3731</v>
      </c>
      <c r="BE387" s="4"/>
      <c r="BF387" s="47" t="s">
        <v>426</v>
      </c>
      <c r="BG387" s="47">
        <v>2790</v>
      </c>
      <c r="BH387" s="47">
        <v>5</v>
      </c>
      <c r="BI387" s="47">
        <v>17</v>
      </c>
      <c r="BJ387" s="4"/>
      <c r="BK387" s="46" t="str">
        <f t="shared" si="194"/>
        <v>2790_5</v>
      </c>
      <c r="BL387" s="69">
        <v>2790</v>
      </c>
      <c r="BM387" s="69">
        <v>5</v>
      </c>
      <c r="BN387" s="69">
        <v>0</v>
      </c>
      <c r="BO387" s="4"/>
      <c r="BP387" s="46" t="str">
        <f t="shared" si="195"/>
        <v>2790_5</v>
      </c>
      <c r="BQ387" s="69">
        <v>2790</v>
      </c>
      <c r="BR387" s="69">
        <v>5</v>
      </c>
      <c r="BS387" s="69">
        <v>0</v>
      </c>
      <c r="BT387" s="4"/>
      <c r="BU387" s="71"/>
      <c r="BV387" s="71"/>
      <c r="BW387" s="71"/>
      <c r="BX387" s="4"/>
      <c r="BY387" s="69" t="s">
        <v>977</v>
      </c>
      <c r="BZ387" s="69">
        <v>1917</v>
      </c>
      <c r="CA387" s="69">
        <v>99.739854318400006</v>
      </c>
      <c r="CB387" s="4"/>
      <c r="CC387" s="47" t="s">
        <v>954</v>
      </c>
      <c r="CD387" s="47" t="s">
        <v>1022</v>
      </c>
      <c r="CE387" s="47">
        <v>14298</v>
      </c>
      <c r="CF387" s="47">
        <v>1</v>
      </c>
      <c r="CG387" s="47">
        <v>3</v>
      </c>
      <c r="CH387" s="47" t="str">
        <f t="shared" si="196"/>
        <v>Vähä 3</v>
      </c>
      <c r="CJ387" s="69" t="s">
        <v>432</v>
      </c>
      <c r="CK387" s="69" t="s">
        <v>2110</v>
      </c>
      <c r="CL387" s="69" t="s">
        <v>2111</v>
      </c>
      <c r="CM387" s="69" t="s">
        <v>2112</v>
      </c>
    </row>
    <row r="388" spans="1:91" customFormat="1" x14ac:dyDescent="0.25">
      <c r="A388" s="81">
        <v>377</v>
      </c>
      <c r="B388" s="27" t="str">
        <f t="shared" si="172"/>
        <v>2851_1</v>
      </c>
      <c r="C388" s="51">
        <v>2851</v>
      </c>
      <c r="D388" s="52">
        <v>1</v>
      </c>
      <c r="E388" s="17">
        <v>7069</v>
      </c>
      <c r="F388" s="18">
        <v>9168.0543130000005</v>
      </c>
      <c r="G388" s="57">
        <v>279</v>
      </c>
      <c r="H388" s="58">
        <v>36</v>
      </c>
      <c r="I388" s="64">
        <f t="shared" si="197"/>
        <v>0.36</v>
      </c>
      <c r="J388" s="18">
        <f t="shared" si="198"/>
        <v>100.44</v>
      </c>
      <c r="K388" s="64">
        <f t="shared" si="199"/>
        <v>-0.89360169491525421</v>
      </c>
      <c r="L388" s="18">
        <v>944</v>
      </c>
      <c r="M388" s="18">
        <v>26</v>
      </c>
      <c r="N388" s="18">
        <v>963</v>
      </c>
      <c r="O388" s="105" t="str">
        <f t="shared" si="173"/>
        <v>https://www.google.com/maps/@61.183736641,23.7157130514,3a,75y,90t/data=!3m3!1e1!3m1!2e0</v>
      </c>
      <c r="P388" s="108" t="str">
        <f t="shared" si="174"/>
        <v>Gmaps</v>
      </c>
      <c r="Q388" s="18">
        <v>279</v>
      </c>
      <c r="R388" s="17">
        <v>36</v>
      </c>
      <c r="S388" s="18">
        <f t="shared" si="175"/>
        <v>718</v>
      </c>
      <c r="T388" s="18">
        <f t="shared" si="176"/>
        <v>238</v>
      </c>
      <c r="U388" s="18">
        <f t="shared" si="177"/>
        <v>0</v>
      </c>
      <c r="V388" s="95" t="str">
        <f t="shared" si="200"/>
        <v xml:space="preserve"> --</v>
      </c>
      <c r="W388" s="18">
        <f t="shared" si="178"/>
        <v>0</v>
      </c>
      <c r="X388" s="79" t="str">
        <f t="shared" si="201"/>
        <v xml:space="preserve"> --</v>
      </c>
      <c r="Y388" s="18">
        <v>3</v>
      </c>
      <c r="Z388" s="17" t="str">
        <f t="shared" si="182"/>
        <v xml:space="preserve"> --</v>
      </c>
      <c r="AA388" s="18">
        <v>31.390578582500002</v>
      </c>
      <c r="AB388" s="17" t="str">
        <f t="shared" si="202"/>
        <v>--</v>
      </c>
      <c r="AC388" s="39"/>
      <c r="AD388" s="17" t="str">
        <f t="shared" si="179"/>
        <v>Keskivilkas 1</v>
      </c>
      <c r="AE388" s="17" t="s">
        <v>1057</v>
      </c>
      <c r="AF388" s="39"/>
      <c r="AG388" s="44"/>
      <c r="AH388" s="4"/>
      <c r="AI388" s="113" t="str">
        <f t="shared" si="183"/>
        <v>musta</v>
      </c>
      <c r="AJ388" s="114" t="str">
        <f t="shared" si="205"/>
        <v>musta</v>
      </c>
      <c r="AK388" s="115" t="str">
        <f t="shared" si="180"/>
        <v>musta</v>
      </c>
      <c r="AL388" s="124">
        <f t="shared" si="184"/>
        <v>1</v>
      </c>
      <c r="AM388" s="124">
        <f t="shared" si="185"/>
        <v>0</v>
      </c>
      <c r="AN388" s="124">
        <f t="shared" si="186"/>
        <v>0</v>
      </c>
      <c r="AO388" s="124">
        <f t="shared" si="187"/>
        <v>1</v>
      </c>
      <c r="AP388" s="121">
        <f t="shared" si="188"/>
        <v>0</v>
      </c>
      <c r="AQ388" s="14"/>
      <c r="AR388" s="113" t="str">
        <f t="shared" si="203"/>
        <v>musta</v>
      </c>
      <c r="AS388" s="114" t="str">
        <f t="shared" si="204"/>
        <v>musta</v>
      </c>
      <c r="AT388" s="115" t="str">
        <f t="shared" si="181"/>
        <v>musta</v>
      </c>
      <c r="AU388" s="124">
        <f t="shared" si="189"/>
        <v>2</v>
      </c>
      <c r="AV388" s="124">
        <f t="shared" si="190"/>
        <v>1</v>
      </c>
      <c r="AW388" s="124">
        <f t="shared" si="191"/>
        <v>0</v>
      </c>
      <c r="AX388" s="124">
        <f t="shared" si="192"/>
        <v>1</v>
      </c>
      <c r="AY388" s="121">
        <f t="shared" si="193"/>
        <v>0</v>
      </c>
      <c r="BA388" s="47" t="s">
        <v>422</v>
      </c>
      <c r="BB388" s="47">
        <v>2774</v>
      </c>
      <c r="BC388" s="47">
        <v>2</v>
      </c>
      <c r="BD388" s="47">
        <v>1985</v>
      </c>
      <c r="BE388" s="4"/>
      <c r="BF388" s="47" t="s">
        <v>427</v>
      </c>
      <c r="BG388" s="47">
        <v>2790</v>
      </c>
      <c r="BH388" s="47">
        <v>6</v>
      </c>
      <c r="BI388" s="47">
        <v>11</v>
      </c>
      <c r="BJ388" s="4"/>
      <c r="BK388" s="46" t="str">
        <f t="shared" si="194"/>
        <v>2790_6</v>
      </c>
      <c r="BL388" s="69">
        <v>2790</v>
      </c>
      <c r="BM388" s="69">
        <v>6</v>
      </c>
      <c r="BN388" s="69">
        <v>0</v>
      </c>
      <c r="BO388" s="4"/>
      <c r="BP388" s="46" t="str">
        <f t="shared" si="195"/>
        <v>2790_6</v>
      </c>
      <c r="BQ388" s="69">
        <v>2790</v>
      </c>
      <c r="BR388" s="69">
        <v>6</v>
      </c>
      <c r="BS388" s="69">
        <v>0</v>
      </c>
      <c r="BT388" s="4"/>
      <c r="BU388" s="71"/>
      <c r="BV388" s="71"/>
      <c r="BW388" s="71"/>
      <c r="BX388" s="4"/>
      <c r="BY388" s="69" t="s">
        <v>988</v>
      </c>
      <c r="BZ388" s="69">
        <v>1171</v>
      </c>
      <c r="CA388" s="69">
        <v>94.131832797399994</v>
      </c>
      <c r="CB388" s="4"/>
      <c r="CC388" s="47" t="s">
        <v>39</v>
      </c>
      <c r="CD388" s="47" t="s">
        <v>1022</v>
      </c>
      <c r="CE388" s="47">
        <v>13958</v>
      </c>
      <c r="CF388" s="47">
        <v>2</v>
      </c>
      <c r="CG388" s="47">
        <v>3</v>
      </c>
      <c r="CH388" s="47" t="str">
        <f t="shared" si="196"/>
        <v>Vähä 3</v>
      </c>
      <c r="CJ388" s="69" t="s">
        <v>433</v>
      </c>
      <c r="CK388" s="69" t="s">
        <v>1510</v>
      </c>
      <c r="CL388" s="69" t="s">
        <v>1511</v>
      </c>
      <c r="CM388" s="69" t="s">
        <v>1512</v>
      </c>
    </row>
    <row r="389" spans="1:91" customFormat="1" x14ac:dyDescent="0.25">
      <c r="A389" s="81">
        <v>378</v>
      </c>
      <c r="B389" s="27" t="str">
        <f t="shared" si="172"/>
        <v>2852_1</v>
      </c>
      <c r="C389" s="51">
        <v>2852</v>
      </c>
      <c r="D389" s="52">
        <v>1</v>
      </c>
      <c r="E389" s="17">
        <v>8815</v>
      </c>
      <c r="F389" s="18">
        <v>8480.8904615499996</v>
      </c>
      <c r="G389" s="57">
        <v>176</v>
      </c>
      <c r="H389" s="58">
        <v>45</v>
      </c>
      <c r="I389" s="64">
        <f t="shared" si="197"/>
        <v>0.45</v>
      </c>
      <c r="J389" s="18">
        <f t="shared" si="198"/>
        <v>79.2</v>
      </c>
      <c r="K389" s="64">
        <f t="shared" si="199"/>
        <v>-0.81364705882352939</v>
      </c>
      <c r="L389" s="18">
        <v>425</v>
      </c>
      <c r="M389" s="18">
        <v>17</v>
      </c>
      <c r="N389" s="18">
        <v>428</v>
      </c>
      <c r="O389" s="105" t="str">
        <f t="shared" si="173"/>
        <v>https://www.google.com/maps/@61.1499025927,23.6937593975,3a,75y,90t/data=!3m3!1e1!3m1!2e0</v>
      </c>
      <c r="P389" s="108" t="str">
        <f t="shared" si="174"/>
        <v>Gmaps</v>
      </c>
      <c r="Q389" s="18">
        <v>176</v>
      </c>
      <c r="R389" s="17">
        <v>45</v>
      </c>
      <c r="S389" s="18">
        <f t="shared" si="175"/>
        <v>125</v>
      </c>
      <c r="T389" s="18">
        <f t="shared" si="176"/>
        <v>47</v>
      </c>
      <c r="U389" s="18">
        <f t="shared" si="177"/>
        <v>7</v>
      </c>
      <c r="V389" s="96" t="str">
        <f t="shared" si="200"/>
        <v>Osa seud. yht.</v>
      </c>
      <c r="W389" s="18">
        <f t="shared" si="178"/>
        <v>0</v>
      </c>
      <c r="X389" s="79" t="str">
        <f t="shared" si="201"/>
        <v xml:space="preserve"> --</v>
      </c>
      <c r="Y389" s="74">
        <v>0</v>
      </c>
      <c r="Z389" s="17" t="str">
        <f t="shared" si="182"/>
        <v xml:space="preserve"> --</v>
      </c>
      <c r="AA389" s="18">
        <v>25.365853658499997</v>
      </c>
      <c r="AB389" s="17" t="str">
        <f t="shared" si="202"/>
        <v>--</v>
      </c>
      <c r="AC389" s="39"/>
      <c r="AD389" s="17" t="str">
        <f t="shared" si="179"/>
        <v>Vähä 2</v>
      </c>
      <c r="AE389" s="17" t="s">
        <v>1060</v>
      </c>
      <c r="AF389" s="39"/>
      <c r="AG389" s="44"/>
      <c r="AH389" s="4"/>
      <c r="AI389" s="113" t="str">
        <f t="shared" si="183"/>
        <v>musta</v>
      </c>
      <c r="AJ389" s="114" t="str">
        <f t="shared" si="205"/>
        <v>musta</v>
      </c>
      <c r="AK389" s="115" t="str">
        <f t="shared" si="180"/>
        <v>musta</v>
      </c>
      <c r="AL389" s="124">
        <f t="shared" si="184"/>
        <v>2</v>
      </c>
      <c r="AM389" s="124">
        <f t="shared" si="185"/>
        <v>1</v>
      </c>
      <c r="AN389" s="124">
        <f t="shared" si="186"/>
        <v>0</v>
      </c>
      <c r="AO389" s="124">
        <f t="shared" si="187"/>
        <v>0</v>
      </c>
      <c r="AP389" s="121">
        <f t="shared" si="188"/>
        <v>1</v>
      </c>
      <c r="AQ389" s="14"/>
      <c r="AR389" s="113" t="str">
        <f t="shared" si="203"/>
        <v>musta</v>
      </c>
      <c r="AS389" s="114" t="str">
        <f t="shared" si="204"/>
        <v>musta</v>
      </c>
      <c r="AT389" s="115" t="str">
        <f t="shared" si="181"/>
        <v>musta</v>
      </c>
      <c r="AU389" s="124">
        <f t="shared" si="189"/>
        <v>2</v>
      </c>
      <c r="AV389" s="124">
        <f t="shared" si="190"/>
        <v>1</v>
      </c>
      <c r="AW389" s="124">
        <f t="shared" si="191"/>
        <v>0</v>
      </c>
      <c r="AX389" s="124">
        <f t="shared" si="192"/>
        <v>0</v>
      </c>
      <c r="AY389" s="121">
        <f t="shared" si="193"/>
        <v>1</v>
      </c>
      <c r="BA389" s="47" t="s">
        <v>423</v>
      </c>
      <c r="BB389" s="47">
        <v>2774</v>
      </c>
      <c r="BC389" s="47">
        <v>3</v>
      </c>
      <c r="BD389" s="47">
        <v>921</v>
      </c>
      <c r="BE389" s="4"/>
      <c r="BF389" s="47" t="s">
        <v>41</v>
      </c>
      <c r="BG389" s="47">
        <v>2841</v>
      </c>
      <c r="BH389" s="47">
        <v>1</v>
      </c>
      <c r="BI389" s="47">
        <v>9</v>
      </c>
      <c r="BJ389" s="4"/>
      <c r="BK389" s="46" t="str">
        <f t="shared" si="194"/>
        <v>2841_1</v>
      </c>
      <c r="BL389" s="69">
        <v>2841</v>
      </c>
      <c r="BM389" s="69">
        <v>1</v>
      </c>
      <c r="BN389" s="69">
        <v>0</v>
      </c>
      <c r="BO389" s="4"/>
      <c r="BP389" s="46" t="str">
        <f t="shared" si="195"/>
        <v>2841_1</v>
      </c>
      <c r="BQ389" s="69">
        <v>2841</v>
      </c>
      <c r="BR389" s="69">
        <v>1</v>
      </c>
      <c r="BS389" s="69">
        <v>0</v>
      </c>
      <c r="BT389" s="4"/>
      <c r="BU389" s="71"/>
      <c r="BV389" s="71"/>
      <c r="BW389" s="71"/>
      <c r="BX389" s="4"/>
      <c r="BY389" s="69" t="s">
        <v>989</v>
      </c>
      <c r="BZ389" s="69">
        <v>1640</v>
      </c>
      <c r="CA389" s="69">
        <v>45.682451253499998</v>
      </c>
      <c r="CB389" s="4"/>
      <c r="CC389" s="47" t="s">
        <v>677</v>
      </c>
      <c r="CD389" s="47" t="s">
        <v>1022</v>
      </c>
      <c r="CE389" s="47">
        <v>13091</v>
      </c>
      <c r="CF389" s="47">
        <v>1</v>
      </c>
      <c r="CG389" s="47">
        <v>3</v>
      </c>
      <c r="CH389" s="47" t="str">
        <f t="shared" si="196"/>
        <v>Vähä 3</v>
      </c>
      <c r="CJ389" s="69" t="s">
        <v>434</v>
      </c>
      <c r="CK389" s="69" t="s">
        <v>1171</v>
      </c>
      <c r="CL389" s="69" t="s">
        <v>1172</v>
      </c>
      <c r="CM389" s="69" t="s">
        <v>1173</v>
      </c>
    </row>
    <row r="390" spans="1:91" customFormat="1" x14ac:dyDescent="0.25">
      <c r="A390" s="81">
        <v>379</v>
      </c>
      <c r="B390" s="27" t="str">
        <f t="shared" si="172"/>
        <v>2981_1</v>
      </c>
      <c r="C390" s="51">
        <v>2981</v>
      </c>
      <c r="D390" s="52">
        <v>1</v>
      </c>
      <c r="E390" s="17">
        <v>4534</v>
      </c>
      <c r="F390" s="18">
        <v>4379.5093412249998</v>
      </c>
      <c r="G390" s="57">
        <v>195</v>
      </c>
      <c r="H390" s="58">
        <v>59</v>
      </c>
      <c r="I390" s="64">
        <f t="shared" si="197"/>
        <v>0.59</v>
      </c>
      <c r="J390" s="18">
        <f t="shared" si="198"/>
        <v>115.05</v>
      </c>
      <c r="K390" s="64">
        <f t="shared" si="199"/>
        <v>-0.81621405750798726</v>
      </c>
      <c r="L390" s="18">
        <v>626</v>
      </c>
      <c r="M390" s="18">
        <v>51</v>
      </c>
      <c r="N390" s="18">
        <v>648</v>
      </c>
      <c r="O390" s="105" t="str">
        <f t="shared" si="173"/>
        <v>https://www.google.com/maps/@61.0916142227,23.5024911684,3a,75y,90t/data=!3m3!1e1!3m1!2e0</v>
      </c>
      <c r="P390" s="108" t="str">
        <f t="shared" si="174"/>
        <v>Gmaps</v>
      </c>
      <c r="Q390" s="18">
        <v>195</v>
      </c>
      <c r="R390" s="17">
        <v>59</v>
      </c>
      <c r="S390" s="18">
        <f t="shared" si="175"/>
        <v>86</v>
      </c>
      <c r="T390" s="18">
        <f t="shared" si="176"/>
        <v>53</v>
      </c>
      <c r="U390" s="18">
        <f t="shared" si="177"/>
        <v>1</v>
      </c>
      <c r="V390" s="96" t="str">
        <f t="shared" si="200"/>
        <v>Osa seud. yht.</v>
      </c>
      <c r="W390" s="18">
        <f t="shared" si="178"/>
        <v>0</v>
      </c>
      <c r="X390" s="79" t="str">
        <f t="shared" si="201"/>
        <v xml:space="preserve"> --</v>
      </c>
      <c r="Y390" s="74">
        <v>0</v>
      </c>
      <c r="Z390" s="17" t="str">
        <f t="shared" si="182"/>
        <v xml:space="preserve"> --</v>
      </c>
      <c r="AA390" s="74">
        <v>0</v>
      </c>
      <c r="AB390" s="17" t="str">
        <f t="shared" si="202"/>
        <v>--</v>
      </c>
      <c r="AC390" s="39"/>
      <c r="AD390" s="17" t="str">
        <f t="shared" si="179"/>
        <v>Keskivilkas 1</v>
      </c>
      <c r="AE390" s="17" t="s">
        <v>1057</v>
      </c>
      <c r="AF390" s="39"/>
      <c r="AG390" s="44"/>
      <c r="AH390" s="4"/>
      <c r="AI390" s="113" t="str">
        <f t="shared" si="183"/>
        <v>musta</v>
      </c>
      <c r="AJ390" s="114" t="str">
        <f t="shared" si="205"/>
        <v>musta</v>
      </c>
      <c r="AK390" s="115" t="str">
        <f t="shared" si="180"/>
        <v>musta</v>
      </c>
      <c r="AL390" s="124">
        <f t="shared" si="184"/>
        <v>2</v>
      </c>
      <c r="AM390" s="124">
        <f t="shared" si="185"/>
        <v>1</v>
      </c>
      <c r="AN390" s="124">
        <f t="shared" si="186"/>
        <v>0</v>
      </c>
      <c r="AO390" s="124">
        <f t="shared" si="187"/>
        <v>0</v>
      </c>
      <c r="AP390" s="121">
        <f t="shared" si="188"/>
        <v>1</v>
      </c>
      <c r="AQ390" s="14"/>
      <c r="AR390" s="113" t="str">
        <f t="shared" si="203"/>
        <v>punainen</v>
      </c>
      <c r="AS390" s="114" t="str">
        <f t="shared" si="204"/>
        <v>musta</v>
      </c>
      <c r="AT390" s="115" t="str">
        <f t="shared" si="181"/>
        <v>musta</v>
      </c>
      <c r="AU390" s="124">
        <f t="shared" si="189"/>
        <v>11</v>
      </c>
      <c r="AV390" s="124">
        <f t="shared" si="190"/>
        <v>10</v>
      </c>
      <c r="AW390" s="124">
        <f t="shared" si="191"/>
        <v>0</v>
      </c>
      <c r="AX390" s="124">
        <f t="shared" si="192"/>
        <v>0</v>
      </c>
      <c r="AY390" s="121">
        <f t="shared" si="193"/>
        <v>1</v>
      </c>
      <c r="BA390" s="47" t="s">
        <v>424</v>
      </c>
      <c r="BB390" s="47">
        <v>2774</v>
      </c>
      <c r="BC390" s="47">
        <v>4</v>
      </c>
      <c r="BD390" s="47">
        <v>91</v>
      </c>
      <c r="BE390" s="4"/>
      <c r="BF390" s="47" t="s">
        <v>428</v>
      </c>
      <c r="BG390" s="47">
        <v>2846</v>
      </c>
      <c r="BH390" s="47">
        <v>7</v>
      </c>
      <c r="BI390" s="47">
        <v>50</v>
      </c>
      <c r="BJ390" s="4"/>
      <c r="BK390" s="46" t="str">
        <f t="shared" si="194"/>
        <v>2846_7</v>
      </c>
      <c r="BL390" s="69">
        <v>2846</v>
      </c>
      <c r="BM390" s="69">
        <v>7</v>
      </c>
      <c r="BN390" s="69">
        <v>0</v>
      </c>
      <c r="BO390" s="4"/>
      <c r="BP390" s="46" t="str">
        <f t="shared" si="195"/>
        <v>2846_7</v>
      </c>
      <c r="BQ390" s="69">
        <v>2846</v>
      </c>
      <c r="BR390" s="69">
        <v>7</v>
      </c>
      <c r="BS390" s="69">
        <v>0</v>
      </c>
      <c r="BT390" s="4"/>
      <c r="BU390" s="71"/>
      <c r="BV390" s="71"/>
      <c r="BW390" s="71"/>
      <c r="BX390" s="4"/>
      <c r="BY390" s="69" t="s">
        <v>991</v>
      </c>
      <c r="BZ390" s="69">
        <v>2056</v>
      </c>
      <c r="CA390" s="69">
        <v>26.854754441000001</v>
      </c>
      <c r="CB390" s="4"/>
      <c r="CC390" s="47" t="s">
        <v>901</v>
      </c>
      <c r="CD390" s="47" t="s">
        <v>1022</v>
      </c>
      <c r="CE390" s="47">
        <v>14209</v>
      </c>
      <c r="CF390" s="47">
        <v>1</v>
      </c>
      <c r="CG390" s="47">
        <v>3</v>
      </c>
      <c r="CH390" s="47" t="str">
        <f t="shared" si="196"/>
        <v>Vähä 3</v>
      </c>
      <c r="CJ390" s="69" t="s">
        <v>435</v>
      </c>
      <c r="CK390" s="69" t="s">
        <v>2113</v>
      </c>
      <c r="CL390" s="69" t="s">
        <v>2114</v>
      </c>
      <c r="CM390" s="69" t="s">
        <v>2115</v>
      </c>
    </row>
    <row r="391" spans="1:91" customFormat="1" x14ac:dyDescent="0.25">
      <c r="A391" s="81">
        <v>380</v>
      </c>
      <c r="B391" s="27" t="str">
        <f t="shared" si="172"/>
        <v>2981_2</v>
      </c>
      <c r="C391" s="51">
        <v>2981</v>
      </c>
      <c r="D391" s="52">
        <v>2</v>
      </c>
      <c r="E391" s="17">
        <v>6845</v>
      </c>
      <c r="F391" s="18">
        <v>9557.1128891499993</v>
      </c>
      <c r="G391" s="57">
        <v>158</v>
      </c>
      <c r="H391" s="58">
        <v>82</v>
      </c>
      <c r="I391" s="64">
        <f t="shared" si="197"/>
        <v>0.82</v>
      </c>
      <c r="J391" s="18">
        <f t="shared" si="198"/>
        <v>129.56</v>
      </c>
      <c r="K391" s="64">
        <f t="shared" si="199"/>
        <v>-0.6200586510263929</v>
      </c>
      <c r="L391" s="18">
        <v>341</v>
      </c>
      <c r="M391" s="18">
        <v>29</v>
      </c>
      <c r="N391" s="18">
        <v>340</v>
      </c>
      <c r="O391" s="105" t="str">
        <f t="shared" si="173"/>
        <v>https://www.google.com/maps/@61.1254433865,23.4679702917,3a,75y,90t/data=!3m3!1e1!3m1!2e0</v>
      </c>
      <c r="P391" s="108" t="str">
        <f t="shared" si="174"/>
        <v>Gmaps</v>
      </c>
      <c r="Q391" s="18">
        <v>158</v>
      </c>
      <c r="R391" s="17">
        <v>82</v>
      </c>
      <c r="S391" s="18">
        <f t="shared" si="175"/>
        <v>71</v>
      </c>
      <c r="T391" s="18">
        <f t="shared" si="176"/>
        <v>52</v>
      </c>
      <c r="U391" s="18">
        <f t="shared" si="177"/>
        <v>1</v>
      </c>
      <c r="V391" s="96" t="str">
        <f t="shared" si="200"/>
        <v>Osa seud. yht.</v>
      </c>
      <c r="W391" s="18">
        <f t="shared" si="178"/>
        <v>0</v>
      </c>
      <c r="X391" s="79" t="str">
        <f t="shared" si="201"/>
        <v xml:space="preserve"> --</v>
      </c>
      <c r="Y391" s="74">
        <v>0</v>
      </c>
      <c r="Z391" s="17" t="str">
        <f t="shared" si="182"/>
        <v xml:space="preserve"> --</v>
      </c>
      <c r="AA391" s="74">
        <v>0</v>
      </c>
      <c r="AB391" s="17" t="str">
        <f t="shared" si="202"/>
        <v>--</v>
      </c>
      <c r="AC391" s="39"/>
      <c r="AD391" s="17" t="str">
        <f t="shared" si="179"/>
        <v>Vähä 1</v>
      </c>
      <c r="AE391" s="17" t="s">
        <v>1058</v>
      </c>
      <c r="AF391" s="39"/>
      <c r="AG391" s="44"/>
      <c r="AH391" s="4"/>
      <c r="AI391" s="113" t="str">
        <f t="shared" si="183"/>
        <v>punainen</v>
      </c>
      <c r="AJ391" s="114" t="str">
        <f t="shared" si="205"/>
        <v>musta</v>
      </c>
      <c r="AK391" s="115" t="str">
        <f t="shared" si="180"/>
        <v>musta</v>
      </c>
      <c r="AL391" s="124">
        <f t="shared" si="184"/>
        <v>11</v>
      </c>
      <c r="AM391" s="124">
        <f t="shared" si="185"/>
        <v>10</v>
      </c>
      <c r="AN391" s="124">
        <f t="shared" si="186"/>
        <v>0</v>
      </c>
      <c r="AO391" s="124">
        <f t="shared" si="187"/>
        <v>0</v>
      </c>
      <c r="AP391" s="121">
        <f t="shared" si="188"/>
        <v>1</v>
      </c>
      <c r="AQ391" s="14"/>
      <c r="AR391" s="113" t="str">
        <f t="shared" si="203"/>
        <v>punainen</v>
      </c>
      <c r="AS391" s="114" t="str">
        <f t="shared" si="204"/>
        <v>musta</v>
      </c>
      <c r="AT391" s="115" t="str">
        <f t="shared" si="181"/>
        <v>musta</v>
      </c>
      <c r="AU391" s="124">
        <f t="shared" si="189"/>
        <v>11</v>
      </c>
      <c r="AV391" s="124">
        <f t="shared" si="190"/>
        <v>10</v>
      </c>
      <c r="AW391" s="124">
        <f t="shared" si="191"/>
        <v>0</v>
      </c>
      <c r="AX391" s="124">
        <f t="shared" si="192"/>
        <v>0</v>
      </c>
      <c r="AY391" s="121">
        <f t="shared" si="193"/>
        <v>1</v>
      </c>
      <c r="BA391" s="47" t="s">
        <v>425</v>
      </c>
      <c r="BB391" s="47">
        <v>2790</v>
      </c>
      <c r="BC391" s="47">
        <v>4</v>
      </c>
      <c r="BD391" s="47">
        <v>403</v>
      </c>
      <c r="BE391" s="4"/>
      <c r="BF391" s="47" t="s">
        <v>429</v>
      </c>
      <c r="BG391" s="47">
        <v>2847</v>
      </c>
      <c r="BH391" s="47">
        <v>1</v>
      </c>
      <c r="BI391" s="47">
        <v>59</v>
      </c>
      <c r="BJ391" s="4"/>
      <c r="BK391" s="46" t="str">
        <f t="shared" si="194"/>
        <v>2847_1</v>
      </c>
      <c r="BL391" s="69">
        <v>2847</v>
      </c>
      <c r="BM391" s="69">
        <v>1</v>
      </c>
      <c r="BN391" s="69">
        <v>0</v>
      </c>
      <c r="BO391" s="4"/>
      <c r="BP391" s="46" t="str">
        <f t="shared" si="195"/>
        <v>2847_1</v>
      </c>
      <c r="BQ391" s="69">
        <v>2847</v>
      </c>
      <c r="BR391" s="69">
        <v>1</v>
      </c>
      <c r="BS391" s="69">
        <v>0</v>
      </c>
      <c r="BT391" s="4"/>
      <c r="BU391" s="71"/>
      <c r="BV391" s="71"/>
      <c r="BW391" s="71"/>
      <c r="BX391" s="4"/>
      <c r="BY391" s="69" t="s">
        <v>1001</v>
      </c>
      <c r="BZ391" s="69">
        <v>708</v>
      </c>
      <c r="CA391" s="69">
        <v>14.300141385599998</v>
      </c>
      <c r="CB391" s="4"/>
      <c r="CC391" s="47" t="s">
        <v>717</v>
      </c>
      <c r="CD391" s="47" t="s">
        <v>1022</v>
      </c>
      <c r="CE391" s="47">
        <v>13265</v>
      </c>
      <c r="CF391" s="47">
        <v>1</v>
      </c>
      <c r="CG391" s="47">
        <v>3</v>
      </c>
      <c r="CH391" s="47" t="str">
        <f t="shared" si="196"/>
        <v>Vähä 3</v>
      </c>
      <c r="CJ391" s="69" t="s">
        <v>436</v>
      </c>
      <c r="CK391" s="69" t="s">
        <v>2116</v>
      </c>
      <c r="CL391" s="69" t="s">
        <v>2117</v>
      </c>
      <c r="CM391" s="69" t="s">
        <v>2118</v>
      </c>
    </row>
    <row r="392" spans="1:91" customFormat="1" x14ac:dyDescent="0.25">
      <c r="A392" s="81">
        <v>381</v>
      </c>
      <c r="B392" s="27" t="str">
        <f t="shared" si="172"/>
        <v>2981_3</v>
      </c>
      <c r="C392" s="51">
        <v>2981</v>
      </c>
      <c r="D392" s="52">
        <v>3</v>
      </c>
      <c r="E392" s="17">
        <v>6310</v>
      </c>
      <c r="F392" s="18">
        <v>3270.0933758800002</v>
      </c>
      <c r="G392" s="57">
        <v>106</v>
      </c>
      <c r="H392" s="58">
        <v>83</v>
      </c>
      <c r="I392" s="64">
        <f t="shared" si="197"/>
        <v>0.83</v>
      </c>
      <c r="J392" s="18">
        <f t="shared" si="198"/>
        <v>87.97999999999999</v>
      </c>
      <c r="K392" s="64">
        <f t="shared" si="199"/>
        <v>-0.70963696369636964</v>
      </c>
      <c r="L392" s="18">
        <v>303</v>
      </c>
      <c r="M392" s="18">
        <v>26</v>
      </c>
      <c r="N392" s="18">
        <v>299</v>
      </c>
      <c r="O392" s="105" t="str">
        <f t="shared" si="173"/>
        <v>https://www.google.com/maps/@61.170361601,23.3983585106,3a,75y,90t/data=!3m3!1e1!3m1!2e0</v>
      </c>
      <c r="P392" s="108" t="str">
        <f t="shared" si="174"/>
        <v>Gmaps</v>
      </c>
      <c r="Q392" s="18">
        <v>106</v>
      </c>
      <c r="R392" s="17">
        <v>83</v>
      </c>
      <c r="S392" s="18">
        <f t="shared" si="175"/>
        <v>64</v>
      </c>
      <c r="T392" s="18">
        <f t="shared" si="176"/>
        <v>51</v>
      </c>
      <c r="U392" s="18">
        <f t="shared" si="177"/>
        <v>1</v>
      </c>
      <c r="V392" s="96" t="str">
        <f t="shared" si="200"/>
        <v>Osa seud. yht.</v>
      </c>
      <c r="W392" s="18">
        <f t="shared" si="178"/>
        <v>0</v>
      </c>
      <c r="X392" s="79" t="str">
        <f t="shared" si="201"/>
        <v xml:space="preserve"> --</v>
      </c>
      <c r="Y392" s="74">
        <v>0</v>
      </c>
      <c r="Z392" s="17" t="str">
        <f t="shared" si="182"/>
        <v xml:space="preserve"> --</v>
      </c>
      <c r="AA392" s="74">
        <v>0</v>
      </c>
      <c r="AB392" s="17" t="str">
        <f t="shared" si="202"/>
        <v>--</v>
      </c>
      <c r="AC392" s="39"/>
      <c r="AD392" s="17" t="str">
        <f t="shared" si="179"/>
        <v>Ei määritetty</v>
      </c>
      <c r="AE392" s="17" t="s">
        <v>1058</v>
      </c>
      <c r="AF392" s="39"/>
      <c r="AG392" s="44"/>
      <c r="AH392" s="4"/>
      <c r="AI392" s="113" t="str">
        <f t="shared" si="183"/>
        <v>punainen</v>
      </c>
      <c r="AJ392" s="114" t="str">
        <f t="shared" si="205"/>
        <v>musta</v>
      </c>
      <c r="AK392" s="115" t="str">
        <f t="shared" si="180"/>
        <v>musta</v>
      </c>
      <c r="AL392" s="124">
        <f t="shared" si="184"/>
        <v>11</v>
      </c>
      <c r="AM392" s="124">
        <f t="shared" si="185"/>
        <v>10</v>
      </c>
      <c r="AN392" s="124">
        <f t="shared" si="186"/>
        <v>0</v>
      </c>
      <c r="AO392" s="124">
        <f t="shared" si="187"/>
        <v>0</v>
      </c>
      <c r="AP392" s="121">
        <f t="shared" si="188"/>
        <v>1</v>
      </c>
      <c r="AQ392" s="14"/>
      <c r="AR392" s="113" t="str">
        <f t="shared" si="203"/>
        <v>punainen</v>
      </c>
      <c r="AS392" s="114" t="str">
        <f t="shared" si="204"/>
        <v>musta</v>
      </c>
      <c r="AT392" s="115" t="str">
        <f t="shared" si="181"/>
        <v>musta</v>
      </c>
      <c r="AU392" s="124">
        <f t="shared" si="189"/>
        <v>11</v>
      </c>
      <c r="AV392" s="124">
        <f t="shared" si="190"/>
        <v>10</v>
      </c>
      <c r="AW392" s="124">
        <f t="shared" si="191"/>
        <v>0</v>
      </c>
      <c r="AX392" s="124">
        <f t="shared" si="192"/>
        <v>0</v>
      </c>
      <c r="AY392" s="121">
        <f t="shared" si="193"/>
        <v>1</v>
      </c>
      <c r="BA392" s="47" t="s">
        <v>426</v>
      </c>
      <c r="BB392" s="47">
        <v>2790</v>
      </c>
      <c r="BC392" s="47">
        <v>5</v>
      </c>
      <c r="BD392" s="47">
        <v>56</v>
      </c>
      <c r="BE392" s="4"/>
      <c r="BF392" s="47" t="s">
        <v>430</v>
      </c>
      <c r="BG392" s="47">
        <v>2847</v>
      </c>
      <c r="BH392" s="47">
        <v>2</v>
      </c>
      <c r="BI392" s="47">
        <v>22</v>
      </c>
      <c r="BJ392" s="4"/>
      <c r="BK392" s="46" t="str">
        <f t="shared" si="194"/>
        <v>2847_2</v>
      </c>
      <c r="BL392" s="69">
        <v>2847</v>
      </c>
      <c r="BM392" s="69">
        <v>2</v>
      </c>
      <c r="BN392" s="69">
        <v>0</v>
      </c>
      <c r="BO392" s="4"/>
      <c r="BP392" s="46" t="str">
        <f t="shared" si="195"/>
        <v>2847_2</v>
      </c>
      <c r="BQ392" s="69">
        <v>2847</v>
      </c>
      <c r="BR392" s="69">
        <v>2</v>
      </c>
      <c r="BS392" s="69">
        <v>0</v>
      </c>
      <c r="BT392" s="4"/>
      <c r="BU392" s="71"/>
      <c r="BV392" s="71"/>
      <c r="BW392" s="71"/>
      <c r="BX392" s="4"/>
      <c r="BY392" s="69" t="s">
        <v>1007</v>
      </c>
      <c r="BZ392" s="69">
        <v>858</v>
      </c>
      <c r="CA392" s="69">
        <v>33.541829554300001</v>
      </c>
      <c r="CB392" s="4"/>
      <c r="CC392" s="47" t="s">
        <v>35</v>
      </c>
      <c r="CD392" s="47" t="s">
        <v>1022</v>
      </c>
      <c r="CE392" s="47">
        <v>13689</v>
      </c>
      <c r="CF392" s="47">
        <v>1</v>
      </c>
      <c r="CG392" s="47">
        <v>3</v>
      </c>
      <c r="CH392" s="47" t="str">
        <f t="shared" si="196"/>
        <v>Vähä 3</v>
      </c>
      <c r="CJ392" s="69" t="s">
        <v>437</v>
      </c>
      <c r="CK392" s="69" t="s">
        <v>2119</v>
      </c>
      <c r="CL392" s="69" t="s">
        <v>2120</v>
      </c>
      <c r="CM392" s="69" t="s">
        <v>2121</v>
      </c>
    </row>
    <row r="393" spans="1:91" customFormat="1" x14ac:dyDescent="0.25">
      <c r="A393" s="81">
        <v>382</v>
      </c>
      <c r="B393" s="27" t="str">
        <f t="shared" si="172"/>
        <v>2983_1</v>
      </c>
      <c r="C393" s="51">
        <v>2983</v>
      </c>
      <c r="D393" s="52">
        <v>1</v>
      </c>
      <c r="E393" s="17">
        <v>3853</v>
      </c>
      <c r="F393" s="18">
        <v>3637.8776921899998</v>
      </c>
      <c r="G393" s="57">
        <v>155</v>
      </c>
      <c r="H393" s="58">
        <v>43</v>
      </c>
      <c r="I393" s="64">
        <f t="shared" si="197"/>
        <v>0.43</v>
      </c>
      <c r="J393" s="18">
        <f t="shared" si="198"/>
        <v>66.650000000000006</v>
      </c>
      <c r="K393" s="64">
        <f t="shared" si="199"/>
        <v>-0.85319383259911896</v>
      </c>
      <c r="L393" s="18">
        <v>454</v>
      </c>
      <c r="M393" s="18">
        <v>20</v>
      </c>
      <c r="N393" s="18">
        <v>496</v>
      </c>
      <c r="O393" s="105" t="str">
        <f t="shared" si="173"/>
        <v>https://www.google.com/maps/@61.2663733497,23.66156901,3a,75y,90t/data=!3m3!1e1!3m1!2e0</v>
      </c>
      <c r="P393" s="108" t="str">
        <f t="shared" si="174"/>
        <v>Gmaps</v>
      </c>
      <c r="Q393" s="18">
        <v>155</v>
      </c>
      <c r="R393" s="17">
        <v>43</v>
      </c>
      <c r="S393" s="18">
        <f t="shared" si="175"/>
        <v>145</v>
      </c>
      <c r="T393" s="18">
        <f t="shared" si="176"/>
        <v>91</v>
      </c>
      <c r="U393" s="18">
        <f t="shared" si="177"/>
        <v>0</v>
      </c>
      <c r="V393" s="95" t="str">
        <f t="shared" si="200"/>
        <v xml:space="preserve"> --</v>
      </c>
      <c r="W393" s="18">
        <f t="shared" si="178"/>
        <v>0</v>
      </c>
      <c r="X393" s="79" t="str">
        <f t="shared" si="201"/>
        <v xml:space="preserve"> --</v>
      </c>
      <c r="Y393" s="74">
        <v>0</v>
      </c>
      <c r="Z393" s="17" t="str">
        <f t="shared" si="182"/>
        <v xml:space="preserve"> --</v>
      </c>
      <c r="AA393" s="18">
        <v>9.2914611990699996</v>
      </c>
      <c r="AB393" s="17" t="str">
        <f t="shared" si="202"/>
        <v>--</v>
      </c>
      <c r="AC393" s="39"/>
      <c r="AD393" s="17" t="str">
        <f t="shared" si="179"/>
        <v>Vähä 2</v>
      </c>
      <c r="AE393" s="17" t="s">
        <v>1060</v>
      </c>
      <c r="AF393" s="39"/>
      <c r="AG393" s="44"/>
      <c r="AH393" s="4"/>
      <c r="AI393" s="113" t="str">
        <f t="shared" si="183"/>
        <v>musta</v>
      </c>
      <c r="AJ393" s="114" t="str">
        <f t="shared" si="205"/>
        <v>musta</v>
      </c>
      <c r="AK393" s="115" t="str">
        <f t="shared" si="180"/>
        <v>musta</v>
      </c>
      <c r="AL393" s="124">
        <f t="shared" si="184"/>
        <v>1</v>
      </c>
      <c r="AM393" s="124">
        <f t="shared" si="185"/>
        <v>1</v>
      </c>
      <c r="AN393" s="124">
        <f t="shared" si="186"/>
        <v>0</v>
      </c>
      <c r="AO393" s="124">
        <f t="shared" si="187"/>
        <v>0</v>
      </c>
      <c r="AP393" s="121">
        <f t="shared" si="188"/>
        <v>0</v>
      </c>
      <c r="AQ393" s="14"/>
      <c r="AR393" s="113" t="str">
        <f t="shared" si="203"/>
        <v>musta</v>
      </c>
      <c r="AS393" s="114" t="str">
        <f t="shared" si="204"/>
        <v>musta</v>
      </c>
      <c r="AT393" s="115" t="str">
        <f t="shared" si="181"/>
        <v>musta</v>
      </c>
      <c r="AU393" s="124">
        <f t="shared" si="189"/>
        <v>1</v>
      </c>
      <c r="AV393" s="124">
        <f t="shared" si="190"/>
        <v>1</v>
      </c>
      <c r="AW393" s="124">
        <f t="shared" si="191"/>
        <v>0</v>
      </c>
      <c r="AX393" s="124">
        <f t="shared" si="192"/>
        <v>0</v>
      </c>
      <c r="AY393" s="121">
        <f t="shared" si="193"/>
        <v>0</v>
      </c>
      <c r="BA393" s="47" t="s">
        <v>427</v>
      </c>
      <c r="BB393" s="47">
        <v>2790</v>
      </c>
      <c r="BC393" s="47">
        <v>6</v>
      </c>
      <c r="BD393" s="47">
        <v>27</v>
      </c>
      <c r="BE393" s="4"/>
      <c r="BF393" s="47" t="s">
        <v>431</v>
      </c>
      <c r="BG393" s="47">
        <v>2847</v>
      </c>
      <c r="BH393" s="47">
        <v>3</v>
      </c>
      <c r="BI393" s="47">
        <v>40</v>
      </c>
      <c r="BJ393" s="4"/>
      <c r="BK393" s="46" t="str">
        <f t="shared" si="194"/>
        <v>2847_3</v>
      </c>
      <c r="BL393" s="69">
        <v>2847</v>
      </c>
      <c r="BM393" s="69">
        <v>3</v>
      </c>
      <c r="BN393" s="69">
        <v>0</v>
      </c>
      <c r="BO393" s="4"/>
      <c r="BP393" s="46" t="str">
        <f t="shared" si="195"/>
        <v>2847_3</v>
      </c>
      <c r="BQ393" s="69">
        <v>2847</v>
      </c>
      <c r="BR393" s="69">
        <v>3</v>
      </c>
      <c r="BS393" s="69">
        <v>0</v>
      </c>
      <c r="BT393" s="4"/>
      <c r="BU393" s="71"/>
      <c r="BV393" s="71"/>
      <c r="BW393" s="71"/>
      <c r="BX393" s="4"/>
      <c r="BY393" s="46"/>
      <c r="BZ393" s="46"/>
      <c r="CA393" s="46"/>
      <c r="CB393" s="4"/>
      <c r="CC393" s="47" t="s">
        <v>923</v>
      </c>
      <c r="CD393" s="47" t="s">
        <v>1022</v>
      </c>
      <c r="CE393" s="47">
        <v>14261</v>
      </c>
      <c r="CF393" s="47">
        <v>1</v>
      </c>
      <c r="CG393" s="47">
        <v>3</v>
      </c>
      <c r="CH393" s="47" t="str">
        <f t="shared" si="196"/>
        <v>Vähä 3</v>
      </c>
      <c r="CJ393" s="46" t="s">
        <v>439</v>
      </c>
      <c r="CK393" s="46" t="s">
        <v>2122</v>
      </c>
      <c r="CL393" s="46" t="s">
        <v>2123</v>
      </c>
      <c r="CM393" s="46" t="s">
        <v>2124</v>
      </c>
    </row>
    <row r="394" spans="1:91" customFormat="1" x14ac:dyDescent="0.25">
      <c r="A394" s="81">
        <v>383</v>
      </c>
      <c r="B394" s="27" t="str">
        <f t="shared" si="172"/>
        <v>2984_1</v>
      </c>
      <c r="C394" s="51">
        <v>2984</v>
      </c>
      <c r="D394" s="52">
        <v>1</v>
      </c>
      <c r="E394" s="17">
        <v>4211</v>
      </c>
      <c r="F394" s="18">
        <v>3971.9706524950002</v>
      </c>
      <c r="G394" s="57">
        <v>306</v>
      </c>
      <c r="H394" s="58">
        <v>54</v>
      </c>
      <c r="I394" s="64">
        <f t="shared" si="197"/>
        <v>0.54</v>
      </c>
      <c r="J394" s="18">
        <f t="shared" si="198"/>
        <v>165.24</v>
      </c>
      <c r="K394" s="64">
        <f t="shared" si="199"/>
        <v>-0.81244040862656075</v>
      </c>
      <c r="L394" s="18">
        <v>881</v>
      </c>
      <c r="M394" s="18">
        <v>27</v>
      </c>
      <c r="N394" s="18">
        <v>942</v>
      </c>
      <c r="O394" s="105" t="str">
        <f t="shared" si="173"/>
        <v>https://www.google.com/maps/@61.2641106395,23.669625056,3a,75y,90t/data=!3m3!1e1!3m1!2e0</v>
      </c>
      <c r="P394" s="108" t="str">
        <f t="shared" si="174"/>
        <v>Gmaps</v>
      </c>
      <c r="Q394" s="18">
        <v>306</v>
      </c>
      <c r="R394" s="17">
        <v>54</v>
      </c>
      <c r="S394" s="18">
        <f t="shared" si="175"/>
        <v>143</v>
      </c>
      <c r="T394" s="18">
        <f t="shared" si="176"/>
        <v>91</v>
      </c>
      <c r="U394" s="18">
        <f t="shared" si="177"/>
        <v>0</v>
      </c>
      <c r="V394" s="95" t="str">
        <f t="shared" si="200"/>
        <v xml:space="preserve"> --</v>
      </c>
      <c r="W394" s="18">
        <f t="shared" si="178"/>
        <v>0</v>
      </c>
      <c r="X394" s="79" t="str">
        <f t="shared" si="201"/>
        <v xml:space="preserve"> --</v>
      </c>
      <c r="Y394" s="74">
        <v>0</v>
      </c>
      <c r="Z394" s="17" t="str">
        <f t="shared" si="182"/>
        <v xml:space="preserve"> --</v>
      </c>
      <c r="AA394" s="18">
        <v>30.824032296399999</v>
      </c>
      <c r="AB394" s="17" t="str">
        <f t="shared" si="202"/>
        <v>--</v>
      </c>
      <c r="AC394" s="39"/>
      <c r="AD394" s="17" t="str">
        <f t="shared" si="179"/>
        <v>Keskivilkas 1</v>
      </c>
      <c r="AE394" s="17" t="s">
        <v>1057</v>
      </c>
      <c r="AF394" s="39"/>
      <c r="AG394" s="44"/>
      <c r="AH394" s="4"/>
      <c r="AI394" s="113" t="str">
        <f t="shared" si="183"/>
        <v>musta</v>
      </c>
      <c r="AJ394" s="114" t="str">
        <f t="shared" si="205"/>
        <v>musta</v>
      </c>
      <c r="AK394" s="115" t="str">
        <f t="shared" si="180"/>
        <v>musta</v>
      </c>
      <c r="AL394" s="124">
        <f t="shared" si="184"/>
        <v>1</v>
      </c>
      <c r="AM394" s="124">
        <f t="shared" si="185"/>
        <v>1</v>
      </c>
      <c r="AN394" s="124">
        <f t="shared" si="186"/>
        <v>0</v>
      </c>
      <c r="AO394" s="124">
        <f t="shared" si="187"/>
        <v>0</v>
      </c>
      <c r="AP394" s="121">
        <f t="shared" si="188"/>
        <v>0</v>
      </c>
      <c r="AQ394" s="14"/>
      <c r="AR394" s="113" t="str">
        <f t="shared" si="203"/>
        <v>musta</v>
      </c>
      <c r="AS394" s="114" t="str">
        <f t="shared" si="204"/>
        <v>musta</v>
      </c>
      <c r="AT394" s="115" t="str">
        <f t="shared" si="181"/>
        <v>musta</v>
      </c>
      <c r="AU394" s="124">
        <f t="shared" si="189"/>
        <v>10</v>
      </c>
      <c r="AV394" s="124">
        <f t="shared" si="190"/>
        <v>10</v>
      </c>
      <c r="AW394" s="124">
        <f t="shared" si="191"/>
        <v>0</v>
      </c>
      <c r="AX394" s="124">
        <f t="shared" si="192"/>
        <v>0</v>
      </c>
      <c r="AY394" s="121">
        <f t="shared" si="193"/>
        <v>0</v>
      </c>
      <c r="BA394" s="47" t="s">
        <v>41</v>
      </c>
      <c r="BB394" s="47">
        <v>2841</v>
      </c>
      <c r="BC394" s="47">
        <v>1</v>
      </c>
      <c r="BD394" s="47">
        <v>12</v>
      </c>
      <c r="BE394" s="4"/>
      <c r="BF394" s="47" t="s">
        <v>432</v>
      </c>
      <c r="BG394" s="47">
        <v>2847</v>
      </c>
      <c r="BH394" s="47">
        <v>4</v>
      </c>
      <c r="BI394" s="47">
        <v>398</v>
      </c>
      <c r="BJ394" s="4"/>
      <c r="BK394" s="46" t="str">
        <f t="shared" si="194"/>
        <v>2847_4</v>
      </c>
      <c r="BL394" s="69">
        <v>2847</v>
      </c>
      <c r="BM394" s="69">
        <v>4</v>
      </c>
      <c r="BN394" s="69">
        <v>28</v>
      </c>
      <c r="BO394" s="4"/>
      <c r="BP394" s="46" t="str">
        <f t="shared" si="195"/>
        <v>2847_4</v>
      </c>
      <c r="BQ394" s="69">
        <v>2847</v>
      </c>
      <c r="BR394" s="69">
        <v>4</v>
      </c>
      <c r="BS394" s="69">
        <v>40</v>
      </c>
      <c r="BT394" s="4"/>
      <c r="BU394" s="71"/>
      <c r="BV394" s="71"/>
      <c r="BW394" s="71"/>
      <c r="BX394" s="4"/>
      <c r="BY394" s="46"/>
      <c r="BZ394" s="46"/>
      <c r="CA394" s="46"/>
      <c r="CB394" s="4"/>
      <c r="CC394" s="47" t="s">
        <v>644</v>
      </c>
      <c r="CD394" s="47" t="s">
        <v>1022</v>
      </c>
      <c r="CE394" s="47">
        <v>12987</v>
      </c>
      <c r="CF394" s="47">
        <v>1</v>
      </c>
      <c r="CG394" s="47">
        <v>3</v>
      </c>
      <c r="CH394" s="47" t="str">
        <f t="shared" si="196"/>
        <v>Vähä 3</v>
      </c>
      <c r="CJ394" s="46" t="s">
        <v>440</v>
      </c>
      <c r="CK394" s="46" t="s">
        <v>2125</v>
      </c>
      <c r="CL394" s="46" t="s">
        <v>2126</v>
      </c>
      <c r="CM394" s="46" t="s">
        <v>2127</v>
      </c>
    </row>
    <row r="395" spans="1:91" customFormat="1" x14ac:dyDescent="0.25">
      <c r="A395" s="81">
        <v>384</v>
      </c>
      <c r="B395" s="27" t="str">
        <f t="shared" si="172"/>
        <v>2985_1</v>
      </c>
      <c r="C395" s="51">
        <v>2985</v>
      </c>
      <c r="D395" s="52">
        <v>1</v>
      </c>
      <c r="E395" s="17">
        <v>6348</v>
      </c>
      <c r="F395" s="18">
        <v>6187.5020784500002</v>
      </c>
      <c r="G395" s="57">
        <v>892</v>
      </c>
      <c r="H395" s="58">
        <v>63</v>
      </c>
      <c r="I395" s="64">
        <f t="shared" si="197"/>
        <v>0.63</v>
      </c>
      <c r="J395" s="18">
        <f t="shared" si="198"/>
        <v>561.96</v>
      </c>
      <c r="K395" s="64">
        <f t="shared" si="199"/>
        <v>-0.4072151898734177</v>
      </c>
      <c r="L395" s="18">
        <v>948</v>
      </c>
      <c r="M395" s="18">
        <v>64</v>
      </c>
      <c r="N395" s="18">
        <v>928</v>
      </c>
      <c r="O395" s="105" t="str">
        <f t="shared" si="173"/>
        <v>https://www.google.com/maps/@61.2236883761,23.7393223711,3a,75y,90t/data=!3m3!1e1!3m1!2e0</v>
      </c>
      <c r="P395" s="108" t="str">
        <f t="shared" si="174"/>
        <v>Gmaps</v>
      </c>
      <c r="Q395" s="18">
        <v>892</v>
      </c>
      <c r="R395" s="17">
        <v>63</v>
      </c>
      <c r="S395" s="18">
        <f t="shared" si="175"/>
        <v>213</v>
      </c>
      <c r="T395" s="18">
        <f t="shared" si="176"/>
        <v>117</v>
      </c>
      <c r="U395" s="18">
        <f t="shared" si="177"/>
        <v>0</v>
      </c>
      <c r="V395" s="95" t="str">
        <f t="shared" si="200"/>
        <v xml:space="preserve"> --</v>
      </c>
      <c r="W395" s="18">
        <f t="shared" si="178"/>
        <v>0</v>
      </c>
      <c r="X395" s="79" t="str">
        <f t="shared" si="201"/>
        <v xml:space="preserve"> --</v>
      </c>
      <c r="Y395" s="18">
        <v>3</v>
      </c>
      <c r="Z395" s="17" t="str">
        <f t="shared" si="182"/>
        <v xml:space="preserve"> --</v>
      </c>
      <c r="AA395" s="18">
        <v>13.3270321361</v>
      </c>
      <c r="AB395" s="17" t="str">
        <f t="shared" si="202"/>
        <v>--</v>
      </c>
      <c r="AC395" s="39"/>
      <c r="AD395" s="17" t="str">
        <f t="shared" si="179"/>
        <v>Keskivilkas 1</v>
      </c>
      <c r="AE395" s="17" t="s">
        <v>1057</v>
      </c>
      <c r="AF395" s="39"/>
      <c r="AG395" s="44"/>
      <c r="AH395" s="4"/>
      <c r="AI395" s="113" t="str">
        <f t="shared" si="183"/>
        <v>punainen</v>
      </c>
      <c r="AJ395" s="114" t="str">
        <f t="shared" si="205"/>
        <v>musta</v>
      </c>
      <c r="AK395" s="115" t="str">
        <f t="shared" si="180"/>
        <v>musta</v>
      </c>
      <c r="AL395" s="124">
        <f t="shared" si="184"/>
        <v>11</v>
      </c>
      <c r="AM395" s="124">
        <f t="shared" si="185"/>
        <v>10</v>
      </c>
      <c r="AN395" s="124">
        <f t="shared" si="186"/>
        <v>0</v>
      </c>
      <c r="AO395" s="124">
        <f t="shared" si="187"/>
        <v>1</v>
      </c>
      <c r="AP395" s="121">
        <f t="shared" si="188"/>
        <v>0</v>
      </c>
      <c r="AQ395" s="14"/>
      <c r="AR395" s="113" t="str">
        <f t="shared" si="203"/>
        <v>punainen</v>
      </c>
      <c r="AS395" s="114" t="str">
        <f t="shared" si="204"/>
        <v>musta</v>
      </c>
      <c r="AT395" s="115" t="str">
        <f t="shared" si="181"/>
        <v>musta</v>
      </c>
      <c r="AU395" s="124">
        <f t="shared" si="189"/>
        <v>11</v>
      </c>
      <c r="AV395" s="124">
        <f t="shared" si="190"/>
        <v>10</v>
      </c>
      <c r="AW395" s="124">
        <f t="shared" si="191"/>
        <v>0</v>
      </c>
      <c r="AX395" s="124">
        <f t="shared" si="192"/>
        <v>1</v>
      </c>
      <c r="AY395" s="121">
        <f t="shared" si="193"/>
        <v>0</v>
      </c>
      <c r="BA395" s="47" t="s">
        <v>428</v>
      </c>
      <c r="BB395" s="47">
        <v>2846</v>
      </c>
      <c r="BC395" s="47">
        <v>7</v>
      </c>
      <c r="BD395" s="47">
        <v>83</v>
      </c>
      <c r="BE395" s="4"/>
      <c r="BF395" s="47" t="s">
        <v>433</v>
      </c>
      <c r="BG395" s="47">
        <v>2851</v>
      </c>
      <c r="BH395" s="47">
        <v>1</v>
      </c>
      <c r="BI395" s="47">
        <v>238</v>
      </c>
      <c r="BJ395" s="4"/>
      <c r="BK395" s="46" t="str">
        <f t="shared" si="194"/>
        <v>2851_1</v>
      </c>
      <c r="BL395" s="69">
        <v>2851</v>
      </c>
      <c r="BM395" s="69">
        <v>1</v>
      </c>
      <c r="BN395" s="69">
        <v>0</v>
      </c>
      <c r="BO395" s="4"/>
      <c r="BP395" s="46" t="str">
        <f t="shared" si="195"/>
        <v>2851_1</v>
      </c>
      <c r="BQ395" s="69">
        <v>2851</v>
      </c>
      <c r="BR395" s="69">
        <v>1</v>
      </c>
      <c r="BS395" s="69">
        <v>0</v>
      </c>
      <c r="BT395" s="4"/>
      <c r="BU395" s="71"/>
      <c r="BV395" s="71"/>
      <c r="BW395" s="71"/>
      <c r="BX395" s="4"/>
      <c r="BY395" s="46"/>
      <c r="BZ395" s="46"/>
      <c r="CA395" s="46"/>
      <c r="CB395" s="4"/>
      <c r="CC395" s="47" t="s">
        <v>651</v>
      </c>
      <c r="CD395" s="47" t="s">
        <v>1022</v>
      </c>
      <c r="CE395" s="47">
        <v>13049</v>
      </c>
      <c r="CF395" s="47">
        <v>1</v>
      </c>
      <c r="CG395" s="47">
        <v>3</v>
      </c>
      <c r="CH395" s="47" t="str">
        <f t="shared" si="196"/>
        <v>Vähä 3</v>
      </c>
      <c r="CJ395" s="46" t="s">
        <v>441</v>
      </c>
      <c r="CK395" s="46" t="s">
        <v>1513</v>
      </c>
      <c r="CL395" s="46" t="s">
        <v>1514</v>
      </c>
      <c r="CM395" s="46" t="s">
        <v>1515</v>
      </c>
    </row>
    <row r="396" spans="1:91" customFormat="1" x14ac:dyDescent="0.25">
      <c r="A396" s="81">
        <v>385</v>
      </c>
      <c r="B396" s="27" t="str">
        <f t="shared" ref="B396:B459" si="206">CONCATENATE(C396,"_",D396)</f>
        <v>2985_2</v>
      </c>
      <c r="C396" s="51">
        <v>2985</v>
      </c>
      <c r="D396" s="52">
        <v>2</v>
      </c>
      <c r="E396" s="17">
        <v>5335</v>
      </c>
      <c r="F396" s="18">
        <v>5205.9245080999999</v>
      </c>
      <c r="G396" s="57">
        <v>809</v>
      </c>
      <c r="H396" s="58">
        <v>79</v>
      </c>
      <c r="I396" s="64">
        <f t="shared" si="197"/>
        <v>0.79</v>
      </c>
      <c r="J396" s="18">
        <f t="shared" si="198"/>
        <v>639.11</v>
      </c>
      <c r="K396" s="64">
        <f t="shared" si="199"/>
        <v>-0.25857308584686772</v>
      </c>
      <c r="L396" s="18">
        <v>862</v>
      </c>
      <c r="M396" s="18">
        <v>55</v>
      </c>
      <c r="N396" s="18">
        <v>848</v>
      </c>
      <c r="O396" s="105" t="str">
        <f t="shared" ref="O396:O459" si="207">IFERROR(VLOOKUP(B396,$CJ$12:$CM$1803,4,FALSE),"--")</f>
        <v>https://www.google.com/maps/@61.2641106395,23.669625056,3a,75y,90t/data=!3m3!1e1!3m1!2e0</v>
      </c>
      <c r="P396" s="108" t="str">
        <f t="shared" ref="P396:P459" si="208">HYPERLINK(O396,"Gmaps")</f>
        <v>Gmaps</v>
      </c>
      <c r="Q396" s="18">
        <v>809</v>
      </c>
      <c r="R396" s="17">
        <v>79</v>
      </c>
      <c r="S396" s="18">
        <f t="shared" ref="S396:S459" si="209">IFERROR(VLOOKUP(B396,$BA$12:$BD$999,4,FALSE),"TIEOSA PUUTTUU")</f>
        <v>160</v>
      </c>
      <c r="T396" s="18">
        <f t="shared" ref="T396:T459" si="210">IFERROR(VLOOKUP(B396,$BF$12:$BI$984,4,FALSE),"TIEOSA PUUTTUU")</f>
        <v>83</v>
      </c>
      <c r="U396" s="18">
        <f t="shared" ref="U396:U459" si="211">IFERROR(VLOOKUP(B396,$BK$12:$BN$1803,4,FALSE),"--")</f>
        <v>0</v>
      </c>
      <c r="V396" s="95" t="str">
        <f t="shared" si="200"/>
        <v xml:space="preserve"> --</v>
      </c>
      <c r="W396" s="18">
        <f t="shared" ref="W396:W459" si="212">IFERROR(VLOOKUP(B396,$BP$12:$BS$1803,4,FALSE),"--")</f>
        <v>0</v>
      </c>
      <c r="X396" s="79" t="str">
        <f t="shared" si="201"/>
        <v xml:space="preserve"> --</v>
      </c>
      <c r="Y396" s="74">
        <v>0</v>
      </c>
      <c r="Z396" s="17" t="str">
        <f t="shared" si="182"/>
        <v xml:space="preserve"> --</v>
      </c>
      <c r="AA396" s="18">
        <v>14.6016869728</v>
      </c>
      <c r="AB396" s="17" t="str">
        <f t="shared" si="202"/>
        <v>--</v>
      </c>
      <c r="AC396" s="39"/>
      <c r="AD396" s="17" t="str">
        <f t="shared" ref="AD396:AD459" si="213">IFERROR(VLOOKUP(B396,$CC$12:$CH$834,6,FALSE),"Ei määritetty")</f>
        <v>Keskivilkas 1</v>
      </c>
      <c r="AE396" s="17" t="s">
        <v>1057</v>
      </c>
      <c r="AF396" s="39"/>
      <c r="AG396" s="44"/>
      <c r="AH396" s="4"/>
      <c r="AI396" s="113" t="str">
        <f t="shared" si="183"/>
        <v>musta</v>
      </c>
      <c r="AJ396" s="114" t="str">
        <f t="shared" si="205"/>
        <v>musta</v>
      </c>
      <c r="AK396" s="115" t="str">
        <f t="shared" ref="AK396:AK459" si="214">IF(I396="ei mallia","ei mallia",IF(AL396&gt;20,"punainen","musta"))</f>
        <v>musta</v>
      </c>
      <c r="AL396" s="124">
        <f t="shared" si="184"/>
        <v>10</v>
      </c>
      <c r="AM396" s="124">
        <f t="shared" si="185"/>
        <v>10</v>
      </c>
      <c r="AN396" s="124">
        <f t="shared" si="186"/>
        <v>0</v>
      </c>
      <c r="AO396" s="124">
        <f t="shared" si="187"/>
        <v>0</v>
      </c>
      <c r="AP396" s="121">
        <f t="shared" si="188"/>
        <v>0</v>
      </c>
      <c r="AQ396" s="14"/>
      <c r="AR396" s="113" t="str">
        <f t="shared" si="203"/>
        <v>musta</v>
      </c>
      <c r="AS396" s="114" t="str">
        <f t="shared" si="204"/>
        <v>musta</v>
      </c>
      <c r="AT396" s="115" t="str">
        <f t="shared" ref="AT396:AT459" si="215">IF(R396="ei mallia","ei mallia",IF(AU396&gt;20,"punainen","musta"))</f>
        <v>musta</v>
      </c>
      <c r="AU396" s="124">
        <f t="shared" si="189"/>
        <v>10</v>
      </c>
      <c r="AV396" s="124">
        <f t="shared" si="190"/>
        <v>10</v>
      </c>
      <c r="AW396" s="124">
        <f t="shared" si="191"/>
        <v>0</v>
      </c>
      <c r="AX396" s="124">
        <f t="shared" si="192"/>
        <v>0</v>
      </c>
      <c r="AY396" s="121">
        <f t="shared" si="193"/>
        <v>0</v>
      </c>
      <c r="BA396" s="47" t="s">
        <v>429</v>
      </c>
      <c r="BB396" s="47">
        <v>2847</v>
      </c>
      <c r="BC396" s="47">
        <v>1</v>
      </c>
      <c r="BD396" s="47">
        <v>146</v>
      </c>
      <c r="BE396" s="4"/>
      <c r="BF396" s="47" t="s">
        <v>434</v>
      </c>
      <c r="BG396" s="47">
        <v>2852</v>
      </c>
      <c r="BH396" s="47">
        <v>1</v>
      </c>
      <c r="BI396" s="47">
        <v>47</v>
      </c>
      <c r="BJ396" s="4"/>
      <c r="BK396" s="46" t="str">
        <f t="shared" si="194"/>
        <v>2852_1</v>
      </c>
      <c r="BL396" s="69">
        <v>2852</v>
      </c>
      <c r="BM396" s="69">
        <v>1</v>
      </c>
      <c r="BN396" s="69">
        <v>7</v>
      </c>
      <c r="BO396" s="4"/>
      <c r="BP396" s="46" t="str">
        <f t="shared" si="195"/>
        <v>2852_1</v>
      </c>
      <c r="BQ396" s="69">
        <v>2852</v>
      </c>
      <c r="BR396" s="69">
        <v>1</v>
      </c>
      <c r="BS396" s="69">
        <v>0</v>
      </c>
      <c r="BT396" s="4"/>
      <c r="BU396" s="71"/>
      <c r="BV396" s="71"/>
      <c r="BW396" s="71"/>
      <c r="BX396" s="4"/>
      <c r="BY396" s="46"/>
      <c r="BZ396" s="46"/>
      <c r="CA396" s="46"/>
      <c r="CB396" s="4"/>
      <c r="CC396" s="47" t="s">
        <v>671</v>
      </c>
      <c r="CD396" s="47" t="s">
        <v>1022</v>
      </c>
      <c r="CE396" s="47">
        <v>13085</v>
      </c>
      <c r="CF396" s="47">
        <v>1</v>
      </c>
      <c r="CG396" s="47">
        <v>3</v>
      </c>
      <c r="CH396" s="47" t="str">
        <f t="shared" si="196"/>
        <v>Vähä 3</v>
      </c>
      <c r="CJ396" s="46" t="s">
        <v>442</v>
      </c>
      <c r="CK396" s="46" t="s">
        <v>2125</v>
      </c>
      <c r="CL396" s="46" t="s">
        <v>2126</v>
      </c>
      <c r="CM396" s="46" t="s">
        <v>2127</v>
      </c>
    </row>
    <row r="397" spans="1:91" customFormat="1" x14ac:dyDescent="0.25">
      <c r="A397" s="81">
        <v>386</v>
      </c>
      <c r="B397" s="27" t="str">
        <f t="shared" si="206"/>
        <v>2986_1</v>
      </c>
      <c r="C397" s="51">
        <v>2986</v>
      </c>
      <c r="D397" s="52">
        <v>1</v>
      </c>
      <c r="E397" s="17">
        <v>5911</v>
      </c>
      <c r="F397" s="18">
        <v>5802.1969564000001</v>
      </c>
      <c r="G397" s="57">
        <v>232</v>
      </c>
      <c r="H397" s="58">
        <v>42</v>
      </c>
      <c r="I397" s="64">
        <f t="shared" si="197"/>
        <v>0.42</v>
      </c>
      <c r="J397" s="18">
        <f t="shared" si="198"/>
        <v>97.44</v>
      </c>
      <c r="K397" s="64">
        <f t="shared" si="199"/>
        <v>-0.89995893223819301</v>
      </c>
      <c r="L397" s="18">
        <v>974</v>
      </c>
      <c r="M397" s="18">
        <v>42</v>
      </c>
      <c r="N397" s="18">
        <v>975</v>
      </c>
      <c r="O397" s="105" t="str">
        <f t="shared" si="207"/>
        <v>https://www.google.com/maps/@61.1095872609,23.1216333594,3a,75y,90t/data=!3m3!1e1!3m1!2e0</v>
      </c>
      <c r="P397" s="108" t="str">
        <f t="shared" si="208"/>
        <v>Gmaps</v>
      </c>
      <c r="Q397" s="18">
        <v>232</v>
      </c>
      <c r="R397" s="17">
        <v>42</v>
      </c>
      <c r="S397" s="18">
        <f t="shared" si="209"/>
        <v>294</v>
      </c>
      <c r="T397" s="18">
        <f t="shared" si="210"/>
        <v>79</v>
      </c>
      <c r="U397" s="18">
        <f t="shared" si="211"/>
        <v>4</v>
      </c>
      <c r="V397" s="96" t="str">
        <f t="shared" si="200"/>
        <v>Osa seud. yht.</v>
      </c>
      <c r="W397" s="18">
        <f t="shared" si="212"/>
        <v>0</v>
      </c>
      <c r="X397" s="79" t="str">
        <f t="shared" si="201"/>
        <v xml:space="preserve"> --</v>
      </c>
      <c r="Y397" s="18">
        <v>12</v>
      </c>
      <c r="Z397" s="17" t="str">
        <f t="shared" ref="Z397:Z460" si="216">IF(Y397&gt;50,"Kyllä"," --")</f>
        <v xml:space="preserve"> --</v>
      </c>
      <c r="AA397" s="18">
        <v>17.036034511899999</v>
      </c>
      <c r="AB397" s="17" t="str">
        <f t="shared" si="202"/>
        <v>--</v>
      </c>
      <c r="AC397" s="39"/>
      <c r="AD397" s="17" t="str">
        <f t="shared" si="213"/>
        <v>Keskivilkas 1</v>
      </c>
      <c r="AE397" s="17" t="s">
        <v>1057</v>
      </c>
      <c r="AF397" s="39"/>
      <c r="AG397" s="44"/>
      <c r="AH397" s="4"/>
      <c r="AI397" s="113" t="str">
        <f t="shared" ref="AI397:AI460" si="217">IF(R397="ei mallia","ei mallia",IF(R397&gt;59,IF(Q397&gt;999,"punainen",IF(T397&gt;99,"punainen",IF(V397="Osa seud. yht.","punainen","musta"))),"musta"))</f>
        <v>musta</v>
      </c>
      <c r="AJ397" s="114" t="str">
        <f t="shared" si="205"/>
        <v>musta</v>
      </c>
      <c r="AK397" s="115" t="str">
        <f t="shared" si="214"/>
        <v>musta</v>
      </c>
      <c r="AL397" s="124">
        <f t="shared" ref="AL397:AL416" si="218">SUM(AM397:AP397)</f>
        <v>2</v>
      </c>
      <c r="AM397" s="124">
        <f t="shared" ref="AM397:AM460" si="219">IF(R397&gt;59,10,IF(R397&gt;39,1,0))</f>
        <v>1</v>
      </c>
      <c r="AN397" s="124">
        <f t="shared" ref="AN397:AN460" si="220">IF(Q397&gt;1999,10,IF(Q397&gt;999,1,0))</f>
        <v>0</v>
      </c>
      <c r="AO397" s="124">
        <f t="shared" ref="AO397:AO460" si="221">IF(T397&gt;499,10,IF(T397&gt;99,1,0))</f>
        <v>0</v>
      </c>
      <c r="AP397" s="121">
        <f t="shared" ref="AP397:AP460" si="222">IF(X397="Osa seud. yht.",10,IF(V397="Osa seud. yht.",1,0))</f>
        <v>1</v>
      </c>
      <c r="AQ397" s="14"/>
      <c r="AR397" s="113" t="str">
        <f t="shared" si="203"/>
        <v>musta</v>
      </c>
      <c r="AS397" s="114" t="str">
        <f t="shared" si="204"/>
        <v>musta</v>
      </c>
      <c r="AT397" s="115" t="str">
        <f t="shared" si="215"/>
        <v>musta</v>
      </c>
      <c r="AU397" s="124">
        <f t="shared" ref="AU397:AU460" si="223">SUM(AV397:AY397)</f>
        <v>2</v>
      </c>
      <c r="AV397" s="124">
        <f t="shared" ref="AV397:AV460" si="224">IF(R397&gt;49,10,IF(R397&lt;50,1,0))</f>
        <v>1</v>
      </c>
      <c r="AW397" s="124">
        <f t="shared" ref="AW397:AW460" si="225">IF(Q397&gt;1999,10,IF(Q397&gt;999,1,0))</f>
        <v>0</v>
      </c>
      <c r="AX397" s="124">
        <f t="shared" ref="AX397:AX460" si="226">IF(T397&gt;499,10,IF(T397&gt;99,1,0))</f>
        <v>0</v>
      </c>
      <c r="AY397" s="121">
        <f t="shared" ref="AY397:AY460" si="227">IF(X397="Osa seud. yht.",10,IF(V397="Osa seud. yht.",1,0))</f>
        <v>1</v>
      </c>
      <c r="BA397" s="47" t="s">
        <v>430</v>
      </c>
      <c r="BB397" s="47">
        <v>2847</v>
      </c>
      <c r="BC397" s="47">
        <v>2</v>
      </c>
      <c r="BD397" s="47">
        <v>30</v>
      </c>
      <c r="BE397" s="4"/>
      <c r="BF397" s="47" t="s">
        <v>435</v>
      </c>
      <c r="BG397" s="47">
        <v>2981</v>
      </c>
      <c r="BH397" s="47">
        <v>1</v>
      </c>
      <c r="BI397" s="47">
        <v>53</v>
      </c>
      <c r="BJ397" s="4"/>
      <c r="BK397" s="46" t="str">
        <f t="shared" ref="BK397:BK460" si="228">CONCATENATE(BL397,"_",BM397)</f>
        <v>2981_1</v>
      </c>
      <c r="BL397" s="69">
        <v>2981</v>
      </c>
      <c r="BM397" s="69">
        <v>1</v>
      </c>
      <c r="BN397" s="69">
        <v>1</v>
      </c>
      <c r="BO397" s="4"/>
      <c r="BP397" s="46" t="str">
        <f t="shared" ref="BP397:BP460" si="229">CONCATENATE(BQ397,"_",BR397)</f>
        <v>2981_1</v>
      </c>
      <c r="BQ397" s="69">
        <v>2981</v>
      </c>
      <c r="BR397" s="69">
        <v>1</v>
      </c>
      <c r="BS397" s="69">
        <v>0</v>
      </c>
      <c r="BT397" s="4"/>
      <c r="BU397" s="71"/>
      <c r="BV397" s="71"/>
      <c r="BW397" s="71"/>
      <c r="BX397" s="4"/>
      <c r="BY397" s="46"/>
      <c r="BZ397" s="46"/>
      <c r="CA397" s="46"/>
      <c r="CB397" s="4"/>
      <c r="CC397" s="47" t="s">
        <v>981</v>
      </c>
      <c r="CD397" s="47" t="s">
        <v>1022</v>
      </c>
      <c r="CE397" s="47">
        <v>14341</v>
      </c>
      <c r="CF397" s="47">
        <v>1</v>
      </c>
      <c r="CG397" s="47">
        <v>3</v>
      </c>
      <c r="CH397" s="47" t="str">
        <f t="shared" ref="CH397:CH460" si="230">CONCATENATE(CD397," ",CG397)</f>
        <v>Vähä 3</v>
      </c>
      <c r="CJ397" s="46" t="s">
        <v>443</v>
      </c>
      <c r="CK397" s="46" t="s">
        <v>2128</v>
      </c>
      <c r="CL397" s="46" t="s">
        <v>2129</v>
      </c>
      <c r="CM397" s="46" t="s">
        <v>2130</v>
      </c>
    </row>
    <row r="398" spans="1:91" customFormat="1" x14ac:dyDescent="0.25">
      <c r="A398" s="81">
        <v>387</v>
      </c>
      <c r="B398" s="27" t="str">
        <f t="shared" si="206"/>
        <v>2986_2</v>
      </c>
      <c r="C398" s="51">
        <v>2986</v>
      </c>
      <c r="D398" s="52">
        <v>2</v>
      </c>
      <c r="E398" s="17">
        <v>6518</v>
      </c>
      <c r="F398" s="18">
        <v>8481.8803164000001</v>
      </c>
      <c r="G398" s="57">
        <v>237</v>
      </c>
      <c r="H398" s="58">
        <v>71</v>
      </c>
      <c r="I398" s="64">
        <f t="shared" ref="I398:I461" si="231">+H398/100</f>
        <v>0.71</v>
      </c>
      <c r="J398" s="18">
        <f t="shared" ref="J398:J461" si="232">+I398*G398</f>
        <v>168.26999999999998</v>
      </c>
      <c r="K398" s="64">
        <f t="shared" ref="K398:K461" si="233">+(J398-L398)/L398</f>
        <v>-0.60125592417061613</v>
      </c>
      <c r="L398" s="18">
        <v>422</v>
      </c>
      <c r="M398" s="18">
        <v>20</v>
      </c>
      <c r="N398" s="18">
        <v>428</v>
      </c>
      <c r="O398" s="105" t="str">
        <f t="shared" si="207"/>
        <v>https://www.google.com/maps/@61.1514501848,23.1813508366,3a,75y,90t/data=!3m3!1e1!3m1!2e0</v>
      </c>
      <c r="P398" s="108" t="str">
        <f t="shared" si="208"/>
        <v>Gmaps</v>
      </c>
      <c r="Q398" s="18">
        <v>237</v>
      </c>
      <c r="R398" s="17">
        <v>71</v>
      </c>
      <c r="S398" s="18">
        <f t="shared" si="209"/>
        <v>74</v>
      </c>
      <c r="T398" s="18">
        <f t="shared" si="210"/>
        <v>42</v>
      </c>
      <c r="U398" s="18">
        <f t="shared" si="211"/>
        <v>4</v>
      </c>
      <c r="V398" s="96" t="str">
        <f t="shared" ref="V398:V461" si="234">IF(U398&gt;0,"Osa seud. yht."," --")</f>
        <v>Osa seud. yht.</v>
      </c>
      <c r="W398" s="18">
        <f t="shared" si="212"/>
        <v>0</v>
      </c>
      <c r="X398" s="79" t="str">
        <f t="shared" ref="X398:X461" si="235">IF(W398&gt;0,"Osa seud. yht."," --")</f>
        <v xml:space="preserve"> --</v>
      </c>
      <c r="Y398" s="74">
        <v>0</v>
      </c>
      <c r="Z398" s="17" t="str">
        <f t="shared" si="216"/>
        <v xml:space="preserve"> --</v>
      </c>
      <c r="AA398" s="74">
        <v>0</v>
      </c>
      <c r="AB398" s="17" t="str">
        <f t="shared" ref="AB398:AB461" si="236">+IF(AA398&gt;50,"Kyllä","--")</f>
        <v>--</v>
      </c>
      <c r="AC398" s="39"/>
      <c r="AD398" s="17" t="str">
        <f t="shared" si="213"/>
        <v>Vähä 2</v>
      </c>
      <c r="AE398" s="17" t="s">
        <v>1060</v>
      </c>
      <c r="AF398" s="39"/>
      <c r="AG398" s="44"/>
      <c r="AH398" s="4"/>
      <c r="AI398" s="113" t="str">
        <f t="shared" si="217"/>
        <v>punainen</v>
      </c>
      <c r="AJ398" s="114" t="str">
        <f t="shared" si="205"/>
        <v>musta</v>
      </c>
      <c r="AK398" s="115" t="str">
        <f t="shared" si="214"/>
        <v>musta</v>
      </c>
      <c r="AL398" s="124">
        <f t="shared" si="218"/>
        <v>11</v>
      </c>
      <c r="AM398" s="124">
        <f t="shared" si="219"/>
        <v>10</v>
      </c>
      <c r="AN398" s="124">
        <f t="shared" si="220"/>
        <v>0</v>
      </c>
      <c r="AO398" s="124">
        <f t="shared" si="221"/>
        <v>0</v>
      </c>
      <c r="AP398" s="121">
        <f t="shared" si="222"/>
        <v>1</v>
      </c>
      <c r="AQ398" s="14"/>
      <c r="AR398" s="113" t="str">
        <f t="shared" ref="AR398:AR461" si="237">IF(R398="ei mallia","ei mallia",IF(R398&gt;49,IF(Q398&gt;999,"punainen",IF(T398&gt;99,"punainen",IF(V398="Osa seud. yht.","punainen","musta"))),"musta"))</f>
        <v>punainen</v>
      </c>
      <c r="AS398" s="114" t="str">
        <f t="shared" ref="AS398:AS461" si="238">IF(R398="ei mallia","ei mallia",IF(R398&gt;39,IF(Q398&gt;1999,"punainen",IF(T398&gt;499,"punainen",IF(X398="Osa seud. yht.","punainen","musta"))),"musta"))</f>
        <v>musta</v>
      </c>
      <c r="AT398" s="115" t="str">
        <f t="shared" si="215"/>
        <v>musta</v>
      </c>
      <c r="AU398" s="124">
        <f t="shared" si="223"/>
        <v>11</v>
      </c>
      <c r="AV398" s="124">
        <f t="shared" si="224"/>
        <v>10</v>
      </c>
      <c r="AW398" s="124">
        <f t="shared" si="225"/>
        <v>0</v>
      </c>
      <c r="AX398" s="124">
        <f t="shared" si="226"/>
        <v>0</v>
      </c>
      <c r="AY398" s="121">
        <f t="shared" si="227"/>
        <v>1</v>
      </c>
      <c r="BA398" s="47" t="s">
        <v>431</v>
      </c>
      <c r="BB398" s="47">
        <v>2847</v>
      </c>
      <c r="BC398" s="47">
        <v>3</v>
      </c>
      <c r="BD398" s="47">
        <v>78</v>
      </c>
      <c r="BE398" s="4"/>
      <c r="BF398" s="47" t="s">
        <v>436</v>
      </c>
      <c r="BG398" s="47">
        <v>2981</v>
      </c>
      <c r="BH398" s="47">
        <v>2</v>
      </c>
      <c r="BI398" s="47">
        <v>52</v>
      </c>
      <c r="BJ398" s="4"/>
      <c r="BK398" s="46" t="str">
        <f t="shared" si="228"/>
        <v>2981_2</v>
      </c>
      <c r="BL398" s="69">
        <v>2981</v>
      </c>
      <c r="BM398" s="69">
        <v>2</v>
      </c>
      <c r="BN398" s="69">
        <v>1</v>
      </c>
      <c r="BO398" s="4"/>
      <c r="BP398" s="46" t="str">
        <f t="shared" si="229"/>
        <v>2981_2</v>
      </c>
      <c r="BQ398" s="69">
        <v>2981</v>
      </c>
      <c r="BR398" s="69">
        <v>2</v>
      </c>
      <c r="BS398" s="69">
        <v>0</v>
      </c>
      <c r="BT398" s="4"/>
      <c r="BU398" s="71"/>
      <c r="BV398" s="71"/>
      <c r="BW398" s="71"/>
      <c r="BX398" s="4"/>
      <c r="BY398" s="46"/>
      <c r="BZ398" s="46"/>
      <c r="CA398" s="46"/>
      <c r="CB398" s="4"/>
      <c r="CC398" s="47" t="s">
        <v>735</v>
      </c>
      <c r="CD398" s="47" t="s">
        <v>1022</v>
      </c>
      <c r="CE398" s="47">
        <v>13287</v>
      </c>
      <c r="CF398" s="47">
        <v>1</v>
      </c>
      <c r="CG398" s="47">
        <v>3</v>
      </c>
      <c r="CH398" s="47" t="str">
        <f t="shared" si="230"/>
        <v>Vähä 3</v>
      </c>
      <c r="CJ398" s="46" t="s">
        <v>444</v>
      </c>
      <c r="CK398" s="46" t="s">
        <v>2131</v>
      </c>
      <c r="CL398" s="46" t="s">
        <v>2132</v>
      </c>
      <c r="CM398" s="46" t="s">
        <v>2133</v>
      </c>
    </row>
    <row r="399" spans="1:91" customFormat="1" x14ac:dyDescent="0.25">
      <c r="A399" s="81">
        <v>388</v>
      </c>
      <c r="B399" s="27" t="str">
        <f t="shared" si="206"/>
        <v>2986_3</v>
      </c>
      <c r="C399" s="51">
        <v>2986</v>
      </c>
      <c r="D399" s="52">
        <v>3</v>
      </c>
      <c r="E399" s="17">
        <v>5790</v>
      </c>
      <c r="F399" s="18">
        <v>3560.9659413949998</v>
      </c>
      <c r="G399" s="57">
        <v>345</v>
      </c>
      <c r="H399" s="58">
        <v>79</v>
      </c>
      <c r="I399" s="64">
        <f t="shared" si="231"/>
        <v>0.79</v>
      </c>
      <c r="J399" s="18">
        <f t="shared" si="232"/>
        <v>272.55</v>
      </c>
      <c r="K399" s="64">
        <f t="shared" si="233"/>
        <v>-0.35719339622641505</v>
      </c>
      <c r="L399" s="18">
        <v>424</v>
      </c>
      <c r="M399" s="18">
        <v>32</v>
      </c>
      <c r="N399" s="18">
        <v>423</v>
      </c>
      <c r="O399" s="105" t="str">
        <f t="shared" si="207"/>
        <v>https://www.google.com/maps/@61.1837844975,23.2597219024,3a,75y,90t/data=!3m3!1e1!3m1!2e0</v>
      </c>
      <c r="P399" s="108" t="str">
        <f t="shared" si="208"/>
        <v>Gmaps</v>
      </c>
      <c r="Q399" s="18">
        <v>345</v>
      </c>
      <c r="R399" s="17">
        <v>79</v>
      </c>
      <c r="S399" s="18">
        <f t="shared" si="209"/>
        <v>75</v>
      </c>
      <c r="T399" s="18">
        <f t="shared" si="210"/>
        <v>50</v>
      </c>
      <c r="U399" s="18">
        <f t="shared" si="211"/>
        <v>2</v>
      </c>
      <c r="V399" s="96" t="str">
        <f t="shared" si="234"/>
        <v>Osa seud. yht.</v>
      </c>
      <c r="W399" s="18">
        <f t="shared" si="212"/>
        <v>0</v>
      </c>
      <c r="X399" s="79" t="str">
        <f t="shared" si="235"/>
        <v xml:space="preserve"> --</v>
      </c>
      <c r="Y399" s="74">
        <v>0</v>
      </c>
      <c r="Z399" s="17" t="str">
        <f t="shared" si="216"/>
        <v xml:space="preserve"> --</v>
      </c>
      <c r="AA399" s="74">
        <v>0</v>
      </c>
      <c r="AB399" s="17" t="str">
        <f t="shared" si="236"/>
        <v>--</v>
      </c>
      <c r="AC399" s="39"/>
      <c r="AD399" s="17" t="str">
        <f t="shared" si="213"/>
        <v>Vähä 1</v>
      </c>
      <c r="AE399" s="17" t="s">
        <v>1058</v>
      </c>
      <c r="AF399" s="39"/>
      <c r="AG399" s="44"/>
      <c r="AH399" s="4"/>
      <c r="AI399" s="113" t="str">
        <f t="shared" si="217"/>
        <v>punainen</v>
      </c>
      <c r="AJ399" s="114" t="str">
        <f t="shared" si="205"/>
        <v>musta</v>
      </c>
      <c r="AK399" s="115" t="str">
        <f t="shared" si="214"/>
        <v>musta</v>
      </c>
      <c r="AL399" s="124">
        <f t="shared" si="218"/>
        <v>11</v>
      </c>
      <c r="AM399" s="124">
        <f t="shared" si="219"/>
        <v>10</v>
      </c>
      <c r="AN399" s="124">
        <f t="shared" si="220"/>
        <v>0</v>
      </c>
      <c r="AO399" s="124">
        <f t="shared" si="221"/>
        <v>0</v>
      </c>
      <c r="AP399" s="121">
        <f t="shared" si="222"/>
        <v>1</v>
      </c>
      <c r="AQ399" s="14"/>
      <c r="AR399" s="113" t="str">
        <f t="shared" si="237"/>
        <v>punainen</v>
      </c>
      <c r="AS399" s="114" t="str">
        <f t="shared" si="238"/>
        <v>musta</v>
      </c>
      <c r="AT399" s="115" t="str">
        <f t="shared" si="215"/>
        <v>musta</v>
      </c>
      <c r="AU399" s="124">
        <f t="shared" si="223"/>
        <v>11</v>
      </c>
      <c r="AV399" s="124">
        <f t="shared" si="224"/>
        <v>10</v>
      </c>
      <c r="AW399" s="124">
        <f t="shared" si="225"/>
        <v>0</v>
      </c>
      <c r="AX399" s="124">
        <f t="shared" si="226"/>
        <v>0</v>
      </c>
      <c r="AY399" s="121">
        <f t="shared" si="227"/>
        <v>1</v>
      </c>
      <c r="BA399" s="47" t="s">
        <v>432</v>
      </c>
      <c r="BB399" s="47">
        <v>2847</v>
      </c>
      <c r="BC399" s="47">
        <v>4</v>
      </c>
      <c r="BD399" s="47">
        <v>1001</v>
      </c>
      <c r="BE399" s="4"/>
      <c r="BF399" s="47" t="s">
        <v>437</v>
      </c>
      <c r="BG399" s="47">
        <v>2981</v>
      </c>
      <c r="BH399" s="47">
        <v>3</v>
      </c>
      <c r="BI399" s="47">
        <v>51</v>
      </c>
      <c r="BJ399" s="4"/>
      <c r="BK399" s="46" t="str">
        <f t="shared" si="228"/>
        <v>2981_3</v>
      </c>
      <c r="BL399" s="69">
        <v>2981</v>
      </c>
      <c r="BM399" s="69">
        <v>3</v>
      </c>
      <c r="BN399" s="69">
        <v>1</v>
      </c>
      <c r="BO399" s="4"/>
      <c r="BP399" s="46" t="str">
        <f t="shared" si="229"/>
        <v>2981_3</v>
      </c>
      <c r="BQ399" s="69">
        <v>2981</v>
      </c>
      <c r="BR399" s="69">
        <v>3</v>
      </c>
      <c r="BS399" s="69">
        <v>0</v>
      </c>
      <c r="BT399" s="4"/>
      <c r="BU399" s="71"/>
      <c r="BV399" s="71"/>
      <c r="BW399" s="71"/>
      <c r="BX399" s="4"/>
      <c r="BY399" s="46"/>
      <c r="BZ399" s="46"/>
      <c r="CA399" s="46"/>
      <c r="CB399" s="4"/>
      <c r="CC399" s="47" t="s">
        <v>532</v>
      </c>
      <c r="CD399" s="47" t="s">
        <v>1022</v>
      </c>
      <c r="CE399" s="47">
        <v>3351</v>
      </c>
      <c r="CF399" s="47">
        <v>1</v>
      </c>
      <c r="CG399" s="47">
        <v>3</v>
      </c>
      <c r="CH399" s="47" t="str">
        <f t="shared" si="230"/>
        <v>Vähä 3</v>
      </c>
      <c r="CJ399" s="46" t="s">
        <v>445</v>
      </c>
      <c r="CK399" s="46" t="s">
        <v>2134</v>
      </c>
      <c r="CL399" s="46" t="s">
        <v>2135</v>
      </c>
      <c r="CM399" s="46" t="s">
        <v>2136</v>
      </c>
    </row>
    <row r="400" spans="1:91" customFormat="1" x14ac:dyDescent="0.25">
      <c r="A400" s="81">
        <v>389</v>
      </c>
      <c r="B400" s="27" t="str">
        <f t="shared" si="206"/>
        <v>2986_4</v>
      </c>
      <c r="C400" s="51">
        <v>2986</v>
      </c>
      <c r="D400" s="52">
        <v>4</v>
      </c>
      <c r="E400" s="17">
        <v>6080</v>
      </c>
      <c r="F400" s="18">
        <v>5930.2923796499999</v>
      </c>
      <c r="G400" s="57">
        <v>398</v>
      </c>
      <c r="H400" s="58">
        <v>90</v>
      </c>
      <c r="I400" s="64">
        <f t="shared" si="231"/>
        <v>0.9</v>
      </c>
      <c r="J400" s="18">
        <f t="shared" si="232"/>
        <v>358.2</v>
      </c>
      <c r="K400" s="64">
        <f t="shared" si="233"/>
        <v>-9.3164556962025344E-2</v>
      </c>
      <c r="L400" s="18">
        <v>395</v>
      </c>
      <c r="M400" s="18">
        <v>32</v>
      </c>
      <c r="N400" s="18">
        <v>377</v>
      </c>
      <c r="O400" s="105" t="str">
        <f t="shared" si="207"/>
        <v>https://www.google.com/maps/@61.2148479726,23.3334622281,3a,75y,90t/data=!3m3!1e1!3m1!2e0</v>
      </c>
      <c r="P400" s="108" t="str">
        <f t="shared" si="208"/>
        <v>Gmaps</v>
      </c>
      <c r="Q400" s="18">
        <v>398</v>
      </c>
      <c r="R400" s="17">
        <v>90</v>
      </c>
      <c r="S400" s="18">
        <f t="shared" si="209"/>
        <v>69</v>
      </c>
      <c r="T400" s="18">
        <f t="shared" si="210"/>
        <v>62</v>
      </c>
      <c r="U400" s="18">
        <f t="shared" si="211"/>
        <v>1</v>
      </c>
      <c r="V400" s="96" t="str">
        <f t="shared" si="234"/>
        <v>Osa seud. yht.</v>
      </c>
      <c r="W400" s="18">
        <f t="shared" si="212"/>
        <v>0</v>
      </c>
      <c r="X400" s="79" t="str">
        <f t="shared" si="235"/>
        <v xml:space="preserve"> --</v>
      </c>
      <c r="Y400" s="74">
        <v>0</v>
      </c>
      <c r="Z400" s="17" t="str">
        <f t="shared" si="216"/>
        <v xml:space="preserve"> --</v>
      </c>
      <c r="AA400" s="74">
        <v>0</v>
      </c>
      <c r="AB400" s="17" t="str">
        <f t="shared" si="236"/>
        <v>--</v>
      </c>
      <c r="AC400" s="39"/>
      <c r="AD400" s="17" t="str">
        <f t="shared" si="213"/>
        <v>Vähä 2</v>
      </c>
      <c r="AE400" s="17" t="s">
        <v>1060</v>
      </c>
      <c r="AF400" s="39"/>
      <c r="AG400" s="44"/>
      <c r="AH400" s="4"/>
      <c r="AI400" s="113" t="str">
        <f t="shared" si="217"/>
        <v>punainen</v>
      </c>
      <c r="AJ400" s="114" t="str">
        <f t="shared" si="205"/>
        <v>musta</v>
      </c>
      <c r="AK400" s="115" t="str">
        <f t="shared" si="214"/>
        <v>musta</v>
      </c>
      <c r="AL400" s="124">
        <f t="shared" si="218"/>
        <v>11</v>
      </c>
      <c r="AM400" s="124">
        <f t="shared" si="219"/>
        <v>10</v>
      </c>
      <c r="AN400" s="124">
        <f t="shared" si="220"/>
        <v>0</v>
      </c>
      <c r="AO400" s="124">
        <f t="shared" si="221"/>
        <v>0</v>
      </c>
      <c r="AP400" s="121">
        <f t="shared" si="222"/>
        <v>1</v>
      </c>
      <c r="AQ400" s="14"/>
      <c r="AR400" s="113" t="str">
        <f t="shared" si="237"/>
        <v>punainen</v>
      </c>
      <c r="AS400" s="114" t="str">
        <f t="shared" si="238"/>
        <v>musta</v>
      </c>
      <c r="AT400" s="115" t="str">
        <f t="shared" si="215"/>
        <v>musta</v>
      </c>
      <c r="AU400" s="124">
        <f t="shared" si="223"/>
        <v>11</v>
      </c>
      <c r="AV400" s="124">
        <f t="shared" si="224"/>
        <v>10</v>
      </c>
      <c r="AW400" s="124">
        <f t="shared" si="225"/>
        <v>0</v>
      </c>
      <c r="AX400" s="124">
        <f t="shared" si="226"/>
        <v>0</v>
      </c>
      <c r="AY400" s="121">
        <f t="shared" si="227"/>
        <v>1</v>
      </c>
      <c r="BA400" s="47" t="s">
        <v>433</v>
      </c>
      <c r="BB400" s="47">
        <v>2851</v>
      </c>
      <c r="BC400" s="47">
        <v>1</v>
      </c>
      <c r="BD400" s="47">
        <v>718</v>
      </c>
      <c r="BE400" s="4"/>
      <c r="BF400" s="47" t="s">
        <v>439</v>
      </c>
      <c r="BG400" s="47">
        <v>2983</v>
      </c>
      <c r="BH400" s="47">
        <v>1</v>
      </c>
      <c r="BI400" s="47">
        <v>91</v>
      </c>
      <c r="BJ400" s="4"/>
      <c r="BK400" s="46" t="str">
        <f t="shared" si="228"/>
        <v>2983_1</v>
      </c>
      <c r="BL400" s="69">
        <v>2983</v>
      </c>
      <c r="BM400" s="69">
        <v>1</v>
      </c>
      <c r="BN400" s="69">
        <v>0</v>
      </c>
      <c r="BO400" s="4"/>
      <c r="BP400" s="46" t="str">
        <f t="shared" si="229"/>
        <v>2983_1</v>
      </c>
      <c r="BQ400" s="69">
        <v>2983</v>
      </c>
      <c r="BR400" s="69">
        <v>1</v>
      </c>
      <c r="BS400" s="69">
        <v>0</v>
      </c>
      <c r="BT400" s="4"/>
      <c r="BU400" s="71"/>
      <c r="BV400" s="71"/>
      <c r="BW400" s="71"/>
      <c r="BX400" s="4"/>
      <c r="BY400" s="46"/>
      <c r="BZ400" s="46"/>
      <c r="CA400" s="46"/>
      <c r="CB400" s="4"/>
      <c r="CC400" s="47" t="s">
        <v>620</v>
      </c>
      <c r="CD400" s="47" t="s">
        <v>1022</v>
      </c>
      <c r="CE400" s="47">
        <v>12953</v>
      </c>
      <c r="CF400" s="47">
        <v>2</v>
      </c>
      <c r="CG400" s="47">
        <v>3</v>
      </c>
      <c r="CH400" s="47" t="str">
        <f t="shared" si="230"/>
        <v>Vähä 3</v>
      </c>
      <c r="CJ400" s="46" t="s">
        <v>446</v>
      </c>
      <c r="CK400" s="46" t="s">
        <v>2137</v>
      </c>
      <c r="CL400" s="46" t="s">
        <v>2138</v>
      </c>
      <c r="CM400" s="46" t="s">
        <v>2139</v>
      </c>
    </row>
    <row r="401" spans="1:91" customFormat="1" x14ac:dyDescent="0.25">
      <c r="A401" s="81">
        <v>390</v>
      </c>
      <c r="B401" s="27" t="str">
        <f t="shared" si="206"/>
        <v>2986_5</v>
      </c>
      <c r="C401" s="51">
        <v>2986</v>
      </c>
      <c r="D401" s="52">
        <v>5</v>
      </c>
      <c r="E401" s="17">
        <v>7555</v>
      </c>
      <c r="F401" s="18">
        <v>7400.8840522</v>
      </c>
      <c r="G401" s="57">
        <v>448</v>
      </c>
      <c r="H401" s="58">
        <v>85</v>
      </c>
      <c r="I401" s="64">
        <f t="shared" si="231"/>
        <v>0.85</v>
      </c>
      <c r="J401" s="18">
        <f t="shared" si="232"/>
        <v>380.8</v>
      </c>
      <c r="K401" s="64">
        <f t="shared" si="233"/>
        <v>-3.5949367088607569E-2</v>
      </c>
      <c r="L401" s="18">
        <v>395</v>
      </c>
      <c r="M401" s="18">
        <v>32</v>
      </c>
      <c r="N401" s="18">
        <v>377</v>
      </c>
      <c r="O401" s="105" t="str">
        <f t="shared" si="207"/>
        <v>https://www.google.com/maps/@61.2460120058,23.4211946431,3a,75y,90t/data=!3m3!1e1!3m1!2e0</v>
      </c>
      <c r="P401" s="108" t="str">
        <f t="shared" si="208"/>
        <v>Gmaps</v>
      </c>
      <c r="Q401" s="18">
        <v>448</v>
      </c>
      <c r="R401" s="17">
        <v>85</v>
      </c>
      <c r="S401" s="18">
        <f t="shared" si="209"/>
        <v>89</v>
      </c>
      <c r="T401" s="18">
        <f t="shared" si="210"/>
        <v>78</v>
      </c>
      <c r="U401" s="18">
        <f t="shared" si="211"/>
        <v>1</v>
      </c>
      <c r="V401" s="96" t="str">
        <f t="shared" si="234"/>
        <v>Osa seud. yht.</v>
      </c>
      <c r="W401" s="18">
        <f t="shared" si="212"/>
        <v>0</v>
      </c>
      <c r="X401" s="79" t="str">
        <f t="shared" si="235"/>
        <v xml:space="preserve"> --</v>
      </c>
      <c r="Y401" s="74">
        <v>0</v>
      </c>
      <c r="Z401" s="17" t="str">
        <f t="shared" si="216"/>
        <v xml:space="preserve"> --</v>
      </c>
      <c r="AA401" s="74">
        <v>0</v>
      </c>
      <c r="AB401" s="17" t="str">
        <f t="shared" si="236"/>
        <v>--</v>
      </c>
      <c r="AC401" s="39"/>
      <c r="AD401" s="17" t="str">
        <f t="shared" si="213"/>
        <v>Vähä 2</v>
      </c>
      <c r="AE401" s="17" t="s">
        <v>1060</v>
      </c>
      <c r="AF401" s="39"/>
      <c r="AG401" s="44"/>
      <c r="AH401" s="4"/>
      <c r="AI401" s="113" t="str">
        <f t="shared" si="217"/>
        <v>punainen</v>
      </c>
      <c r="AJ401" s="114" t="str">
        <f t="shared" si="205"/>
        <v>musta</v>
      </c>
      <c r="AK401" s="115" t="str">
        <f t="shared" si="214"/>
        <v>musta</v>
      </c>
      <c r="AL401" s="124">
        <f t="shared" si="218"/>
        <v>11</v>
      </c>
      <c r="AM401" s="124">
        <f t="shared" si="219"/>
        <v>10</v>
      </c>
      <c r="AN401" s="124">
        <f t="shared" si="220"/>
        <v>0</v>
      </c>
      <c r="AO401" s="124">
        <f t="shared" si="221"/>
        <v>0</v>
      </c>
      <c r="AP401" s="121">
        <f t="shared" si="222"/>
        <v>1</v>
      </c>
      <c r="AQ401" s="14"/>
      <c r="AR401" s="113" t="str">
        <f t="shared" si="237"/>
        <v>punainen</v>
      </c>
      <c r="AS401" s="114" t="str">
        <f t="shared" si="238"/>
        <v>musta</v>
      </c>
      <c r="AT401" s="115" t="str">
        <f t="shared" si="215"/>
        <v>musta</v>
      </c>
      <c r="AU401" s="124">
        <f t="shared" si="223"/>
        <v>11</v>
      </c>
      <c r="AV401" s="124">
        <f t="shared" si="224"/>
        <v>10</v>
      </c>
      <c r="AW401" s="124">
        <f t="shared" si="225"/>
        <v>0</v>
      </c>
      <c r="AX401" s="124">
        <f t="shared" si="226"/>
        <v>0</v>
      </c>
      <c r="AY401" s="121">
        <f t="shared" si="227"/>
        <v>1</v>
      </c>
      <c r="BA401" s="47" t="s">
        <v>434</v>
      </c>
      <c r="BB401" s="47">
        <v>2852</v>
      </c>
      <c r="BC401" s="47">
        <v>1</v>
      </c>
      <c r="BD401" s="47">
        <v>125</v>
      </c>
      <c r="BE401" s="4"/>
      <c r="BF401" s="47" t="s">
        <v>440</v>
      </c>
      <c r="BG401" s="47">
        <v>2984</v>
      </c>
      <c r="BH401" s="47">
        <v>1</v>
      </c>
      <c r="BI401" s="47">
        <v>91</v>
      </c>
      <c r="BJ401" s="4"/>
      <c r="BK401" s="46" t="str">
        <f t="shared" si="228"/>
        <v>2984_1</v>
      </c>
      <c r="BL401" s="69">
        <v>2984</v>
      </c>
      <c r="BM401" s="69">
        <v>1</v>
      </c>
      <c r="BN401" s="69">
        <v>0</v>
      </c>
      <c r="BO401" s="4"/>
      <c r="BP401" s="46" t="str">
        <f t="shared" si="229"/>
        <v>2984_1</v>
      </c>
      <c r="BQ401" s="69">
        <v>2984</v>
      </c>
      <c r="BR401" s="69">
        <v>1</v>
      </c>
      <c r="BS401" s="69">
        <v>0</v>
      </c>
      <c r="BT401" s="4"/>
      <c r="BU401" s="71"/>
      <c r="BV401" s="71"/>
      <c r="BW401" s="71"/>
      <c r="BX401" s="4"/>
      <c r="BY401" s="46"/>
      <c r="BZ401" s="46"/>
      <c r="CA401" s="46"/>
      <c r="CB401" s="4"/>
      <c r="CC401" s="47" t="s">
        <v>601</v>
      </c>
      <c r="CD401" s="47" t="s">
        <v>1022</v>
      </c>
      <c r="CE401" s="47">
        <v>12837</v>
      </c>
      <c r="CF401" s="47">
        <v>2</v>
      </c>
      <c r="CG401" s="47">
        <v>3</v>
      </c>
      <c r="CH401" s="47" t="str">
        <f t="shared" si="230"/>
        <v>Vähä 3</v>
      </c>
      <c r="CJ401" s="46" t="s">
        <v>447</v>
      </c>
      <c r="CK401" s="46" t="s">
        <v>2140</v>
      </c>
      <c r="CL401" s="46" t="s">
        <v>2141</v>
      </c>
      <c r="CM401" s="46" t="s">
        <v>2142</v>
      </c>
    </row>
    <row r="402" spans="1:91" customFormat="1" x14ac:dyDescent="0.25">
      <c r="A402" s="81">
        <v>391</v>
      </c>
      <c r="B402" s="27" t="str">
        <f t="shared" si="206"/>
        <v>2991_1</v>
      </c>
      <c r="C402" s="51">
        <v>2991</v>
      </c>
      <c r="D402" s="52">
        <v>1</v>
      </c>
      <c r="E402" s="17">
        <v>6286</v>
      </c>
      <c r="F402" s="18">
        <v>5992.8734744000003</v>
      </c>
      <c r="G402" s="57">
        <v>421</v>
      </c>
      <c r="H402" s="58">
        <v>88</v>
      </c>
      <c r="I402" s="64">
        <f t="shared" si="231"/>
        <v>0.88</v>
      </c>
      <c r="J402" s="18">
        <f t="shared" si="232"/>
        <v>370.48</v>
      </c>
      <c r="K402" s="64">
        <f t="shared" si="233"/>
        <v>1.4214379084967321</v>
      </c>
      <c r="L402" s="18">
        <v>153</v>
      </c>
      <c r="M402" s="18">
        <v>5</v>
      </c>
      <c r="N402" s="18">
        <v>153</v>
      </c>
      <c r="O402" s="105" t="str">
        <f t="shared" si="207"/>
        <v>https://www.google.com/maps/@61.3427018557,23.2910415992,3a,75y,90t/data=!3m3!1e1!3m1!2e0</v>
      </c>
      <c r="P402" s="108" t="str">
        <f t="shared" si="208"/>
        <v>Gmaps</v>
      </c>
      <c r="Q402" s="18">
        <v>421</v>
      </c>
      <c r="R402" s="17">
        <v>88</v>
      </c>
      <c r="S402" s="18">
        <f t="shared" si="209"/>
        <v>82</v>
      </c>
      <c r="T402" s="18">
        <f t="shared" si="210"/>
        <v>71</v>
      </c>
      <c r="U402" s="18">
        <f t="shared" si="211"/>
        <v>0</v>
      </c>
      <c r="V402" s="95" t="str">
        <f t="shared" si="234"/>
        <v xml:space="preserve"> --</v>
      </c>
      <c r="W402" s="18">
        <f t="shared" si="212"/>
        <v>0</v>
      </c>
      <c r="X402" s="79" t="str">
        <f t="shared" si="235"/>
        <v xml:space="preserve"> --</v>
      </c>
      <c r="Y402" s="74">
        <v>0</v>
      </c>
      <c r="Z402" s="17" t="str">
        <f t="shared" si="216"/>
        <v xml:space="preserve"> --</v>
      </c>
      <c r="AA402" s="74">
        <v>0</v>
      </c>
      <c r="AB402" s="17" t="str">
        <f t="shared" si="236"/>
        <v>--</v>
      </c>
      <c r="AC402" s="39"/>
      <c r="AD402" s="17" t="str">
        <f t="shared" si="213"/>
        <v>Vähä 3</v>
      </c>
      <c r="AE402" s="17" t="s">
        <v>1062</v>
      </c>
      <c r="AF402" s="39"/>
      <c r="AG402" s="44"/>
      <c r="AH402" s="4"/>
      <c r="AI402" s="113" t="str">
        <f t="shared" si="217"/>
        <v>musta</v>
      </c>
      <c r="AJ402" s="114" t="str">
        <f t="shared" si="205"/>
        <v>musta</v>
      </c>
      <c r="AK402" s="115" t="str">
        <f t="shared" si="214"/>
        <v>musta</v>
      </c>
      <c r="AL402" s="124">
        <f t="shared" si="218"/>
        <v>10</v>
      </c>
      <c r="AM402" s="124">
        <f t="shared" si="219"/>
        <v>10</v>
      </c>
      <c r="AN402" s="124">
        <f t="shared" si="220"/>
        <v>0</v>
      </c>
      <c r="AO402" s="124">
        <f t="shared" si="221"/>
        <v>0</v>
      </c>
      <c r="AP402" s="121">
        <f t="shared" si="222"/>
        <v>0</v>
      </c>
      <c r="AQ402" s="14"/>
      <c r="AR402" s="113" t="str">
        <f t="shared" si="237"/>
        <v>musta</v>
      </c>
      <c r="AS402" s="114" t="str">
        <f t="shared" si="238"/>
        <v>musta</v>
      </c>
      <c r="AT402" s="115" t="str">
        <f t="shared" si="215"/>
        <v>musta</v>
      </c>
      <c r="AU402" s="124">
        <f t="shared" si="223"/>
        <v>10</v>
      </c>
      <c r="AV402" s="124">
        <f t="shared" si="224"/>
        <v>10</v>
      </c>
      <c r="AW402" s="124">
        <f t="shared" si="225"/>
        <v>0</v>
      </c>
      <c r="AX402" s="124">
        <f t="shared" si="226"/>
        <v>0</v>
      </c>
      <c r="AY402" s="121">
        <f t="shared" si="227"/>
        <v>0</v>
      </c>
      <c r="BA402" s="47" t="s">
        <v>435</v>
      </c>
      <c r="BB402" s="47">
        <v>2981</v>
      </c>
      <c r="BC402" s="47">
        <v>1</v>
      </c>
      <c r="BD402" s="47">
        <v>86</v>
      </c>
      <c r="BE402" s="4"/>
      <c r="BF402" s="47" t="s">
        <v>441</v>
      </c>
      <c r="BG402" s="47">
        <v>2985</v>
      </c>
      <c r="BH402" s="47">
        <v>1</v>
      </c>
      <c r="BI402" s="47">
        <v>117</v>
      </c>
      <c r="BJ402" s="4"/>
      <c r="BK402" s="46" t="str">
        <f t="shared" si="228"/>
        <v>2985_1</v>
      </c>
      <c r="BL402" s="69">
        <v>2985</v>
      </c>
      <c r="BM402" s="69">
        <v>1</v>
      </c>
      <c r="BN402" s="69">
        <v>0</v>
      </c>
      <c r="BO402" s="4"/>
      <c r="BP402" s="46" t="str">
        <f t="shared" si="229"/>
        <v>2985_1</v>
      </c>
      <c r="BQ402" s="69">
        <v>2985</v>
      </c>
      <c r="BR402" s="69">
        <v>1</v>
      </c>
      <c r="BS402" s="69">
        <v>0</v>
      </c>
      <c r="BT402" s="4"/>
      <c r="BU402" s="71"/>
      <c r="BV402" s="71"/>
      <c r="BW402" s="71"/>
      <c r="BX402" s="4"/>
      <c r="BY402" s="46"/>
      <c r="BZ402" s="46"/>
      <c r="CA402" s="46"/>
      <c r="CB402" s="4"/>
      <c r="CC402" s="47" t="s">
        <v>849</v>
      </c>
      <c r="CD402" s="47" t="s">
        <v>1022</v>
      </c>
      <c r="CE402" s="47">
        <v>13957</v>
      </c>
      <c r="CF402" s="47">
        <v>1</v>
      </c>
      <c r="CG402" s="47">
        <v>3</v>
      </c>
      <c r="CH402" s="47" t="str">
        <f t="shared" si="230"/>
        <v>Vähä 3</v>
      </c>
      <c r="CJ402" s="46" t="s">
        <v>448</v>
      </c>
      <c r="CK402" s="46" t="s">
        <v>1648</v>
      </c>
      <c r="CL402" s="46" t="s">
        <v>1649</v>
      </c>
      <c r="CM402" s="46" t="s">
        <v>1650</v>
      </c>
    </row>
    <row r="403" spans="1:91" customFormat="1" x14ac:dyDescent="0.25">
      <c r="A403" s="81">
        <v>392</v>
      </c>
      <c r="B403" s="27" t="str">
        <f t="shared" si="206"/>
        <v>2992_1</v>
      </c>
      <c r="C403" s="51">
        <v>2992</v>
      </c>
      <c r="D403" s="52">
        <v>1</v>
      </c>
      <c r="E403" s="17">
        <v>4975</v>
      </c>
      <c r="F403" s="18">
        <v>4759.9411962849999</v>
      </c>
      <c r="G403" s="57">
        <v>712</v>
      </c>
      <c r="H403" s="58">
        <v>78</v>
      </c>
      <c r="I403" s="64">
        <f t="shared" si="231"/>
        <v>0.78</v>
      </c>
      <c r="J403" s="18">
        <f t="shared" si="232"/>
        <v>555.36</v>
      </c>
      <c r="K403" s="64">
        <f t="shared" si="233"/>
        <v>-0.60668555240793198</v>
      </c>
      <c r="L403" s="18">
        <v>1412</v>
      </c>
      <c r="M403" s="18">
        <v>63</v>
      </c>
      <c r="N403" s="18">
        <v>1420</v>
      </c>
      <c r="O403" s="105" t="str">
        <f t="shared" si="207"/>
        <v>https://www.google.com/maps/@61.423962118,23.3406615649,3a,75y,90t/data=!3m3!1e1!3m1!2e0</v>
      </c>
      <c r="P403" s="108" t="str">
        <f t="shared" si="208"/>
        <v>Gmaps</v>
      </c>
      <c r="Q403" s="18">
        <v>712</v>
      </c>
      <c r="R403" s="17">
        <v>78</v>
      </c>
      <c r="S403" s="18">
        <f t="shared" si="209"/>
        <v>341</v>
      </c>
      <c r="T403" s="18">
        <f t="shared" si="210"/>
        <v>264</v>
      </c>
      <c r="U403" s="18">
        <f t="shared" si="211"/>
        <v>1</v>
      </c>
      <c r="V403" s="96" t="str">
        <f t="shared" si="234"/>
        <v>Osa seud. yht.</v>
      </c>
      <c r="W403" s="18">
        <f t="shared" si="212"/>
        <v>0</v>
      </c>
      <c r="X403" s="79" t="str">
        <f t="shared" si="235"/>
        <v xml:space="preserve"> --</v>
      </c>
      <c r="Y403" s="74">
        <v>0</v>
      </c>
      <c r="Z403" s="17" t="str">
        <f t="shared" si="216"/>
        <v xml:space="preserve"> --</v>
      </c>
      <c r="AA403" s="74">
        <v>0</v>
      </c>
      <c r="AB403" s="17" t="str">
        <f t="shared" si="236"/>
        <v>--</v>
      </c>
      <c r="AC403" s="39"/>
      <c r="AD403" s="17" t="str">
        <f t="shared" si="213"/>
        <v>Keskivilkas 1</v>
      </c>
      <c r="AE403" s="17" t="s">
        <v>1057</v>
      </c>
      <c r="AF403" s="39"/>
      <c r="AG403" s="44"/>
      <c r="AH403" s="4"/>
      <c r="AI403" s="113" t="str">
        <f t="shared" si="217"/>
        <v>punainen</v>
      </c>
      <c r="AJ403" s="114" t="str">
        <f t="shared" si="205"/>
        <v>musta</v>
      </c>
      <c r="AK403" s="115" t="str">
        <f t="shared" si="214"/>
        <v>musta</v>
      </c>
      <c r="AL403" s="124">
        <f t="shared" si="218"/>
        <v>12</v>
      </c>
      <c r="AM403" s="124">
        <f t="shared" si="219"/>
        <v>10</v>
      </c>
      <c r="AN403" s="124">
        <f t="shared" si="220"/>
        <v>0</v>
      </c>
      <c r="AO403" s="124">
        <f t="shared" si="221"/>
        <v>1</v>
      </c>
      <c r="AP403" s="121">
        <f t="shared" si="222"/>
        <v>1</v>
      </c>
      <c r="AQ403" s="14"/>
      <c r="AR403" s="113" t="str">
        <f t="shared" si="237"/>
        <v>punainen</v>
      </c>
      <c r="AS403" s="114" t="str">
        <f t="shared" si="238"/>
        <v>musta</v>
      </c>
      <c r="AT403" s="115" t="str">
        <f t="shared" si="215"/>
        <v>musta</v>
      </c>
      <c r="AU403" s="124">
        <f t="shared" si="223"/>
        <v>12</v>
      </c>
      <c r="AV403" s="124">
        <f t="shared" si="224"/>
        <v>10</v>
      </c>
      <c r="AW403" s="124">
        <f t="shared" si="225"/>
        <v>0</v>
      </c>
      <c r="AX403" s="124">
        <f t="shared" si="226"/>
        <v>1</v>
      </c>
      <c r="AY403" s="121">
        <f t="shared" si="227"/>
        <v>1</v>
      </c>
      <c r="BA403" s="47" t="s">
        <v>436</v>
      </c>
      <c r="BB403" s="47">
        <v>2981</v>
      </c>
      <c r="BC403" s="47">
        <v>2</v>
      </c>
      <c r="BD403" s="47">
        <v>71</v>
      </c>
      <c r="BE403" s="4"/>
      <c r="BF403" s="47" t="s">
        <v>442</v>
      </c>
      <c r="BG403" s="47">
        <v>2985</v>
      </c>
      <c r="BH403" s="47">
        <v>2</v>
      </c>
      <c r="BI403" s="47">
        <v>83</v>
      </c>
      <c r="BJ403" s="4"/>
      <c r="BK403" s="46" t="str">
        <f t="shared" si="228"/>
        <v>2985_2</v>
      </c>
      <c r="BL403" s="69">
        <v>2985</v>
      </c>
      <c r="BM403" s="69">
        <v>2</v>
      </c>
      <c r="BN403" s="69">
        <v>0</v>
      </c>
      <c r="BO403" s="4"/>
      <c r="BP403" s="46" t="str">
        <f t="shared" si="229"/>
        <v>2985_2</v>
      </c>
      <c r="BQ403" s="69">
        <v>2985</v>
      </c>
      <c r="BR403" s="69">
        <v>2</v>
      </c>
      <c r="BS403" s="69">
        <v>0</v>
      </c>
      <c r="BT403" s="4"/>
      <c r="BU403" s="71"/>
      <c r="BV403" s="71"/>
      <c r="BW403" s="71"/>
      <c r="BX403" s="4"/>
      <c r="BY403" s="46"/>
      <c r="BZ403" s="46"/>
      <c r="CA403" s="46"/>
      <c r="CB403" s="4"/>
      <c r="CC403" s="47" t="s">
        <v>728</v>
      </c>
      <c r="CD403" s="47" t="s">
        <v>1022</v>
      </c>
      <c r="CE403" s="47">
        <v>13278</v>
      </c>
      <c r="CF403" s="47">
        <v>1</v>
      </c>
      <c r="CG403" s="47">
        <v>3</v>
      </c>
      <c r="CH403" s="47" t="str">
        <f t="shared" si="230"/>
        <v>Vähä 3</v>
      </c>
      <c r="CJ403" s="46" t="s">
        <v>449</v>
      </c>
      <c r="CK403" s="46" t="s">
        <v>1255</v>
      </c>
      <c r="CL403" s="46" t="s">
        <v>1256</v>
      </c>
      <c r="CM403" s="46" t="s">
        <v>1257</v>
      </c>
    </row>
    <row r="404" spans="1:91" customFormat="1" x14ac:dyDescent="0.25">
      <c r="A404" s="81">
        <v>393</v>
      </c>
      <c r="B404" s="27" t="str">
        <f t="shared" si="206"/>
        <v>2992_2</v>
      </c>
      <c r="C404" s="51">
        <v>2992</v>
      </c>
      <c r="D404" s="52">
        <v>2</v>
      </c>
      <c r="E404" s="17">
        <v>9513</v>
      </c>
      <c r="F404" s="18">
        <v>9288.6993588999994</v>
      </c>
      <c r="G404" s="57">
        <v>186</v>
      </c>
      <c r="H404" s="58">
        <v>92</v>
      </c>
      <c r="I404" s="64">
        <f t="shared" si="231"/>
        <v>0.92</v>
      </c>
      <c r="J404" s="18">
        <f t="shared" si="232"/>
        <v>171.12</v>
      </c>
      <c r="K404" s="64">
        <f t="shared" si="233"/>
        <v>-0.70188153310104529</v>
      </c>
      <c r="L404" s="18">
        <v>574</v>
      </c>
      <c r="M404" s="18">
        <v>35</v>
      </c>
      <c r="N404" s="18">
        <v>553</v>
      </c>
      <c r="O404" s="105" t="str">
        <f t="shared" si="207"/>
        <v>https://www.google.com/maps/@61.3851565233,23.3241374831,3a,75y,90t/data=!3m3!1e1!3m1!2e0</v>
      </c>
      <c r="P404" s="108" t="str">
        <f t="shared" si="208"/>
        <v>Gmaps</v>
      </c>
      <c r="Q404" s="18">
        <v>186</v>
      </c>
      <c r="R404" s="17">
        <v>92</v>
      </c>
      <c r="S404" s="18">
        <f t="shared" si="209"/>
        <v>121</v>
      </c>
      <c r="T404" s="18">
        <f t="shared" si="210"/>
        <v>112</v>
      </c>
      <c r="U404" s="18">
        <f t="shared" si="211"/>
        <v>1</v>
      </c>
      <c r="V404" s="96" t="str">
        <f t="shared" si="234"/>
        <v>Osa seud. yht.</v>
      </c>
      <c r="W404" s="18">
        <f t="shared" si="212"/>
        <v>0</v>
      </c>
      <c r="X404" s="79" t="str">
        <f t="shared" si="235"/>
        <v xml:space="preserve"> --</v>
      </c>
      <c r="Y404" s="74">
        <v>0</v>
      </c>
      <c r="Z404" s="17" t="str">
        <f t="shared" si="216"/>
        <v xml:space="preserve"> --</v>
      </c>
      <c r="AA404" s="74">
        <v>0</v>
      </c>
      <c r="AB404" s="17" t="str">
        <f t="shared" si="236"/>
        <v>--</v>
      </c>
      <c r="AC404" s="39"/>
      <c r="AD404" s="17" t="str">
        <f t="shared" si="213"/>
        <v>Keskivilkas 1</v>
      </c>
      <c r="AE404" s="17" t="s">
        <v>1057</v>
      </c>
      <c r="AF404" s="39"/>
      <c r="AG404" s="44"/>
      <c r="AH404" s="4"/>
      <c r="AI404" s="113" t="str">
        <f t="shared" si="217"/>
        <v>punainen</v>
      </c>
      <c r="AJ404" s="114" t="str">
        <f t="shared" si="205"/>
        <v>musta</v>
      </c>
      <c r="AK404" s="115" t="str">
        <f t="shared" si="214"/>
        <v>musta</v>
      </c>
      <c r="AL404" s="124">
        <f t="shared" si="218"/>
        <v>12</v>
      </c>
      <c r="AM404" s="124">
        <f t="shared" si="219"/>
        <v>10</v>
      </c>
      <c r="AN404" s="124">
        <f t="shared" si="220"/>
        <v>0</v>
      </c>
      <c r="AO404" s="124">
        <f t="shared" si="221"/>
        <v>1</v>
      </c>
      <c r="AP404" s="121">
        <f t="shared" si="222"/>
        <v>1</v>
      </c>
      <c r="AQ404" s="14"/>
      <c r="AR404" s="113" t="str">
        <f t="shared" si="237"/>
        <v>punainen</v>
      </c>
      <c r="AS404" s="114" t="str">
        <f t="shared" si="238"/>
        <v>musta</v>
      </c>
      <c r="AT404" s="115" t="str">
        <f t="shared" si="215"/>
        <v>musta</v>
      </c>
      <c r="AU404" s="124">
        <f t="shared" si="223"/>
        <v>12</v>
      </c>
      <c r="AV404" s="124">
        <f t="shared" si="224"/>
        <v>10</v>
      </c>
      <c r="AW404" s="124">
        <f t="shared" si="225"/>
        <v>0</v>
      </c>
      <c r="AX404" s="124">
        <f t="shared" si="226"/>
        <v>1</v>
      </c>
      <c r="AY404" s="121">
        <f t="shared" si="227"/>
        <v>1</v>
      </c>
      <c r="BA404" s="47" t="s">
        <v>437</v>
      </c>
      <c r="BB404" s="47">
        <v>2981</v>
      </c>
      <c r="BC404" s="47">
        <v>3</v>
      </c>
      <c r="BD404" s="47">
        <v>64</v>
      </c>
      <c r="BE404" s="4"/>
      <c r="BF404" s="47" t="s">
        <v>443</v>
      </c>
      <c r="BG404" s="47">
        <v>2986</v>
      </c>
      <c r="BH404" s="47">
        <v>1</v>
      </c>
      <c r="BI404" s="47">
        <v>79</v>
      </c>
      <c r="BJ404" s="4"/>
      <c r="BK404" s="46" t="str">
        <f t="shared" si="228"/>
        <v>2986_1</v>
      </c>
      <c r="BL404" s="69">
        <v>2986</v>
      </c>
      <c r="BM404" s="69">
        <v>1</v>
      </c>
      <c r="BN404" s="69">
        <v>4</v>
      </c>
      <c r="BO404" s="4"/>
      <c r="BP404" s="46" t="str">
        <f t="shared" si="229"/>
        <v>2986_1</v>
      </c>
      <c r="BQ404" s="69">
        <v>2986</v>
      </c>
      <c r="BR404" s="69">
        <v>1</v>
      </c>
      <c r="BS404" s="69">
        <v>0</v>
      </c>
      <c r="BT404" s="4"/>
      <c r="BU404" s="71"/>
      <c r="BV404" s="71"/>
      <c r="BW404" s="71"/>
      <c r="BX404" s="4"/>
      <c r="BY404" s="46"/>
      <c r="BZ404" s="46"/>
      <c r="CA404" s="46"/>
      <c r="CB404" s="4"/>
      <c r="CC404" s="47" t="s">
        <v>966</v>
      </c>
      <c r="CD404" s="47" t="s">
        <v>1022</v>
      </c>
      <c r="CE404" s="47">
        <v>14317</v>
      </c>
      <c r="CF404" s="47">
        <v>1</v>
      </c>
      <c r="CG404" s="47">
        <v>3</v>
      </c>
      <c r="CH404" s="47" t="str">
        <f t="shared" si="230"/>
        <v>Vähä 3</v>
      </c>
      <c r="CJ404" s="46" t="s">
        <v>450</v>
      </c>
      <c r="CK404" s="46" t="s">
        <v>2143</v>
      </c>
      <c r="CL404" s="46" t="s">
        <v>2144</v>
      </c>
      <c r="CM404" s="46" t="s">
        <v>2145</v>
      </c>
    </row>
    <row r="405" spans="1:91" customFormat="1" x14ac:dyDescent="0.25">
      <c r="A405" s="81">
        <v>394</v>
      </c>
      <c r="B405" s="27" t="str">
        <f t="shared" si="206"/>
        <v>2992_3</v>
      </c>
      <c r="C405" s="51">
        <v>2992</v>
      </c>
      <c r="D405" s="52">
        <v>3</v>
      </c>
      <c r="E405" s="17">
        <v>4317</v>
      </c>
      <c r="F405" s="18">
        <v>4167.6849656599998</v>
      </c>
      <c r="G405" s="57">
        <v>295</v>
      </c>
      <c r="H405" s="58">
        <v>84</v>
      </c>
      <c r="I405" s="64">
        <f t="shared" si="231"/>
        <v>0.84</v>
      </c>
      <c r="J405" s="18">
        <f t="shared" si="232"/>
        <v>247.79999999999998</v>
      </c>
      <c r="K405" s="64">
        <f t="shared" si="233"/>
        <v>-0.56829268292682933</v>
      </c>
      <c r="L405" s="18">
        <v>574</v>
      </c>
      <c r="M405" s="18">
        <v>35</v>
      </c>
      <c r="N405" s="18">
        <v>553</v>
      </c>
      <c r="O405" s="105" t="str">
        <f t="shared" si="207"/>
        <v>https://www.google.com/maps/@61.3355787839,23.4596843324,3a,75y,90t/data=!3m3!1e1!3m1!2e0</v>
      </c>
      <c r="P405" s="108" t="str">
        <f t="shared" si="208"/>
        <v>Gmaps</v>
      </c>
      <c r="Q405" s="18">
        <v>295</v>
      </c>
      <c r="R405" s="17">
        <v>84</v>
      </c>
      <c r="S405" s="18">
        <f t="shared" si="209"/>
        <v>84</v>
      </c>
      <c r="T405" s="18">
        <f t="shared" si="210"/>
        <v>67</v>
      </c>
      <c r="U405" s="18">
        <f t="shared" si="211"/>
        <v>1</v>
      </c>
      <c r="V405" s="96" t="str">
        <f t="shared" si="234"/>
        <v>Osa seud. yht.</v>
      </c>
      <c r="W405" s="18">
        <f t="shared" si="212"/>
        <v>0</v>
      </c>
      <c r="X405" s="79" t="str">
        <f t="shared" si="235"/>
        <v xml:space="preserve"> --</v>
      </c>
      <c r="Y405" s="74">
        <v>0</v>
      </c>
      <c r="Z405" s="17" t="str">
        <f t="shared" si="216"/>
        <v xml:space="preserve"> --</v>
      </c>
      <c r="AA405" s="74">
        <v>0</v>
      </c>
      <c r="AB405" s="17" t="str">
        <f t="shared" si="236"/>
        <v>--</v>
      </c>
      <c r="AC405" s="39"/>
      <c r="AD405" s="17" t="str">
        <f t="shared" si="213"/>
        <v>Keskivilkas 1</v>
      </c>
      <c r="AE405" s="17" t="s">
        <v>1057</v>
      </c>
      <c r="AF405" s="39"/>
      <c r="AG405" s="44"/>
      <c r="AH405" s="4"/>
      <c r="AI405" s="113" t="str">
        <f t="shared" si="217"/>
        <v>punainen</v>
      </c>
      <c r="AJ405" s="114" t="str">
        <f t="shared" si="205"/>
        <v>musta</v>
      </c>
      <c r="AK405" s="115" t="str">
        <f t="shared" si="214"/>
        <v>musta</v>
      </c>
      <c r="AL405" s="124">
        <f t="shared" si="218"/>
        <v>11</v>
      </c>
      <c r="AM405" s="124">
        <f t="shared" si="219"/>
        <v>10</v>
      </c>
      <c r="AN405" s="124">
        <f t="shared" si="220"/>
        <v>0</v>
      </c>
      <c r="AO405" s="124">
        <f t="shared" si="221"/>
        <v>0</v>
      </c>
      <c r="AP405" s="121">
        <f t="shared" si="222"/>
        <v>1</v>
      </c>
      <c r="AQ405" s="14"/>
      <c r="AR405" s="113" t="str">
        <f t="shared" si="237"/>
        <v>punainen</v>
      </c>
      <c r="AS405" s="114" t="str">
        <f t="shared" si="238"/>
        <v>musta</v>
      </c>
      <c r="AT405" s="115" t="str">
        <f t="shared" si="215"/>
        <v>musta</v>
      </c>
      <c r="AU405" s="124">
        <f t="shared" si="223"/>
        <v>11</v>
      </c>
      <c r="AV405" s="124">
        <f t="shared" si="224"/>
        <v>10</v>
      </c>
      <c r="AW405" s="124">
        <f t="shared" si="225"/>
        <v>0</v>
      </c>
      <c r="AX405" s="124">
        <f t="shared" si="226"/>
        <v>0</v>
      </c>
      <c r="AY405" s="121">
        <f t="shared" si="227"/>
        <v>1</v>
      </c>
      <c r="BA405" s="47" t="s">
        <v>438</v>
      </c>
      <c r="BB405" s="47">
        <v>2982</v>
      </c>
      <c r="BC405" s="47">
        <v>1</v>
      </c>
      <c r="BD405" s="47">
        <v>584</v>
      </c>
      <c r="BE405" s="4"/>
      <c r="BF405" s="47" t="s">
        <v>444</v>
      </c>
      <c r="BG405" s="47">
        <v>2986</v>
      </c>
      <c r="BH405" s="47">
        <v>2</v>
      </c>
      <c r="BI405" s="47">
        <v>42</v>
      </c>
      <c r="BJ405" s="4"/>
      <c r="BK405" s="46" t="str">
        <f t="shared" si="228"/>
        <v>2986_2</v>
      </c>
      <c r="BL405" s="69">
        <v>2986</v>
      </c>
      <c r="BM405" s="69">
        <v>2</v>
      </c>
      <c r="BN405" s="69">
        <v>4</v>
      </c>
      <c r="BO405" s="4"/>
      <c r="BP405" s="46" t="str">
        <f t="shared" si="229"/>
        <v>2986_2</v>
      </c>
      <c r="BQ405" s="69">
        <v>2986</v>
      </c>
      <c r="BR405" s="69">
        <v>2</v>
      </c>
      <c r="BS405" s="69">
        <v>0</v>
      </c>
      <c r="BT405" s="4"/>
      <c r="BU405" s="71"/>
      <c r="BV405" s="71"/>
      <c r="BW405" s="71"/>
      <c r="BX405" s="4"/>
      <c r="BY405" s="46"/>
      <c r="BZ405" s="46"/>
      <c r="CA405" s="46"/>
      <c r="CB405" s="4"/>
      <c r="CC405" s="47" t="s">
        <v>997</v>
      </c>
      <c r="CD405" s="47" t="s">
        <v>1022</v>
      </c>
      <c r="CE405" s="47">
        <v>14361</v>
      </c>
      <c r="CF405" s="47">
        <v>2</v>
      </c>
      <c r="CG405" s="47">
        <v>3</v>
      </c>
      <c r="CH405" s="47" t="str">
        <f t="shared" si="230"/>
        <v>Vähä 3</v>
      </c>
      <c r="CJ405" s="46" t="s">
        <v>451</v>
      </c>
      <c r="CK405" s="46" t="s">
        <v>2146</v>
      </c>
      <c r="CL405" s="46" t="s">
        <v>2147</v>
      </c>
      <c r="CM405" s="46" t="s">
        <v>2148</v>
      </c>
    </row>
    <row r="406" spans="1:91" customFormat="1" x14ac:dyDescent="0.25">
      <c r="A406" s="81">
        <v>395</v>
      </c>
      <c r="B406" s="27" t="str">
        <f t="shared" si="206"/>
        <v>3001_1</v>
      </c>
      <c r="C406" s="51">
        <v>3001</v>
      </c>
      <c r="D406" s="52">
        <v>1</v>
      </c>
      <c r="E406" s="17">
        <v>2657</v>
      </c>
      <c r="F406" s="18">
        <v>3698.5855503100001</v>
      </c>
      <c r="G406" s="57">
        <v>642</v>
      </c>
      <c r="H406" s="58">
        <v>55</v>
      </c>
      <c r="I406" s="64">
        <f t="shared" si="231"/>
        <v>0.55000000000000004</v>
      </c>
      <c r="J406" s="18">
        <f t="shared" si="232"/>
        <v>353.1</v>
      </c>
      <c r="K406" s="64">
        <f t="shared" si="233"/>
        <v>-0.82256281407035181</v>
      </c>
      <c r="L406" s="18">
        <v>1990</v>
      </c>
      <c r="M406" s="18">
        <v>92</v>
      </c>
      <c r="N406" s="18">
        <v>2095</v>
      </c>
      <c r="O406" s="105" t="str">
        <f t="shared" si="207"/>
        <v>https://www.google.com/maps/@61.4829190916,23.4681379193,3a,75y,90t/data=!3m3!1e1!3m1!2e0</v>
      </c>
      <c r="P406" s="108" t="str">
        <f t="shared" si="208"/>
        <v>Gmaps</v>
      </c>
      <c r="Q406" s="18">
        <v>642</v>
      </c>
      <c r="R406" s="17">
        <v>55</v>
      </c>
      <c r="S406" s="18">
        <f t="shared" si="209"/>
        <v>904</v>
      </c>
      <c r="T406" s="18">
        <f t="shared" si="210"/>
        <v>346</v>
      </c>
      <c r="U406" s="18">
        <f t="shared" si="211"/>
        <v>2</v>
      </c>
      <c r="V406" s="94" t="str">
        <f t="shared" si="234"/>
        <v>Osa seud. yht.</v>
      </c>
      <c r="W406" s="90">
        <f t="shared" si="212"/>
        <v>2</v>
      </c>
      <c r="X406" s="91" t="str">
        <f t="shared" si="235"/>
        <v>Osa seud. yht.</v>
      </c>
      <c r="Y406" s="18">
        <v>27</v>
      </c>
      <c r="Z406" s="17" t="str">
        <f t="shared" si="216"/>
        <v xml:space="preserve"> --</v>
      </c>
      <c r="AA406" s="18">
        <v>13.135114791099999</v>
      </c>
      <c r="AB406" s="17" t="str">
        <f t="shared" si="236"/>
        <v>--</v>
      </c>
      <c r="AC406" s="39"/>
      <c r="AD406" s="17" t="str">
        <f t="shared" si="213"/>
        <v>Keskivilkas 1</v>
      </c>
      <c r="AE406" s="17" t="s">
        <v>1057</v>
      </c>
      <c r="AF406" s="39"/>
      <c r="AG406" s="44"/>
      <c r="AH406" s="4"/>
      <c r="AI406" s="113" t="str">
        <f t="shared" si="217"/>
        <v>musta</v>
      </c>
      <c r="AJ406" s="114" t="str">
        <f t="shared" si="205"/>
        <v>punainen</v>
      </c>
      <c r="AK406" s="115" t="str">
        <f t="shared" si="214"/>
        <v>musta</v>
      </c>
      <c r="AL406" s="124">
        <f t="shared" si="218"/>
        <v>12</v>
      </c>
      <c r="AM406" s="124">
        <f t="shared" si="219"/>
        <v>1</v>
      </c>
      <c r="AN406" s="124">
        <f t="shared" si="220"/>
        <v>0</v>
      </c>
      <c r="AO406" s="124">
        <f t="shared" si="221"/>
        <v>1</v>
      </c>
      <c r="AP406" s="121">
        <f t="shared" si="222"/>
        <v>10</v>
      </c>
      <c r="AQ406" s="14"/>
      <c r="AR406" s="113" t="str">
        <f t="shared" si="237"/>
        <v>punainen</v>
      </c>
      <c r="AS406" s="114" t="str">
        <f t="shared" si="238"/>
        <v>punainen</v>
      </c>
      <c r="AT406" s="115" t="str">
        <f t="shared" si="215"/>
        <v>punainen</v>
      </c>
      <c r="AU406" s="124">
        <f t="shared" si="223"/>
        <v>21</v>
      </c>
      <c r="AV406" s="124">
        <f t="shared" si="224"/>
        <v>10</v>
      </c>
      <c r="AW406" s="124">
        <f t="shared" si="225"/>
        <v>0</v>
      </c>
      <c r="AX406" s="124">
        <f t="shared" si="226"/>
        <v>1</v>
      </c>
      <c r="AY406" s="121">
        <f t="shared" si="227"/>
        <v>10</v>
      </c>
      <c r="BA406" s="47" t="s">
        <v>439</v>
      </c>
      <c r="BB406" s="47">
        <v>2983</v>
      </c>
      <c r="BC406" s="47">
        <v>1</v>
      </c>
      <c r="BD406" s="47">
        <v>145</v>
      </c>
      <c r="BE406" s="4"/>
      <c r="BF406" s="47" t="s">
        <v>445</v>
      </c>
      <c r="BG406" s="47">
        <v>2986</v>
      </c>
      <c r="BH406" s="47">
        <v>3</v>
      </c>
      <c r="BI406" s="47">
        <v>50</v>
      </c>
      <c r="BJ406" s="4"/>
      <c r="BK406" s="46" t="str">
        <f t="shared" si="228"/>
        <v>2986_3</v>
      </c>
      <c r="BL406" s="69">
        <v>2986</v>
      </c>
      <c r="BM406" s="69">
        <v>3</v>
      </c>
      <c r="BN406" s="69">
        <v>2</v>
      </c>
      <c r="BO406" s="4"/>
      <c r="BP406" s="46" t="str">
        <f t="shared" si="229"/>
        <v>2986_3</v>
      </c>
      <c r="BQ406" s="69">
        <v>2986</v>
      </c>
      <c r="BR406" s="69">
        <v>3</v>
      </c>
      <c r="BS406" s="69">
        <v>0</v>
      </c>
      <c r="BT406" s="4"/>
      <c r="BU406" s="71"/>
      <c r="BV406" s="71"/>
      <c r="BW406" s="71"/>
      <c r="BX406" s="4"/>
      <c r="BY406" s="46"/>
      <c r="BZ406" s="46"/>
      <c r="CA406" s="46"/>
      <c r="CB406" s="4"/>
      <c r="CC406" s="47" t="s">
        <v>653</v>
      </c>
      <c r="CD406" s="47" t="s">
        <v>1022</v>
      </c>
      <c r="CE406" s="47">
        <v>13051</v>
      </c>
      <c r="CF406" s="47">
        <v>2</v>
      </c>
      <c r="CG406" s="47">
        <v>4</v>
      </c>
      <c r="CH406" s="47" t="str">
        <f t="shared" si="230"/>
        <v>Vähä 4</v>
      </c>
      <c r="CJ406" s="46" t="s">
        <v>452</v>
      </c>
      <c r="CK406" s="46" t="s">
        <v>2149</v>
      </c>
      <c r="CL406" s="46" t="s">
        <v>2150</v>
      </c>
      <c r="CM406" s="46" t="s">
        <v>2151</v>
      </c>
    </row>
    <row r="407" spans="1:91" customFormat="1" x14ac:dyDescent="0.25">
      <c r="A407" s="81">
        <v>396</v>
      </c>
      <c r="B407" s="27" t="str">
        <f t="shared" si="206"/>
        <v>3002_1</v>
      </c>
      <c r="C407" s="51">
        <v>3002</v>
      </c>
      <c r="D407" s="52">
        <v>1</v>
      </c>
      <c r="E407" s="17">
        <v>984</v>
      </c>
      <c r="F407" s="18">
        <v>1380.5863307</v>
      </c>
      <c r="G407" s="57">
        <v>189</v>
      </c>
      <c r="H407" s="58">
        <v>22</v>
      </c>
      <c r="I407" s="64">
        <f t="shared" si="231"/>
        <v>0.22</v>
      </c>
      <c r="J407" s="18">
        <f t="shared" si="232"/>
        <v>41.58</v>
      </c>
      <c r="K407" s="64">
        <f t="shared" si="233"/>
        <v>-0.9895841683366734</v>
      </c>
      <c r="L407" s="18">
        <v>3992</v>
      </c>
      <c r="M407" s="18">
        <v>212</v>
      </c>
      <c r="N407" s="18">
        <v>4273</v>
      </c>
      <c r="O407" s="105" t="str">
        <f t="shared" si="207"/>
        <v>https://www.google.com/maps/@61.654426144,23.1751923426,3a,75y,90t/data=!3m3!1e1!3m1!2e0</v>
      </c>
      <c r="P407" s="108" t="str">
        <f t="shared" si="208"/>
        <v>Gmaps</v>
      </c>
      <c r="Q407" s="18">
        <v>189</v>
      </c>
      <c r="R407" s="17">
        <v>22</v>
      </c>
      <c r="S407" s="18">
        <f t="shared" si="209"/>
        <v>688</v>
      </c>
      <c r="T407" s="18">
        <f t="shared" si="210"/>
        <v>320</v>
      </c>
      <c r="U407" s="18">
        <f t="shared" si="211"/>
        <v>0</v>
      </c>
      <c r="V407" s="95" t="str">
        <f t="shared" si="234"/>
        <v xml:space="preserve"> --</v>
      </c>
      <c r="W407" s="18">
        <f t="shared" si="212"/>
        <v>0</v>
      </c>
      <c r="X407" s="79" t="str">
        <f t="shared" si="235"/>
        <v xml:space="preserve"> --</v>
      </c>
      <c r="Y407" s="18">
        <v>102</v>
      </c>
      <c r="Z407" s="17" t="str">
        <f t="shared" si="216"/>
        <v>Kyllä</v>
      </c>
      <c r="AA407" s="18">
        <v>98.272357723599995</v>
      </c>
      <c r="AB407" s="17" t="str">
        <f t="shared" si="236"/>
        <v>Kyllä</v>
      </c>
      <c r="AC407" s="39"/>
      <c r="AD407" s="17" t="str">
        <f t="shared" si="213"/>
        <v>Keskivilkas 1</v>
      </c>
      <c r="AE407" s="17" t="s">
        <v>1057</v>
      </c>
      <c r="AF407" s="39"/>
      <c r="AG407" s="44"/>
      <c r="AH407" s="4"/>
      <c r="AI407" s="113" t="str">
        <f t="shared" si="217"/>
        <v>musta</v>
      </c>
      <c r="AJ407" s="114" t="str">
        <f t="shared" si="205"/>
        <v>musta</v>
      </c>
      <c r="AK407" s="115" t="str">
        <f t="shared" si="214"/>
        <v>musta</v>
      </c>
      <c r="AL407" s="124">
        <f t="shared" si="218"/>
        <v>1</v>
      </c>
      <c r="AM407" s="124">
        <f t="shared" si="219"/>
        <v>0</v>
      </c>
      <c r="AN407" s="124">
        <f t="shared" si="220"/>
        <v>0</v>
      </c>
      <c r="AO407" s="124">
        <f t="shared" si="221"/>
        <v>1</v>
      </c>
      <c r="AP407" s="121">
        <f t="shared" si="222"/>
        <v>0</v>
      </c>
      <c r="AQ407" s="14"/>
      <c r="AR407" s="113" t="str">
        <f t="shared" si="237"/>
        <v>musta</v>
      </c>
      <c r="AS407" s="114" t="str">
        <f t="shared" si="238"/>
        <v>musta</v>
      </c>
      <c r="AT407" s="115" t="str">
        <f t="shared" si="215"/>
        <v>musta</v>
      </c>
      <c r="AU407" s="124">
        <f t="shared" si="223"/>
        <v>2</v>
      </c>
      <c r="AV407" s="124">
        <f t="shared" si="224"/>
        <v>1</v>
      </c>
      <c r="AW407" s="124">
        <f t="shared" si="225"/>
        <v>0</v>
      </c>
      <c r="AX407" s="124">
        <f t="shared" si="226"/>
        <v>1</v>
      </c>
      <c r="AY407" s="121">
        <f t="shared" si="227"/>
        <v>0</v>
      </c>
      <c r="BA407" s="47" t="s">
        <v>440</v>
      </c>
      <c r="BB407" s="47">
        <v>2984</v>
      </c>
      <c r="BC407" s="47">
        <v>1</v>
      </c>
      <c r="BD407" s="47">
        <v>143</v>
      </c>
      <c r="BE407" s="4"/>
      <c r="BF407" s="47" t="s">
        <v>446</v>
      </c>
      <c r="BG407" s="47">
        <v>2986</v>
      </c>
      <c r="BH407" s="47">
        <v>4</v>
      </c>
      <c r="BI407" s="47">
        <v>62</v>
      </c>
      <c r="BJ407" s="4"/>
      <c r="BK407" s="46" t="str">
        <f t="shared" si="228"/>
        <v>2986_4</v>
      </c>
      <c r="BL407" s="69">
        <v>2986</v>
      </c>
      <c r="BM407" s="69">
        <v>4</v>
      </c>
      <c r="BN407" s="69">
        <v>1</v>
      </c>
      <c r="BO407" s="4"/>
      <c r="BP407" s="46" t="str">
        <f t="shared" si="229"/>
        <v>2986_4</v>
      </c>
      <c r="BQ407" s="69">
        <v>2986</v>
      </c>
      <c r="BR407" s="69">
        <v>4</v>
      </c>
      <c r="BS407" s="69">
        <v>0</v>
      </c>
      <c r="BT407" s="4"/>
      <c r="BU407" s="71"/>
      <c r="BV407" s="71"/>
      <c r="BW407" s="71"/>
      <c r="BX407" s="4"/>
      <c r="BY407" s="46"/>
      <c r="BZ407" s="46"/>
      <c r="CA407" s="46"/>
      <c r="CB407" s="4"/>
      <c r="CC407" s="47" t="s">
        <v>934</v>
      </c>
      <c r="CD407" s="47" t="s">
        <v>1022</v>
      </c>
      <c r="CE407" s="47">
        <v>14276</v>
      </c>
      <c r="CF407" s="47">
        <v>1</v>
      </c>
      <c r="CG407" s="47">
        <v>4</v>
      </c>
      <c r="CH407" s="47" t="str">
        <f t="shared" si="230"/>
        <v>Vähä 4</v>
      </c>
      <c r="CJ407" s="46" t="s">
        <v>453</v>
      </c>
      <c r="CK407" s="46" t="s">
        <v>2152</v>
      </c>
      <c r="CL407" s="46" t="s">
        <v>2153</v>
      </c>
      <c r="CM407" s="46" t="s">
        <v>2154</v>
      </c>
    </row>
    <row r="408" spans="1:91" customFormat="1" x14ac:dyDescent="0.25">
      <c r="A408" s="81">
        <v>397</v>
      </c>
      <c r="B408" s="27" t="str">
        <f t="shared" si="206"/>
        <v>3002_2</v>
      </c>
      <c r="C408" s="51">
        <v>3002</v>
      </c>
      <c r="D408" s="52">
        <v>2</v>
      </c>
      <c r="E408" s="17">
        <v>337</v>
      </c>
      <c r="F408" s="18">
        <v>247.258973548</v>
      </c>
      <c r="G408" s="57">
        <v>124</v>
      </c>
      <c r="H408" s="58">
        <v>9</v>
      </c>
      <c r="I408" s="64">
        <f t="shared" si="231"/>
        <v>0.09</v>
      </c>
      <c r="J408" s="18">
        <f t="shared" si="232"/>
        <v>11.16</v>
      </c>
      <c r="K408" s="64">
        <f t="shared" si="233"/>
        <v>-0.99833034111310592</v>
      </c>
      <c r="L408" s="18">
        <v>6684</v>
      </c>
      <c r="M408" s="18">
        <v>159</v>
      </c>
      <c r="N408" s="18">
        <v>7021</v>
      </c>
      <c r="O408" s="105" t="str">
        <f t="shared" si="207"/>
        <v>https://www.google.com/maps/@61.6621664998,23.1855462502,3a,75y,90t/data=!3m3!1e1!3m1!2e0</v>
      </c>
      <c r="P408" s="108" t="str">
        <f t="shared" si="208"/>
        <v>Gmaps</v>
      </c>
      <c r="Q408" s="18">
        <v>124</v>
      </c>
      <c r="R408" s="17">
        <v>9</v>
      </c>
      <c r="S408" s="18">
        <f t="shared" si="209"/>
        <v>215</v>
      </c>
      <c r="T408" s="18">
        <f t="shared" si="210"/>
        <v>86</v>
      </c>
      <c r="U408" s="18">
        <f t="shared" si="211"/>
        <v>0</v>
      </c>
      <c r="V408" s="95" t="str">
        <f t="shared" si="234"/>
        <v xml:space="preserve"> --</v>
      </c>
      <c r="W408" s="18">
        <f t="shared" si="212"/>
        <v>0</v>
      </c>
      <c r="X408" s="79" t="str">
        <f t="shared" si="235"/>
        <v xml:space="preserve"> --</v>
      </c>
      <c r="Y408" s="18">
        <v>104</v>
      </c>
      <c r="Z408" s="17" t="str">
        <f t="shared" si="216"/>
        <v>Kyllä</v>
      </c>
      <c r="AA408" s="18">
        <v>103.56083086100001</v>
      </c>
      <c r="AB408" s="17" t="str">
        <f t="shared" si="236"/>
        <v>Kyllä</v>
      </c>
      <c r="AC408" s="39"/>
      <c r="AD408" s="17" t="str">
        <f t="shared" si="213"/>
        <v>Keskivilkas 1</v>
      </c>
      <c r="AE408" s="17" t="s">
        <v>1057</v>
      </c>
      <c r="AF408" s="39"/>
      <c r="AG408" s="44"/>
      <c r="AH408" s="4"/>
      <c r="AI408" s="113" t="str">
        <f t="shared" si="217"/>
        <v>musta</v>
      </c>
      <c r="AJ408" s="114" t="str">
        <f t="shared" si="205"/>
        <v>musta</v>
      </c>
      <c r="AK408" s="115" t="str">
        <f t="shared" si="214"/>
        <v>musta</v>
      </c>
      <c r="AL408" s="124">
        <f t="shared" si="218"/>
        <v>0</v>
      </c>
      <c r="AM408" s="124">
        <f t="shared" si="219"/>
        <v>0</v>
      </c>
      <c r="AN408" s="124">
        <f t="shared" si="220"/>
        <v>0</v>
      </c>
      <c r="AO408" s="124">
        <f t="shared" si="221"/>
        <v>0</v>
      </c>
      <c r="AP408" s="121">
        <f t="shared" si="222"/>
        <v>0</v>
      </c>
      <c r="AQ408" s="14"/>
      <c r="AR408" s="113" t="str">
        <f t="shared" si="237"/>
        <v>musta</v>
      </c>
      <c r="AS408" s="114" t="str">
        <f t="shared" si="238"/>
        <v>musta</v>
      </c>
      <c r="AT408" s="115" t="str">
        <f t="shared" si="215"/>
        <v>musta</v>
      </c>
      <c r="AU408" s="124">
        <f t="shared" si="223"/>
        <v>1</v>
      </c>
      <c r="AV408" s="124">
        <f t="shared" si="224"/>
        <v>1</v>
      </c>
      <c r="AW408" s="124">
        <f t="shared" si="225"/>
        <v>0</v>
      </c>
      <c r="AX408" s="124">
        <f t="shared" si="226"/>
        <v>0</v>
      </c>
      <c r="AY408" s="121">
        <f t="shared" si="227"/>
        <v>0</v>
      </c>
      <c r="BA408" s="47" t="s">
        <v>441</v>
      </c>
      <c r="BB408" s="47">
        <v>2985</v>
      </c>
      <c r="BC408" s="47">
        <v>1</v>
      </c>
      <c r="BD408" s="47">
        <v>213</v>
      </c>
      <c r="BE408" s="4"/>
      <c r="BF408" s="47" t="s">
        <v>447</v>
      </c>
      <c r="BG408" s="47">
        <v>2986</v>
      </c>
      <c r="BH408" s="47">
        <v>5</v>
      </c>
      <c r="BI408" s="47">
        <v>78</v>
      </c>
      <c r="BJ408" s="4"/>
      <c r="BK408" s="46" t="str">
        <f t="shared" si="228"/>
        <v>2986_5</v>
      </c>
      <c r="BL408" s="69">
        <v>2986</v>
      </c>
      <c r="BM408" s="69">
        <v>5</v>
      </c>
      <c r="BN408" s="69">
        <v>1</v>
      </c>
      <c r="BO408" s="4"/>
      <c r="BP408" s="46" t="str">
        <f t="shared" si="229"/>
        <v>2986_5</v>
      </c>
      <c r="BQ408" s="69">
        <v>2986</v>
      </c>
      <c r="BR408" s="69">
        <v>5</v>
      </c>
      <c r="BS408" s="69">
        <v>0</v>
      </c>
      <c r="BT408" s="4"/>
      <c r="BU408" s="71"/>
      <c r="BV408" s="71"/>
      <c r="BW408" s="71"/>
      <c r="BX408" s="4"/>
      <c r="BY408" s="46"/>
      <c r="BZ408" s="46"/>
      <c r="CA408" s="46"/>
      <c r="CB408" s="4"/>
      <c r="CC408" s="47" t="s">
        <v>765</v>
      </c>
      <c r="CD408" s="47" t="s">
        <v>1022</v>
      </c>
      <c r="CE408" s="47">
        <v>13355</v>
      </c>
      <c r="CF408" s="47">
        <v>1</v>
      </c>
      <c r="CG408" s="47">
        <v>4</v>
      </c>
      <c r="CH408" s="47" t="str">
        <f t="shared" si="230"/>
        <v>Vähä 4</v>
      </c>
      <c r="CJ408" s="46" t="s">
        <v>454</v>
      </c>
      <c r="CK408" s="46" t="s">
        <v>2155</v>
      </c>
      <c r="CL408" s="46" t="s">
        <v>2156</v>
      </c>
      <c r="CM408" s="46" t="s">
        <v>2157</v>
      </c>
    </row>
    <row r="409" spans="1:91" customFormat="1" x14ac:dyDescent="0.25">
      <c r="A409" s="81">
        <v>398</v>
      </c>
      <c r="B409" s="27" t="str">
        <f t="shared" si="206"/>
        <v>3002_3</v>
      </c>
      <c r="C409" s="51">
        <v>3002</v>
      </c>
      <c r="D409" s="52">
        <v>3</v>
      </c>
      <c r="E409" s="17">
        <v>255</v>
      </c>
      <c r="F409" s="18"/>
      <c r="G409" s="59">
        <v>124</v>
      </c>
      <c r="H409" s="60">
        <v>9</v>
      </c>
      <c r="I409" s="64">
        <f t="shared" si="231"/>
        <v>0.09</v>
      </c>
      <c r="J409" s="18">
        <f t="shared" si="232"/>
        <v>11.16</v>
      </c>
      <c r="K409" s="64">
        <f t="shared" si="233"/>
        <v>-0.99741786210087924</v>
      </c>
      <c r="L409" s="18">
        <v>4322</v>
      </c>
      <c r="M409" s="18">
        <v>85</v>
      </c>
      <c r="N409" s="18">
        <v>4513</v>
      </c>
      <c r="O409" s="105" t="str">
        <f t="shared" si="207"/>
        <v>https://www.google.com/maps/@61.6651611082,23.1827368548,3a,75y,90t/data=!3m3!1e1!3m1!2e0</v>
      </c>
      <c r="P409" s="108" t="str">
        <f t="shared" si="208"/>
        <v>Gmaps</v>
      </c>
      <c r="Q409" s="18">
        <v>124</v>
      </c>
      <c r="R409" s="17">
        <v>9</v>
      </c>
      <c r="S409" s="18">
        <f t="shared" si="209"/>
        <v>63</v>
      </c>
      <c r="T409" s="18">
        <f t="shared" si="210"/>
        <v>12</v>
      </c>
      <c r="U409" s="18">
        <f t="shared" si="211"/>
        <v>0</v>
      </c>
      <c r="V409" s="95" t="str">
        <f t="shared" si="234"/>
        <v xml:space="preserve"> --</v>
      </c>
      <c r="W409" s="18">
        <f t="shared" si="212"/>
        <v>0</v>
      </c>
      <c r="X409" s="79" t="str">
        <f t="shared" si="235"/>
        <v xml:space="preserve"> --</v>
      </c>
      <c r="Y409" s="18">
        <v>101</v>
      </c>
      <c r="Z409" s="17" t="str">
        <f t="shared" si="216"/>
        <v>Kyllä</v>
      </c>
      <c r="AA409" s="18">
        <v>100.784313725</v>
      </c>
      <c r="AB409" s="17" t="str">
        <f t="shared" si="236"/>
        <v>Kyllä</v>
      </c>
      <c r="AC409" s="39"/>
      <c r="AD409" s="17" t="str">
        <f t="shared" si="213"/>
        <v>Keskivilkas 1</v>
      </c>
      <c r="AE409" s="17" t="s">
        <v>1057</v>
      </c>
      <c r="AF409" s="39"/>
      <c r="AG409" s="44"/>
      <c r="AH409" s="4"/>
      <c r="AI409" s="113" t="str">
        <f t="shared" si="217"/>
        <v>musta</v>
      </c>
      <c r="AJ409" s="114" t="str">
        <f t="shared" si="205"/>
        <v>musta</v>
      </c>
      <c r="AK409" s="115" t="str">
        <f t="shared" si="214"/>
        <v>musta</v>
      </c>
      <c r="AL409" s="124">
        <f t="shared" si="218"/>
        <v>0</v>
      </c>
      <c r="AM409" s="124">
        <f t="shared" si="219"/>
        <v>0</v>
      </c>
      <c r="AN409" s="124">
        <f t="shared" si="220"/>
        <v>0</v>
      </c>
      <c r="AO409" s="124">
        <f t="shared" si="221"/>
        <v>0</v>
      </c>
      <c r="AP409" s="121">
        <f t="shared" si="222"/>
        <v>0</v>
      </c>
      <c r="AQ409" s="14"/>
      <c r="AR409" s="113" t="str">
        <f t="shared" si="237"/>
        <v>musta</v>
      </c>
      <c r="AS409" s="114" t="str">
        <f t="shared" si="238"/>
        <v>musta</v>
      </c>
      <c r="AT409" s="115" t="str">
        <f t="shared" si="215"/>
        <v>musta</v>
      </c>
      <c r="AU409" s="124">
        <f t="shared" si="223"/>
        <v>1</v>
      </c>
      <c r="AV409" s="124">
        <f t="shared" si="224"/>
        <v>1</v>
      </c>
      <c r="AW409" s="124">
        <f t="shared" si="225"/>
        <v>0</v>
      </c>
      <c r="AX409" s="124">
        <f t="shared" si="226"/>
        <v>0</v>
      </c>
      <c r="AY409" s="121">
        <f t="shared" si="227"/>
        <v>0</v>
      </c>
      <c r="BA409" s="47" t="s">
        <v>442</v>
      </c>
      <c r="BB409" s="47">
        <v>2985</v>
      </c>
      <c r="BC409" s="47">
        <v>2</v>
      </c>
      <c r="BD409" s="47">
        <v>160</v>
      </c>
      <c r="BE409" s="4"/>
      <c r="BF409" s="47" t="s">
        <v>448</v>
      </c>
      <c r="BG409" s="47">
        <v>2991</v>
      </c>
      <c r="BH409" s="47">
        <v>1</v>
      </c>
      <c r="BI409" s="47">
        <v>71</v>
      </c>
      <c r="BJ409" s="4"/>
      <c r="BK409" s="46" t="str">
        <f t="shared" si="228"/>
        <v>2991_1</v>
      </c>
      <c r="BL409" s="69">
        <v>2991</v>
      </c>
      <c r="BM409" s="69">
        <v>1</v>
      </c>
      <c r="BN409" s="69">
        <v>0</v>
      </c>
      <c r="BO409" s="4"/>
      <c r="BP409" s="46" t="str">
        <f t="shared" si="229"/>
        <v>2991_1</v>
      </c>
      <c r="BQ409" s="69">
        <v>2991</v>
      </c>
      <c r="BR409" s="69">
        <v>1</v>
      </c>
      <c r="BS409" s="69">
        <v>0</v>
      </c>
      <c r="BT409" s="4"/>
      <c r="BU409" s="71"/>
      <c r="BV409" s="71"/>
      <c r="BW409" s="71"/>
      <c r="BX409" s="4"/>
      <c r="BY409" s="46"/>
      <c r="BZ409" s="46"/>
      <c r="CA409" s="46"/>
      <c r="CB409" s="4"/>
      <c r="CC409" s="47" t="s">
        <v>926</v>
      </c>
      <c r="CD409" s="47" t="s">
        <v>1022</v>
      </c>
      <c r="CE409" s="47">
        <v>14268</v>
      </c>
      <c r="CF409" s="47">
        <v>1</v>
      </c>
      <c r="CG409" s="47">
        <v>4</v>
      </c>
      <c r="CH409" s="47" t="str">
        <f t="shared" si="230"/>
        <v>Vähä 4</v>
      </c>
      <c r="CJ409" s="46" t="s">
        <v>455</v>
      </c>
      <c r="CK409" s="46" t="s">
        <v>2158</v>
      </c>
      <c r="CL409" s="46" t="s">
        <v>2159</v>
      </c>
      <c r="CM409" s="46" t="s">
        <v>2160</v>
      </c>
    </row>
    <row r="410" spans="1:91" customFormat="1" x14ac:dyDescent="0.25">
      <c r="A410" s="81">
        <v>399</v>
      </c>
      <c r="B410" s="27" t="str">
        <f t="shared" si="206"/>
        <v>3002_4</v>
      </c>
      <c r="C410" s="51">
        <v>3002</v>
      </c>
      <c r="D410" s="52">
        <v>4</v>
      </c>
      <c r="E410" s="17">
        <v>282</v>
      </c>
      <c r="F410" s="18">
        <v>2794.4490443099999</v>
      </c>
      <c r="G410" s="57">
        <v>766</v>
      </c>
      <c r="H410" s="58">
        <v>53</v>
      </c>
      <c r="I410" s="64">
        <f t="shared" si="231"/>
        <v>0.53</v>
      </c>
      <c r="J410" s="18">
        <f t="shared" si="232"/>
        <v>405.98</v>
      </c>
      <c r="K410" s="64">
        <f t="shared" si="233"/>
        <v>-0.90606663581675151</v>
      </c>
      <c r="L410" s="18">
        <v>4322</v>
      </c>
      <c r="M410" s="18">
        <v>85</v>
      </c>
      <c r="N410" s="18">
        <v>4513</v>
      </c>
      <c r="O410" s="105" t="str">
        <f t="shared" si="207"/>
        <v>https://www.google.com/maps/@61.6671613412,23.179358575,3a,75y,90t/data=!3m3!1e1!3m1!2e0</v>
      </c>
      <c r="P410" s="108" t="str">
        <f t="shared" si="208"/>
        <v>Gmaps</v>
      </c>
      <c r="Q410" s="18">
        <v>766</v>
      </c>
      <c r="R410" s="17">
        <v>53</v>
      </c>
      <c r="S410" s="18">
        <f t="shared" si="209"/>
        <v>32</v>
      </c>
      <c r="T410" s="18">
        <f t="shared" si="210"/>
        <v>0</v>
      </c>
      <c r="U410" s="18">
        <f t="shared" si="211"/>
        <v>0</v>
      </c>
      <c r="V410" s="95" t="str">
        <f t="shared" si="234"/>
        <v xml:space="preserve"> --</v>
      </c>
      <c r="W410" s="18">
        <f t="shared" si="212"/>
        <v>0</v>
      </c>
      <c r="X410" s="79" t="str">
        <f t="shared" si="235"/>
        <v xml:space="preserve"> --</v>
      </c>
      <c r="Y410" s="18">
        <v>101</v>
      </c>
      <c r="Z410" s="17" t="str">
        <f t="shared" si="216"/>
        <v>Kyllä</v>
      </c>
      <c r="AA410" s="18">
        <v>100.70921985800001</v>
      </c>
      <c r="AB410" s="17" t="str">
        <f t="shared" si="236"/>
        <v>Kyllä</v>
      </c>
      <c r="AC410" s="39"/>
      <c r="AD410" s="17" t="str">
        <f t="shared" si="213"/>
        <v>Keskivilkas 1</v>
      </c>
      <c r="AE410" s="17" t="s">
        <v>1057</v>
      </c>
      <c r="AF410" s="39"/>
      <c r="AG410" s="44"/>
      <c r="AH410" s="4"/>
      <c r="AI410" s="113" t="str">
        <f t="shared" si="217"/>
        <v>musta</v>
      </c>
      <c r="AJ410" s="114" t="str">
        <f t="shared" si="205"/>
        <v>musta</v>
      </c>
      <c r="AK410" s="115" t="str">
        <f t="shared" si="214"/>
        <v>musta</v>
      </c>
      <c r="AL410" s="124">
        <f t="shared" si="218"/>
        <v>1</v>
      </c>
      <c r="AM410" s="124">
        <f t="shared" si="219"/>
        <v>1</v>
      </c>
      <c r="AN410" s="124">
        <f t="shared" si="220"/>
        <v>0</v>
      </c>
      <c r="AO410" s="124">
        <f t="shared" si="221"/>
        <v>0</v>
      </c>
      <c r="AP410" s="121">
        <f t="shared" si="222"/>
        <v>0</v>
      </c>
      <c r="AQ410" s="14"/>
      <c r="AR410" s="113" t="str">
        <f t="shared" si="237"/>
        <v>musta</v>
      </c>
      <c r="AS410" s="114" t="str">
        <f t="shared" si="238"/>
        <v>musta</v>
      </c>
      <c r="AT410" s="115" t="str">
        <f t="shared" si="215"/>
        <v>musta</v>
      </c>
      <c r="AU410" s="124">
        <f t="shared" si="223"/>
        <v>10</v>
      </c>
      <c r="AV410" s="124">
        <f t="shared" si="224"/>
        <v>10</v>
      </c>
      <c r="AW410" s="124">
        <f t="shared" si="225"/>
        <v>0</v>
      </c>
      <c r="AX410" s="124">
        <f t="shared" si="226"/>
        <v>0</v>
      </c>
      <c r="AY410" s="121">
        <f t="shared" si="227"/>
        <v>0</v>
      </c>
      <c r="BA410" s="47" t="s">
        <v>443</v>
      </c>
      <c r="BB410" s="47">
        <v>2986</v>
      </c>
      <c r="BC410" s="47">
        <v>1</v>
      </c>
      <c r="BD410" s="47">
        <v>294</v>
      </c>
      <c r="BE410" s="4"/>
      <c r="BF410" s="47" t="s">
        <v>449</v>
      </c>
      <c r="BG410" s="47">
        <v>2992</v>
      </c>
      <c r="BH410" s="47">
        <v>1</v>
      </c>
      <c r="BI410" s="47">
        <v>264</v>
      </c>
      <c r="BJ410" s="4"/>
      <c r="BK410" s="46" t="str">
        <f t="shared" si="228"/>
        <v>2992_1</v>
      </c>
      <c r="BL410" s="69">
        <v>2992</v>
      </c>
      <c r="BM410" s="69">
        <v>1</v>
      </c>
      <c r="BN410" s="69">
        <v>1</v>
      </c>
      <c r="BO410" s="4"/>
      <c r="BP410" s="46" t="str">
        <f t="shared" si="229"/>
        <v>2992_1</v>
      </c>
      <c r="BQ410" s="69">
        <v>2992</v>
      </c>
      <c r="BR410" s="69">
        <v>1</v>
      </c>
      <c r="BS410" s="69">
        <v>0</v>
      </c>
      <c r="BT410" s="4"/>
      <c r="BU410" s="71"/>
      <c r="BV410" s="71"/>
      <c r="BW410" s="71"/>
      <c r="BX410" s="4"/>
      <c r="BY410" s="46"/>
      <c r="BZ410" s="46"/>
      <c r="CA410" s="46"/>
      <c r="CB410" s="4"/>
      <c r="CC410" s="47" t="s">
        <v>910</v>
      </c>
      <c r="CD410" s="47" t="s">
        <v>1022</v>
      </c>
      <c r="CE410" s="47">
        <v>14224</v>
      </c>
      <c r="CF410" s="47">
        <v>1</v>
      </c>
      <c r="CG410" s="47">
        <v>4</v>
      </c>
      <c r="CH410" s="47" t="str">
        <f t="shared" si="230"/>
        <v>Vähä 4</v>
      </c>
      <c r="CJ410" s="46" t="s">
        <v>456</v>
      </c>
      <c r="CK410" s="46" t="s">
        <v>2161</v>
      </c>
      <c r="CL410" s="46" t="s">
        <v>2162</v>
      </c>
      <c r="CM410" s="46" t="s">
        <v>2163</v>
      </c>
    </row>
    <row r="411" spans="1:91" customFormat="1" x14ac:dyDescent="0.25">
      <c r="A411" s="81">
        <v>400</v>
      </c>
      <c r="B411" s="27" t="str">
        <f t="shared" si="206"/>
        <v>3002_5</v>
      </c>
      <c r="C411" s="51">
        <v>3002</v>
      </c>
      <c r="D411" s="52">
        <v>5</v>
      </c>
      <c r="E411" s="17">
        <v>2810</v>
      </c>
      <c r="F411" s="18"/>
      <c r="G411" s="59">
        <v>383</v>
      </c>
      <c r="H411" s="60">
        <v>53</v>
      </c>
      <c r="I411" s="64">
        <f t="shared" si="231"/>
        <v>0.53</v>
      </c>
      <c r="J411" s="18">
        <f t="shared" si="232"/>
        <v>202.99</v>
      </c>
      <c r="K411" s="64">
        <f t="shared" si="233"/>
        <v>-0.93125973586183552</v>
      </c>
      <c r="L411" s="18">
        <v>2953</v>
      </c>
      <c r="M411" s="18">
        <v>100</v>
      </c>
      <c r="N411" s="18">
        <v>3006</v>
      </c>
      <c r="O411" s="105" t="str">
        <f t="shared" si="207"/>
        <v>https://www.google.com/maps/@61.6692384516,23.1761302966,3a,75y,90t/data=!3m3!1e1!3m1!2e0</v>
      </c>
      <c r="P411" s="108" t="str">
        <f t="shared" si="208"/>
        <v>Gmaps</v>
      </c>
      <c r="Q411" s="18">
        <v>383</v>
      </c>
      <c r="R411" s="17">
        <v>53</v>
      </c>
      <c r="S411" s="18">
        <f t="shared" si="209"/>
        <v>649</v>
      </c>
      <c r="T411" s="18">
        <f t="shared" si="210"/>
        <v>276</v>
      </c>
      <c r="U411" s="18">
        <f t="shared" si="211"/>
        <v>1</v>
      </c>
      <c r="V411" s="96" t="str">
        <f t="shared" si="234"/>
        <v>Osa seud. yht.</v>
      </c>
      <c r="W411" s="18">
        <f t="shared" si="212"/>
        <v>0</v>
      </c>
      <c r="X411" s="79" t="str">
        <f t="shared" si="235"/>
        <v xml:space="preserve"> --</v>
      </c>
      <c r="Y411" s="18">
        <v>77</v>
      </c>
      <c r="Z411" s="17" t="str">
        <f t="shared" si="216"/>
        <v>Kyllä</v>
      </c>
      <c r="AA411" s="18">
        <v>101.13879003599999</v>
      </c>
      <c r="AB411" s="17" t="str">
        <f t="shared" si="236"/>
        <v>Kyllä</v>
      </c>
      <c r="AC411" s="39"/>
      <c r="AD411" s="17" t="str">
        <f t="shared" si="213"/>
        <v>Keskivilkas 1</v>
      </c>
      <c r="AE411" s="17" t="s">
        <v>1057</v>
      </c>
      <c r="AF411" s="39"/>
      <c r="AG411" s="44"/>
      <c r="AH411" s="4"/>
      <c r="AI411" s="113" t="str">
        <f t="shared" si="217"/>
        <v>musta</v>
      </c>
      <c r="AJ411" s="114" t="str">
        <f t="shared" ref="AJ411:AJ474" si="239">IF(R411="ei mallia","ei mallia",IF(R411&gt;39,IF(Q411&gt;1999,"punainen",IF(T411&gt;499,"punainen",IF(X411="Osa seud. yht.","punainen","musta"))),"musta"))</f>
        <v>musta</v>
      </c>
      <c r="AK411" s="115" t="str">
        <f t="shared" si="214"/>
        <v>musta</v>
      </c>
      <c r="AL411" s="124">
        <f t="shared" si="218"/>
        <v>3</v>
      </c>
      <c r="AM411" s="124">
        <f t="shared" si="219"/>
        <v>1</v>
      </c>
      <c r="AN411" s="124">
        <f t="shared" si="220"/>
        <v>0</v>
      </c>
      <c r="AO411" s="124">
        <f t="shared" si="221"/>
        <v>1</v>
      </c>
      <c r="AP411" s="121">
        <f t="shared" si="222"/>
        <v>1</v>
      </c>
      <c r="AQ411" s="14"/>
      <c r="AR411" s="113" t="str">
        <f t="shared" si="237"/>
        <v>punainen</v>
      </c>
      <c r="AS411" s="114" t="str">
        <f t="shared" si="238"/>
        <v>musta</v>
      </c>
      <c r="AT411" s="115" t="str">
        <f t="shared" si="215"/>
        <v>musta</v>
      </c>
      <c r="AU411" s="124">
        <f t="shared" si="223"/>
        <v>12</v>
      </c>
      <c r="AV411" s="124">
        <f t="shared" si="224"/>
        <v>10</v>
      </c>
      <c r="AW411" s="124">
        <f t="shared" si="225"/>
        <v>0</v>
      </c>
      <c r="AX411" s="124">
        <f t="shared" si="226"/>
        <v>1</v>
      </c>
      <c r="AY411" s="121">
        <f t="shared" si="227"/>
        <v>1</v>
      </c>
      <c r="BA411" s="47" t="s">
        <v>444</v>
      </c>
      <c r="BB411" s="47">
        <v>2986</v>
      </c>
      <c r="BC411" s="47">
        <v>2</v>
      </c>
      <c r="BD411" s="47">
        <v>74</v>
      </c>
      <c r="BE411" s="4"/>
      <c r="BF411" s="47" t="s">
        <v>450</v>
      </c>
      <c r="BG411" s="47">
        <v>2992</v>
      </c>
      <c r="BH411" s="47">
        <v>2</v>
      </c>
      <c r="BI411" s="47">
        <v>112</v>
      </c>
      <c r="BJ411" s="4"/>
      <c r="BK411" s="46" t="str">
        <f t="shared" si="228"/>
        <v>2992_2</v>
      </c>
      <c r="BL411" s="69">
        <v>2992</v>
      </c>
      <c r="BM411" s="69">
        <v>2</v>
      </c>
      <c r="BN411" s="69">
        <v>1</v>
      </c>
      <c r="BO411" s="4"/>
      <c r="BP411" s="46" t="str">
        <f t="shared" si="229"/>
        <v>2992_2</v>
      </c>
      <c r="BQ411" s="69">
        <v>2992</v>
      </c>
      <c r="BR411" s="69">
        <v>2</v>
      </c>
      <c r="BS411" s="69">
        <v>0</v>
      </c>
      <c r="BT411" s="4"/>
      <c r="BU411" s="71"/>
      <c r="BV411" s="71"/>
      <c r="BW411" s="71"/>
      <c r="BX411" s="4"/>
      <c r="BY411" s="46"/>
      <c r="BZ411" s="46"/>
      <c r="CA411" s="46"/>
      <c r="CB411" s="4"/>
      <c r="CC411" s="47" t="s">
        <v>733</v>
      </c>
      <c r="CD411" s="47" t="s">
        <v>1022</v>
      </c>
      <c r="CE411" s="47">
        <v>13285</v>
      </c>
      <c r="CF411" s="47">
        <v>1</v>
      </c>
      <c r="CG411" s="47">
        <v>4</v>
      </c>
      <c r="CH411" s="47" t="str">
        <f t="shared" si="230"/>
        <v>Vähä 4</v>
      </c>
      <c r="CJ411" s="46" t="s">
        <v>457</v>
      </c>
      <c r="CK411" s="46" t="s">
        <v>2164</v>
      </c>
      <c r="CL411" s="46" t="s">
        <v>2165</v>
      </c>
      <c r="CM411" s="46" t="s">
        <v>2166</v>
      </c>
    </row>
    <row r="412" spans="1:91" customFormat="1" x14ac:dyDescent="0.25">
      <c r="A412" s="81">
        <v>401</v>
      </c>
      <c r="B412" s="27" t="str">
        <f t="shared" si="206"/>
        <v>3003_1</v>
      </c>
      <c r="C412" s="51">
        <v>3003</v>
      </c>
      <c r="D412" s="52">
        <v>1</v>
      </c>
      <c r="E412" s="17">
        <v>4355</v>
      </c>
      <c r="F412" s="18">
        <v>4291.4967578300002</v>
      </c>
      <c r="G412" s="57">
        <v>1645</v>
      </c>
      <c r="H412" s="58">
        <v>73</v>
      </c>
      <c r="I412" s="64">
        <f t="shared" si="231"/>
        <v>0.73</v>
      </c>
      <c r="J412" s="18">
        <f t="shared" si="232"/>
        <v>1200.8499999999999</v>
      </c>
      <c r="K412" s="64">
        <f t="shared" si="233"/>
        <v>-0.34343903772553314</v>
      </c>
      <c r="L412" s="18">
        <v>1829</v>
      </c>
      <c r="M412" s="18">
        <v>71</v>
      </c>
      <c r="N412" s="18">
        <v>1973</v>
      </c>
      <c r="O412" s="105" t="str">
        <f t="shared" si="207"/>
        <v>https://www.google.com/maps/@61.4304248395,23.6212199767,3a,75y,90t/data=!3m3!1e1!3m1!2e0</v>
      </c>
      <c r="P412" s="108" t="str">
        <f t="shared" si="208"/>
        <v>Gmaps</v>
      </c>
      <c r="Q412" s="18">
        <v>1645</v>
      </c>
      <c r="R412" s="17">
        <v>73</v>
      </c>
      <c r="S412" s="18">
        <f t="shared" si="209"/>
        <v>268</v>
      </c>
      <c r="T412" s="18">
        <f t="shared" si="210"/>
        <v>161</v>
      </c>
      <c r="U412" s="18">
        <f t="shared" si="211"/>
        <v>0</v>
      </c>
      <c r="V412" s="95" t="str">
        <f t="shared" si="234"/>
        <v xml:space="preserve"> --</v>
      </c>
      <c r="W412" s="18">
        <f t="shared" si="212"/>
        <v>0</v>
      </c>
      <c r="X412" s="79" t="str">
        <f t="shared" si="235"/>
        <v xml:space="preserve"> --</v>
      </c>
      <c r="Y412" s="18">
        <v>4</v>
      </c>
      <c r="Z412" s="17" t="str">
        <f t="shared" si="216"/>
        <v xml:space="preserve"> --</v>
      </c>
      <c r="AA412" s="18">
        <v>15.6371986223</v>
      </c>
      <c r="AB412" s="17" t="str">
        <f t="shared" si="236"/>
        <v>--</v>
      </c>
      <c r="AC412" s="39"/>
      <c r="AD412" s="17" t="str">
        <f t="shared" si="213"/>
        <v>Keskivilkas 1</v>
      </c>
      <c r="AE412" s="17" t="s">
        <v>1057</v>
      </c>
      <c r="AF412" s="39"/>
      <c r="AG412" s="44"/>
      <c r="AH412" s="4"/>
      <c r="AI412" s="113" t="str">
        <f t="shared" si="217"/>
        <v>punainen</v>
      </c>
      <c r="AJ412" s="114" t="str">
        <f t="shared" si="239"/>
        <v>musta</v>
      </c>
      <c r="AK412" s="115" t="str">
        <f t="shared" si="214"/>
        <v>musta</v>
      </c>
      <c r="AL412" s="124">
        <f t="shared" si="218"/>
        <v>12</v>
      </c>
      <c r="AM412" s="124">
        <f t="shared" si="219"/>
        <v>10</v>
      </c>
      <c r="AN412" s="124">
        <f t="shared" si="220"/>
        <v>1</v>
      </c>
      <c r="AO412" s="124">
        <f t="shared" si="221"/>
        <v>1</v>
      </c>
      <c r="AP412" s="121">
        <f t="shared" si="222"/>
        <v>0</v>
      </c>
      <c r="AQ412" s="14"/>
      <c r="AR412" s="113" t="str">
        <f t="shared" si="237"/>
        <v>punainen</v>
      </c>
      <c r="AS412" s="114" t="str">
        <f t="shared" si="238"/>
        <v>musta</v>
      </c>
      <c r="AT412" s="115" t="str">
        <f t="shared" si="215"/>
        <v>musta</v>
      </c>
      <c r="AU412" s="124">
        <f t="shared" si="223"/>
        <v>12</v>
      </c>
      <c r="AV412" s="124">
        <f t="shared" si="224"/>
        <v>10</v>
      </c>
      <c r="AW412" s="124">
        <f t="shared" si="225"/>
        <v>1</v>
      </c>
      <c r="AX412" s="124">
        <f t="shared" si="226"/>
        <v>1</v>
      </c>
      <c r="AY412" s="121">
        <f t="shared" si="227"/>
        <v>0</v>
      </c>
      <c r="BA412" s="47" t="s">
        <v>445</v>
      </c>
      <c r="BB412" s="47">
        <v>2986</v>
      </c>
      <c r="BC412" s="47">
        <v>3</v>
      </c>
      <c r="BD412" s="47">
        <v>75</v>
      </c>
      <c r="BE412" s="4"/>
      <c r="BF412" s="47" t="s">
        <v>451</v>
      </c>
      <c r="BG412" s="47">
        <v>2992</v>
      </c>
      <c r="BH412" s="47">
        <v>3</v>
      </c>
      <c r="BI412" s="47">
        <v>67</v>
      </c>
      <c r="BJ412" s="4"/>
      <c r="BK412" s="46" t="str">
        <f t="shared" si="228"/>
        <v>2992_3</v>
      </c>
      <c r="BL412" s="69">
        <v>2992</v>
      </c>
      <c r="BM412" s="69">
        <v>3</v>
      </c>
      <c r="BN412" s="69">
        <v>1</v>
      </c>
      <c r="BO412" s="4"/>
      <c r="BP412" s="46" t="str">
        <f t="shared" si="229"/>
        <v>2992_3</v>
      </c>
      <c r="BQ412" s="69">
        <v>2992</v>
      </c>
      <c r="BR412" s="69">
        <v>3</v>
      </c>
      <c r="BS412" s="69">
        <v>0</v>
      </c>
      <c r="BT412" s="4"/>
      <c r="BU412" s="71"/>
      <c r="BV412" s="71"/>
      <c r="BW412" s="71"/>
      <c r="BX412" s="4"/>
      <c r="BY412" s="46"/>
      <c r="BZ412" s="46"/>
      <c r="CA412" s="46"/>
      <c r="CB412" s="4"/>
      <c r="CC412" s="47" t="s">
        <v>680</v>
      </c>
      <c r="CD412" s="47" t="s">
        <v>1022</v>
      </c>
      <c r="CE412" s="47">
        <v>13099</v>
      </c>
      <c r="CF412" s="47">
        <v>1</v>
      </c>
      <c r="CG412" s="47">
        <v>4</v>
      </c>
      <c r="CH412" s="47" t="str">
        <f t="shared" si="230"/>
        <v>Vähä 4</v>
      </c>
      <c r="CJ412" s="46" t="s">
        <v>458</v>
      </c>
      <c r="CK412" s="46" t="s">
        <v>2167</v>
      </c>
      <c r="CL412" s="46" t="s">
        <v>2168</v>
      </c>
      <c r="CM412" s="46" t="s">
        <v>2169</v>
      </c>
    </row>
    <row r="413" spans="1:91" customFormat="1" x14ac:dyDescent="0.25">
      <c r="A413" s="81">
        <v>402</v>
      </c>
      <c r="B413" s="27" t="str">
        <f t="shared" si="206"/>
        <v>3003_2</v>
      </c>
      <c r="C413" s="51">
        <v>3003</v>
      </c>
      <c r="D413" s="52">
        <v>2</v>
      </c>
      <c r="E413" s="17">
        <v>7250</v>
      </c>
      <c r="F413" s="18">
        <v>7042.4539049000005</v>
      </c>
      <c r="G413" s="57">
        <v>1495</v>
      </c>
      <c r="H413" s="58">
        <v>82</v>
      </c>
      <c r="I413" s="64">
        <f t="shared" si="231"/>
        <v>0.82</v>
      </c>
      <c r="J413" s="18">
        <f t="shared" si="232"/>
        <v>1225.8999999999999</v>
      </c>
      <c r="K413" s="64">
        <f t="shared" si="233"/>
        <v>-0.27375592417061617</v>
      </c>
      <c r="L413" s="18">
        <v>1688</v>
      </c>
      <c r="M413" s="18">
        <v>58</v>
      </c>
      <c r="N413" s="18">
        <v>1773</v>
      </c>
      <c r="O413" s="105" t="str">
        <f t="shared" si="207"/>
        <v>https://www.google.com/maps/@61.3955503542,23.6257382413,3a,75y,90t/data=!3m3!1e1!3m1!2e0</v>
      </c>
      <c r="P413" s="108" t="str">
        <f t="shared" si="208"/>
        <v>Gmaps</v>
      </c>
      <c r="Q413" s="18">
        <v>1495</v>
      </c>
      <c r="R413" s="17">
        <v>82</v>
      </c>
      <c r="S413" s="18">
        <f t="shared" si="209"/>
        <v>240</v>
      </c>
      <c r="T413" s="18">
        <f t="shared" si="210"/>
        <v>129</v>
      </c>
      <c r="U413" s="18">
        <f t="shared" si="211"/>
        <v>0</v>
      </c>
      <c r="V413" s="95" t="str">
        <f t="shared" si="234"/>
        <v xml:space="preserve"> --</v>
      </c>
      <c r="W413" s="18">
        <f t="shared" si="212"/>
        <v>0</v>
      </c>
      <c r="X413" s="79" t="str">
        <f t="shared" si="235"/>
        <v xml:space="preserve"> --</v>
      </c>
      <c r="Y413" s="74">
        <v>0</v>
      </c>
      <c r="Z413" s="17" t="str">
        <f t="shared" si="216"/>
        <v xml:space="preserve"> --</v>
      </c>
      <c r="AA413" s="18">
        <v>7.2965517241400004</v>
      </c>
      <c r="AB413" s="17" t="str">
        <f t="shared" si="236"/>
        <v>--</v>
      </c>
      <c r="AC413" s="39"/>
      <c r="AD413" s="17" t="str">
        <f t="shared" si="213"/>
        <v>Keskivilkas 1</v>
      </c>
      <c r="AE413" s="17" t="s">
        <v>1057</v>
      </c>
      <c r="AF413" s="39"/>
      <c r="AG413" s="44"/>
      <c r="AH413" s="4"/>
      <c r="AI413" s="113" t="str">
        <f t="shared" si="217"/>
        <v>punainen</v>
      </c>
      <c r="AJ413" s="114" t="str">
        <f t="shared" si="239"/>
        <v>musta</v>
      </c>
      <c r="AK413" s="115" t="str">
        <f t="shared" si="214"/>
        <v>musta</v>
      </c>
      <c r="AL413" s="124">
        <f t="shared" si="218"/>
        <v>12</v>
      </c>
      <c r="AM413" s="124">
        <f t="shared" si="219"/>
        <v>10</v>
      </c>
      <c r="AN413" s="124">
        <f t="shared" si="220"/>
        <v>1</v>
      </c>
      <c r="AO413" s="124">
        <f t="shared" si="221"/>
        <v>1</v>
      </c>
      <c r="AP413" s="121">
        <f t="shared" si="222"/>
        <v>0</v>
      </c>
      <c r="AQ413" s="14"/>
      <c r="AR413" s="113" t="str">
        <f t="shared" si="237"/>
        <v>punainen</v>
      </c>
      <c r="AS413" s="114" t="str">
        <f t="shared" si="238"/>
        <v>musta</v>
      </c>
      <c r="AT413" s="115" t="str">
        <f t="shared" si="215"/>
        <v>musta</v>
      </c>
      <c r="AU413" s="124">
        <f t="shared" si="223"/>
        <v>12</v>
      </c>
      <c r="AV413" s="124">
        <f t="shared" si="224"/>
        <v>10</v>
      </c>
      <c r="AW413" s="124">
        <f t="shared" si="225"/>
        <v>1</v>
      </c>
      <c r="AX413" s="124">
        <f t="shared" si="226"/>
        <v>1</v>
      </c>
      <c r="AY413" s="121">
        <f t="shared" si="227"/>
        <v>0</v>
      </c>
      <c r="BA413" s="47" t="s">
        <v>446</v>
      </c>
      <c r="BB413" s="47">
        <v>2986</v>
      </c>
      <c r="BC413" s="47">
        <v>4</v>
      </c>
      <c r="BD413" s="47">
        <v>69</v>
      </c>
      <c r="BE413" s="4"/>
      <c r="BF413" s="47" t="s">
        <v>452</v>
      </c>
      <c r="BG413" s="47">
        <v>3001</v>
      </c>
      <c r="BH413" s="47">
        <v>1</v>
      </c>
      <c r="BI413" s="47">
        <v>346</v>
      </c>
      <c r="BJ413" s="4"/>
      <c r="BK413" s="46" t="str">
        <f t="shared" si="228"/>
        <v>3001_1</v>
      </c>
      <c r="BL413" s="69">
        <v>3001</v>
      </c>
      <c r="BM413" s="69">
        <v>1</v>
      </c>
      <c r="BN413" s="69">
        <v>2</v>
      </c>
      <c r="BO413" s="4"/>
      <c r="BP413" s="46" t="str">
        <f t="shared" si="229"/>
        <v>3001_1</v>
      </c>
      <c r="BQ413" s="69">
        <v>3001</v>
      </c>
      <c r="BR413" s="69">
        <v>1</v>
      </c>
      <c r="BS413" s="69">
        <v>2</v>
      </c>
      <c r="BT413" s="4"/>
      <c r="BU413" s="71"/>
      <c r="BV413" s="71"/>
      <c r="BW413" s="71"/>
      <c r="BX413" s="4"/>
      <c r="BY413" s="46"/>
      <c r="BZ413" s="46"/>
      <c r="CA413" s="46"/>
      <c r="CB413" s="4"/>
      <c r="CC413" s="47" t="s">
        <v>627</v>
      </c>
      <c r="CD413" s="47" t="s">
        <v>1022</v>
      </c>
      <c r="CE413" s="47">
        <v>12958</v>
      </c>
      <c r="CF413" s="47">
        <v>1</v>
      </c>
      <c r="CG413" s="47">
        <v>4</v>
      </c>
      <c r="CH413" s="47" t="str">
        <f t="shared" si="230"/>
        <v>Vähä 4</v>
      </c>
      <c r="CJ413" s="46" t="s">
        <v>459</v>
      </c>
      <c r="CK413" s="46" t="s">
        <v>2170</v>
      </c>
      <c r="CL413" s="46" t="s">
        <v>2171</v>
      </c>
      <c r="CM413" s="46" t="s">
        <v>2172</v>
      </c>
    </row>
    <row r="414" spans="1:91" customFormat="1" x14ac:dyDescent="0.25">
      <c r="A414" s="81">
        <v>403</v>
      </c>
      <c r="B414" s="27" t="str">
        <f t="shared" si="206"/>
        <v>3003_3</v>
      </c>
      <c r="C414" s="51">
        <v>3003</v>
      </c>
      <c r="D414" s="52">
        <v>3</v>
      </c>
      <c r="E414" s="17">
        <v>4900</v>
      </c>
      <c r="F414" s="18">
        <v>4880.0191472699998</v>
      </c>
      <c r="G414" s="57">
        <v>1398</v>
      </c>
      <c r="H414" s="58">
        <v>72</v>
      </c>
      <c r="I414" s="64">
        <f t="shared" si="231"/>
        <v>0.72</v>
      </c>
      <c r="J414" s="18">
        <f t="shared" si="232"/>
        <v>1006.56</v>
      </c>
      <c r="K414" s="64">
        <f t="shared" si="233"/>
        <v>-0.59182481751824823</v>
      </c>
      <c r="L414" s="18">
        <v>2466</v>
      </c>
      <c r="M414" s="18">
        <v>103</v>
      </c>
      <c r="N414" s="18">
        <v>2671</v>
      </c>
      <c r="O414" s="105" t="str">
        <f t="shared" si="207"/>
        <v>https://www.google.com/maps/@61.3433219908,23.6654225255,3a,75y,90t/data=!3m3!1e1!3m1!2e0</v>
      </c>
      <c r="P414" s="108" t="str">
        <f t="shared" si="208"/>
        <v>Gmaps</v>
      </c>
      <c r="Q414" s="18">
        <v>1398</v>
      </c>
      <c r="R414" s="17">
        <v>72</v>
      </c>
      <c r="S414" s="18">
        <f t="shared" si="209"/>
        <v>489</v>
      </c>
      <c r="T414" s="18">
        <f t="shared" si="210"/>
        <v>268</v>
      </c>
      <c r="U414" s="18">
        <f t="shared" si="211"/>
        <v>0</v>
      </c>
      <c r="V414" s="95" t="str">
        <f t="shared" si="234"/>
        <v xml:space="preserve"> --</v>
      </c>
      <c r="W414" s="18">
        <f t="shared" si="212"/>
        <v>0</v>
      </c>
      <c r="X414" s="79" t="str">
        <f t="shared" si="235"/>
        <v xml:space="preserve"> --</v>
      </c>
      <c r="Y414" s="18">
        <v>30</v>
      </c>
      <c r="Z414" s="17" t="str">
        <f t="shared" si="216"/>
        <v xml:space="preserve"> --</v>
      </c>
      <c r="AA414" s="18">
        <v>99.897959183699996</v>
      </c>
      <c r="AB414" s="17" t="str">
        <f t="shared" si="236"/>
        <v>Kyllä</v>
      </c>
      <c r="AC414" s="39"/>
      <c r="AD414" s="17" t="str">
        <f t="shared" si="213"/>
        <v>Keskivilkas 1</v>
      </c>
      <c r="AE414" s="17" t="s">
        <v>1057</v>
      </c>
      <c r="AF414" s="39"/>
      <c r="AG414" s="44"/>
      <c r="AH414" s="4"/>
      <c r="AI414" s="113" t="str">
        <f t="shared" si="217"/>
        <v>punainen</v>
      </c>
      <c r="AJ414" s="114" t="str">
        <f t="shared" si="239"/>
        <v>musta</v>
      </c>
      <c r="AK414" s="115" t="str">
        <f t="shared" si="214"/>
        <v>musta</v>
      </c>
      <c r="AL414" s="124">
        <f t="shared" si="218"/>
        <v>12</v>
      </c>
      <c r="AM414" s="124">
        <f t="shared" si="219"/>
        <v>10</v>
      </c>
      <c r="AN414" s="124">
        <f t="shared" si="220"/>
        <v>1</v>
      </c>
      <c r="AO414" s="124">
        <f t="shared" si="221"/>
        <v>1</v>
      </c>
      <c r="AP414" s="121">
        <f t="shared" si="222"/>
        <v>0</v>
      </c>
      <c r="AQ414" s="14"/>
      <c r="AR414" s="113" t="str">
        <f t="shared" si="237"/>
        <v>punainen</v>
      </c>
      <c r="AS414" s="114" t="str">
        <f t="shared" si="238"/>
        <v>musta</v>
      </c>
      <c r="AT414" s="115" t="str">
        <f t="shared" si="215"/>
        <v>musta</v>
      </c>
      <c r="AU414" s="124">
        <f t="shared" si="223"/>
        <v>12</v>
      </c>
      <c r="AV414" s="124">
        <f t="shared" si="224"/>
        <v>10</v>
      </c>
      <c r="AW414" s="124">
        <f t="shared" si="225"/>
        <v>1</v>
      </c>
      <c r="AX414" s="124">
        <f t="shared" si="226"/>
        <v>1</v>
      </c>
      <c r="AY414" s="121">
        <f t="shared" si="227"/>
        <v>0</v>
      </c>
      <c r="BA414" s="47" t="s">
        <v>447</v>
      </c>
      <c r="BB414" s="47">
        <v>2986</v>
      </c>
      <c r="BC414" s="47">
        <v>5</v>
      </c>
      <c r="BD414" s="47">
        <v>89</v>
      </c>
      <c r="BE414" s="4"/>
      <c r="BF414" s="47" t="s">
        <v>453</v>
      </c>
      <c r="BG414" s="47">
        <v>3002</v>
      </c>
      <c r="BH414" s="47">
        <v>1</v>
      </c>
      <c r="BI414" s="47">
        <v>320</v>
      </c>
      <c r="BJ414" s="4"/>
      <c r="BK414" s="46" t="str">
        <f t="shared" si="228"/>
        <v>3002_1</v>
      </c>
      <c r="BL414" s="69">
        <v>3002</v>
      </c>
      <c r="BM414" s="69">
        <v>1</v>
      </c>
      <c r="BN414" s="69">
        <v>0</v>
      </c>
      <c r="BO414" s="4"/>
      <c r="BP414" s="46" t="str">
        <f t="shared" si="229"/>
        <v>3002_1</v>
      </c>
      <c r="BQ414" s="69">
        <v>3002</v>
      </c>
      <c r="BR414" s="69">
        <v>1</v>
      </c>
      <c r="BS414" s="69">
        <v>0</v>
      </c>
      <c r="BT414" s="4"/>
      <c r="BU414" s="71"/>
      <c r="BV414" s="71"/>
      <c r="BW414" s="71"/>
      <c r="BX414" s="4"/>
      <c r="BY414" s="46"/>
      <c r="BZ414" s="46"/>
      <c r="CA414" s="46"/>
      <c r="CB414" s="4"/>
      <c r="CC414" s="47" t="s">
        <v>515</v>
      </c>
      <c r="CD414" s="47" t="s">
        <v>1022</v>
      </c>
      <c r="CE414" s="47">
        <v>3281</v>
      </c>
      <c r="CF414" s="47">
        <v>1</v>
      </c>
      <c r="CG414" s="47">
        <v>4</v>
      </c>
      <c r="CH414" s="47" t="str">
        <f t="shared" si="230"/>
        <v>Vähä 4</v>
      </c>
      <c r="CJ414" s="46" t="s">
        <v>460</v>
      </c>
      <c r="CK414" s="46" t="s">
        <v>2173</v>
      </c>
      <c r="CL414" s="46" t="s">
        <v>2174</v>
      </c>
      <c r="CM414" s="46" t="s">
        <v>2175</v>
      </c>
    </row>
    <row r="415" spans="1:91" customFormat="1" x14ac:dyDescent="0.25">
      <c r="A415" s="81">
        <v>404</v>
      </c>
      <c r="B415" s="27" t="str">
        <f t="shared" si="206"/>
        <v>3003_4</v>
      </c>
      <c r="C415" s="51">
        <v>3003</v>
      </c>
      <c r="D415" s="52">
        <v>4</v>
      </c>
      <c r="E415" s="17">
        <v>3582</v>
      </c>
      <c r="F415" s="18">
        <v>3544.649312685</v>
      </c>
      <c r="G415" s="57">
        <v>1495</v>
      </c>
      <c r="H415" s="58">
        <v>52</v>
      </c>
      <c r="I415" s="64">
        <f t="shared" si="231"/>
        <v>0.52</v>
      </c>
      <c r="J415" s="18">
        <f t="shared" si="232"/>
        <v>777.4</v>
      </c>
      <c r="K415" s="64">
        <f t="shared" si="233"/>
        <v>-0.88190794470606115</v>
      </c>
      <c r="L415" s="18">
        <v>6583</v>
      </c>
      <c r="M415" s="18">
        <v>270</v>
      </c>
      <c r="N415" s="18">
        <v>7055</v>
      </c>
      <c r="O415" s="105" t="str">
        <f t="shared" si="207"/>
        <v>https://www.google.com/maps/@61.3321770497,23.7496043097,3a,75y,90t/data=!3m3!1e1!3m1!2e0</v>
      </c>
      <c r="P415" s="108" t="str">
        <f t="shared" si="208"/>
        <v>Gmaps</v>
      </c>
      <c r="Q415" s="18">
        <v>1495</v>
      </c>
      <c r="R415" s="17">
        <v>52</v>
      </c>
      <c r="S415" s="18">
        <f t="shared" si="209"/>
        <v>1629</v>
      </c>
      <c r="T415" s="18">
        <f t="shared" si="210"/>
        <v>564</v>
      </c>
      <c r="U415" s="18">
        <f t="shared" si="211"/>
        <v>0</v>
      </c>
      <c r="V415" s="95" t="str">
        <f t="shared" si="234"/>
        <v xml:space="preserve"> --</v>
      </c>
      <c r="W415" s="18">
        <f t="shared" si="212"/>
        <v>0</v>
      </c>
      <c r="X415" s="79" t="str">
        <f t="shared" si="235"/>
        <v xml:space="preserve"> --</v>
      </c>
      <c r="Y415" s="18">
        <v>90</v>
      </c>
      <c r="Z415" s="17" t="str">
        <f t="shared" si="216"/>
        <v>Kyllä</v>
      </c>
      <c r="AA415" s="18">
        <v>99.832495812399998</v>
      </c>
      <c r="AB415" s="17" t="str">
        <f t="shared" si="236"/>
        <v>Kyllä</v>
      </c>
      <c r="AC415" s="39"/>
      <c r="AD415" s="17" t="str">
        <f t="shared" si="213"/>
        <v>Keskivilkas 1</v>
      </c>
      <c r="AE415" s="17" t="s">
        <v>1057</v>
      </c>
      <c r="AF415" s="39"/>
      <c r="AG415" s="44"/>
      <c r="AH415" s="4"/>
      <c r="AI415" s="113" t="str">
        <f t="shared" si="217"/>
        <v>musta</v>
      </c>
      <c r="AJ415" s="114" t="str">
        <f t="shared" si="239"/>
        <v>punainen</v>
      </c>
      <c r="AK415" s="115" t="str">
        <f t="shared" si="214"/>
        <v>musta</v>
      </c>
      <c r="AL415" s="124">
        <f t="shared" si="218"/>
        <v>12</v>
      </c>
      <c r="AM415" s="124">
        <f t="shared" si="219"/>
        <v>1</v>
      </c>
      <c r="AN415" s="124">
        <f t="shared" si="220"/>
        <v>1</v>
      </c>
      <c r="AO415" s="124">
        <f t="shared" si="221"/>
        <v>10</v>
      </c>
      <c r="AP415" s="121">
        <f t="shared" si="222"/>
        <v>0</v>
      </c>
      <c r="AQ415" s="14"/>
      <c r="AR415" s="113" t="str">
        <f t="shared" si="237"/>
        <v>punainen</v>
      </c>
      <c r="AS415" s="114" t="str">
        <f t="shared" si="238"/>
        <v>punainen</v>
      </c>
      <c r="AT415" s="115" t="str">
        <f t="shared" si="215"/>
        <v>punainen</v>
      </c>
      <c r="AU415" s="124">
        <f t="shared" si="223"/>
        <v>21</v>
      </c>
      <c r="AV415" s="124">
        <f t="shared" si="224"/>
        <v>10</v>
      </c>
      <c r="AW415" s="124">
        <f t="shared" si="225"/>
        <v>1</v>
      </c>
      <c r="AX415" s="124">
        <f t="shared" si="226"/>
        <v>10</v>
      </c>
      <c r="AY415" s="121">
        <f t="shared" si="227"/>
        <v>0</v>
      </c>
      <c r="BA415" s="47" t="s">
        <v>448</v>
      </c>
      <c r="BB415" s="47">
        <v>2991</v>
      </c>
      <c r="BC415" s="47">
        <v>1</v>
      </c>
      <c r="BD415" s="47">
        <v>82</v>
      </c>
      <c r="BE415" s="4"/>
      <c r="BF415" s="47" t="s">
        <v>454</v>
      </c>
      <c r="BG415" s="47">
        <v>3002</v>
      </c>
      <c r="BH415" s="47">
        <v>2</v>
      </c>
      <c r="BI415" s="47">
        <v>86</v>
      </c>
      <c r="BJ415" s="4"/>
      <c r="BK415" s="46" t="str">
        <f t="shared" si="228"/>
        <v>3002_2</v>
      </c>
      <c r="BL415" s="69">
        <v>3002</v>
      </c>
      <c r="BM415" s="69">
        <v>2</v>
      </c>
      <c r="BN415" s="69">
        <v>0</v>
      </c>
      <c r="BO415" s="4"/>
      <c r="BP415" s="46" t="str">
        <f t="shared" si="229"/>
        <v>3002_2</v>
      </c>
      <c r="BQ415" s="69">
        <v>3002</v>
      </c>
      <c r="BR415" s="69">
        <v>2</v>
      </c>
      <c r="BS415" s="69">
        <v>0</v>
      </c>
      <c r="BT415" s="4"/>
      <c r="BU415" s="71"/>
      <c r="BV415" s="71"/>
      <c r="BW415" s="71"/>
      <c r="BX415" s="4"/>
      <c r="BY415" s="46"/>
      <c r="BZ415" s="46"/>
      <c r="CA415" s="46"/>
      <c r="CB415" s="4"/>
      <c r="CC415" s="47" t="s">
        <v>516</v>
      </c>
      <c r="CD415" s="47" t="s">
        <v>1022</v>
      </c>
      <c r="CE415" s="47">
        <v>3281</v>
      </c>
      <c r="CF415" s="47">
        <v>2</v>
      </c>
      <c r="CG415" s="47">
        <v>4</v>
      </c>
      <c r="CH415" s="47" t="str">
        <f t="shared" si="230"/>
        <v>Vähä 4</v>
      </c>
      <c r="CJ415" s="46" t="s">
        <v>461</v>
      </c>
      <c r="CK415" s="46" t="s">
        <v>2176</v>
      </c>
      <c r="CL415" s="46" t="s">
        <v>2177</v>
      </c>
      <c r="CM415" s="46" t="s">
        <v>2178</v>
      </c>
    </row>
    <row r="416" spans="1:91" customFormat="1" x14ac:dyDescent="0.25">
      <c r="A416" s="81">
        <v>405</v>
      </c>
      <c r="B416" s="27" t="str">
        <f t="shared" si="206"/>
        <v>3005_1</v>
      </c>
      <c r="C416" s="51">
        <v>3005</v>
      </c>
      <c r="D416" s="52">
        <v>1</v>
      </c>
      <c r="E416" s="17">
        <v>490</v>
      </c>
      <c r="F416" s="18"/>
      <c r="G416" s="57" t="s">
        <v>20</v>
      </c>
      <c r="H416" s="58" t="s">
        <v>20</v>
      </c>
      <c r="I416" s="64" t="e">
        <f t="shared" si="231"/>
        <v>#VALUE!</v>
      </c>
      <c r="J416" s="18" t="e">
        <f t="shared" si="232"/>
        <v>#VALUE!</v>
      </c>
      <c r="K416" s="64" t="e">
        <f t="shared" si="233"/>
        <v>#VALUE!</v>
      </c>
      <c r="L416" s="18">
        <v>3659</v>
      </c>
      <c r="M416" s="18">
        <v>255</v>
      </c>
      <c r="N416" s="18">
        <v>4182</v>
      </c>
      <c r="O416" s="105" t="str">
        <f t="shared" si="207"/>
        <v>https://www.google.com/maps/@61.5202998644,23.5611982866,3a,75y,90t/data=!3m3!1e1!3m1!2e0</v>
      </c>
      <c r="P416" s="108" t="str">
        <f t="shared" si="208"/>
        <v>Gmaps</v>
      </c>
      <c r="Q416" s="18" t="s">
        <v>1049</v>
      </c>
      <c r="R416" s="17" t="s">
        <v>1049</v>
      </c>
      <c r="S416" s="18">
        <f t="shared" si="209"/>
        <v>1011</v>
      </c>
      <c r="T416" s="18">
        <f t="shared" si="210"/>
        <v>413</v>
      </c>
      <c r="U416" s="18">
        <f t="shared" si="211"/>
        <v>0</v>
      </c>
      <c r="V416" s="95" t="str">
        <f t="shared" si="234"/>
        <v xml:space="preserve"> --</v>
      </c>
      <c r="W416" s="18">
        <f t="shared" si="212"/>
        <v>0</v>
      </c>
      <c r="X416" s="79" t="str">
        <f t="shared" si="235"/>
        <v xml:space="preserve"> --</v>
      </c>
      <c r="Y416" s="18">
        <v>75</v>
      </c>
      <c r="Z416" s="17" t="str">
        <f t="shared" si="216"/>
        <v>Kyllä</v>
      </c>
      <c r="AA416" s="74">
        <v>0</v>
      </c>
      <c r="AB416" s="17" t="str">
        <f t="shared" si="236"/>
        <v>--</v>
      </c>
      <c r="AC416" s="39"/>
      <c r="AD416" s="17" t="str">
        <f t="shared" si="213"/>
        <v>Keskivilkas 1</v>
      </c>
      <c r="AE416" s="17" t="s">
        <v>1057</v>
      </c>
      <c r="AF416" s="39"/>
      <c r="AG416" s="44"/>
      <c r="AH416" s="4"/>
      <c r="AI416" s="113" t="str">
        <f t="shared" si="217"/>
        <v>ei mallia</v>
      </c>
      <c r="AJ416" s="114" t="str">
        <f t="shared" si="239"/>
        <v>ei mallia</v>
      </c>
      <c r="AK416" s="115" t="e">
        <f t="shared" si="214"/>
        <v>#VALUE!</v>
      </c>
      <c r="AL416" s="124">
        <f t="shared" si="218"/>
        <v>21</v>
      </c>
      <c r="AM416" s="124">
        <f t="shared" si="219"/>
        <v>10</v>
      </c>
      <c r="AN416" s="124">
        <f t="shared" si="220"/>
        <v>10</v>
      </c>
      <c r="AO416" s="124">
        <f t="shared" si="221"/>
        <v>1</v>
      </c>
      <c r="AP416" s="121">
        <f t="shared" si="222"/>
        <v>0</v>
      </c>
      <c r="AQ416" s="14"/>
      <c r="AR416" s="113" t="str">
        <f t="shared" si="237"/>
        <v>ei mallia</v>
      </c>
      <c r="AS416" s="114" t="str">
        <f t="shared" si="238"/>
        <v>ei mallia</v>
      </c>
      <c r="AT416" s="115" t="str">
        <f t="shared" si="215"/>
        <v>ei mallia</v>
      </c>
      <c r="AU416" s="124">
        <f t="shared" si="223"/>
        <v>21</v>
      </c>
      <c r="AV416" s="124">
        <f t="shared" si="224"/>
        <v>10</v>
      </c>
      <c r="AW416" s="124">
        <f t="shared" si="225"/>
        <v>10</v>
      </c>
      <c r="AX416" s="124">
        <f t="shared" si="226"/>
        <v>1</v>
      </c>
      <c r="AY416" s="121">
        <f t="shared" si="227"/>
        <v>0</v>
      </c>
      <c r="BA416" s="47" t="s">
        <v>449</v>
      </c>
      <c r="BB416" s="47">
        <v>2992</v>
      </c>
      <c r="BC416" s="47">
        <v>1</v>
      </c>
      <c r="BD416" s="47">
        <v>341</v>
      </c>
      <c r="BE416" s="4"/>
      <c r="BF416" s="47" t="s">
        <v>455</v>
      </c>
      <c r="BG416" s="47">
        <v>3002</v>
      </c>
      <c r="BH416" s="47">
        <v>3</v>
      </c>
      <c r="BI416" s="47">
        <v>12</v>
      </c>
      <c r="BJ416" s="4"/>
      <c r="BK416" s="46" t="str">
        <f t="shared" si="228"/>
        <v>3002_3</v>
      </c>
      <c r="BL416" s="69">
        <v>3002</v>
      </c>
      <c r="BM416" s="69">
        <v>3</v>
      </c>
      <c r="BN416" s="69">
        <v>0</v>
      </c>
      <c r="BO416" s="4"/>
      <c r="BP416" s="46" t="str">
        <f t="shared" si="229"/>
        <v>3002_3</v>
      </c>
      <c r="BQ416" s="69">
        <v>3002</v>
      </c>
      <c r="BR416" s="69">
        <v>3</v>
      </c>
      <c r="BS416" s="69">
        <v>0</v>
      </c>
      <c r="BT416" s="4"/>
      <c r="BU416" s="71"/>
      <c r="BV416" s="71"/>
      <c r="BW416" s="71"/>
      <c r="BX416" s="4"/>
      <c r="BY416" s="46"/>
      <c r="BZ416" s="46"/>
      <c r="CA416" s="46"/>
      <c r="CB416" s="4"/>
      <c r="CC416" s="47" t="s">
        <v>852</v>
      </c>
      <c r="CD416" s="47" t="s">
        <v>1022</v>
      </c>
      <c r="CE416" s="47">
        <v>13963</v>
      </c>
      <c r="CF416" s="47">
        <v>1</v>
      </c>
      <c r="CG416" s="47">
        <v>4</v>
      </c>
      <c r="CH416" s="47" t="str">
        <f t="shared" si="230"/>
        <v>Vähä 4</v>
      </c>
      <c r="CJ416" s="46" t="s">
        <v>462</v>
      </c>
      <c r="CK416" s="46" t="s">
        <v>2179</v>
      </c>
      <c r="CL416" s="46" t="s">
        <v>2180</v>
      </c>
      <c r="CM416" s="46" t="s">
        <v>2181</v>
      </c>
    </row>
    <row r="417" spans="1:91" customFormat="1" x14ac:dyDescent="0.25">
      <c r="A417" s="81">
        <v>406</v>
      </c>
      <c r="B417" s="27" t="str">
        <f t="shared" si="206"/>
        <v>3006_1</v>
      </c>
      <c r="C417" s="51">
        <v>3006</v>
      </c>
      <c r="D417" s="52">
        <v>1</v>
      </c>
      <c r="E417" s="17">
        <v>2330</v>
      </c>
      <c r="F417" s="18"/>
      <c r="G417" s="57" t="s">
        <v>20</v>
      </c>
      <c r="H417" s="58" t="s">
        <v>20</v>
      </c>
      <c r="I417" s="64" t="e">
        <f t="shared" si="231"/>
        <v>#VALUE!</v>
      </c>
      <c r="J417" s="18" t="e">
        <f t="shared" si="232"/>
        <v>#VALUE!</v>
      </c>
      <c r="K417" s="64" t="e">
        <f t="shared" si="233"/>
        <v>#VALUE!</v>
      </c>
      <c r="L417" s="18">
        <v>853</v>
      </c>
      <c r="M417" s="18">
        <v>43</v>
      </c>
      <c r="N417" s="18">
        <v>992</v>
      </c>
      <c r="O417" s="105" t="str">
        <f t="shared" si="207"/>
        <v>https://www.google.com/maps/@61.5218607797,23.5730001953,3a,75y,90t/data=!3m3!1e1!3m1!2e0</v>
      </c>
      <c r="P417" s="108" t="str">
        <f t="shared" si="208"/>
        <v>Gmaps</v>
      </c>
      <c r="Q417" s="18" t="s">
        <v>1049</v>
      </c>
      <c r="R417" s="17" t="s">
        <v>1049</v>
      </c>
      <c r="S417" s="18">
        <f t="shared" si="209"/>
        <v>20</v>
      </c>
      <c r="T417" s="18">
        <f t="shared" si="210"/>
        <v>5</v>
      </c>
      <c r="U417" s="18">
        <f t="shared" si="211"/>
        <v>0</v>
      </c>
      <c r="V417" s="95" t="str">
        <f t="shared" si="234"/>
        <v xml:space="preserve"> --</v>
      </c>
      <c r="W417" s="18">
        <f t="shared" si="212"/>
        <v>0</v>
      </c>
      <c r="X417" s="79" t="str">
        <f t="shared" si="235"/>
        <v xml:space="preserve"> --</v>
      </c>
      <c r="Y417" s="18">
        <v>21</v>
      </c>
      <c r="Z417" s="17" t="str">
        <f t="shared" si="216"/>
        <v xml:space="preserve"> --</v>
      </c>
      <c r="AA417" s="74">
        <v>0</v>
      </c>
      <c r="AB417" s="17" t="str">
        <f t="shared" si="236"/>
        <v>--</v>
      </c>
      <c r="AC417" s="39"/>
      <c r="AD417" s="17" t="str">
        <f t="shared" si="213"/>
        <v>Keskivilkas 2</v>
      </c>
      <c r="AE417" s="17" t="s">
        <v>1059</v>
      </c>
      <c r="AF417" s="39"/>
      <c r="AG417" s="44"/>
      <c r="AH417" s="4"/>
      <c r="AI417" s="113" t="str">
        <f t="shared" si="217"/>
        <v>ei mallia</v>
      </c>
      <c r="AJ417" s="114" t="str">
        <f t="shared" si="239"/>
        <v>ei mallia</v>
      </c>
      <c r="AK417" s="115" t="e">
        <f t="shared" si="214"/>
        <v>#VALUE!</v>
      </c>
      <c r="AL417" s="124">
        <f>SUM(AM417:AP417)</f>
        <v>20</v>
      </c>
      <c r="AM417" s="124">
        <f t="shared" si="219"/>
        <v>10</v>
      </c>
      <c r="AN417" s="124">
        <f t="shared" si="220"/>
        <v>10</v>
      </c>
      <c r="AO417" s="124">
        <f t="shared" si="221"/>
        <v>0</v>
      </c>
      <c r="AP417" s="121">
        <f t="shared" si="222"/>
        <v>0</v>
      </c>
      <c r="AQ417" s="14"/>
      <c r="AR417" s="113" t="str">
        <f t="shared" si="237"/>
        <v>ei mallia</v>
      </c>
      <c r="AS417" s="114" t="str">
        <f t="shared" si="238"/>
        <v>ei mallia</v>
      </c>
      <c r="AT417" s="115" t="str">
        <f t="shared" si="215"/>
        <v>ei mallia</v>
      </c>
      <c r="AU417" s="124">
        <f t="shared" si="223"/>
        <v>20</v>
      </c>
      <c r="AV417" s="124">
        <f t="shared" si="224"/>
        <v>10</v>
      </c>
      <c r="AW417" s="124">
        <f t="shared" si="225"/>
        <v>10</v>
      </c>
      <c r="AX417" s="124">
        <f t="shared" si="226"/>
        <v>0</v>
      </c>
      <c r="AY417" s="121">
        <f t="shared" si="227"/>
        <v>0</v>
      </c>
      <c r="BA417" s="47" t="s">
        <v>450</v>
      </c>
      <c r="BB417" s="47">
        <v>2992</v>
      </c>
      <c r="BC417" s="47">
        <v>2</v>
      </c>
      <c r="BD417" s="47">
        <v>121</v>
      </c>
      <c r="BE417" s="4"/>
      <c r="BF417" s="47" t="s">
        <v>456</v>
      </c>
      <c r="BG417" s="47">
        <v>3002</v>
      </c>
      <c r="BH417" s="47">
        <v>4</v>
      </c>
      <c r="BI417" s="47">
        <v>0</v>
      </c>
      <c r="BJ417" s="4"/>
      <c r="BK417" s="46" t="str">
        <f t="shared" si="228"/>
        <v>3002_4</v>
      </c>
      <c r="BL417" s="69">
        <v>3002</v>
      </c>
      <c r="BM417" s="69">
        <v>4</v>
      </c>
      <c r="BN417" s="69">
        <v>0</v>
      </c>
      <c r="BO417" s="4"/>
      <c r="BP417" s="46" t="str">
        <f t="shared" si="229"/>
        <v>3002_4</v>
      </c>
      <c r="BQ417" s="69">
        <v>3002</v>
      </c>
      <c r="BR417" s="69">
        <v>4</v>
      </c>
      <c r="BS417" s="69">
        <v>0</v>
      </c>
      <c r="BT417" s="4"/>
      <c r="BU417" s="71"/>
      <c r="BV417" s="71"/>
      <c r="BW417" s="71"/>
      <c r="BX417" s="4"/>
      <c r="BY417" s="46"/>
      <c r="BZ417" s="46"/>
      <c r="CA417" s="46"/>
      <c r="CB417" s="4"/>
      <c r="CC417" s="47" t="s">
        <v>886</v>
      </c>
      <c r="CD417" s="47" t="s">
        <v>1022</v>
      </c>
      <c r="CE417" s="47">
        <v>14181</v>
      </c>
      <c r="CF417" s="47">
        <v>1</v>
      </c>
      <c r="CG417" s="47">
        <v>4</v>
      </c>
      <c r="CH417" s="47" t="str">
        <f t="shared" si="230"/>
        <v>Vähä 4</v>
      </c>
      <c r="CJ417" s="46" t="s">
        <v>463</v>
      </c>
      <c r="CK417" s="46" t="s">
        <v>2182</v>
      </c>
      <c r="CL417" s="46" t="s">
        <v>2183</v>
      </c>
      <c r="CM417" s="46" t="s">
        <v>2184</v>
      </c>
    </row>
    <row r="418" spans="1:91" customFormat="1" x14ac:dyDescent="0.25">
      <c r="A418" s="81">
        <v>407</v>
      </c>
      <c r="B418" s="27" t="str">
        <f t="shared" si="206"/>
        <v>3007_1</v>
      </c>
      <c r="C418" s="51">
        <v>3007</v>
      </c>
      <c r="D418" s="52">
        <v>1</v>
      </c>
      <c r="E418" s="17">
        <v>1767</v>
      </c>
      <c r="F418" s="18">
        <v>1188.5804999300001</v>
      </c>
      <c r="G418" s="57">
        <v>97</v>
      </c>
      <c r="H418" s="58">
        <v>26</v>
      </c>
      <c r="I418" s="64">
        <f t="shared" si="231"/>
        <v>0.26</v>
      </c>
      <c r="J418" s="18">
        <f t="shared" si="232"/>
        <v>25.220000000000002</v>
      </c>
      <c r="K418" s="64">
        <f t="shared" si="233"/>
        <v>-0.99285754743698673</v>
      </c>
      <c r="L418" s="18">
        <v>3531</v>
      </c>
      <c r="M418" s="18">
        <v>194</v>
      </c>
      <c r="N418" s="18">
        <v>4226</v>
      </c>
      <c r="O418" s="105" t="str">
        <f t="shared" si="207"/>
        <v>https://www.google.com/maps/@61.5391391669,23.5596518876,3a,75y,90t/data=!3m3!1e1!3m1!2e0</v>
      </c>
      <c r="P418" s="108" t="str">
        <f t="shared" si="208"/>
        <v>Gmaps</v>
      </c>
      <c r="Q418" s="18">
        <v>97</v>
      </c>
      <c r="R418" s="17">
        <v>26</v>
      </c>
      <c r="S418" s="18">
        <f t="shared" si="209"/>
        <v>312</v>
      </c>
      <c r="T418" s="18">
        <f t="shared" si="210"/>
        <v>165</v>
      </c>
      <c r="U418" s="18">
        <f t="shared" si="211"/>
        <v>0</v>
      </c>
      <c r="V418" s="95" t="str">
        <f t="shared" si="234"/>
        <v xml:space="preserve"> --</v>
      </c>
      <c r="W418" s="18">
        <f t="shared" si="212"/>
        <v>0</v>
      </c>
      <c r="X418" s="79" t="str">
        <f t="shared" si="235"/>
        <v xml:space="preserve"> --</v>
      </c>
      <c r="Y418" s="18">
        <v>77</v>
      </c>
      <c r="Z418" s="17" t="str">
        <f t="shared" si="216"/>
        <v>Kyllä</v>
      </c>
      <c r="AA418" s="18">
        <v>36.445953593699997</v>
      </c>
      <c r="AB418" s="17" t="str">
        <f t="shared" si="236"/>
        <v>--</v>
      </c>
      <c r="AC418" s="39"/>
      <c r="AD418" s="17" t="str">
        <f t="shared" si="213"/>
        <v>Keskivilkas 1</v>
      </c>
      <c r="AE418" s="17" t="s">
        <v>1057</v>
      </c>
      <c r="AF418" s="39"/>
      <c r="AG418" s="44"/>
      <c r="AH418" s="4"/>
      <c r="AI418" s="113" t="str">
        <f t="shared" si="217"/>
        <v>musta</v>
      </c>
      <c r="AJ418" s="114" t="str">
        <f t="shared" si="239"/>
        <v>musta</v>
      </c>
      <c r="AK418" s="115" t="str">
        <f t="shared" si="214"/>
        <v>musta</v>
      </c>
      <c r="AL418" s="124">
        <f t="shared" ref="AL418:AL481" si="240">SUM(AM418:AP418)</f>
        <v>1</v>
      </c>
      <c r="AM418" s="124">
        <f t="shared" si="219"/>
        <v>0</v>
      </c>
      <c r="AN418" s="124">
        <f t="shared" si="220"/>
        <v>0</v>
      </c>
      <c r="AO418" s="124">
        <f t="shared" si="221"/>
        <v>1</v>
      </c>
      <c r="AP418" s="121">
        <f t="shared" si="222"/>
        <v>0</v>
      </c>
      <c r="AQ418" s="14"/>
      <c r="AR418" s="113" t="str">
        <f t="shared" si="237"/>
        <v>musta</v>
      </c>
      <c r="AS418" s="114" t="str">
        <f t="shared" si="238"/>
        <v>musta</v>
      </c>
      <c r="AT418" s="115" t="str">
        <f t="shared" si="215"/>
        <v>musta</v>
      </c>
      <c r="AU418" s="124">
        <f t="shared" si="223"/>
        <v>2</v>
      </c>
      <c r="AV418" s="124">
        <f t="shared" si="224"/>
        <v>1</v>
      </c>
      <c r="AW418" s="124">
        <f t="shared" si="225"/>
        <v>0</v>
      </c>
      <c r="AX418" s="124">
        <f t="shared" si="226"/>
        <v>1</v>
      </c>
      <c r="AY418" s="121">
        <f t="shared" si="227"/>
        <v>0</v>
      </c>
      <c r="BA418" s="47" t="s">
        <v>451</v>
      </c>
      <c r="BB418" s="47">
        <v>2992</v>
      </c>
      <c r="BC418" s="47">
        <v>3</v>
      </c>
      <c r="BD418" s="47">
        <v>84</v>
      </c>
      <c r="BE418" s="4"/>
      <c r="BF418" s="47" t="s">
        <v>457</v>
      </c>
      <c r="BG418" s="47">
        <v>3002</v>
      </c>
      <c r="BH418" s="47">
        <v>5</v>
      </c>
      <c r="BI418" s="47">
        <v>276</v>
      </c>
      <c r="BJ418" s="4"/>
      <c r="BK418" s="46" t="str">
        <f t="shared" si="228"/>
        <v>3002_5</v>
      </c>
      <c r="BL418" s="69">
        <v>3002</v>
      </c>
      <c r="BM418" s="69">
        <v>5</v>
      </c>
      <c r="BN418" s="69">
        <v>1</v>
      </c>
      <c r="BO418" s="4"/>
      <c r="BP418" s="46" t="str">
        <f t="shared" si="229"/>
        <v>3002_5</v>
      </c>
      <c r="BQ418" s="69">
        <v>3002</v>
      </c>
      <c r="BR418" s="69">
        <v>5</v>
      </c>
      <c r="BS418" s="69">
        <v>0</v>
      </c>
      <c r="BT418" s="4"/>
      <c r="BU418" s="71"/>
      <c r="BV418" s="71"/>
      <c r="BW418" s="71"/>
      <c r="BX418" s="4"/>
      <c r="BY418" s="46"/>
      <c r="BZ418" s="46"/>
      <c r="CA418" s="46"/>
      <c r="CB418" s="4"/>
      <c r="CC418" s="47" t="s">
        <v>585</v>
      </c>
      <c r="CD418" s="47" t="s">
        <v>1022</v>
      </c>
      <c r="CE418" s="47">
        <v>12751</v>
      </c>
      <c r="CF418" s="47">
        <v>1</v>
      </c>
      <c r="CG418" s="47">
        <v>4</v>
      </c>
      <c r="CH418" s="47" t="str">
        <f t="shared" si="230"/>
        <v>Vähä 4</v>
      </c>
      <c r="CJ418" s="46" t="s">
        <v>464</v>
      </c>
      <c r="CK418" s="46" t="s">
        <v>2185</v>
      </c>
      <c r="CL418" s="46" t="s">
        <v>2186</v>
      </c>
      <c r="CM418" s="46" t="s">
        <v>2187</v>
      </c>
    </row>
    <row r="419" spans="1:91" customFormat="1" x14ac:dyDescent="0.25">
      <c r="A419" s="81">
        <v>408</v>
      </c>
      <c r="B419" s="27" t="str">
        <f t="shared" si="206"/>
        <v>3008_1</v>
      </c>
      <c r="C419" s="51">
        <v>3008</v>
      </c>
      <c r="D419" s="52">
        <v>1</v>
      </c>
      <c r="E419" s="17">
        <v>374</v>
      </c>
      <c r="F419" s="18"/>
      <c r="G419" s="57" t="s">
        <v>20</v>
      </c>
      <c r="H419" s="58" t="s">
        <v>20</v>
      </c>
      <c r="I419" s="64" t="e">
        <f t="shared" si="231"/>
        <v>#VALUE!</v>
      </c>
      <c r="J419" s="18" t="e">
        <f t="shared" si="232"/>
        <v>#VALUE!</v>
      </c>
      <c r="K419" s="64" t="e">
        <f t="shared" si="233"/>
        <v>#VALUE!</v>
      </c>
      <c r="L419" s="18">
        <v>2925</v>
      </c>
      <c r="M419" s="18">
        <v>104</v>
      </c>
      <c r="N419" s="18">
        <v>3272</v>
      </c>
      <c r="O419" s="105" t="str">
        <f t="shared" si="207"/>
        <v>https://www.google.com/maps/@61.4987838563,23.652182499,3a,75y,90t/data=!3m3!1e1!3m1!2e0</v>
      </c>
      <c r="P419" s="108" t="str">
        <f t="shared" si="208"/>
        <v>Gmaps</v>
      </c>
      <c r="Q419" s="18" t="s">
        <v>1049</v>
      </c>
      <c r="R419" s="17" t="s">
        <v>1049</v>
      </c>
      <c r="S419" s="18" t="str">
        <f t="shared" si="209"/>
        <v>TIEOSA PUUTTUU</v>
      </c>
      <c r="T419" s="18">
        <f t="shared" si="210"/>
        <v>0</v>
      </c>
      <c r="U419" s="18">
        <f t="shared" si="211"/>
        <v>0</v>
      </c>
      <c r="V419" s="95" t="str">
        <f t="shared" si="234"/>
        <v xml:space="preserve"> --</v>
      </c>
      <c r="W419" s="18">
        <f t="shared" si="212"/>
        <v>0</v>
      </c>
      <c r="X419" s="79" t="str">
        <f t="shared" si="235"/>
        <v xml:space="preserve"> --</v>
      </c>
      <c r="Y419" s="18">
        <v>56</v>
      </c>
      <c r="Z419" s="17" t="str">
        <f t="shared" si="216"/>
        <v>Kyllä</v>
      </c>
      <c r="AA419" s="18">
        <v>55.614973261999999</v>
      </c>
      <c r="AB419" s="17" t="str">
        <f t="shared" si="236"/>
        <v>Kyllä</v>
      </c>
      <c r="AC419" s="39"/>
      <c r="AD419" s="17" t="str">
        <f t="shared" si="213"/>
        <v>Ei määritetty</v>
      </c>
      <c r="AE419" s="17" t="s">
        <v>1056</v>
      </c>
      <c r="AF419" s="39"/>
      <c r="AG419" s="44"/>
      <c r="AH419" s="4"/>
      <c r="AI419" s="113" t="str">
        <f t="shared" si="217"/>
        <v>ei mallia</v>
      </c>
      <c r="AJ419" s="114" t="str">
        <f t="shared" si="239"/>
        <v>ei mallia</v>
      </c>
      <c r="AK419" s="115" t="e">
        <f t="shared" si="214"/>
        <v>#VALUE!</v>
      </c>
      <c r="AL419" s="124">
        <f t="shared" si="240"/>
        <v>20</v>
      </c>
      <c r="AM419" s="124">
        <f t="shared" si="219"/>
        <v>10</v>
      </c>
      <c r="AN419" s="124">
        <f t="shared" si="220"/>
        <v>10</v>
      </c>
      <c r="AO419" s="124">
        <f t="shared" si="221"/>
        <v>0</v>
      </c>
      <c r="AP419" s="121">
        <f t="shared" si="222"/>
        <v>0</v>
      </c>
      <c r="AQ419" s="14"/>
      <c r="AR419" s="113" t="str">
        <f t="shared" si="237"/>
        <v>ei mallia</v>
      </c>
      <c r="AS419" s="114" t="str">
        <f t="shared" si="238"/>
        <v>ei mallia</v>
      </c>
      <c r="AT419" s="115" t="str">
        <f t="shared" si="215"/>
        <v>ei mallia</v>
      </c>
      <c r="AU419" s="124">
        <f t="shared" si="223"/>
        <v>20</v>
      </c>
      <c r="AV419" s="124">
        <f t="shared" si="224"/>
        <v>10</v>
      </c>
      <c r="AW419" s="124">
        <f t="shared" si="225"/>
        <v>10</v>
      </c>
      <c r="AX419" s="124">
        <f t="shared" si="226"/>
        <v>0</v>
      </c>
      <c r="AY419" s="121">
        <f t="shared" si="227"/>
        <v>0</v>
      </c>
      <c r="BA419" s="47" t="s">
        <v>452</v>
      </c>
      <c r="BB419" s="47">
        <v>3001</v>
      </c>
      <c r="BC419" s="47">
        <v>1</v>
      </c>
      <c r="BD419" s="47">
        <v>904</v>
      </c>
      <c r="BE419" s="4"/>
      <c r="BF419" s="47" t="s">
        <v>458</v>
      </c>
      <c r="BG419" s="47">
        <v>3003</v>
      </c>
      <c r="BH419" s="47">
        <v>1</v>
      </c>
      <c r="BI419" s="47">
        <v>161</v>
      </c>
      <c r="BJ419" s="4"/>
      <c r="BK419" s="46" t="str">
        <f t="shared" si="228"/>
        <v>3003_1</v>
      </c>
      <c r="BL419" s="69">
        <v>3003</v>
      </c>
      <c r="BM419" s="69">
        <v>1</v>
      </c>
      <c r="BN419" s="69">
        <v>0</v>
      </c>
      <c r="BO419" s="4"/>
      <c r="BP419" s="46" t="str">
        <f t="shared" si="229"/>
        <v>3003_1</v>
      </c>
      <c r="BQ419" s="69">
        <v>3003</v>
      </c>
      <c r="BR419" s="69">
        <v>1</v>
      </c>
      <c r="BS419" s="69">
        <v>0</v>
      </c>
      <c r="BT419" s="4"/>
      <c r="BU419" s="71"/>
      <c r="BV419" s="71"/>
      <c r="BW419" s="71"/>
      <c r="BX419" s="4"/>
      <c r="BY419" s="46"/>
      <c r="BZ419" s="46"/>
      <c r="CA419" s="46"/>
      <c r="CB419" s="4"/>
      <c r="CC419" s="47" t="s">
        <v>743</v>
      </c>
      <c r="CD419" s="47" t="s">
        <v>1022</v>
      </c>
      <c r="CE419" s="47">
        <v>13321</v>
      </c>
      <c r="CF419" s="47">
        <v>2</v>
      </c>
      <c r="CG419" s="47">
        <v>4</v>
      </c>
      <c r="CH419" s="47" t="str">
        <f t="shared" si="230"/>
        <v>Vähä 4</v>
      </c>
      <c r="CJ419" s="46" t="s">
        <v>1042</v>
      </c>
      <c r="CK419" s="46" t="s">
        <v>2188</v>
      </c>
      <c r="CL419" s="46" t="s">
        <v>2189</v>
      </c>
      <c r="CM419" s="46" t="s">
        <v>2190</v>
      </c>
    </row>
    <row r="420" spans="1:91" customFormat="1" x14ac:dyDescent="0.25">
      <c r="A420" s="81">
        <v>409</v>
      </c>
      <c r="B420" s="27" t="str">
        <f t="shared" si="206"/>
        <v>3022_1</v>
      </c>
      <c r="C420" s="51">
        <v>3022</v>
      </c>
      <c r="D420" s="52">
        <v>1</v>
      </c>
      <c r="E420" s="17">
        <v>613</v>
      </c>
      <c r="F420" s="18">
        <v>617.06210636499998</v>
      </c>
      <c r="G420" s="57">
        <v>1054</v>
      </c>
      <c r="H420" s="58">
        <v>23</v>
      </c>
      <c r="I420" s="64">
        <f t="shared" si="231"/>
        <v>0.23</v>
      </c>
      <c r="J420" s="18">
        <f t="shared" si="232"/>
        <v>242.42000000000002</v>
      </c>
      <c r="K420" s="64">
        <f t="shared" si="233"/>
        <v>-0.9718017913225544</v>
      </c>
      <c r="L420" s="18">
        <v>8597</v>
      </c>
      <c r="M420" s="18">
        <v>335</v>
      </c>
      <c r="N420" s="18">
        <v>9738</v>
      </c>
      <c r="O420" s="105" t="str">
        <f t="shared" si="207"/>
        <v>https://www.google.com/maps/@61.461742867,23.7255291404,3a,75y,90t/data=!3m3!1e1!3m1!2e0</v>
      </c>
      <c r="P420" s="108" t="str">
        <f t="shared" si="208"/>
        <v>Gmaps</v>
      </c>
      <c r="Q420" s="18">
        <v>1054</v>
      </c>
      <c r="R420" s="17">
        <v>23</v>
      </c>
      <c r="S420" s="18">
        <f t="shared" si="209"/>
        <v>949</v>
      </c>
      <c r="T420" s="18">
        <f t="shared" si="210"/>
        <v>225</v>
      </c>
      <c r="U420" s="18">
        <f t="shared" si="211"/>
        <v>0</v>
      </c>
      <c r="V420" s="95" t="str">
        <f t="shared" si="234"/>
        <v xml:space="preserve"> --</v>
      </c>
      <c r="W420" s="18">
        <f t="shared" si="212"/>
        <v>0</v>
      </c>
      <c r="X420" s="79" t="str">
        <f t="shared" si="235"/>
        <v xml:space="preserve"> --</v>
      </c>
      <c r="Y420" s="18">
        <v>84</v>
      </c>
      <c r="Z420" s="17" t="str">
        <f t="shared" si="216"/>
        <v>Kyllä</v>
      </c>
      <c r="AA420" s="18">
        <v>103.588907015</v>
      </c>
      <c r="AB420" s="17" t="str">
        <f t="shared" si="236"/>
        <v>Kyllä</v>
      </c>
      <c r="AC420" s="39"/>
      <c r="AD420" s="17" t="str">
        <f t="shared" si="213"/>
        <v>Keskivilkas 1</v>
      </c>
      <c r="AE420" s="17" t="s">
        <v>1057</v>
      </c>
      <c r="AF420" s="39"/>
      <c r="AG420" s="44"/>
      <c r="AH420" s="4"/>
      <c r="AI420" s="113" t="str">
        <f t="shared" si="217"/>
        <v>musta</v>
      </c>
      <c r="AJ420" s="114" t="str">
        <f t="shared" si="239"/>
        <v>musta</v>
      </c>
      <c r="AK420" s="115" t="str">
        <f t="shared" si="214"/>
        <v>musta</v>
      </c>
      <c r="AL420" s="124">
        <f t="shared" si="240"/>
        <v>2</v>
      </c>
      <c r="AM420" s="124">
        <f t="shared" si="219"/>
        <v>0</v>
      </c>
      <c r="AN420" s="124">
        <f t="shared" si="220"/>
        <v>1</v>
      </c>
      <c r="AO420" s="124">
        <f t="shared" si="221"/>
        <v>1</v>
      </c>
      <c r="AP420" s="121">
        <f t="shared" si="222"/>
        <v>0</v>
      </c>
      <c r="AQ420" s="14"/>
      <c r="AR420" s="113" t="str">
        <f t="shared" si="237"/>
        <v>musta</v>
      </c>
      <c r="AS420" s="114" t="str">
        <f t="shared" si="238"/>
        <v>musta</v>
      </c>
      <c r="AT420" s="115" t="str">
        <f t="shared" si="215"/>
        <v>musta</v>
      </c>
      <c r="AU420" s="124">
        <f t="shared" si="223"/>
        <v>3</v>
      </c>
      <c r="AV420" s="124">
        <f t="shared" si="224"/>
        <v>1</v>
      </c>
      <c r="AW420" s="124">
        <f t="shared" si="225"/>
        <v>1</v>
      </c>
      <c r="AX420" s="124">
        <f t="shared" si="226"/>
        <v>1</v>
      </c>
      <c r="AY420" s="121">
        <f t="shared" si="227"/>
        <v>0</v>
      </c>
      <c r="BA420" s="47" t="s">
        <v>453</v>
      </c>
      <c r="BB420" s="47">
        <v>3002</v>
      </c>
      <c r="BC420" s="47">
        <v>1</v>
      </c>
      <c r="BD420" s="47">
        <v>688</v>
      </c>
      <c r="BE420" s="4"/>
      <c r="BF420" s="47" t="s">
        <v>459</v>
      </c>
      <c r="BG420" s="47">
        <v>3003</v>
      </c>
      <c r="BH420" s="47">
        <v>2</v>
      </c>
      <c r="BI420" s="47">
        <v>129</v>
      </c>
      <c r="BJ420" s="4"/>
      <c r="BK420" s="46" t="str">
        <f t="shared" si="228"/>
        <v>3003_2</v>
      </c>
      <c r="BL420" s="69">
        <v>3003</v>
      </c>
      <c r="BM420" s="69">
        <v>2</v>
      </c>
      <c r="BN420" s="69">
        <v>0</v>
      </c>
      <c r="BO420" s="4"/>
      <c r="BP420" s="46" t="str">
        <f t="shared" si="229"/>
        <v>3003_2</v>
      </c>
      <c r="BQ420" s="69">
        <v>3003</v>
      </c>
      <c r="BR420" s="69">
        <v>2</v>
      </c>
      <c r="BS420" s="69">
        <v>0</v>
      </c>
      <c r="BT420" s="4"/>
      <c r="BU420" s="71"/>
      <c r="BV420" s="71"/>
      <c r="BW420" s="71"/>
      <c r="BX420" s="4"/>
      <c r="BY420" s="46"/>
      <c r="BZ420" s="46"/>
      <c r="CA420" s="46"/>
      <c r="CB420" s="4"/>
      <c r="CC420" s="47" t="s">
        <v>793</v>
      </c>
      <c r="CD420" s="47" t="s">
        <v>1022</v>
      </c>
      <c r="CE420" s="47">
        <v>13710</v>
      </c>
      <c r="CF420" s="47">
        <v>1</v>
      </c>
      <c r="CG420" s="47">
        <v>4</v>
      </c>
      <c r="CH420" s="47" t="str">
        <f t="shared" si="230"/>
        <v>Vähä 4</v>
      </c>
      <c r="CJ420" s="46" t="s">
        <v>465</v>
      </c>
      <c r="CK420" s="46" t="s">
        <v>2191</v>
      </c>
      <c r="CL420" s="46" t="s">
        <v>2192</v>
      </c>
      <c r="CM420" s="46" t="s">
        <v>2193</v>
      </c>
    </row>
    <row r="421" spans="1:91" customFormat="1" x14ac:dyDescent="0.25">
      <c r="A421" s="81">
        <v>410</v>
      </c>
      <c r="B421" s="27" t="str">
        <f t="shared" si="206"/>
        <v>3022_2</v>
      </c>
      <c r="C421" s="51">
        <v>3022</v>
      </c>
      <c r="D421" s="52">
        <v>2</v>
      </c>
      <c r="E421" s="17">
        <v>6772</v>
      </c>
      <c r="F421" s="18">
        <v>6347.1075431500003</v>
      </c>
      <c r="G421" s="57">
        <v>481</v>
      </c>
      <c r="H421" s="58">
        <v>14</v>
      </c>
      <c r="I421" s="64">
        <f t="shared" si="231"/>
        <v>0.14000000000000001</v>
      </c>
      <c r="J421" s="18">
        <f t="shared" si="232"/>
        <v>67.34</v>
      </c>
      <c r="K421" s="64">
        <f t="shared" si="233"/>
        <v>-0.99293685756240824</v>
      </c>
      <c r="L421" s="18">
        <v>9534</v>
      </c>
      <c r="M421" s="18">
        <v>294</v>
      </c>
      <c r="N421" s="18">
        <v>10340</v>
      </c>
      <c r="O421" s="105" t="str">
        <f t="shared" si="207"/>
        <v>https://www.google.com/maps/@61.4672703693,23.7248640435,3a,75y,90t/data=!3m3!1e1!3m1!2e0</v>
      </c>
      <c r="P421" s="108" t="str">
        <f t="shared" si="208"/>
        <v>Gmaps</v>
      </c>
      <c r="Q421" s="18">
        <v>481</v>
      </c>
      <c r="R421" s="17">
        <v>14</v>
      </c>
      <c r="S421" s="18">
        <f t="shared" si="209"/>
        <v>6263</v>
      </c>
      <c r="T421" s="18">
        <f t="shared" si="210"/>
        <v>896</v>
      </c>
      <c r="U421" s="18">
        <f t="shared" si="211"/>
        <v>10</v>
      </c>
      <c r="V421" s="96" t="str">
        <f t="shared" si="234"/>
        <v>Osa seud. yht.</v>
      </c>
      <c r="W421" s="18">
        <f t="shared" si="212"/>
        <v>0</v>
      </c>
      <c r="X421" s="79" t="str">
        <f t="shared" si="235"/>
        <v xml:space="preserve"> --</v>
      </c>
      <c r="Y421" s="18">
        <v>55</v>
      </c>
      <c r="Z421" s="17" t="str">
        <f t="shared" si="216"/>
        <v>Kyllä</v>
      </c>
      <c r="AA421" s="18">
        <v>100.02953337300001</v>
      </c>
      <c r="AB421" s="17" t="str">
        <f t="shared" si="236"/>
        <v>Kyllä</v>
      </c>
      <c r="AC421" s="39"/>
      <c r="AD421" s="17" t="str">
        <f t="shared" si="213"/>
        <v>Keskivilkas 1</v>
      </c>
      <c r="AE421" s="17" t="s">
        <v>1057</v>
      </c>
      <c r="AF421" s="39"/>
      <c r="AG421" s="44"/>
      <c r="AH421" s="4"/>
      <c r="AI421" s="113" t="str">
        <f t="shared" si="217"/>
        <v>musta</v>
      </c>
      <c r="AJ421" s="114" t="str">
        <f t="shared" si="239"/>
        <v>musta</v>
      </c>
      <c r="AK421" s="115" t="str">
        <f t="shared" si="214"/>
        <v>musta</v>
      </c>
      <c r="AL421" s="124">
        <f t="shared" si="240"/>
        <v>11</v>
      </c>
      <c r="AM421" s="124">
        <f t="shared" si="219"/>
        <v>0</v>
      </c>
      <c r="AN421" s="124">
        <f t="shared" si="220"/>
        <v>0</v>
      </c>
      <c r="AO421" s="124">
        <f t="shared" si="221"/>
        <v>10</v>
      </c>
      <c r="AP421" s="121">
        <f t="shared" si="222"/>
        <v>1</v>
      </c>
      <c r="AQ421" s="14"/>
      <c r="AR421" s="113" t="str">
        <f t="shared" si="237"/>
        <v>musta</v>
      </c>
      <c r="AS421" s="114" t="str">
        <f t="shared" si="238"/>
        <v>musta</v>
      </c>
      <c r="AT421" s="115" t="str">
        <f t="shared" si="215"/>
        <v>musta</v>
      </c>
      <c r="AU421" s="124">
        <f t="shared" si="223"/>
        <v>12</v>
      </c>
      <c r="AV421" s="124">
        <f t="shared" si="224"/>
        <v>1</v>
      </c>
      <c r="AW421" s="124">
        <f t="shared" si="225"/>
        <v>0</v>
      </c>
      <c r="AX421" s="124">
        <f t="shared" si="226"/>
        <v>10</v>
      </c>
      <c r="AY421" s="121">
        <f t="shared" si="227"/>
        <v>1</v>
      </c>
      <c r="BA421" s="47" t="s">
        <v>454</v>
      </c>
      <c r="BB421" s="47">
        <v>3002</v>
      </c>
      <c r="BC421" s="47">
        <v>2</v>
      </c>
      <c r="BD421" s="47">
        <v>215</v>
      </c>
      <c r="BE421" s="4"/>
      <c r="BF421" s="47" t="s">
        <v>460</v>
      </c>
      <c r="BG421" s="47">
        <v>3003</v>
      </c>
      <c r="BH421" s="47">
        <v>3</v>
      </c>
      <c r="BI421" s="47">
        <v>268</v>
      </c>
      <c r="BJ421" s="4"/>
      <c r="BK421" s="46" t="str">
        <f t="shared" si="228"/>
        <v>3003_3</v>
      </c>
      <c r="BL421" s="69">
        <v>3003</v>
      </c>
      <c r="BM421" s="69">
        <v>3</v>
      </c>
      <c r="BN421" s="69">
        <v>0</v>
      </c>
      <c r="BO421" s="4"/>
      <c r="BP421" s="46" t="str">
        <f t="shared" si="229"/>
        <v>3003_3</v>
      </c>
      <c r="BQ421" s="69">
        <v>3003</v>
      </c>
      <c r="BR421" s="69">
        <v>3</v>
      </c>
      <c r="BS421" s="69">
        <v>0</v>
      </c>
      <c r="BT421" s="4"/>
      <c r="BU421" s="71"/>
      <c r="BV421" s="71"/>
      <c r="BW421" s="71"/>
      <c r="BX421" s="4"/>
      <c r="BY421" s="46"/>
      <c r="BZ421" s="46"/>
      <c r="CA421" s="46"/>
      <c r="CB421" s="4"/>
      <c r="CC421" s="47" t="s">
        <v>665</v>
      </c>
      <c r="CD421" s="47" t="s">
        <v>1022</v>
      </c>
      <c r="CE421" s="47">
        <v>13079</v>
      </c>
      <c r="CF421" s="47">
        <v>1</v>
      </c>
      <c r="CG421" s="47">
        <v>4</v>
      </c>
      <c r="CH421" s="47" t="str">
        <f t="shared" si="230"/>
        <v>Vähä 4</v>
      </c>
      <c r="CJ421" s="46" t="s">
        <v>466</v>
      </c>
      <c r="CK421" s="46" t="s">
        <v>2194</v>
      </c>
      <c r="CL421" s="46" t="s">
        <v>2195</v>
      </c>
      <c r="CM421" s="46" t="s">
        <v>2196</v>
      </c>
    </row>
    <row r="422" spans="1:91" customFormat="1" x14ac:dyDescent="0.25">
      <c r="A422" s="81">
        <v>411</v>
      </c>
      <c r="B422" s="27" t="str">
        <f t="shared" si="206"/>
        <v>3022_3</v>
      </c>
      <c r="C422" s="51">
        <v>3022</v>
      </c>
      <c r="D422" s="52">
        <v>3</v>
      </c>
      <c r="E422" s="17">
        <v>6467</v>
      </c>
      <c r="F422" s="18">
        <v>13651.538972099999</v>
      </c>
      <c r="G422" s="57">
        <v>296</v>
      </c>
      <c r="H422" s="58">
        <v>52</v>
      </c>
      <c r="I422" s="64">
        <f t="shared" si="231"/>
        <v>0.52</v>
      </c>
      <c r="J422" s="18">
        <f t="shared" si="232"/>
        <v>153.92000000000002</v>
      </c>
      <c r="K422" s="64">
        <f t="shared" si="233"/>
        <v>-0.88521998508575683</v>
      </c>
      <c r="L422" s="18">
        <v>1341</v>
      </c>
      <c r="M422" s="18">
        <v>52</v>
      </c>
      <c r="N422" s="18">
        <v>1359</v>
      </c>
      <c r="O422" s="105" t="str">
        <f t="shared" si="207"/>
        <v>https://www.google.com/maps/@61.4650655353,23.6040454822,3a,75y,90t/data=!3m3!1e1!3m1!2e0</v>
      </c>
      <c r="P422" s="108" t="str">
        <f t="shared" si="208"/>
        <v>Gmaps</v>
      </c>
      <c r="Q422" s="18">
        <v>296</v>
      </c>
      <c r="R422" s="17">
        <v>52</v>
      </c>
      <c r="S422" s="18">
        <f t="shared" si="209"/>
        <v>1436</v>
      </c>
      <c r="T422" s="18">
        <f t="shared" si="210"/>
        <v>517</v>
      </c>
      <c r="U422" s="18">
        <f t="shared" si="211"/>
        <v>0</v>
      </c>
      <c r="V422" s="95" t="str">
        <f t="shared" si="234"/>
        <v xml:space="preserve"> --</v>
      </c>
      <c r="W422" s="18">
        <f t="shared" si="212"/>
        <v>0</v>
      </c>
      <c r="X422" s="79" t="str">
        <f t="shared" si="235"/>
        <v xml:space="preserve"> --</v>
      </c>
      <c r="Y422" s="74">
        <v>0</v>
      </c>
      <c r="Z422" s="17" t="str">
        <f t="shared" si="216"/>
        <v xml:space="preserve"> --</v>
      </c>
      <c r="AA422" s="18">
        <v>70.620071130399992</v>
      </c>
      <c r="AB422" s="17" t="str">
        <f t="shared" si="236"/>
        <v>Kyllä</v>
      </c>
      <c r="AC422" s="39"/>
      <c r="AD422" s="17" t="str">
        <f t="shared" si="213"/>
        <v>Keskivilkas 1</v>
      </c>
      <c r="AE422" s="17" t="s">
        <v>1057</v>
      </c>
      <c r="AF422" s="39"/>
      <c r="AG422" s="44"/>
      <c r="AH422" s="4"/>
      <c r="AI422" s="113" t="str">
        <f t="shared" si="217"/>
        <v>musta</v>
      </c>
      <c r="AJ422" s="114" t="str">
        <f t="shared" si="239"/>
        <v>punainen</v>
      </c>
      <c r="AK422" s="115" t="str">
        <f t="shared" si="214"/>
        <v>musta</v>
      </c>
      <c r="AL422" s="124">
        <f t="shared" si="240"/>
        <v>11</v>
      </c>
      <c r="AM422" s="124">
        <f t="shared" si="219"/>
        <v>1</v>
      </c>
      <c r="AN422" s="124">
        <f t="shared" si="220"/>
        <v>0</v>
      </c>
      <c r="AO422" s="124">
        <f t="shared" si="221"/>
        <v>10</v>
      </c>
      <c r="AP422" s="121">
        <f t="shared" si="222"/>
        <v>0</v>
      </c>
      <c r="AQ422" s="14"/>
      <c r="AR422" s="113" t="str">
        <f t="shared" si="237"/>
        <v>punainen</v>
      </c>
      <c r="AS422" s="114" t="str">
        <f t="shared" si="238"/>
        <v>punainen</v>
      </c>
      <c r="AT422" s="115" t="str">
        <f t="shared" si="215"/>
        <v>musta</v>
      </c>
      <c r="AU422" s="124">
        <f t="shared" si="223"/>
        <v>20</v>
      </c>
      <c r="AV422" s="124">
        <f t="shared" si="224"/>
        <v>10</v>
      </c>
      <c r="AW422" s="124">
        <f t="shared" si="225"/>
        <v>0</v>
      </c>
      <c r="AX422" s="124">
        <f t="shared" si="226"/>
        <v>10</v>
      </c>
      <c r="AY422" s="121">
        <f t="shared" si="227"/>
        <v>0</v>
      </c>
      <c r="BA422" s="47" t="s">
        <v>455</v>
      </c>
      <c r="BB422" s="47">
        <v>3002</v>
      </c>
      <c r="BC422" s="47">
        <v>3</v>
      </c>
      <c r="BD422" s="47">
        <v>63</v>
      </c>
      <c r="BE422" s="4"/>
      <c r="BF422" s="47" t="s">
        <v>461</v>
      </c>
      <c r="BG422" s="47">
        <v>3003</v>
      </c>
      <c r="BH422" s="47">
        <v>4</v>
      </c>
      <c r="BI422" s="47">
        <v>564</v>
      </c>
      <c r="BJ422" s="4"/>
      <c r="BK422" s="46" t="str">
        <f t="shared" si="228"/>
        <v>3003_4</v>
      </c>
      <c r="BL422" s="69">
        <v>3003</v>
      </c>
      <c r="BM422" s="69">
        <v>4</v>
      </c>
      <c r="BN422" s="69">
        <v>0</v>
      </c>
      <c r="BO422" s="4"/>
      <c r="BP422" s="46" t="str">
        <f t="shared" si="229"/>
        <v>3003_4</v>
      </c>
      <c r="BQ422" s="69">
        <v>3003</v>
      </c>
      <c r="BR422" s="69">
        <v>4</v>
      </c>
      <c r="BS422" s="69">
        <v>0</v>
      </c>
      <c r="BT422" s="4"/>
      <c r="BU422" s="71"/>
      <c r="BV422" s="71"/>
      <c r="BW422" s="71"/>
      <c r="BX422" s="4"/>
      <c r="BY422" s="46"/>
      <c r="BZ422" s="46"/>
      <c r="CA422" s="46"/>
      <c r="CB422" s="4"/>
      <c r="CC422" s="47" t="s">
        <v>763</v>
      </c>
      <c r="CD422" s="47" t="s">
        <v>1022</v>
      </c>
      <c r="CE422" s="47">
        <v>13353</v>
      </c>
      <c r="CF422" s="47">
        <v>1</v>
      </c>
      <c r="CG422" s="47">
        <v>4</v>
      </c>
      <c r="CH422" s="47" t="str">
        <f t="shared" si="230"/>
        <v>Vähä 4</v>
      </c>
      <c r="CJ422" s="46" t="s">
        <v>467</v>
      </c>
      <c r="CK422" s="46" t="s">
        <v>2197</v>
      </c>
      <c r="CL422" s="46" t="s">
        <v>2198</v>
      </c>
      <c r="CM422" s="46" t="s">
        <v>2199</v>
      </c>
    </row>
    <row r="423" spans="1:91" customFormat="1" x14ac:dyDescent="0.25">
      <c r="A423" s="81">
        <v>412</v>
      </c>
      <c r="B423" s="27" t="str">
        <f t="shared" si="206"/>
        <v>3022_4</v>
      </c>
      <c r="C423" s="51">
        <v>3022</v>
      </c>
      <c r="D423" s="52">
        <v>4</v>
      </c>
      <c r="E423" s="17">
        <v>6405</v>
      </c>
      <c r="F423" s="18"/>
      <c r="G423" s="59">
        <v>296</v>
      </c>
      <c r="H423" s="60">
        <v>52</v>
      </c>
      <c r="I423" s="64">
        <f t="shared" si="231"/>
        <v>0.52</v>
      </c>
      <c r="J423" s="18">
        <f t="shared" si="232"/>
        <v>153.92000000000002</v>
      </c>
      <c r="K423" s="64">
        <f t="shared" si="233"/>
        <v>-0.39162055335968371</v>
      </c>
      <c r="L423" s="18">
        <v>253</v>
      </c>
      <c r="M423" s="18">
        <v>11</v>
      </c>
      <c r="N423" s="18">
        <v>251</v>
      </c>
      <c r="O423" s="105" t="str">
        <f t="shared" si="207"/>
        <v>https://www.google.com/maps/@61.4258246869,23.5474388385,3a,75y,90t/data=!3m3!1e1!3m1!2e0</v>
      </c>
      <c r="P423" s="108" t="str">
        <f t="shared" si="208"/>
        <v>Gmaps</v>
      </c>
      <c r="Q423" s="18">
        <v>296</v>
      </c>
      <c r="R423" s="17">
        <v>52</v>
      </c>
      <c r="S423" s="18">
        <f t="shared" si="209"/>
        <v>86</v>
      </c>
      <c r="T423" s="18">
        <f t="shared" si="210"/>
        <v>55</v>
      </c>
      <c r="U423" s="18">
        <f t="shared" si="211"/>
        <v>0</v>
      </c>
      <c r="V423" s="95" t="str">
        <f t="shared" si="234"/>
        <v xml:space="preserve"> --</v>
      </c>
      <c r="W423" s="18">
        <f t="shared" si="212"/>
        <v>0</v>
      </c>
      <c r="X423" s="79" t="str">
        <f t="shared" si="235"/>
        <v xml:space="preserve"> --</v>
      </c>
      <c r="Y423" s="74">
        <v>0</v>
      </c>
      <c r="Z423" s="17" t="str">
        <f t="shared" si="216"/>
        <v xml:space="preserve"> --</v>
      </c>
      <c r="AA423" s="74">
        <v>0</v>
      </c>
      <c r="AB423" s="17" t="str">
        <f t="shared" si="236"/>
        <v>--</v>
      </c>
      <c r="AC423" s="39"/>
      <c r="AD423" s="17" t="str">
        <f t="shared" si="213"/>
        <v>Vähä 2</v>
      </c>
      <c r="AE423" s="17" t="s">
        <v>1060</v>
      </c>
      <c r="AF423" s="39"/>
      <c r="AG423" s="44"/>
      <c r="AH423" s="4"/>
      <c r="AI423" s="113" t="str">
        <f t="shared" si="217"/>
        <v>musta</v>
      </c>
      <c r="AJ423" s="114" t="str">
        <f t="shared" si="239"/>
        <v>musta</v>
      </c>
      <c r="AK423" s="115" t="str">
        <f t="shared" si="214"/>
        <v>musta</v>
      </c>
      <c r="AL423" s="124">
        <f t="shared" si="240"/>
        <v>1</v>
      </c>
      <c r="AM423" s="124">
        <f t="shared" si="219"/>
        <v>1</v>
      </c>
      <c r="AN423" s="124">
        <f t="shared" si="220"/>
        <v>0</v>
      </c>
      <c r="AO423" s="124">
        <f t="shared" si="221"/>
        <v>0</v>
      </c>
      <c r="AP423" s="121">
        <f t="shared" si="222"/>
        <v>0</v>
      </c>
      <c r="AQ423" s="14"/>
      <c r="AR423" s="113" t="str">
        <f t="shared" si="237"/>
        <v>musta</v>
      </c>
      <c r="AS423" s="114" t="str">
        <f t="shared" si="238"/>
        <v>musta</v>
      </c>
      <c r="AT423" s="115" t="str">
        <f t="shared" si="215"/>
        <v>musta</v>
      </c>
      <c r="AU423" s="124">
        <f t="shared" si="223"/>
        <v>10</v>
      </c>
      <c r="AV423" s="124">
        <f t="shared" si="224"/>
        <v>10</v>
      </c>
      <c r="AW423" s="124">
        <f t="shared" si="225"/>
        <v>0</v>
      </c>
      <c r="AX423" s="124">
        <f t="shared" si="226"/>
        <v>0</v>
      </c>
      <c r="AY423" s="121">
        <f t="shared" si="227"/>
        <v>0</v>
      </c>
      <c r="BA423" s="47" t="s">
        <v>456</v>
      </c>
      <c r="BB423" s="47">
        <v>3002</v>
      </c>
      <c r="BC423" s="47">
        <v>4</v>
      </c>
      <c r="BD423" s="47">
        <v>32</v>
      </c>
      <c r="BE423" s="4"/>
      <c r="BF423" s="47" t="s">
        <v>462</v>
      </c>
      <c r="BG423" s="47">
        <v>3005</v>
      </c>
      <c r="BH423" s="47">
        <v>1</v>
      </c>
      <c r="BI423" s="47">
        <v>413</v>
      </c>
      <c r="BJ423" s="4"/>
      <c r="BK423" s="46" t="str">
        <f t="shared" si="228"/>
        <v>3005_1</v>
      </c>
      <c r="BL423" s="69">
        <v>3005</v>
      </c>
      <c r="BM423" s="69">
        <v>1</v>
      </c>
      <c r="BN423" s="69">
        <v>0</v>
      </c>
      <c r="BO423" s="4"/>
      <c r="BP423" s="46" t="str">
        <f t="shared" si="229"/>
        <v>3005_1</v>
      </c>
      <c r="BQ423" s="69">
        <v>3005</v>
      </c>
      <c r="BR423" s="69">
        <v>1</v>
      </c>
      <c r="BS423" s="69">
        <v>0</v>
      </c>
      <c r="BT423" s="4"/>
      <c r="BU423" s="71"/>
      <c r="BV423" s="71"/>
      <c r="BW423" s="71"/>
      <c r="BX423" s="4"/>
      <c r="BY423" s="46"/>
      <c r="BZ423" s="46"/>
      <c r="CA423" s="46"/>
      <c r="CB423" s="4"/>
      <c r="CC423" s="47" t="s">
        <v>786</v>
      </c>
      <c r="CD423" s="47" t="s">
        <v>1022</v>
      </c>
      <c r="CE423" s="47">
        <v>13701</v>
      </c>
      <c r="CF423" s="47">
        <v>1</v>
      </c>
      <c r="CG423" s="47">
        <v>4</v>
      </c>
      <c r="CH423" s="47" t="str">
        <f t="shared" si="230"/>
        <v>Vähä 4</v>
      </c>
      <c r="CJ423" s="46" t="s">
        <v>468</v>
      </c>
      <c r="CK423" s="46" t="s">
        <v>2200</v>
      </c>
      <c r="CL423" s="46" t="s">
        <v>2201</v>
      </c>
      <c r="CM423" s="46" t="s">
        <v>2202</v>
      </c>
    </row>
    <row r="424" spans="1:91" customFormat="1" x14ac:dyDescent="0.25">
      <c r="A424" s="81">
        <v>413</v>
      </c>
      <c r="B424" s="27" t="str">
        <f t="shared" si="206"/>
        <v>3022_5</v>
      </c>
      <c r="C424" s="51">
        <v>3022</v>
      </c>
      <c r="D424" s="52">
        <v>5</v>
      </c>
      <c r="E424" s="17">
        <v>7440</v>
      </c>
      <c r="F424" s="18">
        <v>6023.3178943499997</v>
      </c>
      <c r="G424" s="57">
        <v>207</v>
      </c>
      <c r="H424" s="58">
        <v>61</v>
      </c>
      <c r="I424" s="64">
        <f t="shared" si="231"/>
        <v>0.61</v>
      </c>
      <c r="J424" s="18">
        <f t="shared" si="232"/>
        <v>126.27</v>
      </c>
      <c r="K424" s="64">
        <f t="shared" si="233"/>
        <v>-0.6422946175637394</v>
      </c>
      <c r="L424" s="18">
        <v>353</v>
      </c>
      <c r="M424" s="18">
        <v>14</v>
      </c>
      <c r="N424" s="18">
        <v>351</v>
      </c>
      <c r="O424" s="105" t="str">
        <f t="shared" si="207"/>
        <v>https://www.google.com/maps/@61.3752692603,23.5566379214,3a,75y,90t/data=!3m3!1e1!3m1!2e0</v>
      </c>
      <c r="P424" s="108" t="str">
        <f t="shared" si="208"/>
        <v>Gmaps</v>
      </c>
      <c r="Q424" s="18">
        <v>207</v>
      </c>
      <c r="R424" s="17">
        <v>61</v>
      </c>
      <c r="S424" s="18">
        <f t="shared" si="209"/>
        <v>62</v>
      </c>
      <c r="T424" s="18">
        <f t="shared" si="210"/>
        <v>24</v>
      </c>
      <c r="U424" s="18">
        <f t="shared" si="211"/>
        <v>0</v>
      </c>
      <c r="V424" s="95" t="str">
        <f t="shared" si="234"/>
        <v xml:space="preserve"> --</v>
      </c>
      <c r="W424" s="18">
        <f t="shared" si="212"/>
        <v>0</v>
      </c>
      <c r="X424" s="79" t="str">
        <f t="shared" si="235"/>
        <v xml:space="preserve"> --</v>
      </c>
      <c r="Y424" s="74">
        <v>0</v>
      </c>
      <c r="Z424" s="17" t="str">
        <f t="shared" si="216"/>
        <v xml:space="preserve"> --</v>
      </c>
      <c r="AA424" s="18">
        <v>8.9919354838699999</v>
      </c>
      <c r="AB424" s="17" t="str">
        <f t="shared" si="236"/>
        <v>--</v>
      </c>
      <c r="AC424" s="39"/>
      <c r="AD424" s="17" t="str">
        <f t="shared" si="213"/>
        <v>Vähä 2</v>
      </c>
      <c r="AE424" s="17" t="s">
        <v>1060</v>
      </c>
      <c r="AF424" s="39"/>
      <c r="AG424" s="44"/>
      <c r="AH424" s="4"/>
      <c r="AI424" s="113" t="str">
        <f t="shared" si="217"/>
        <v>musta</v>
      </c>
      <c r="AJ424" s="114" t="str">
        <f t="shared" si="239"/>
        <v>musta</v>
      </c>
      <c r="AK424" s="115" t="str">
        <f t="shared" si="214"/>
        <v>musta</v>
      </c>
      <c r="AL424" s="124">
        <f t="shared" si="240"/>
        <v>10</v>
      </c>
      <c r="AM424" s="124">
        <f t="shared" si="219"/>
        <v>10</v>
      </c>
      <c r="AN424" s="124">
        <f t="shared" si="220"/>
        <v>0</v>
      </c>
      <c r="AO424" s="124">
        <f t="shared" si="221"/>
        <v>0</v>
      </c>
      <c r="AP424" s="121">
        <f t="shared" si="222"/>
        <v>0</v>
      </c>
      <c r="AQ424" s="14"/>
      <c r="AR424" s="113" t="str">
        <f t="shared" si="237"/>
        <v>musta</v>
      </c>
      <c r="AS424" s="114" t="str">
        <f t="shared" si="238"/>
        <v>musta</v>
      </c>
      <c r="AT424" s="115" t="str">
        <f t="shared" si="215"/>
        <v>musta</v>
      </c>
      <c r="AU424" s="124">
        <f t="shared" si="223"/>
        <v>10</v>
      </c>
      <c r="AV424" s="124">
        <f t="shared" si="224"/>
        <v>10</v>
      </c>
      <c r="AW424" s="124">
        <f t="shared" si="225"/>
        <v>0</v>
      </c>
      <c r="AX424" s="124">
        <f t="shared" si="226"/>
        <v>0</v>
      </c>
      <c r="AY424" s="121">
        <f t="shared" si="227"/>
        <v>0</v>
      </c>
      <c r="BA424" s="47" t="s">
        <v>457</v>
      </c>
      <c r="BB424" s="47">
        <v>3002</v>
      </c>
      <c r="BC424" s="47">
        <v>5</v>
      </c>
      <c r="BD424" s="47">
        <v>649</v>
      </c>
      <c r="BE424" s="4"/>
      <c r="BF424" s="47" t="s">
        <v>463</v>
      </c>
      <c r="BG424" s="47">
        <v>3006</v>
      </c>
      <c r="BH424" s="47">
        <v>1</v>
      </c>
      <c r="BI424" s="47">
        <v>5</v>
      </c>
      <c r="BJ424" s="4"/>
      <c r="BK424" s="46" t="str">
        <f t="shared" si="228"/>
        <v>3006_1</v>
      </c>
      <c r="BL424" s="69">
        <v>3006</v>
      </c>
      <c r="BM424" s="69">
        <v>1</v>
      </c>
      <c r="BN424" s="69">
        <v>0</v>
      </c>
      <c r="BO424" s="4"/>
      <c r="BP424" s="46" t="str">
        <f t="shared" si="229"/>
        <v>3006_1</v>
      </c>
      <c r="BQ424" s="69">
        <v>3006</v>
      </c>
      <c r="BR424" s="69">
        <v>1</v>
      </c>
      <c r="BS424" s="69">
        <v>0</v>
      </c>
      <c r="BT424" s="4"/>
      <c r="BU424" s="71"/>
      <c r="BV424" s="71"/>
      <c r="BW424" s="71"/>
      <c r="BX424" s="4"/>
      <c r="BY424" s="46"/>
      <c r="BZ424" s="46"/>
      <c r="CA424" s="46"/>
      <c r="CB424" s="4"/>
      <c r="CC424" s="47" t="s">
        <v>642</v>
      </c>
      <c r="CD424" s="47" t="s">
        <v>1022</v>
      </c>
      <c r="CE424" s="47">
        <v>12983</v>
      </c>
      <c r="CF424" s="47">
        <v>1</v>
      </c>
      <c r="CG424" s="47">
        <v>4</v>
      </c>
      <c r="CH424" s="47" t="str">
        <f t="shared" si="230"/>
        <v>Vähä 4</v>
      </c>
      <c r="CJ424" s="46" t="s">
        <v>469</v>
      </c>
      <c r="CK424" s="46" t="s">
        <v>2203</v>
      </c>
      <c r="CL424" s="46" t="s">
        <v>2204</v>
      </c>
      <c r="CM424" s="46" t="s">
        <v>2205</v>
      </c>
    </row>
    <row r="425" spans="1:91" customFormat="1" x14ac:dyDescent="0.25">
      <c r="A425" s="81">
        <v>414</v>
      </c>
      <c r="B425" s="27" t="str">
        <f t="shared" si="206"/>
        <v>3023_1</v>
      </c>
      <c r="C425" s="51">
        <v>3023</v>
      </c>
      <c r="D425" s="52">
        <v>1</v>
      </c>
      <c r="E425" s="17">
        <v>1630</v>
      </c>
      <c r="F425" s="18">
        <v>1381.2608465650001</v>
      </c>
      <c r="G425" s="57">
        <v>24</v>
      </c>
      <c r="H425" s="58">
        <v>48</v>
      </c>
      <c r="I425" s="64">
        <f t="shared" si="231"/>
        <v>0.48</v>
      </c>
      <c r="J425" s="18">
        <f t="shared" si="232"/>
        <v>11.52</v>
      </c>
      <c r="K425" s="64">
        <f t="shared" si="233"/>
        <v>-0.99829611004289298</v>
      </c>
      <c r="L425" s="18">
        <v>6761</v>
      </c>
      <c r="M425" s="18">
        <v>234</v>
      </c>
      <c r="N425" s="18">
        <v>7579</v>
      </c>
      <c r="O425" s="105" t="str">
        <f t="shared" si="207"/>
        <v>https://www.google.com/maps/@61.326035553,23.7757118266,3a,75y,90t/data=!3m3!1e1!3m1!2e0</v>
      </c>
      <c r="P425" s="108" t="str">
        <f t="shared" si="208"/>
        <v>Gmaps</v>
      </c>
      <c r="Q425" s="18">
        <v>24</v>
      </c>
      <c r="R425" s="17">
        <v>48</v>
      </c>
      <c r="S425" s="18">
        <f t="shared" si="209"/>
        <v>3468</v>
      </c>
      <c r="T425" s="18">
        <f t="shared" si="210"/>
        <v>3062</v>
      </c>
      <c r="U425" s="18">
        <f t="shared" si="211"/>
        <v>36</v>
      </c>
      <c r="V425" s="94" t="str">
        <f t="shared" si="234"/>
        <v>Osa seud. yht.</v>
      </c>
      <c r="W425" s="90">
        <f t="shared" si="212"/>
        <v>33</v>
      </c>
      <c r="X425" s="91" t="str">
        <f t="shared" si="235"/>
        <v>Osa seud. yht.</v>
      </c>
      <c r="Y425" s="74">
        <v>0</v>
      </c>
      <c r="Z425" s="17" t="str">
        <f t="shared" si="216"/>
        <v xml:space="preserve"> --</v>
      </c>
      <c r="AA425" s="74">
        <v>0</v>
      </c>
      <c r="AB425" s="17" t="str">
        <f t="shared" si="236"/>
        <v>--</v>
      </c>
      <c r="AC425" s="39"/>
      <c r="AD425" s="17" t="str">
        <f t="shared" si="213"/>
        <v>Keskivilkas 1</v>
      </c>
      <c r="AE425" s="17" t="s">
        <v>1057</v>
      </c>
      <c r="AF425" s="39"/>
      <c r="AG425" s="44"/>
      <c r="AH425" s="4"/>
      <c r="AI425" s="113" t="str">
        <f t="shared" si="217"/>
        <v>musta</v>
      </c>
      <c r="AJ425" s="114" t="str">
        <f t="shared" si="239"/>
        <v>punainen</v>
      </c>
      <c r="AK425" s="115" t="str">
        <f t="shared" si="214"/>
        <v>punainen</v>
      </c>
      <c r="AL425" s="124">
        <f t="shared" si="240"/>
        <v>21</v>
      </c>
      <c r="AM425" s="124">
        <f t="shared" si="219"/>
        <v>1</v>
      </c>
      <c r="AN425" s="124">
        <f t="shared" si="220"/>
        <v>0</v>
      </c>
      <c r="AO425" s="124">
        <f t="shared" si="221"/>
        <v>10</v>
      </c>
      <c r="AP425" s="121">
        <f t="shared" si="222"/>
        <v>10</v>
      </c>
      <c r="AQ425" s="14"/>
      <c r="AR425" s="113" t="str">
        <f t="shared" si="237"/>
        <v>musta</v>
      </c>
      <c r="AS425" s="114" t="str">
        <f t="shared" si="238"/>
        <v>punainen</v>
      </c>
      <c r="AT425" s="115" t="str">
        <f t="shared" si="215"/>
        <v>punainen</v>
      </c>
      <c r="AU425" s="124">
        <f t="shared" si="223"/>
        <v>21</v>
      </c>
      <c r="AV425" s="124">
        <f t="shared" si="224"/>
        <v>1</v>
      </c>
      <c r="AW425" s="124">
        <f t="shared" si="225"/>
        <v>0</v>
      </c>
      <c r="AX425" s="124">
        <f t="shared" si="226"/>
        <v>10</v>
      </c>
      <c r="AY425" s="121">
        <f t="shared" si="227"/>
        <v>10</v>
      </c>
      <c r="BA425" s="47" t="s">
        <v>458</v>
      </c>
      <c r="BB425" s="47">
        <v>3003</v>
      </c>
      <c r="BC425" s="47">
        <v>1</v>
      </c>
      <c r="BD425" s="47">
        <v>268</v>
      </c>
      <c r="BE425" s="4"/>
      <c r="BF425" s="47" t="s">
        <v>464</v>
      </c>
      <c r="BG425" s="47">
        <v>3007</v>
      </c>
      <c r="BH425" s="47">
        <v>1</v>
      </c>
      <c r="BI425" s="47">
        <v>165</v>
      </c>
      <c r="BJ425" s="4"/>
      <c r="BK425" s="46" t="str">
        <f t="shared" si="228"/>
        <v>3007_1</v>
      </c>
      <c r="BL425" s="69">
        <v>3007</v>
      </c>
      <c r="BM425" s="69">
        <v>1</v>
      </c>
      <c r="BN425" s="69">
        <v>0</v>
      </c>
      <c r="BO425" s="4"/>
      <c r="BP425" s="46" t="str">
        <f t="shared" si="229"/>
        <v>3007_1</v>
      </c>
      <c r="BQ425" s="69">
        <v>3007</v>
      </c>
      <c r="BR425" s="69">
        <v>1</v>
      </c>
      <c r="BS425" s="69">
        <v>0</v>
      </c>
      <c r="BT425" s="4"/>
      <c r="BU425" s="71"/>
      <c r="BV425" s="71"/>
      <c r="BW425" s="71"/>
      <c r="BX425" s="4"/>
      <c r="BY425" s="46"/>
      <c r="BZ425" s="46"/>
      <c r="CA425" s="46"/>
      <c r="CB425" s="4"/>
      <c r="CC425" s="47" t="s">
        <v>525</v>
      </c>
      <c r="CD425" s="47" t="s">
        <v>1022</v>
      </c>
      <c r="CE425" s="47">
        <v>3313</v>
      </c>
      <c r="CF425" s="47">
        <v>3</v>
      </c>
      <c r="CG425" s="47">
        <v>4</v>
      </c>
      <c r="CH425" s="47" t="str">
        <f t="shared" si="230"/>
        <v>Vähä 4</v>
      </c>
      <c r="CJ425" s="46" t="s">
        <v>470</v>
      </c>
      <c r="CK425" s="46" t="s">
        <v>2206</v>
      </c>
      <c r="CL425" s="46" t="s">
        <v>2207</v>
      </c>
      <c r="CM425" s="46" t="s">
        <v>2208</v>
      </c>
    </row>
    <row r="426" spans="1:91" customFormat="1" x14ac:dyDescent="0.25">
      <c r="A426" s="81">
        <v>415</v>
      </c>
      <c r="B426" s="27" t="str">
        <f t="shared" si="206"/>
        <v>3024_1</v>
      </c>
      <c r="C426" s="51">
        <v>3024</v>
      </c>
      <c r="D426" s="52">
        <v>1</v>
      </c>
      <c r="E426" s="17">
        <v>1521</v>
      </c>
      <c r="F426" s="18">
        <v>3732.55456972</v>
      </c>
      <c r="G426" s="57">
        <v>1097</v>
      </c>
      <c r="H426" s="58">
        <v>61</v>
      </c>
      <c r="I426" s="64">
        <f t="shared" si="231"/>
        <v>0.61</v>
      </c>
      <c r="J426" s="18">
        <f t="shared" si="232"/>
        <v>669.17</v>
      </c>
      <c r="K426" s="64">
        <f t="shared" si="233"/>
        <v>-0.8947183763373191</v>
      </c>
      <c r="L426" s="18">
        <v>6356</v>
      </c>
      <c r="M426" s="18">
        <v>317</v>
      </c>
      <c r="N426" s="18">
        <v>6963</v>
      </c>
      <c r="O426" s="105" t="str">
        <f t="shared" si="207"/>
        <v>https://www.google.com/maps/@61.2992461568,23.7458876502,3a,75y,90t/data=!3m3!1e1!3m1!2e0</v>
      </c>
      <c r="P426" s="108" t="str">
        <f t="shared" si="208"/>
        <v>Gmaps</v>
      </c>
      <c r="Q426" s="18">
        <v>1097</v>
      </c>
      <c r="R426" s="17">
        <v>61</v>
      </c>
      <c r="S426" s="18">
        <f t="shared" si="209"/>
        <v>2016</v>
      </c>
      <c r="T426" s="18">
        <f t="shared" si="210"/>
        <v>771</v>
      </c>
      <c r="U426" s="18">
        <f t="shared" si="211"/>
        <v>2</v>
      </c>
      <c r="V426" s="96" t="str">
        <f t="shared" si="234"/>
        <v>Osa seud. yht.</v>
      </c>
      <c r="W426" s="18">
        <f t="shared" si="212"/>
        <v>0</v>
      </c>
      <c r="X426" s="79" t="str">
        <f t="shared" si="235"/>
        <v xml:space="preserve"> --</v>
      </c>
      <c r="Y426" s="18">
        <v>98</v>
      </c>
      <c r="Z426" s="17" t="str">
        <f t="shared" si="216"/>
        <v>Kyllä</v>
      </c>
      <c r="AA426" s="18">
        <v>99.934253780399999</v>
      </c>
      <c r="AB426" s="17" t="str">
        <f t="shared" si="236"/>
        <v>Kyllä</v>
      </c>
      <c r="AC426" s="39" t="s">
        <v>3466</v>
      </c>
      <c r="AD426" s="17" t="str">
        <f t="shared" si="213"/>
        <v>Keskivilkas 1</v>
      </c>
      <c r="AE426" s="17" t="s">
        <v>1057</v>
      </c>
      <c r="AF426" s="39"/>
      <c r="AG426" s="44"/>
      <c r="AH426" s="4"/>
      <c r="AI426" s="113" t="str">
        <f t="shared" si="217"/>
        <v>punainen</v>
      </c>
      <c r="AJ426" s="114" t="str">
        <f t="shared" si="239"/>
        <v>punainen</v>
      </c>
      <c r="AK426" s="115" t="str">
        <f t="shared" si="214"/>
        <v>punainen</v>
      </c>
      <c r="AL426" s="124">
        <f t="shared" si="240"/>
        <v>22</v>
      </c>
      <c r="AM426" s="124">
        <f t="shared" si="219"/>
        <v>10</v>
      </c>
      <c r="AN426" s="124">
        <f t="shared" si="220"/>
        <v>1</v>
      </c>
      <c r="AO426" s="124">
        <f t="shared" si="221"/>
        <v>10</v>
      </c>
      <c r="AP426" s="121">
        <f t="shared" si="222"/>
        <v>1</v>
      </c>
      <c r="AQ426" s="14"/>
      <c r="AR426" s="113" t="str">
        <f t="shared" si="237"/>
        <v>punainen</v>
      </c>
      <c r="AS426" s="114" t="str">
        <f t="shared" si="238"/>
        <v>punainen</v>
      </c>
      <c r="AT426" s="115" t="str">
        <f t="shared" si="215"/>
        <v>punainen</v>
      </c>
      <c r="AU426" s="124">
        <f t="shared" si="223"/>
        <v>22</v>
      </c>
      <c r="AV426" s="124">
        <f t="shared" si="224"/>
        <v>10</v>
      </c>
      <c r="AW426" s="124">
        <f t="shared" si="225"/>
        <v>1</v>
      </c>
      <c r="AX426" s="124">
        <f t="shared" si="226"/>
        <v>10</v>
      </c>
      <c r="AY426" s="121">
        <f t="shared" si="227"/>
        <v>1</v>
      </c>
      <c r="BA426" s="47" t="s">
        <v>459</v>
      </c>
      <c r="BB426" s="47">
        <v>3003</v>
      </c>
      <c r="BC426" s="47">
        <v>2</v>
      </c>
      <c r="BD426" s="47">
        <v>240</v>
      </c>
      <c r="BE426" s="4"/>
      <c r="BF426" s="47" t="s">
        <v>1042</v>
      </c>
      <c r="BG426" s="47">
        <v>3008</v>
      </c>
      <c r="BH426" s="47">
        <v>1</v>
      </c>
      <c r="BI426" s="47">
        <v>0</v>
      </c>
      <c r="BJ426" s="4"/>
      <c r="BK426" s="46" t="str">
        <f t="shared" si="228"/>
        <v>3008_1</v>
      </c>
      <c r="BL426" s="69">
        <v>3008</v>
      </c>
      <c r="BM426" s="69">
        <v>1</v>
      </c>
      <c r="BN426" s="69">
        <v>0</v>
      </c>
      <c r="BO426" s="4"/>
      <c r="BP426" s="46" t="str">
        <f t="shared" si="229"/>
        <v>3008_1</v>
      </c>
      <c r="BQ426" s="69">
        <v>3008</v>
      </c>
      <c r="BR426" s="69">
        <v>1</v>
      </c>
      <c r="BS426" s="69">
        <v>0</v>
      </c>
      <c r="BT426" s="4"/>
      <c r="BU426" s="71"/>
      <c r="BV426" s="71"/>
      <c r="BW426" s="71"/>
      <c r="BX426" s="4"/>
      <c r="BY426" s="46"/>
      <c r="BZ426" s="46"/>
      <c r="CA426" s="46"/>
      <c r="CB426" s="4"/>
      <c r="CC426" s="47" t="s">
        <v>626</v>
      </c>
      <c r="CD426" s="47" t="s">
        <v>1022</v>
      </c>
      <c r="CE426" s="47">
        <v>12957</v>
      </c>
      <c r="CF426" s="47">
        <v>3</v>
      </c>
      <c r="CG426" s="47">
        <v>4</v>
      </c>
      <c r="CH426" s="47" t="str">
        <f t="shared" si="230"/>
        <v>Vähä 4</v>
      </c>
      <c r="CJ426" s="46" t="s">
        <v>471</v>
      </c>
      <c r="CK426" s="46" t="s">
        <v>2209</v>
      </c>
      <c r="CL426" s="46" t="s">
        <v>2210</v>
      </c>
      <c r="CM426" s="46" t="s">
        <v>2211</v>
      </c>
    </row>
    <row r="427" spans="1:91" customFormat="1" x14ac:dyDescent="0.25">
      <c r="A427" s="81">
        <v>416</v>
      </c>
      <c r="B427" s="27" t="str">
        <f t="shared" si="206"/>
        <v>3040_1</v>
      </c>
      <c r="C427" s="51">
        <v>3040</v>
      </c>
      <c r="D427" s="52">
        <v>1</v>
      </c>
      <c r="E427" s="17">
        <v>332</v>
      </c>
      <c r="F427" s="18"/>
      <c r="G427" s="57" t="s">
        <v>20</v>
      </c>
      <c r="H427" s="58" t="s">
        <v>20</v>
      </c>
      <c r="I427" s="64" t="e">
        <f t="shared" si="231"/>
        <v>#VALUE!</v>
      </c>
      <c r="J427" s="18" t="e">
        <f t="shared" si="232"/>
        <v>#VALUE!</v>
      </c>
      <c r="K427" s="64" t="e">
        <f t="shared" si="233"/>
        <v>#VALUE!</v>
      </c>
      <c r="L427" s="18">
        <v>3143</v>
      </c>
      <c r="M427" s="18">
        <v>549</v>
      </c>
      <c r="N427" s="18">
        <v>3053</v>
      </c>
      <c r="O427" s="105" t="str">
        <f t="shared" si="207"/>
        <v>https://www.google.com/maps/@61.2550693235,23.8352852169,3a,75y,90t/data=!3m3!1e1!3m1!2e0</v>
      </c>
      <c r="P427" s="108" t="str">
        <f t="shared" si="208"/>
        <v>Gmaps</v>
      </c>
      <c r="Q427" s="18" t="s">
        <v>1049</v>
      </c>
      <c r="R427" s="17" t="s">
        <v>1049</v>
      </c>
      <c r="S427" s="18">
        <f t="shared" si="209"/>
        <v>39</v>
      </c>
      <c r="T427" s="18">
        <f t="shared" si="210"/>
        <v>22</v>
      </c>
      <c r="U427" s="18">
        <f t="shared" si="211"/>
        <v>0</v>
      </c>
      <c r="V427" s="95" t="str">
        <f t="shared" si="234"/>
        <v xml:space="preserve"> --</v>
      </c>
      <c r="W427" s="18">
        <f t="shared" si="212"/>
        <v>0</v>
      </c>
      <c r="X427" s="79" t="str">
        <f t="shared" si="235"/>
        <v xml:space="preserve"> --</v>
      </c>
      <c r="Y427" s="74">
        <v>0</v>
      </c>
      <c r="Z427" s="17" t="str">
        <f t="shared" si="216"/>
        <v xml:space="preserve"> --</v>
      </c>
      <c r="AA427" s="74">
        <v>0</v>
      </c>
      <c r="AB427" s="17" t="str">
        <f t="shared" si="236"/>
        <v>--</v>
      </c>
      <c r="AC427" s="39"/>
      <c r="AD427" s="17" t="str">
        <f t="shared" si="213"/>
        <v>Keskivilkas 2</v>
      </c>
      <c r="AE427" s="17" t="s">
        <v>1059</v>
      </c>
      <c r="AF427" s="39"/>
      <c r="AG427" s="44"/>
      <c r="AH427" s="4"/>
      <c r="AI427" s="113" t="str">
        <f t="shared" si="217"/>
        <v>ei mallia</v>
      </c>
      <c r="AJ427" s="114" t="str">
        <f t="shared" si="239"/>
        <v>ei mallia</v>
      </c>
      <c r="AK427" s="115" t="e">
        <f t="shared" si="214"/>
        <v>#VALUE!</v>
      </c>
      <c r="AL427" s="124">
        <f t="shared" si="240"/>
        <v>20</v>
      </c>
      <c r="AM427" s="124">
        <f t="shared" si="219"/>
        <v>10</v>
      </c>
      <c r="AN427" s="124">
        <f t="shared" si="220"/>
        <v>10</v>
      </c>
      <c r="AO427" s="124">
        <f t="shared" si="221"/>
        <v>0</v>
      </c>
      <c r="AP427" s="121">
        <f t="shared" si="222"/>
        <v>0</v>
      </c>
      <c r="AQ427" s="14"/>
      <c r="AR427" s="113" t="str">
        <f t="shared" si="237"/>
        <v>ei mallia</v>
      </c>
      <c r="AS427" s="114" t="str">
        <f t="shared" si="238"/>
        <v>ei mallia</v>
      </c>
      <c r="AT427" s="115" t="str">
        <f t="shared" si="215"/>
        <v>ei mallia</v>
      </c>
      <c r="AU427" s="124">
        <f t="shared" si="223"/>
        <v>20</v>
      </c>
      <c r="AV427" s="124">
        <f t="shared" si="224"/>
        <v>10</v>
      </c>
      <c r="AW427" s="124">
        <f t="shared" si="225"/>
        <v>10</v>
      </c>
      <c r="AX427" s="124">
        <f t="shared" si="226"/>
        <v>0</v>
      </c>
      <c r="AY427" s="121">
        <f t="shared" si="227"/>
        <v>0</v>
      </c>
      <c r="BA427" s="47" t="s">
        <v>460</v>
      </c>
      <c r="BB427" s="47">
        <v>3003</v>
      </c>
      <c r="BC427" s="47">
        <v>3</v>
      </c>
      <c r="BD427" s="47">
        <v>489</v>
      </c>
      <c r="BE427" s="4"/>
      <c r="BF427" s="47" t="s">
        <v>465</v>
      </c>
      <c r="BG427" s="47">
        <v>3022</v>
      </c>
      <c r="BH427" s="47">
        <v>1</v>
      </c>
      <c r="BI427" s="47">
        <v>225</v>
      </c>
      <c r="BJ427" s="4"/>
      <c r="BK427" s="46" t="str">
        <f t="shared" si="228"/>
        <v>3022_1</v>
      </c>
      <c r="BL427" s="69">
        <v>3022</v>
      </c>
      <c r="BM427" s="69">
        <v>1</v>
      </c>
      <c r="BN427" s="69">
        <v>0</v>
      </c>
      <c r="BO427" s="4"/>
      <c r="BP427" s="46" t="str">
        <f t="shared" si="229"/>
        <v>3022_1</v>
      </c>
      <c r="BQ427" s="69">
        <v>3022</v>
      </c>
      <c r="BR427" s="69">
        <v>1</v>
      </c>
      <c r="BS427" s="69">
        <v>0</v>
      </c>
      <c r="BT427" s="4"/>
      <c r="BU427" s="71"/>
      <c r="BV427" s="71"/>
      <c r="BW427" s="71"/>
      <c r="BX427" s="4"/>
      <c r="BY427" s="46"/>
      <c r="BZ427" s="46"/>
      <c r="CA427" s="46"/>
      <c r="CB427" s="4"/>
      <c r="CC427" s="47" t="s">
        <v>902</v>
      </c>
      <c r="CD427" s="47" t="s">
        <v>1022</v>
      </c>
      <c r="CE427" s="47">
        <v>14211</v>
      </c>
      <c r="CF427" s="47">
        <v>1</v>
      </c>
      <c r="CG427" s="47">
        <v>4</v>
      </c>
      <c r="CH427" s="47" t="str">
        <f t="shared" si="230"/>
        <v>Vähä 4</v>
      </c>
      <c r="CJ427" s="46" t="s">
        <v>473</v>
      </c>
      <c r="CK427" s="46" t="s">
        <v>2212</v>
      </c>
      <c r="CL427" s="46" t="s">
        <v>2213</v>
      </c>
      <c r="CM427" s="46" t="s">
        <v>2214</v>
      </c>
    </row>
    <row r="428" spans="1:91" customFormat="1" x14ac:dyDescent="0.25">
      <c r="A428" s="81">
        <v>417</v>
      </c>
      <c r="B428" s="27" t="str">
        <f t="shared" si="206"/>
        <v>3041_1</v>
      </c>
      <c r="C428" s="51">
        <v>3041</v>
      </c>
      <c r="D428" s="52">
        <v>1</v>
      </c>
      <c r="E428" s="17">
        <v>262</v>
      </c>
      <c r="F428" s="18">
        <v>2091.622318745</v>
      </c>
      <c r="G428" s="57">
        <v>1002</v>
      </c>
      <c r="H428" s="58">
        <v>63</v>
      </c>
      <c r="I428" s="64">
        <f t="shared" si="231"/>
        <v>0.63</v>
      </c>
      <c r="J428" s="18">
        <f t="shared" si="232"/>
        <v>631.26</v>
      </c>
      <c r="K428" s="64">
        <f t="shared" si="233"/>
        <v>-0.86141383095499446</v>
      </c>
      <c r="L428" s="18">
        <v>4555</v>
      </c>
      <c r="M428" s="18">
        <v>89</v>
      </c>
      <c r="N428" s="18">
        <v>4810</v>
      </c>
      <c r="O428" s="105" t="str">
        <f t="shared" si="207"/>
        <v>https://www.google.com/maps/@61.312227126,23.7529710616,3a,75y,90t/data=!3m3!1e1!3m1!2e0</v>
      </c>
      <c r="P428" s="108" t="str">
        <f t="shared" si="208"/>
        <v>Gmaps</v>
      </c>
      <c r="Q428" s="18">
        <v>1002</v>
      </c>
      <c r="R428" s="17">
        <v>63</v>
      </c>
      <c r="S428" s="18">
        <f t="shared" si="209"/>
        <v>418</v>
      </c>
      <c r="T428" s="18">
        <f t="shared" si="210"/>
        <v>199</v>
      </c>
      <c r="U428" s="18">
        <f t="shared" si="211"/>
        <v>30</v>
      </c>
      <c r="V428" s="94" t="str">
        <f t="shared" si="234"/>
        <v>Osa seud. yht.</v>
      </c>
      <c r="W428" s="90">
        <f t="shared" si="212"/>
        <v>50</v>
      </c>
      <c r="X428" s="91" t="str">
        <f t="shared" si="235"/>
        <v>Osa seud. yht.</v>
      </c>
      <c r="Y428" s="18">
        <v>102</v>
      </c>
      <c r="Z428" s="17" t="str">
        <f t="shared" si="216"/>
        <v>Kyllä</v>
      </c>
      <c r="AA428" s="18">
        <v>102.290076336</v>
      </c>
      <c r="AB428" s="17" t="str">
        <f t="shared" si="236"/>
        <v>Kyllä</v>
      </c>
      <c r="AC428" s="39"/>
      <c r="AD428" s="17" t="str">
        <f t="shared" si="213"/>
        <v>Keskivilkas 1</v>
      </c>
      <c r="AE428" s="17" t="s">
        <v>1057</v>
      </c>
      <c r="AF428" s="39"/>
      <c r="AG428" s="44"/>
      <c r="AH428" s="4"/>
      <c r="AI428" s="113" t="str">
        <f t="shared" si="217"/>
        <v>punainen</v>
      </c>
      <c r="AJ428" s="114" t="str">
        <f t="shared" si="239"/>
        <v>punainen</v>
      </c>
      <c r="AK428" s="115" t="str">
        <f t="shared" si="214"/>
        <v>punainen</v>
      </c>
      <c r="AL428" s="124">
        <f t="shared" si="240"/>
        <v>22</v>
      </c>
      <c r="AM428" s="124">
        <f t="shared" si="219"/>
        <v>10</v>
      </c>
      <c r="AN428" s="124">
        <f t="shared" si="220"/>
        <v>1</v>
      </c>
      <c r="AO428" s="124">
        <f t="shared" si="221"/>
        <v>1</v>
      </c>
      <c r="AP428" s="121">
        <f t="shared" si="222"/>
        <v>10</v>
      </c>
      <c r="AQ428" s="14"/>
      <c r="AR428" s="113" t="str">
        <f t="shared" si="237"/>
        <v>punainen</v>
      </c>
      <c r="AS428" s="114" t="str">
        <f t="shared" si="238"/>
        <v>punainen</v>
      </c>
      <c r="AT428" s="115" t="str">
        <f t="shared" si="215"/>
        <v>punainen</v>
      </c>
      <c r="AU428" s="124">
        <f t="shared" si="223"/>
        <v>22</v>
      </c>
      <c r="AV428" s="124">
        <f t="shared" si="224"/>
        <v>10</v>
      </c>
      <c r="AW428" s="124">
        <f t="shared" si="225"/>
        <v>1</v>
      </c>
      <c r="AX428" s="124">
        <f t="shared" si="226"/>
        <v>1</v>
      </c>
      <c r="AY428" s="121">
        <f t="shared" si="227"/>
        <v>10</v>
      </c>
      <c r="BA428" s="47" t="s">
        <v>461</v>
      </c>
      <c r="BB428" s="47">
        <v>3003</v>
      </c>
      <c r="BC428" s="47">
        <v>4</v>
      </c>
      <c r="BD428" s="47">
        <v>1629</v>
      </c>
      <c r="BE428" s="4"/>
      <c r="BF428" s="47" t="s">
        <v>466</v>
      </c>
      <c r="BG428" s="47">
        <v>3022</v>
      </c>
      <c r="BH428" s="47">
        <v>2</v>
      </c>
      <c r="BI428" s="47">
        <v>896</v>
      </c>
      <c r="BJ428" s="4"/>
      <c r="BK428" s="46" t="str">
        <f t="shared" si="228"/>
        <v>3022_2</v>
      </c>
      <c r="BL428" s="69">
        <v>3022</v>
      </c>
      <c r="BM428" s="69">
        <v>2</v>
      </c>
      <c r="BN428" s="69">
        <v>10</v>
      </c>
      <c r="BO428" s="4"/>
      <c r="BP428" s="46" t="str">
        <f t="shared" si="229"/>
        <v>3022_2</v>
      </c>
      <c r="BQ428" s="69">
        <v>3022</v>
      </c>
      <c r="BR428" s="69">
        <v>2</v>
      </c>
      <c r="BS428" s="69">
        <v>0</v>
      </c>
      <c r="BT428" s="4"/>
      <c r="BU428" s="71"/>
      <c r="BV428" s="71"/>
      <c r="BW428" s="71"/>
      <c r="BX428" s="4"/>
      <c r="BY428" s="46"/>
      <c r="BZ428" s="46"/>
      <c r="CA428" s="46"/>
      <c r="CB428" s="4"/>
      <c r="CC428" s="47" t="s">
        <v>760</v>
      </c>
      <c r="CD428" s="47" t="s">
        <v>1022</v>
      </c>
      <c r="CE428" s="47">
        <v>13345</v>
      </c>
      <c r="CF428" s="47">
        <v>1</v>
      </c>
      <c r="CG428" s="47">
        <v>4</v>
      </c>
      <c r="CH428" s="47" t="str">
        <f t="shared" si="230"/>
        <v>Vähä 4</v>
      </c>
      <c r="CJ428" s="46" t="s">
        <v>474</v>
      </c>
      <c r="CK428" s="46" t="s">
        <v>2215</v>
      </c>
      <c r="CL428" s="46" t="s">
        <v>2216</v>
      </c>
      <c r="CM428" s="46" t="s">
        <v>2217</v>
      </c>
    </row>
    <row r="429" spans="1:91" customFormat="1" x14ac:dyDescent="0.25">
      <c r="A429" s="81">
        <v>418</v>
      </c>
      <c r="B429" s="27" t="str">
        <f t="shared" si="206"/>
        <v>3041_2</v>
      </c>
      <c r="C429" s="51">
        <v>3041</v>
      </c>
      <c r="D429" s="52">
        <v>2</v>
      </c>
      <c r="E429" s="17">
        <v>6262</v>
      </c>
      <c r="F429" s="18">
        <v>8475.3291433499999</v>
      </c>
      <c r="G429" s="57">
        <v>798</v>
      </c>
      <c r="H429" s="58">
        <v>74</v>
      </c>
      <c r="I429" s="64">
        <f t="shared" si="231"/>
        <v>0.74</v>
      </c>
      <c r="J429" s="18">
        <f t="shared" si="232"/>
        <v>590.52</v>
      </c>
      <c r="K429" s="64">
        <f t="shared" si="233"/>
        <v>-0.68936349289847454</v>
      </c>
      <c r="L429" s="18">
        <v>1901</v>
      </c>
      <c r="M429" s="18">
        <v>76</v>
      </c>
      <c r="N429" s="18">
        <v>1998</v>
      </c>
      <c r="O429" s="105" t="str">
        <f t="shared" si="207"/>
        <v>https://www.google.com/maps/@61.3096676054,23.773583596,3a,75y,90t/data=!3m3!1e1!3m1!2e0</v>
      </c>
      <c r="P429" s="108" t="str">
        <f t="shared" si="208"/>
        <v>Gmaps</v>
      </c>
      <c r="Q429" s="18">
        <v>798</v>
      </c>
      <c r="R429" s="17">
        <v>74</v>
      </c>
      <c r="S429" s="18">
        <f t="shared" si="209"/>
        <v>1048</v>
      </c>
      <c r="T429" s="18">
        <f t="shared" si="210"/>
        <v>714</v>
      </c>
      <c r="U429" s="18">
        <f t="shared" si="211"/>
        <v>34</v>
      </c>
      <c r="V429" s="94" t="str">
        <f t="shared" si="234"/>
        <v>Osa seud. yht.</v>
      </c>
      <c r="W429" s="90">
        <f t="shared" si="212"/>
        <v>50</v>
      </c>
      <c r="X429" s="91" t="str">
        <f t="shared" si="235"/>
        <v>Osa seud. yht.</v>
      </c>
      <c r="Y429" s="18">
        <v>1</v>
      </c>
      <c r="Z429" s="17" t="str">
        <f t="shared" si="216"/>
        <v xml:space="preserve"> --</v>
      </c>
      <c r="AA429" s="18">
        <v>30.565314595999997</v>
      </c>
      <c r="AB429" s="17" t="str">
        <f t="shared" si="236"/>
        <v>--</v>
      </c>
      <c r="AC429" s="39"/>
      <c r="AD429" s="17" t="str">
        <f t="shared" si="213"/>
        <v>Keskivilkas 1</v>
      </c>
      <c r="AE429" s="17" t="s">
        <v>1057</v>
      </c>
      <c r="AF429" s="39"/>
      <c r="AG429" s="44"/>
      <c r="AH429" s="4"/>
      <c r="AI429" s="113" t="str">
        <f t="shared" si="217"/>
        <v>punainen</v>
      </c>
      <c r="AJ429" s="114" t="str">
        <f t="shared" si="239"/>
        <v>punainen</v>
      </c>
      <c r="AK429" s="115" t="str">
        <f t="shared" si="214"/>
        <v>punainen</v>
      </c>
      <c r="AL429" s="124">
        <f t="shared" si="240"/>
        <v>30</v>
      </c>
      <c r="AM429" s="124">
        <f t="shared" si="219"/>
        <v>10</v>
      </c>
      <c r="AN429" s="124">
        <f t="shared" si="220"/>
        <v>0</v>
      </c>
      <c r="AO429" s="124">
        <f t="shared" si="221"/>
        <v>10</v>
      </c>
      <c r="AP429" s="121">
        <f t="shared" si="222"/>
        <v>10</v>
      </c>
      <c r="AQ429" s="14"/>
      <c r="AR429" s="113" t="str">
        <f t="shared" si="237"/>
        <v>punainen</v>
      </c>
      <c r="AS429" s="114" t="str">
        <f t="shared" si="238"/>
        <v>punainen</v>
      </c>
      <c r="AT429" s="115" t="str">
        <f t="shared" si="215"/>
        <v>punainen</v>
      </c>
      <c r="AU429" s="124">
        <f t="shared" si="223"/>
        <v>30</v>
      </c>
      <c r="AV429" s="124">
        <f t="shared" si="224"/>
        <v>10</v>
      </c>
      <c r="AW429" s="124">
        <f t="shared" si="225"/>
        <v>0</v>
      </c>
      <c r="AX429" s="124">
        <f t="shared" si="226"/>
        <v>10</v>
      </c>
      <c r="AY429" s="121">
        <f t="shared" si="227"/>
        <v>10</v>
      </c>
      <c r="BA429" s="47" t="s">
        <v>462</v>
      </c>
      <c r="BB429" s="47">
        <v>3005</v>
      </c>
      <c r="BC429" s="47">
        <v>1</v>
      </c>
      <c r="BD429" s="47">
        <v>1011</v>
      </c>
      <c r="BE429" s="4"/>
      <c r="BF429" s="47" t="s">
        <v>467</v>
      </c>
      <c r="BG429" s="47">
        <v>3022</v>
      </c>
      <c r="BH429" s="47">
        <v>3</v>
      </c>
      <c r="BI429" s="47">
        <v>517</v>
      </c>
      <c r="BJ429" s="4"/>
      <c r="BK429" s="46" t="str">
        <f t="shared" si="228"/>
        <v>3022_3</v>
      </c>
      <c r="BL429" s="69">
        <v>3022</v>
      </c>
      <c r="BM429" s="69">
        <v>3</v>
      </c>
      <c r="BN429" s="69">
        <v>0</v>
      </c>
      <c r="BO429" s="4"/>
      <c r="BP429" s="46" t="str">
        <f t="shared" si="229"/>
        <v>3022_3</v>
      </c>
      <c r="BQ429" s="69">
        <v>3022</v>
      </c>
      <c r="BR429" s="69">
        <v>3</v>
      </c>
      <c r="BS429" s="69">
        <v>0</v>
      </c>
      <c r="BT429" s="4"/>
      <c r="BU429" s="71"/>
      <c r="BV429" s="71"/>
      <c r="BW429" s="71"/>
      <c r="BX429" s="4"/>
      <c r="BY429" s="46"/>
      <c r="BZ429" s="46"/>
      <c r="CA429" s="46"/>
      <c r="CB429" s="4"/>
      <c r="CC429" s="47" t="s">
        <v>960</v>
      </c>
      <c r="CD429" s="47" t="s">
        <v>1022</v>
      </c>
      <c r="CE429" s="47">
        <v>14309</v>
      </c>
      <c r="CF429" s="47">
        <v>1</v>
      </c>
      <c r="CG429" s="47">
        <v>4</v>
      </c>
      <c r="CH429" s="47" t="str">
        <f t="shared" si="230"/>
        <v>Vähä 4</v>
      </c>
      <c r="CJ429" s="46" t="s">
        <v>475</v>
      </c>
      <c r="CK429" s="46" t="s">
        <v>2218</v>
      </c>
      <c r="CL429" s="46" t="s">
        <v>2219</v>
      </c>
      <c r="CM429" s="46" t="s">
        <v>2220</v>
      </c>
    </row>
    <row r="430" spans="1:91" customFormat="1" x14ac:dyDescent="0.25">
      <c r="A430" s="81">
        <v>419</v>
      </c>
      <c r="B430" s="27" t="str">
        <f t="shared" si="206"/>
        <v>3041_3</v>
      </c>
      <c r="C430" s="51">
        <v>3041</v>
      </c>
      <c r="D430" s="52">
        <v>3</v>
      </c>
      <c r="E430" s="17">
        <v>5719</v>
      </c>
      <c r="F430" s="18">
        <v>1668.8690637350001</v>
      </c>
      <c r="G430" s="57">
        <v>638</v>
      </c>
      <c r="H430" s="58">
        <v>71</v>
      </c>
      <c r="I430" s="64">
        <f t="shared" si="231"/>
        <v>0.71</v>
      </c>
      <c r="J430" s="18">
        <f t="shared" si="232"/>
        <v>452.97999999999996</v>
      </c>
      <c r="K430" s="64">
        <f t="shared" si="233"/>
        <v>-0.55459193706981313</v>
      </c>
      <c r="L430" s="18">
        <v>1017</v>
      </c>
      <c r="M430" s="18">
        <v>38</v>
      </c>
      <c r="N430" s="18">
        <v>1108</v>
      </c>
      <c r="O430" s="105" t="str">
        <f t="shared" si="207"/>
        <v>https://www.google.com/maps/@61.278002017,23.8479582413,3a,75y,90t/data=!3m3!1e1!3m1!2e0</v>
      </c>
      <c r="P430" s="108" t="str">
        <f t="shared" si="208"/>
        <v>Gmaps</v>
      </c>
      <c r="Q430" s="18">
        <v>638</v>
      </c>
      <c r="R430" s="17">
        <v>71</v>
      </c>
      <c r="S430" s="18">
        <f t="shared" si="209"/>
        <v>273</v>
      </c>
      <c r="T430" s="18">
        <f t="shared" si="210"/>
        <v>229</v>
      </c>
      <c r="U430" s="18">
        <f t="shared" si="211"/>
        <v>1</v>
      </c>
      <c r="V430" s="94" t="str">
        <f t="shared" si="234"/>
        <v>Osa seud. yht.</v>
      </c>
      <c r="W430" s="90">
        <f t="shared" si="212"/>
        <v>2</v>
      </c>
      <c r="X430" s="91" t="str">
        <f t="shared" si="235"/>
        <v>Osa seud. yht.</v>
      </c>
      <c r="Y430" s="74">
        <v>0</v>
      </c>
      <c r="Z430" s="17" t="str">
        <f t="shared" si="216"/>
        <v xml:space="preserve"> --</v>
      </c>
      <c r="AA430" s="74">
        <v>0</v>
      </c>
      <c r="AB430" s="17" t="str">
        <f t="shared" si="236"/>
        <v>--</v>
      </c>
      <c r="AC430" s="39"/>
      <c r="AD430" s="17" t="str">
        <f t="shared" si="213"/>
        <v>Keskivilkas 1</v>
      </c>
      <c r="AE430" s="17" t="s">
        <v>1057</v>
      </c>
      <c r="AF430" s="39"/>
      <c r="AG430" s="44"/>
      <c r="AH430" s="4"/>
      <c r="AI430" s="113" t="str">
        <f t="shared" si="217"/>
        <v>punainen</v>
      </c>
      <c r="AJ430" s="114" t="str">
        <f t="shared" si="239"/>
        <v>punainen</v>
      </c>
      <c r="AK430" s="115" t="str">
        <f t="shared" si="214"/>
        <v>punainen</v>
      </c>
      <c r="AL430" s="124">
        <f t="shared" si="240"/>
        <v>21</v>
      </c>
      <c r="AM430" s="124">
        <f t="shared" si="219"/>
        <v>10</v>
      </c>
      <c r="AN430" s="124">
        <f t="shared" si="220"/>
        <v>0</v>
      </c>
      <c r="AO430" s="124">
        <f t="shared" si="221"/>
        <v>1</v>
      </c>
      <c r="AP430" s="121">
        <f t="shared" si="222"/>
        <v>10</v>
      </c>
      <c r="AQ430" s="14"/>
      <c r="AR430" s="113" t="str">
        <f t="shared" si="237"/>
        <v>punainen</v>
      </c>
      <c r="AS430" s="114" t="str">
        <f t="shared" si="238"/>
        <v>punainen</v>
      </c>
      <c r="AT430" s="115" t="str">
        <f t="shared" si="215"/>
        <v>punainen</v>
      </c>
      <c r="AU430" s="124">
        <f t="shared" si="223"/>
        <v>21</v>
      </c>
      <c r="AV430" s="124">
        <f t="shared" si="224"/>
        <v>10</v>
      </c>
      <c r="AW430" s="124">
        <f t="shared" si="225"/>
        <v>0</v>
      </c>
      <c r="AX430" s="124">
        <f t="shared" si="226"/>
        <v>1</v>
      </c>
      <c r="AY430" s="121">
        <f t="shared" si="227"/>
        <v>10</v>
      </c>
      <c r="BA430" s="47" t="s">
        <v>463</v>
      </c>
      <c r="BB430" s="47">
        <v>3006</v>
      </c>
      <c r="BC430" s="47">
        <v>1</v>
      </c>
      <c r="BD430" s="47">
        <v>20</v>
      </c>
      <c r="BE430" s="4"/>
      <c r="BF430" s="47" t="s">
        <v>468</v>
      </c>
      <c r="BG430" s="47">
        <v>3022</v>
      </c>
      <c r="BH430" s="47">
        <v>4</v>
      </c>
      <c r="BI430" s="47">
        <v>55</v>
      </c>
      <c r="BJ430" s="4"/>
      <c r="BK430" s="46" t="str">
        <f t="shared" si="228"/>
        <v>3022_4</v>
      </c>
      <c r="BL430" s="69">
        <v>3022</v>
      </c>
      <c r="BM430" s="69">
        <v>4</v>
      </c>
      <c r="BN430" s="69">
        <v>0</v>
      </c>
      <c r="BO430" s="4"/>
      <c r="BP430" s="46" t="str">
        <f t="shared" si="229"/>
        <v>3022_4</v>
      </c>
      <c r="BQ430" s="69">
        <v>3022</v>
      </c>
      <c r="BR430" s="69">
        <v>4</v>
      </c>
      <c r="BS430" s="69">
        <v>0</v>
      </c>
      <c r="BT430" s="4"/>
      <c r="BU430" s="71"/>
      <c r="BV430" s="71"/>
      <c r="BW430" s="71"/>
      <c r="BX430" s="4"/>
      <c r="BY430" s="46"/>
      <c r="BZ430" s="46"/>
      <c r="CA430" s="46"/>
      <c r="CB430" s="4"/>
      <c r="CC430" s="47" t="s">
        <v>659</v>
      </c>
      <c r="CD430" s="47" t="s">
        <v>1022</v>
      </c>
      <c r="CE430" s="47">
        <v>13065</v>
      </c>
      <c r="CF430" s="47">
        <v>3</v>
      </c>
      <c r="CG430" s="47">
        <v>4</v>
      </c>
      <c r="CH430" s="47" t="str">
        <f t="shared" si="230"/>
        <v>Vähä 4</v>
      </c>
      <c r="CJ430" s="46" t="s">
        <v>476</v>
      </c>
      <c r="CK430" s="46" t="s">
        <v>2221</v>
      </c>
      <c r="CL430" s="46" t="s">
        <v>2222</v>
      </c>
      <c r="CM430" s="46" t="s">
        <v>2223</v>
      </c>
    </row>
    <row r="431" spans="1:91" customFormat="1" x14ac:dyDescent="0.25">
      <c r="A431" s="81">
        <v>420</v>
      </c>
      <c r="B431" s="27" t="str">
        <f t="shared" si="206"/>
        <v>3043_1</v>
      </c>
      <c r="C431" s="51">
        <v>3043</v>
      </c>
      <c r="D431" s="52">
        <v>1</v>
      </c>
      <c r="E431" s="17">
        <v>1507</v>
      </c>
      <c r="F431" s="18">
        <v>1489.5458247399999</v>
      </c>
      <c r="G431" s="57">
        <v>48</v>
      </c>
      <c r="H431" s="58">
        <v>44</v>
      </c>
      <c r="I431" s="64">
        <f t="shared" si="231"/>
        <v>0.44</v>
      </c>
      <c r="J431" s="18">
        <f t="shared" si="232"/>
        <v>21.12</v>
      </c>
      <c r="K431" s="64">
        <f t="shared" si="233"/>
        <v>-0.98457268078889704</v>
      </c>
      <c r="L431" s="18">
        <v>1369</v>
      </c>
      <c r="M431" s="18">
        <v>72</v>
      </c>
      <c r="N431" s="18">
        <v>1464</v>
      </c>
      <c r="O431" s="105" t="str">
        <f t="shared" si="207"/>
        <v>https://www.google.com/maps/@61.2030815405,23.7347920797,3a,75y,90t/data=!3m3!1e1!3m1!2e0</v>
      </c>
      <c r="P431" s="108" t="str">
        <f t="shared" si="208"/>
        <v>Gmaps</v>
      </c>
      <c r="Q431" s="18">
        <v>48</v>
      </c>
      <c r="R431" s="17">
        <v>44</v>
      </c>
      <c r="S431" s="18">
        <f t="shared" si="209"/>
        <v>265</v>
      </c>
      <c r="T431" s="18">
        <f t="shared" si="210"/>
        <v>86</v>
      </c>
      <c r="U431" s="18">
        <f t="shared" si="211"/>
        <v>0</v>
      </c>
      <c r="V431" s="95" t="str">
        <f t="shared" si="234"/>
        <v xml:space="preserve"> --</v>
      </c>
      <c r="W431" s="18">
        <f t="shared" si="212"/>
        <v>0</v>
      </c>
      <c r="X431" s="79" t="str">
        <f t="shared" si="235"/>
        <v xml:space="preserve"> --</v>
      </c>
      <c r="Y431" s="18">
        <v>28</v>
      </c>
      <c r="Z431" s="17" t="str">
        <f t="shared" si="216"/>
        <v xml:space="preserve"> --</v>
      </c>
      <c r="AA431" s="18">
        <v>100.13271400099998</v>
      </c>
      <c r="AB431" s="17" t="str">
        <f t="shared" si="236"/>
        <v>Kyllä</v>
      </c>
      <c r="AC431" s="39"/>
      <c r="AD431" s="17" t="str">
        <f t="shared" si="213"/>
        <v>Keskivilkas 1</v>
      </c>
      <c r="AE431" s="17" t="s">
        <v>1057</v>
      </c>
      <c r="AF431" s="39"/>
      <c r="AG431" s="44"/>
      <c r="AH431" s="4"/>
      <c r="AI431" s="113" t="str">
        <f t="shared" si="217"/>
        <v>musta</v>
      </c>
      <c r="AJ431" s="114" t="str">
        <f t="shared" si="239"/>
        <v>musta</v>
      </c>
      <c r="AK431" s="115" t="str">
        <f t="shared" si="214"/>
        <v>musta</v>
      </c>
      <c r="AL431" s="124">
        <f t="shared" si="240"/>
        <v>1</v>
      </c>
      <c r="AM431" s="124">
        <f t="shared" si="219"/>
        <v>1</v>
      </c>
      <c r="AN431" s="124">
        <f t="shared" si="220"/>
        <v>0</v>
      </c>
      <c r="AO431" s="124">
        <f t="shared" si="221"/>
        <v>0</v>
      </c>
      <c r="AP431" s="121">
        <f t="shared" si="222"/>
        <v>0</v>
      </c>
      <c r="AQ431" s="14"/>
      <c r="AR431" s="113" t="str">
        <f t="shared" si="237"/>
        <v>musta</v>
      </c>
      <c r="AS431" s="114" t="str">
        <f t="shared" si="238"/>
        <v>musta</v>
      </c>
      <c r="AT431" s="115" t="str">
        <f t="shared" si="215"/>
        <v>musta</v>
      </c>
      <c r="AU431" s="124">
        <f t="shared" si="223"/>
        <v>1</v>
      </c>
      <c r="AV431" s="124">
        <f t="shared" si="224"/>
        <v>1</v>
      </c>
      <c r="AW431" s="124">
        <f t="shared" si="225"/>
        <v>0</v>
      </c>
      <c r="AX431" s="124">
        <f t="shared" si="226"/>
        <v>0</v>
      </c>
      <c r="AY431" s="121">
        <f t="shared" si="227"/>
        <v>0</v>
      </c>
      <c r="BA431" s="47" t="s">
        <v>464</v>
      </c>
      <c r="BB431" s="47">
        <v>3007</v>
      </c>
      <c r="BC431" s="47">
        <v>1</v>
      </c>
      <c r="BD431" s="47">
        <v>312</v>
      </c>
      <c r="BE431" s="4"/>
      <c r="BF431" s="47" t="s">
        <v>469</v>
      </c>
      <c r="BG431" s="47">
        <v>3022</v>
      </c>
      <c r="BH431" s="47">
        <v>5</v>
      </c>
      <c r="BI431" s="47">
        <v>24</v>
      </c>
      <c r="BJ431" s="4"/>
      <c r="BK431" s="46" t="str">
        <f t="shared" si="228"/>
        <v>3022_5</v>
      </c>
      <c r="BL431" s="69">
        <v>3022</v>
      </c>
      <c r="BM431" s="69">
        <v>5</v>
      </c>
      <c r="BN431" s="69">
        <v>0</v>
      </c>
      <c r="BO431" s="4"/>
      <c r="BP431" s="46" t="str">
        <f t="shared" si="229"/>
        <v>3022_5</v>
      </c>
      <c r="BQ431" s="69">
        <v>3022</v>
      </c>
      <c r="BR431" s="69">
        <v>5</v>
      </c>
      <c r="BS431" s="69">
        <v>0</v>
      </c>
      <c r="BT431" s="4"/>
      <c r="BU431" s="71"/>
      <c r="BV431" s="71"/>
      <c r="BW431" s="71"/>
      <c r="BX431" s="4"/>
      <c r="BY431" s="46"/>
      <c r="BZ431" s="46"/>
      <c r="CA431" s="46"/>
      <c r="CB431" s="4"/>
      <c r="CC431" s="47" t="s">
        <v>639</v>
      </c>
      <c r="CD431" s="47" t="s">
        <v>1022</v>
      </c>
      <c r="CE431" s="47">
        <v>12975</v>
      </c>
      <c r="CF431" s="47">
        <v>1</v>
      </c>
      <c r="CG431" s="47">
        <v>4</v>
      </c>
      <c r="CH431" s="47" t="str">
        <f t="shared" si="230"/>
        <v>Vähä 4</v>
      </c>
      <c r="CJ431" s="46" t="s">
        <v>477</v>
      </c>
      <c r="CK431" s="46" t="s">
        <v>2224</v>
      </c>
      <c r="CL431" s="46" t="s">
        <v>2225</v>
      </c>
      <c r="CM431" s="46" t="s">
        <v>2226</v>
      </c>
    </row>
    <row r="432" spans="1:91" customFormat="1" x14ac:dyDescent="0.25">
      <c r="A432" s="81">
        <v>421</v>
      </c>
      <c r="B432" s="27" t="str">
        <f t="shared" si="206"/>
        <v>3044_1</v>
      </c>
      <c r="C432" s="51">
        <v>3044</v>
      </c>
      <c r="D432" s="52">
        <v>1</v>
      </c>
      <c r="E432" s="17">
        <v>3747</v>
      </c>
      <c r="F432" s="18">
        <v>3573.7773667199999</v>
      </c>
      <c r="G432" s="57">
        <v>793</v>
      </c>
      <c r="H432" s="58">
        <v>45</v>
      </c>
      <c r="I432" s="64">
        <f t="shared" si="231"/>
        <v>0.45</v>
      </c>
      <c r="J432" s="18">
        <f t="shared" si="232"/>
        <v>356.85</v>
      </c>
      <c r="K432" s="64">
        <f t="shared" si="233"/>
        <v>-0.71058394160583938</v>
      </c>
      <c r="L432" s="18">
        <v>1233</v>
      </c>
      <c r="M432" s="18">
        <v>63</v>
      </c>
      <c r="N432" s="18">
        <v>1376</v>
      </c>
      <c r="O432" s="105" t="str">
        <f t="shared" si="207"/>
        <v>https://www.google.com/maps/@61.1932569555,23.8343103225,3a,75y,90t/data=!3m3!1e1!3m1!2e0</v>
      </c>
      <c r="P432" s="108" t="str">
        <f t="shared" si="208"/>
        <v>Gmaps</v>
      </c>
      <c r="Q432" s="18">
        <v>793</v>
      </c>
      <c r="R432" s="17">
        <v>45</v>
      </c>
      <c r="S432" s="18">
        <f t="shared" si="209"/>
        <v>191</v>
      </c>
      <c r="T432" s="18">
        <f t="shared" si="210"/>
        <v>88</v>
      </c>
      <c r="U432" s="18">
        <f t="shared" si="211"/>
        <v>0</v>
      </c>
      <c r="V432" s="95" t="str">
        <f t="shared" si="234"/>
        <v xml:space="preserve"> --</v>
      </c>
      <c r="W432" s="18">
        <f t="shared" si="212"/>
        <v>2</v>
      </c>
      <c r="X432" s="92" t="str">
        <f t="shared" si="235"/>
        <v>Osa seud. yht.</v>
      </c>
      <c r="Y432" s="74">
        <v>0</v>
      </c>
      <c r="Z432" s="17" t="str">
        <f t="shared" si="216"/>
        <v xml:space="preserve"> --</v>
      </c>
      <c r="AA432" s="18">
        <v>1.8414731785399998</v>
      </c>
      <c r="AB432" s="17" t="str">
        <f t="shared" si="236"/>
        <v>--</v>
      </c>
      <c r="AC432" s="39"/>
      <c r="AD432" s="17" t="str">
        <f t="shared" si="213"/>
        <v>Keskivilkas 1</v>
      </c>
      <c r="AE432" s="17" t="s">
        <v>1057</v>
      </c>
      <c r="AF432" s="39"/>
      <c r="AG432" s="44"/>
      <c r="AH432" s="4"/>
      <c r="AI432" s="113" t="str">
        <f t="shared" si="217"/>
        <v>musta</v>
      </c>
      <c r="AJ432" s="114" t="str">
        <f t="shared" si="239"/>
        <v>punainen</v>
      </c>
      <c r="AK432" s="115" t="str">
        <f t="shared" si="214"/>
        <v>musta</v>
      </c>
      <c r="AL432" s="124">
        <f t="shared" si="240"/>
        <v>11</v>
      </c>
      <c r="AM432" s="124">
        <f t="shared" si="219"/>
        <v>1</v>
      </c>
      <c r="AN432" s="124">
        <f t="shared" si="220"/>
        <v>0</v>
      </c>
      <c r="AO432" s="124">
        <f t="shared" si="221"/>
        <v>0</v>
      </c>
      <c r="AP432" s="121">
        <f t="shared" si="222"/>
        <v>10</v>
      </c>
      <c r="AQ432" s="14"/>
      <c r="AR432" s="113" t="str">
        <f t="shared" si="237"/>
        <v>musta</v>
      </c>
      <c r="AS432" s="114" t="str">
        <f t="shared" si="238"/>
        <v>punainen</v>
      </c>
      <c r="AT432" s="115" t="str">
        <f t="shared" si="215"/>
        <v>musta</v>
      </c>
      <c r="AU432" s="124">
        <f t="shared" si="223"/>
        <v>11</v>
      </c>
      <c r="AV432" s="124">
        <f t="shared" si="224"/>
        <v>1</v>
      </c>
      <c r="AW432" s="124">
        <f t="shared" si="225"/>
        <v>0</v>
      </c>
      <c r="AX432" s="124">
        <f t="shared" si="226"/>
        <v>0</v>
      </c>
      <c r="AY432" s="121">
        <f t="shared" si="227"/>
        <v>10</v>
      </c>
      <c r="BA432" s="47" t="s">
        <v>465</v>
      </c>
      <c r="BB432" s="47">
        <v>3022</v>
      </c>
      <c r="BC432" s="47">
        <v>1</v>
      </c>
      <c r="BD432" s="47">
        <v>949</v>
      </c>
      <c r="BE432" s="4"/>
      <c r="BF432" s="47" t="s">
        <v>470</v>
      </c>
      <c r="BG432" s="47">
        <v>3023</v>
      </c>
      <c r="BH432" s="47">
        <v>1</v>
      </c>
      <c r="BI432" s="47">
        <v>3062</v>
      </c>
      <c r="BJ432" s="4"/>
      <c r="BK432" s="46" t="str">
        <f t="shared" si="228"/>
        <v>3023_1</v>
      </c>
      <c r="BL432" s="69">
        <v>3023</v>
      </c>
      <c r="BM432" s="69">
        <v>1</v>
      </c>
      <c r="BN432" s="69">
        <v>36</v>
      </c>
      <c r="BO432" s="4"/>
      <c r="BP432" s="46" t="str">
        <f t="shared" si="229"/>
        <v>3023_1</v>
      </c>
      <c r="BQ432" s="69">
        <v>3023</v>
      </c>
      <c r="BR432" s="69">
        <v>1</v>
      </c>
      <c r="BS432" s="69">
        <v>33</v>
      </c>
      <c r="BT432" s="4"/>
      <c r="BU432" s="71"/>
      <c r="BV432" s="71"/>
      <c r="BW432" s="71"/>
      <c r="BX432" s="4"/>
      <c r="BY432" s="46"/>
      <c r="BZ432" s="46"/>
      <c r="CA432" s="46"/>
      <c r="CB432" s="4"/>
      <c r="CC432" s="47" t="s">
        <v>782</v>
      </c>
      <c r="CD432" s="47" t="s">
        <v>1022</v>
      </c>
      <c r="CE432" s="47">
        <v>13687</v>
      </c>
      <c r="CF432" s="47">
        <v>3</v>
      </c>
      <c r="CG432" s="47">
        <v>4</v>
      </c>
      <c r="CH432" s="47" t="str">
        <f t="shared" si="230"/>
        <v>Vähä 4</v>
      </c>
      <c r="CJ432" s="46" t="s">
        <v>478</v>
      </c>
      <c r="CK432" s="46" t="s">
        <v>1672</v>
      </c>
      <c r="CL432" s="46" t="s">
        <v>1673</v>
      </c>
      <c r="CM432" s="46" t="s">
        <v>1674</v>
      </c>
    </row>
    <row r="433" spans="1:91" customFormat="1" x14ac:dyDescent="0.25">
      <c r="A433" s="81">
        <v>422</v>
      </c>
      <c r="B433" s="27" t="str">
        <f t="shared" si="206"/>
        <v>3071_1</v>
      </c>
      <c r="C433" s="51">
        <v>3071</v>
      </c>
      <c r="D433" s="52">
        <v>1</v>
      </c>
      <c r="E433" s="17">
        <v>5514</v>
      </c>
      <c r="F433" s="18">
        <v>8074.8567276499998</v>
      </c>
      <c r="G433" s="57">
        <v>399</v>
      </c>
      <c r="H433" s="58">
        <v>75</v>
      </c>
      <c r="I433" s="64">
        <f t="shared" si="231"/>
        <v>0.75</v>
      </c>
      <c r="J433" s="18">
        <f t="shared" si="232"/>
        <v>299.25</v>
      </c>
      <c r="K433" s="64">
        <f t="shared" si="233"/>
        <v>-0.53961538461538461</v>
      </c>
      <c r="L433" s="18">
        <v>650</v>
      </c>
      <c r="M433" s="18">
        <v>33</v>
      </c>
      <c r="N433" s="18">
        <v>626</v>
      </c>
      <c r="O433" s="105" t="str">
        <f t="shared" si="207"/>
        <v>https://www.google.com/maps/@61.1962875406,24.0573857659,3a,75y,90t/data=!3m3!1e1!3m1!2e0</v>
      </c>
      <c r="P433" s="108" t="str">
        <f t="shared" si="208"/>
        <v>Gmaps</v>
      </c>
      <c r="Q433" s="18">
        <v>399</v>
      </c>
      <c r="R433" s="17">
        <v>75</v>
      </c>
      <c r="S433" s="18">
        <f t="shared" si="209"/>
        <v>127</v>
      </c>
      <c r="T433" s="18">
        <f t="shared" si="210"/>
        <v>53</v>
      </c>
      <c r="U433" s="18">
        <f t="shared" si="211"/>
        <v>1</v>
      </c>
      <c r="V433" s="96" t="str">
        <f t="shared" si="234"/>
        <v>Osa seud. yht.</v>
      </c>
      <c r="W433" s="18">
        <f t="shared" si="212"/>
        <v>0</v>
      </c>
      <c r="X433" s="79" t="str">
        <f t="shared" si="235"/>
        <v xml:space="preserve"> --</v>
      </c>
      <c r="Y433" s="74">
        <v>0</v>
      </c>
      <c r="Z433" s="17" t="str">
        <f t="shared" si="216"/>
        <v xml:space="preserve"> --</v>
      </c>
      <c r="AA433" s="18">
        <v>54.570184983699995</v>
      </c>
      <c r="AB433" s="17" t="str">
        <f t="shared" si="236"/>
        <v>Kyllä</v>
      </c>
      <c r="AC433" s="39"/>
      <c r="AD433" s="17" t="str">
        <f t="shared" si="213"/>
        <v>Keskivilkas 1</v>
      </c>
      <c r="AE433" s="17" t="s">
        <v>1057</v>
      </c>
      <c r="AF433" s="39"/>
      <c r="AG433" s="44"/>
      <c r="AH433" s="4"/>
      <c r="AI433" s="113" t="str">
        <f t="shared" si="217"/>
        <v>punainen</v>
      </c>
      <c r="AJ433" s="114" t="str">
        <f t="shared" si="239"/>
        <v>musta</v>
      </c>
      <c r="AK433" s="115" t="str">
        <f t="shared" si="214"/>
        <v>musta</v>
      </c>
      <c r="AL433" s="124">
        <f t="shared" si="240"/>
        <v>11</v>
      </c>
      <c r="AM433" s="124">
        <f t="shared" si="219"/>
        <v>10</v>
      </c>
      <c r="AN433" s="124">
        <f t="shared" si="220"/>
        <v>0</v>
      </c>
      <c r="AO433" s="124">
        <f t="shared" si="221"/>
        <v>0</v>
      </c>
      <c r="AP433" s="121">
        <f t="shared" si="222"/>
        <v>1</v>
      </c>
      <c r="AQ433" s="14"/>
      <c r="AR433" s="113" t="str">
        <f t="shared" si="237"/>
        <v>punainen</v>
      </c>
      <c r="AS433" s="114" t="str">
        <f t="shared" si="238"/>
        <v>musta</v>
      </c>
      <c r="AT433" s="115" t="str">
        <f t="shared" si="215"/>
        <v>musta</v>
      </c>
      <c r="AU433" s="124">
        <f t="shared" si="223"/>
        <v>11</v>
      </c>
      <c r="AV433" s="124">
        <f t="shared" si="224"/>
        <v>10</v>
      </c>
      <c r="AW433" s="124">
        <f t="shared" si="225"/>
        <v>0</v>
      </c>
      <c r="AX433" s="124">
        <f t="shared" si="226"/>
        <v>0</v>
      </c>
      <c r="AY433" s="121">
        <f t="shared" si="227"/>
        <v>1</v>
      </c>
      <c r="BA433" s="47" t="s">
        <v>466</v>
      </c>
      <c r="BB433" s="47">
        <v>3022</v>
      </c>
      <c r="BC433" s="47">
        <v>2</v>
      </c>
      <c r="BD433" s="47">
        <v>6263</v>
      </c>
      <c r="BE433" s="4"/>
      <c r="BF433" s="47" t="s">
        <v>471</v>
      </c>
      <c r="BG433" s="47">
        <v>3024</v>
      </c>
      <c r="BH433" s="47">
        <v>1</v>
      </c>
      <c r="BI433" s="47">
        <v>771</v>
      </c>
      <c r="BJ433" s="4"/>
      <c r="BK433" s="46" t="str">
        <f t="shared" si="228"/>
        <v>3024_1</v>
      </c>
      <c r="BL433" s="69">
        <v>3024</v>
      </c>
      <c r="BM433" s="69">
        <v>1</v>
      </c>
      <c r="BN433" s="69">
        <v>2</v>
      </c>
      <c r="BO433" s="4"/>
      <c r="BP433" s="46" t="str">
        <f t="shared" si="229"/>
        <v>3024_1</v>
      </c>
      <c r="BQ433" s="69">
        <v>3024</v>
      </c>
      <c r="BR433" s="69">
        <v>1</v>
      </c>
      <c r="BS433" s="69">
        <v>0</v>
      </c>
      <c r="BT433" s="4"/>
      <c r="BU433" s="71"/>
      <c r="BV433" s="71"/>
      <c r="BW433" s="71"/>
      <c r="BX433" s="4"/>
      <c r="BY433" s="46"/>
      <c r="BZ433" s="46"/>
      <c r="CA433" s="46"/>
      <c r="CB433" s="4"/>
      <c r="CC433" s="47" t="s">
        <v>727</v>
      </c>
      <c r="CD433" s="47" t="s">
        <v>1022</v>
      </c>
      <c r="CE433" s="47">
        <v>13277</v>
      </c>
      <c r="CF433" s="47">
        <v>3</v>
      </c>
      <c r="CG433" s="47">
        <v>4</v>
      </c>
      <c r="CH433" s="47" t="str">
        <f t="shared" si="230"/>
        <v>Vähä 4</v>
      </c>
      <c r="CJ433" s="46" t="s">
        <v>479</v>
      </c>
      <c r="CK433" s="46" t="s">
        <v>1483</v>
      </c>
      <c r="CL433" s="46" t="s">
        <v>1484</v>
      </c>
      <c r="CM433" s="46" t="s">
        <v>1485</v>
      </c>
    </row>
    <row r="434" spans="1:91" customFormat="1" x14ac:dyDescent="0.25">
      <c r="A434" s="81">
        <v>423</v>
      </c>
      <c r="B434" s="27" t="str">
        <f t="shared" si="206"/>
        <v>3071_2</v>
      </c>
      <c r="C434" s="51">
        <v>3071</v>
      </c>
      <c r="D434" s="52">
        <v>2</v>
      </c>
      <c r="E434" s="17">
        <v>2802</v>
      </c>
      <c r="F434" s="18"/>
      <c r="G434" s="59">
        <v>399</v>
      </c>
      <c r="H434" s="60">
        <v>75</v>
      </c>
      <c r="I434" s="64">
        <f t="shared" si="231"/>
        <v>0.75</v>
      </c>
      <c r="J434" s="18">
        <f t="shared" si="232"/>
        <v>299.25</v>
      </c>
      <c r="K434" s="64">
        <f t="shared" si="233"/>
        <v>0.28987068965517243</v>
      </c>
      <c r="L434" s="18">
        <v>232</v>
      </c>
      <c r="M434" s="18">
        <v>9</v>
      </c>
      <c r="N434" s="18">
        <v>222</v>
      </c>
      <c r="O434" s="105" t="str">
        <f t="shared" si="207"/>
        <v>https://www.google.com/maps/@61.1844617613,24.1451826229,3a,75y,90t/data=!3m3!1e1!3m1!2e0</v>
      </c>
      <c r="P434" s="108" t="str">
        <f t="shared" si="208"/>
        <v>Gmaps</v>
      </c>
      <c r="Q434" s="18">
        <v>399</v>
      </c>
      <c r="R434" s="17">
        <v>75</v>
      </c>
      <c r="S434" s="18">
        <f t="shared" si="209"/>
        <v>61</v>
      </c>
      <c r="T434" s="18">
        <f t="shared" si="210"/>
        <v>31</v>
      </c>
      <c r="U434" s="18">
        <f t="shared" si="211"/>
        <v>1</v>
      </c>
      <c r="V434" s="96" t="str">
        <f t="shared" si="234"/>
        <v>Osa seud. yht.</v>
      </c>
      <c r="W434" s="18">
        <f t="shared" si="212"/>
        <v>0</v>
      </c>
      <c r="X434" s="79" t="str">
        <f t="shared" si="235"/>
        <v xml:space="preserve"> --</v>
      </c>
      <c r="Y434" s="74">
        <v>0</v>
      </c>
      <c r="Z434" s="17" t="str">
        <f t="shared" si="216"/>
        <v xml:space="preserve"> --</v>
      </c>
      <c r="AA434" s="74">
        <v>0</v>
      </c>
      <c r="AB434" s="17" t="str">
        <f t="shared" si="236"/>
        <v>--</v>
      </c>
      <c r="AC434" s="39"/>
      <c r="AD434" s="17" t="str">
        <f t="shared" si="213"/>
        <v>Vähä 3</v>
      </c>
      <c r="AE434" s="17" t="s">
        <v>1062</v>
      </c>
      <c r="AF434" s="39"/>
      <c r="AG434" s="44"/>
      <c r="AH434" s="4"/>
      <c r="AI434" s="113" t="str">
        <f t="shared" si="217"/>
        <v>punainen</v>
      </c>
      <c r="AJ434" s="114" t="str">
        <f t="shared" si="239"/>
        <v>musta</v>
      </c>
      <c r="AK434" s="115" t="str">
        <f t="shared" si="214"/>
        <v>musta</v>
      </c>
      <c r="AL434" s="124">
        <f t="shared" si="240"/>
        <v>11</v>
      </c>
      <c r="AM434" s="124">
        <f t="shared" si="219"/>
        <v>10</v>
      </c>
      <c r="AN434" s="124">
        <f t="shared" si="220"/>
        <v>0</v>
      </c>
      <c r="AO434" s="124">
        <f t="shared" si="221"/>
        <v>0</v>
      </c>
      <c r="AP434" s="121">
        <f t="shared" si="222"/>
        <v>1</v>
      </c>
      <c r="AQ434" s="14"/>
      <c r="AR434" s="113" t="str">
        <f t="shared" si="237"/>
        <v>punainen</v>
      </c>
      <c r="AS434" s="114" t="str">
        <f t="shared" si="238"/>
        <v>musta</v>
      </c>
      <c r="AT434" s="115" t="str">
        <f t="shared" si="215"/>
        <v>musta</v>
      </c>
      <c r="AU434" s="124">
        <f t="shared" si="223"/>
        <v>11</v>
      </c>
      <c r="AV434" s="124">
        <f t="shared" si="224"/>
        <v>10</v>
      </c>
      <c r="AW434" s="124">
        <f t="shared" si="225"/>
        <v>0</v>
      </c>
      <c r="AX434" s="124">
        <f t="shared" si="226"/>
        <v>0</v>
      </c>
      <c r="AY434" s="121">
        <f t="shared" si="227"/>
        <v>1</v>
      </c>
      <c r="BA434" s="47" t="s">
        <v>467</v>
      </c>
      <c r="BB434" s="47">
        <v>3022</v>
      </c>
      <c r="BC434" s="47">
        <v>3</v>
      </c>
      <c r="BD434" s="47">
        <v>1436</v>
      </c>
      <c r="BE434" s="4"/>
      <c r="BF434" s="47" t="s">
        <v>472</v>
      </c>
      <c r="BG434" s="47">
        <v>3024</v>
      </c>
      <c r="BH434" s="47">
        <v>2</v>
      </c>
      <c r="BI434" s="47">
        <v>377</v>
      </c>
      <c r="BJ434" s="4"/>
      <c r="BK434" s="46" t="str">
        <f t="shared" si="228"/>
        <v>3024_2</v>
      </c>
      <c r="BL434" s="69">
        <v>3024</v>
      </c>
      <c r="BM434" s="69">
        <v>2</v>
      </c>
      <c r="BN434" s="69">
        <v>0</v>
      </c>
      <c r="BO434" s="4"/>
      <c r="BP434" s="46" t="str">
        <f t="shared" si="229"/>
        <v>3024_2</v>
      </c>
      <c r="BQ434" s="69">
        <v>3024</v>
      </c>
      <c r="BR434" s="69">
        <v>2</v>
      </c>
      <c r="BS434" s="69">
        <v>0</v>
      </c>
      <c r="BT434" s="4"/>
      <c r="BU434" s="71"/>
      <c r="BV434" s="71"/>
      <c r="BW434" s="71"/>
      <c r="BX434" s="4"/>
      <c r="BY434" s="46"/>
      <c r="BZ434" s="46"/>
      <c r="CA434" s="46"/>
      <c r="CB434" s="4"/>
      <c r="CC434" s="47" t="s">
        <v>993</v>
      </c>
      <c r="CD434" s="47" t="s">
        <v>1022</v>
      </c>
      <c r="CE434" s="47">
        <v>14357</v>
      </c>
      <c r="CF434" s="47">
        <v>1</v>
      </c>
      <c r="CG434" s="47">
        <v>4</v>
      </c>
      <c r="CH434" s="47" t="str">
        <f t="shared" si="230"/>
        <v>Vähä 4</v>
      </c>
      <c r="CJ434" s="46" t="s">
        <v>480</v>
      </c>
      <c r="CK434" s="46" t="s">
        <v>2227</v>
      </c>
      <c r="CL434" s="46" t="s">
        <v>2228</v>
      </c>
      <c r="CM434" s="46" t="s">
        <v>2229</v>
      </c>
    </row>
    <row r="435" spans="1:91" customFormat="1" x14ac:dyDescent="0.25">
      <c r="A435" s="81">
        <v>424</v>
      </c>
      <c r="B435" s="27" t="str">
        <f t="shared" si="206"/>
        <v>3071_3</v>
      </c>
      <c r="C435" s="51">
        <v>3071</v>
      </c>
      <c r="D435" s="52">
        <v>3</v>
      </c>
      <c r="E435" s="17">
        <v>6704</v>
      </c>
      <c r="F435" s="18">
        <v>6301.8782214499997</v>
      </c>
      <c r="G435" s="57">
        <v>219</v>
      </c>
      <c r="H435" s="58">
        <v>87</v>
      </c>
      <c r="I435" s="64">
        <f t="shared" si="231"/>
        <v>0.87</v>
      </c>
      <c r="J435" s="18">
        <f t="shared" si="232"/>
        <v>190.53</v>
      </c>
      <c r="K435" s="64">
        <f t="shared" si="233"/>
        <v>1.5069736842105264</v>
      </c>
      <c r="L435" s="18">
        <v>76</v>
      </c>
      <c r="M435" s="18">
        <v>3</v>
      </c>
      <c r="N435" s="18">
        <v>74</v>
      </c>
      <c r="O435" s="105" t="str">
        <f t="shared" si="207"/>
        <v>https://www.google.com/maps/@61.2051314342,24.171816488,3a,75y,90t/data=!3m3!1e1!3m1!2e0</v>
      </c>
      <c r="P435" s="108" t="str">
        <f t="shared" si="208"/>
        <v>Gmaps</v>
      </c>
      <c r="Q435" s="18">
        <v>219</v>
      </c>
      <c r="R435" s="17">
        <v>87</v>
      </c>
      <c r="S435" s="18">
        <f t="shared" si="209"/>
        <v>42</v>
      </c>
      <c r="T435" s="18">
        <f t="shared" si="210"/>
        <v>18</v>
      </c>
      <c r="U435" s="18">
        <f t="shared" si="211"/>
        <v>0</v>
      </c>
      <c r="V435" s="95" t="str">
        <f t="shared" si="234"/>
        <v xml:space="preserve"> --</v>
      </c>
      <c r="W435" s="18">
        <f t="shared" si="212"/>
        <v>0</v>
      </c>
      <c r="X435" s="79" t="str">
        <f t="shared" si="235"/>
        <v xml:space="preserve"> --</v>
      </c>
      <c r="Y435" s="74">
        <v>0</v>
      </c>
      <c r="Z435" s="17" t="str">
        <f t="shared" si="216"/>
        <v xml:space="preserve"> --</v>
      </c>
      <c r="AA435" s="74">
        <v>0</v>
      </c>
      <c r="AB435" s="17" t="str">
        <f t="shared" si="236"/>
        <v>--</v>
      </c>
      <c r="AC435" s="39"/>
      <c r="AD435" s="17" t="str">
        <f t="shared" si="213"/>
        <v>Vähä 3</v>
      </c>
      <c r="AE435" s="17" t="s">
        <v>1062</v>
      </c>
      <c r="AF435" s="39"/>
      <c r="AG435" s="44"/>
      <c r="AH435" s="4"/>
      <c r="AI435" s="113" t="str">
        <f t="shared" si="217"/>
        <v>musta</v>
      </c>
      <c r="AJ435" s="114" t="str">
        <f t="shared" si="239"/>
        <v>musta</v>
      </c>
      <c r="AK435" s="115" t="str">
        <f t="shared" si="214"/>
        <v>musta</v>
      </c>
      <c r="AL435" s="124">
        <f t="shared" si="240"/>
        <v>10</v>
      </c>
      <c r="AM435" s="124">
        <f t="shared" si="219"/>
        <v>10</v>
      </c>
      <c r="AN435" s="124">
        <f t="shared" si="220"/>
        <v>0</v>
      </c>
      <c r="AO435" s="124">
        <f t="shared" si="221"/>
        <v>0</v>
      </c>
      <c r="AP435" s="121">
        <f t="shared" si="222"/>
        <v>0</v>
      </c>
      <c r="AQ435" s="14"/>
      <c r="AR435" s="113" t="str">
        <f t="shared" si="237"/>
        <v>musta</v>
      </c>
      <c r="AS435" s="114" t="str">
        <f t="shared" si="238"/>
        <v>musta</v>
      </c>
      <c r="AT435" s="115" t="str">
        <f t="shared" si="215"/>
        <v>musta</v>
      </c>
      <c r="AU435" s="124">
        <f t="shared" si="223"/>
        <v>10</v>
      </c>
      <c r="AV435" s="124">
        <f t="shared" si="224"/>
        <v>10</v>
      </c>
      <c r="AW435" s="124">
        <f t="shared" si="225"/>
        <v>0</v>
      </c>
      <c r="AX435" s="124">
        <f t="shared" si="226"/>
        <v>0</v>
      </c>
      <c r="AY435" s="121">
        <f t="shared" si="227"/>
        <v>0</v>
      </c>
      <c r="BA435" s="47" t="s">
        <v>468</v>
      </c>
      <c r="BB435" s="47">
        <v>3022</v>
      </c>
      <c r="BC435" s="47">
        <v>4</v>
      </c>
      <c r="BD435" s="47">
        <v>86</v>
      </c>
      <c r="BE435" s="4"/>
      <c r="BF435" s="47" t="s">
        <v>473</v>
      </c>
      <c r="BG435" s="47">
        <v>3040</v>
      </c>
      <c r="BH435" s="47">
        <v>1</v>
      </c>
      <c r="BI435" s="47">
        <v>22</v>
      </c>
      <c r="BJ435" s="4"/>
      <c r="BK435" s="46" t="str">
        <f t="shared" si="228"/>
        <v>3040_1</v>
      </c>
      <c r="BL435" s="69">
        <v>3040</v>
      </c>
      <c r="BM435" s="69">
        <v>1</v>
      </c>
      <c r="BN435" s="69">
        <v>0</v>
      </c>
      <c r="BO435" s="4"/>
      <c r="BP435" s="46" t="str">
        <f t="shared" si="229"/>
        <v>3040_1</v>
      </c>
      <c r="BQ435" s="69">
        <v>3040</v>
      </c>
      <c r="BR435" s="69">
        <v>1</v>
      </c>
      <c r="BS435" s="69">
        <v>0</v>
      </c>
      <c r="BT435" s="4"/>
      <c r="BU435" s="71"/>
      <c r="BV435" s="71"/>
      <c r="BW435" s="71"/>
      <c r="BX435" s="4"/>
      <c r="BY435" s="46"/>
      <c r="BZ435" s="46"/>
      <c r="CA435" s="46"/>
      <c r="CB435" s="4"/>
      <c r="CC435" s="47" t="s">
        <v>889</v>
      </c>
      <c r="CD435" s="47" t="s">
        <v>1022</v>
      </c>
      <c r="CE435" s="47">
        <v>14192</v>
      </c>
      <c r="CF435" s="47">
        <v>1</v>
      </c>
      <c r="CG435" s="47">
        <v>4</v>
      </c>
      <c r="CH435" s="47" t="str">
        <f t="shared" si="230"/>
        <v>Vähä 4</v>
      </c>
      <c r="CJ435" s="46" t="s">
        <v>481</v>
      </c>
      <c r="CK435" s="46" t="s">
        <v>2230</v>
      </c>
      <c r="CL435" s="46" t="s">
        <v>2231</v>
      </c>
      <c r="CM435" s="46" t="s">
        <v>2232</v>
      </c>
    </row>
    <row r="436" spans="1:91" customFormat="1" x14ac:dyDescent="0.25">
      <c r="A436" s="81">
        <v>425</v>
      </c>
      <c r="B436" s="27" t="str">
        <f t="shared" si="206"/>
        <v>3073_1</v>
      </c>
      <c r="C436" s="51">
        <v>3073</v>
      </c>
      <c r="D436" s="52">
        <v>1</v>
      </c>
      <c r="E436" s="17">
        <v>3975</v>
      </c>
      <c r="F436" s="18">
        <v>3900.0152244149999</v>
      </c>
      <c r="G436" s="57">
        <v>782</v>
      </c>
      <c r="H436" s="58">
        <v>84</v>
      </c>
      <c r="I436" s="64">
        <f t="shared" si="231"/>
        <v>0.84</v>
      </c>
      <c r="J436" s="18">
        <f t="shared" si="232"/>
        <v>656.88</v>
      </c>
      <c r="K436" s="64">
        <f t="shared" si="233"/>
        <v>0.57525179856115105</v>
      </c>
      <c r="L436" s="18">
        <v>417</v>
      </c>
      <c r="M436" s="18">
        <v>22</v>
      </c>
      <c r="N436" s="18">
        <v>423</v>
      </c>
      <c r="O436" s="105" t="str">
        <f t="shared" si="207"/>
        <v>https://www.google.com/maps/@61.2490848341,24.219320611,3a,75y,90t/data=!3m3!1e1!3m1!2e0</v>
      </c>
      <c r="P436" s="108" t="str">
        <f t="shared" si="208"/>
        <v>Gmaps</v>
      </c>
      <c r="Q436" s="18">
        <v>782</v>
      </c>
      <c r="R436" s="17">
        <v>84</v>
      </c>
      <c r="S436" s="18">
        <f t="shared" si="209"/>
        <v>105</v>
      </c>
      <c r="T436" s="18">
        <f t="shared" si="210"/>
        <v>39</v>
      </c>
      <c r="U436" s="18">
        <f t="shared" si="211"/>
        <v>0</v>
      </c>
      <c r="V436" s="95" t="str">
        <f t="shared" si="234"/>
        <v xml:space="preserve"> --</v>
      </c>
      <c r="W436" s="18">
        <f t="shared" si="212"/>
        <v>0</v>
      </c>
      <c r="X436" s="79" t="str">
        <f t="shared" si="235"/>
        <v xml:space="preserve"> --</v>
      </c>
      <c r="Y436" s="74">
        <v>0</v>
      </c>
      <c r="Z436" s="17" t="str">
        <f t="shared" si="216"/>
        <v xml:space="preserve"> --</v>
      </c>
      <c r="AA436" s="74">
        <v>0</v>
      </c>
      <c r="AB436" s="17" t="str">
        <f t="shared" si="236"/>
        <v>--</v>
      </c>
      <c r="AC436" s="39"/>
      <c r="AD436" s="17" t="str">
        <f t="shared" si="213"/>
        <v>Vähä 2</v>
      </c>
      <c r="AE436" s="17" t="s">
        <v>1060</v>
      </c>
      <c r="AF436" s="39"/>
      <c r="AG436" s="44"/>
      <c r="AH436" s="4"/>
      <c r="AI436" s="113" t="str">
        <f t="shared" si="217"/>
        <v>musta</v>
      </c>
      <c r="AJ436" s="114" t="str">
        <f t="shared" si="239"/>
        <v>musta</v>
      </c>
      <c r="AK436" s="115" t="str">
        <f t="shared" si="214"/>
        <v>musta</v>
      </c>
      <c r="AL436" s="124">
        <f t="shared" si="240"/>
        <v>10</v>
      </c>
      <c r="AM436" s="124">
        <f t="shared" si="219"/>
        <v>10</v>
      </c>
      <c r="AN436" s="124">
        <f t="shared" si="220"/>
        <v>0</v>
      </c>
      <c r="AO436" s="124">
        <f t="shared" si="221"/>
        <v>0</v>
      </c>
      <c r="AP436" s="121">
        <f t="shared" si="222"/>
        <v>0</v>
      </c>
      <c r="AQ436" s="14"/>
      <c r="AR436" s="113" t="str">
        <f t="shared" si="237"/>
        <v>musta</v>
      </c>
      <c r="AS436" s="114" t="str">
        <f t="shared" si="238"/>
        <v>musta</v>
      </c>
      <c r="AT436" s="115" t="str">
        <f t="shared" si="215"/>
        <v>musta</v>
      </c>
      <c r="AU436" s="124">
        <f t="shared" si="223"/>
        <v>10</v>
      </c>
      <c r="AV436" s="124">
        <f t="shared" si="224"/>
        <v>10</v>
      </c>
      <c r="AW436" s="124">
        <f t="shared" si="225"/>
        <v>0</v>
      </c>
      <c r="AX436" s="124">
        <f t="shared" si="226"/>
        <v>0</v>
      </c>
      <c r="AY436" s="121">
        <f t="shared" si="227"/>
        <v>0</v>
      </c>
      <c r="BA436" s="47" t="s">
        <v>469</v>
      </c>
      <c r="BB436" s="47">
        <v>3022</v>
      </c>
      <c r="BC436" s="47">
        <v>5</v>
      </c>
      <c r="BD436" s="47">
        <v>62</v>
      </c>
      <c r="BE436" s="4"/>
      <c r="BF436" s="47" t="s">
        <v>474</v>
      </c>
      <c r="BG436" s="47">
        <v>3041</v>
      </c>
      <c r="BH436" s="47">
        <v>1</v>
      </c>
      <c r="BI436" s="47">
        <v>199</v>
      </c>
      <c r="BJ436" s="4"/>
      <c r="BK436" s="46" t="str">
        <f t="shared" si="228"/>
        <v>3041_1</v>
      </c>
      <c r="BL436" s="69">
        <v>3041</v>
      </c>
      <c r="BM436" s="69">
        <v>1</v>
      </c>
      <c r="BN436" s="69">
        <v>30</v>
      </c>
      <c r="BO436" s="4"/>
      <c r="BP436" s="46" t="str">
        <f t="shared" si="229"/>
        <v>3041_1</v>
      </c>
      <c r="BQ436" s="69">
        <v>3041</v>
      </c>
      <c r="BR436" s="69">
        <v>1</v>
      </c>
      <c r="BS436" s="69">
        <v>50</v>
      </c>
      <c r="BT436" s="4"/>
      <c r="BU436" s="71"/>
      <c r="BV436" s="71"/>
      <c r="BW436" s="71"/>
      <c r="BX436" s="4"/>
      <c r="BY436" s="46"/>
      <c r="BZ436" s="46"/>
      <c r="CA436" s="46"/>
      <c r="CB436" s="4"/>
      <c r="CC436" s="47" t="s">
        <v>859</v>
      </c>
      <c r="CD436" s="47" t="s">
        <v>1022</v>
      </c>
      <c r="CE436" s="47">
        <v>13979</v>
      </c>
      <c r="CF436" s="47">
        <v>2</v>
      </c>
      <c r="CG436" s="47">
        <v>4</v>
      </c>
      <c r="CH436" s="47" t="str">
        <f t="shared" si="230"/>
        <v>Vähä 4</v>
      </c>
      <c r="CJ436" s="46" t="s">
        <v>482</v>
      </c>
      <c r="CK436" s="46" t="s">
        <v>1693</v>
      </c>
      <c r="CL436" s="46" t="s">
        <v>1694</v>
      </c>
      <c r="CM436" s="46" t="s">
        <v>1695</v>
      </c>
    </row>
    <row r="437" spans="1:91" customFormat="1" x14ac:dyDescent="0.25">
      <c r="A437" s="81">
        <v>426</v>
      </c>
      <c r="B437" s="27" t="str">
        <f t="shared" si="206"/>
        <v>3110_1</v>
      </c>
      <c r="C437" s="51">
        <v>3110</v>
      </c>
      <c r="D437" s="52">
        <v>1</v>
      </c>
      <c r="E437" s="17">
        <v>10044</v>
      </c>
      <c r="F437" s="18">
        <v>10141.338613899999</v>
      </c>
      <c r="G437" s="57">
        <v>904</v>
      </c>
      <c r="H437" s="58">
        <v>86</v>
      </c>
      <c r="I437" s="64">
        <f t="shared" si="231"/>
        <v>0.86</v>
      </c>
      <c r="J437" s="18">
        <f t="shared" si="232"/>
        <v>777.43999999999994</v>
      </c>
      <c r="K437" s="64">
        <f t="shared" si="233"/>
        <v>3.2252173913043474</v>
      </c>
      <c r="L437" s="18">
        <v>184</v>
      </c>
      <c r="M437" s="18">
        <v>7</v>
      </c>
      <c r="N437" s="18">
        <v>165</v>
      </c>
      <c r="O437" s="105" t="str">
        <f t="shared" si="207"/>
        <v>https://www.google.com/maps/@61.3655356338,23.8281575858,3a,75y,90t/data=!3m3!1e1!3m1!2e0</v>
      </c>
      <c r="P437" s="108" t="str">
        <f t="shared" si="208"/>
        <v>Gmaps</v>
      </c>
      <c r="Q437" s="18">
        <v>904</v>
      </c>
      <c r="R437" s="17">
        <v>86</v>
      </c>
      <c r="S437" s="18">
        <f t="shared" si="209"/>
        <v>182</v>
      </c>
      <c r="T437" s="18">
        <f t="shared" si="210"/>
        <v>112</v>
      </c>
      <c r="U437" s="18">
        <f t="shared" si="211"/>
        <v>0</v>
      </c>
      <c r="V437" s="95" t="str">
        <f t="shared" si="234"/>
        <v xml:space="preserve"> --</v>
      </c>
      <c r="W437" s="18">
        <f t="shared" si="212"/>
        <v>0</v>
      </c>
      <c r="X437" s="79" t="str">
        <f t="shared" si="235"/>
        <v xml:space="preserve"> --</v>
      </c>
      <c r="Y437" s="18">
        <v>0</v>
      </c>
      <c r="Z437" s="17" t="str">
        <f t="shared" si="216"/>
        <v xml:space="preserve"> --</v>
      </c>
      <c r="AA437" s="18">
        <v>2.9769016328200002</v>
      </c>
      <c r="AB437" s="17" t="str">
        <f t="shared" si="236"/>
        <v>--</v>
      </c>
      <c r="AC437" s="39"/>
      <c r="AD437" s="17" t="str">
        <f t="shared" si="213"/>
        <v>Vähä 3</v>
      </c>
      <c r="AE437" s="17" t="s">
        <v>1062</v>
      </c>
      <c r="AF437" s="39"/>
      <c r="AG437" s="44"/>
      <c r="AH437" s="4"/>
      <c r="AI437" s="113" t="str">
        <f t="shared" si="217"/>
        <v>punainen</v>
      </c>
      <c r="AJ437" s="114" t="str">
        <f t="shared" si="239"/>
        <v>musta</v>
      </c>
      <c r="AK437" s="115" t="str">
        <f t="shared" si="214"/>
        <v>musta</v>
      </c>
      <c r="AL437" s="124">
        <f t="shared" si="240"/>
        <v>11</v>
      </c>
      <c r="AM437" s="124">
        <f t="shared" si="219"/>
        <v>10</v>
      </c>
      <c r="AN437" s="124">
        <f t="shared" si="220"/>
        <v>0</v>
      </c>
      <c r="AO437" s="124">
        <f t="shared" si="221"/>
        <v>1</v>
      </c>
      <c r="AP437" s="121">
        <f t="shared" si="222"/>
        <v>0</v>
      </c>
      <c r="AQ437" s="14"/>
      <c r="AR437" s="113" t="str">
        <f t="shared" si="237"/>
        <v>punainen</v>
      </c>
      <c r="AS437" s="114" t="str">
        <f t="shared" si="238"/>
        <v>musta</v>
      </c>
      <c r="AT437" s="115" t="str">
        <f t="shared" si="215"/>
        <v>musta</v>
      </c>
      <c r="AU437" s="124">
        <f t="shared" si="223"/>
        <v>11</v>
      </c>
      <c r="AV437" s="124">
        <f t="shared" si="224"/>
        <v>10</v>
      </c>
      <c r="AW437" s="124">
        <f t="shared" si="225"/>
        <v>0</v>
      </c>
      <c r="AX437" s="124">
        <f t="shared" si="226"/>
        <v>1</v>
      </c>
      <c r="AY437" s="121">
        <f t="shared" si="227"/>
        <v>0</v>
      </c>
      <c r="BA437" s="47" t="s">
        <v>470</v>
      </c>
      <c r="BB437" s="47">
        <v>3023</v>
      </c>
      <c r="BC437" s="47">
        <v>1</v>
      </c>
      <c r="BD437" s="47">
        <v>3468</v>
      </c>
      <c r="BE437" s="4"/>
      <c r="BF437" s="47" t="s">
        <v>475</v>
      </c>
      <c r="BG437" s="47">
        <v>3041</v>
      </c>
      <c r="BH437" s="47">
        <v>2</v>
      </c>
      <c r="BI437" s="47">
        <v>714</v>
      </c>
      <c r="BJ437" s="4"/>
      <c r="BK437" s="46" t="str">
        <f t="shared" si="228"/>
        <v>3041_2</v>
      </c>
      <c r="BL437" s="69">
        <v>3041</v>
      </c>
      <c r="BM437" s="69">
        <v>2</v>
      </c>
      <c r="BN437" s="69">
        <v>34</v>
      </c>
      <c r="BO437" s="4"/>
      <c r="BP437" s="46" t="str">
        <f t="shared" si="229"/>
        <v>3041_2</v>
      </c>
      <c r="BQ437" s="69">
        <v>3041</v>
      </c>
      <c r="BR437" s="69">
        <v>2</v>
      </c>
      <c r="BS437" s="69">
        <v>50</v>
      </c>
      <c r="BT437" s="4"/>
      <c r="BU437" s="71"/>
      <c r="BV437" s="71"/>
      <c r="BW437" s="71"/>
      <c r="BX437" s="4"/>
      <c r="BY437" s="46"/>
      <c r="BZ437" s="46"/>
      <c r="CA437" s="46"/>
      <c r="CB437" s="4"/>
      <c r="CC437" s="47" t="s">
        <v>700</v>
      </c>
      <c r="CD437" s="47" t="s">
        <v>1022</v>
      </c>
      <c r="CE437" s="47">
        <v>13143</v>
      </c>
      <c r="CF437" s="47">
        <v>1</v>
      </c>
      <c r="CG437" s="47">
        <v>4</v>
      </c>
      <c r="CH437" s="47" t="str">
        <f t="shared" si="230"/>
        <v>Vähä 4</v>
      </c>
      <c r="CJ437" s="46" t="s">
        <v>483</v>
      </c>
      <c r="CK437" s="46" t="s">
        <v>2233</v>
      </c>
      <c r="CL437" s="46" t="s">
        <v>2234</v>
      </c>
      <c r="CM437" s="46" t="s">
        <v>2235</v>
      </c>
    </row>
    <row r="438" spans="1:91" customFormat="1" x14ac:dyDescent="0.25">
      <c r="A438" s="81">
        <v>427</v>
      </c>
      <c r="B438" s="27" t="str">
        <f t="shared" si="206"/>
        <v>3192_5</v>
      </c>
      <c r="C438" s="51">
        <v>3192</v>
      </c>
      <c r="D438" s="52">
        <v>5</v>
      </c>
      <c r="E438" s="17">
        <v>4090</v>
      </c>
      <c r="F438" s="18"/>
      <c r="G438" s="59">
        <v>10</v>
      </c>
      <c r="H438" s="60">
        <v>4</v>
      </c>
      <c r="I438" s="64">
        <f t="shared" si="231"/>
        <v>0.04</v>
      </c>
      <c r="J438" s="18">
        <f t="shared" si="232"/>
        <v>0.4</v>
      </c>
      <c r="K438" s="64">
        <f t="shared" si="233"/>
        <v>-0.99</v>
      </c>
      <c r="L438" s="18">
        <v>40</v>
      </c>
      <c r="M438" s="18">
        <v>3</v>
      </c>
      <c r="N438" s="18">
        <v>38</v>
      </c>
      <c r="O438" s="105" t="str">
        <f t="shared" si="207"/>
        <v>https://www.google.com/maps/@61.2780010154,24.8469798337,3a,75y,90t/data=!3m3!1e1!3m1!2e0</v>
      </c>
      <c r="P438" s="108" t="str">
        <f t="shared" si="208"/>
        <v>Gmaps</v>
      </c>
      <c r="Q438" s="18">
        <v>10</v>
      </c>
      <c r="R438" s="17">
        <v>4</v>
      </c>
      <c r="S438" s="18">
        <f t="shared" si="209"/>
        <v>2</v>
      </c>
      <c r="T438" s="18">
        <f t="shared" si="210"/>
        <v>2</v>
      </c>
      <c r="U438" s="18">
        <f t="shared" si="211"/>
        <v>0</v>
      </c>
      <c r="V438" s="95" t="str">
        <f t="shared" si="234"/>
        <v xml:space="preserve"> --</v>
      </c>
      <c r="W438" s="18">
        <f t="shared" si="212"/>
        <v>0</v>
      </c>
      <c r="X438" s="79" t="str">
        <f t="shared" si="235"/>
        <v xml:space="preserve"> --</v>
      </c>
      <c r="Y438" s="74">
        <v>0</v>
      </c>
      <c r="Z438" s="17" t="str">
        <f t="shared" si="216"/>
        <v xml:space="preserve"> --</v>
      </c>
      <c r="AA438" s="74">
        <v>0</v>
      </c>
      <c r="AB438" s="17" t="str">
        <f t="shared" si="236"/>
        <v>--</v>
      </c>
      <c r="AC438" s="39"/>
      <c r="AD438" s="17" t="str">
        <f t="shared" si="213"/>
        <v>Vähä 4</v>
      </c>
      <c r="AE438" s="17" t="s">
        <v>1061</v>
      </c>
      <c r="AF438" s="39"/>
      <c r="AG438" s="44"/>
      <c r="AH438" s="4"/>
      <c r="AI438" s="113" t="str">
        <f t="shared" si="217"/>
        <v>musta</v>
      </c>
      <c r="AJ438" s="114" t="str">
        <f t="shared" si="239"/>
        <v>musta</v>
      </c>
      <c r="AK438" s="115" t="str">
        <f t="shared" si="214"/>
        <v>musta</v>
      </c>
      <c r="AL438" s="124">
        <f t="shared" si="240"/>
        <v>0</v>
      </c>
      <c r="AM438" s="124">
        <f t="shared" si="219"/>
        <v>0</v>
      </c>
      <c r="AN438" s="124">
        <f t="shared" si="220"/>
        <v>0</v>
      </c>
      <c r="AO438" s="124">
        <f t="shared" si="221"/>
        <v>0</v>
      </c>
      <c r="AP438" s="121">
        <f t="shared" si="222"/>
        <v>0</v>
      </c>
      <c r="AQ438" s="14"/>
      <c r="AR438" s="113" t="str">
        <f t="shared" si="237"/>
        <v>musta</v>
      </c>
      <c r="AS438" s="114" t="str">
        <f t="shared" si="238"/>
        <v>musta</v>
      </c>
      <c r="AT438" s="115" t="str">
        <f t="shared" si="215"/>
        <v>musta</v>
      </c>
      <c r="AU438" s="124">
        <f t="shared" si="223"/>
        <v>1</v>
      </c>
      <c r="AV438" s="124">
        <f t="shared" si="224"/>
        <v>1</v>
      </c>
      <c r="AW438" s="124">
        <f t="shared" si="225"/>
        <v>0</v>
      </c>
      <c r="AX438" s="124">
        <f t="shared" si="226"/>
        <v>0</v>
      </c>
      <c r="AY438" s="121">
        <f t="shared" si="227"/>
        <v>0</v>
      </c>
      <c r="BA438" s="47" t="s">
        <v>471</v>
      </c>
      <c r="BB438" s="47">
        <v>3024</v>
      </c>
      <c r="BC438" s="47">
        <v>1</v>
      </c>
      <c r="BD438" s="47">
        <v>2016</v>
      </c>
      <c r="BE438" s="4"/>
      <c r="BF438" s="47" t="s">
        <v>476</v>
      </c>
      <c r="BG438" s="47">
        <v>3041</v>
      </c>
      <c r="BH438" s="47">
        <v>3</v>
      </c>
      <c r="BI438" s="47">
        <v>229</v>
      </c>
      <c r="BJ438" s="4"/>
      <c r="BK438" s="46" t="str">
        <f t="shared" si="228"/>
        <v>3041_3</v>
      </c>
      <c r="BL438" s="69">
        <v>3041</v>
      </c>
      <c r="BM438" s="69">
        <v>3</v>
      </c>
      <c r="BN438" s="69">
        <v>1</v>
      </c>
      <c r="BO438" s="4"/>
      <c r="BP438" s="46" t="str">
        <f t="shared" si="229"/>
        <v>3041_3</v>
      </c>
      <c r="BQ438" s="69">
        <v>3041</v>
      </c>
      <c r="BR438" s="69">
        <v>3</v>
      </c>
      <c r="BS438" s="69">
        <v>2</v>
      </c>
      <c r="BT438" s="4"/>
      <c r="BU438" s="71"/>
      <c r="BV438" s="71"/>
      <c r="BW438" s="71"/>
      <c r="BX438" s="4"/>
      <c r="BY438" s="46"/>
      <c r="BZ438" s="46"/>
      <c r="CA438" s="46"/>
      <c r="CB438" s="4"/>
      <c r="CC438" s="47" t="s">
        <v>865</v>
      </c>
      <c r="CD438" s="47" t="s">
        <v>1022</v>
      </c>
      <c r="CE438" s="47">
        <v>13984</v>
      </c>
      <c r="CF438" s="47">
        <v>1</v>
      </c>
      <c r="CG438" s="47">
        <v>4</v>
      </c>
      <c r="CH438" s="47" t="str">
        <f t="shared" si="230"/>
        <v>Vähä 4</v>
      </c>
      <c r="CJ438" s="46" t="s">
        <v>484</v>
      </c>
      <c r="CK438" s="46" t="s">
        <v>2236</v>
      </c>
      <c r="CL438" s="46" t="s">
        <v>2237</v>
      </c>
      <c r="CM438" s="46" t="s">
        <v>2238</v>
      </c>
    </row>
    <row r="439" spans="1:91" customFormat="1" x14ac:dyDescent="0.25">
      <c r="A439" s="81">
        <v>428</v>
      </c>
      <c r="B439" s="27" t="str">
        <f t="shared" si="206"/>
        <v>3200_4</v>
      </c>
      <c r="C439" s="51">
        <v>3200</v>
      </c>
      <c r="D439" s="52">
        <v>4</v>
      </c>
      <c r="E439" s="17">
        <v>6325</v>
      </c>
      <c r="F439" s="18"/>
      <c r="G439" s="59">
        <v>90</v>
      </c>
      <c r="H439" s="60">
        <v>80</v>
      </c>
      <c r="I439" s="64">
        <f t="shared" si="231"/>
        <v>0.8</v>
      </c>
      <c r="J439" s="18">
        <f t="shared" si="232"/>
        <v>72</v>
      </c>
      <c r="K439" s="64">
        <f t="shared" si="233"/>
        <v>-0.5</v>
      </c>
      <c r="L439" s="18">
        <v>144</v>
      </c>
      <c r="M439" s="18">
        <v>13</v>
      </c>
      <c r="N439" s="18">
        <v>139</v>
      </c>
      <c r="O439" s="105" t="str">
        <f t="shared" si="207"/>
        <v>https://www.google.com/maps/@61.3720542338,24.8982224765,3a,75y,90t/data=!3m3!1e1!3m1!2e0</v>
      </c>
      <c r="P439" s="108" t="str">
        <f t="shared" si="208"/>
        <v>Gmaps</v>
      </c>
      <c r="Q439" s="18">
        <v>90</v>
      </c>
      <c r="R439" s="17">
        <v>80</v>
      </c>
      <c r="S439" s="18">
        <f t="shared" si="209"/>
        <v>23</v>
      </c>
      <c r="T439" s="18">
        <f t="shared" si="210"/>
        <v>19</v>
      </c>
      <c r="U439" s="18">
        <f t="shared" si="211"/>
        <v>0</v>
      </c>
      <c r="V439" s="95" t="str">
        <f t="shared" si="234"/>
        <v xml:space="preserve"> --</v>
      </c>
      <c r="W439" s="18">
        <f t="shared" si="212"/>
        <v>0</v>
      </c>
      <c r="X439" s="79" t="str">
        <f t="shared" si="235"/>
        <v xml:space="preserve"> --</v>
      </c>
      <c r="Y439" s="74">
        <v>0</v>
      </c>
      <c r="Z439" s="17" t="str">
        <f t="shared" si="216"/>
        <v xml:space="preserve"> --</v>
      </c>
      <c r="AA439" s="74">
        <v>0</v>
      </c>
      <c r="AB439" s="17" t="str">
        <f t="shared" si="236"/>
        <v>--</v>
      </c>
      <c r="AC439" s="39"/>
      <c r="AD439" s="17" t="str">
        <f t="shared" si="213"/>
        <v>Vähä 3</v>
      </c>
      <c r="AE439" s="17" t="s">
        <v>1062</v>
      </c>
      <c r="AF439" s="39"/>
      <c r="AG439" s="44"/>
      <c r="AH439" s="4"/>
      <c r="AI439" s="113" t="str">
        <f t="shared" si="217"/>
        <v>musta</v>
      </c>
      <c r="AJ439" s="114" t="str">
        <f t="shared" si="239"/>
        <v>musta</v>
      </c>
      <c r="AK439" s="115" t="str">
        <f t="shared" si="214"/>
        <v>musta</v>
      </c>
      <c r="AL439" s="124">
        <f t="shared" si="240"/>
        <v>10</v>
      </c>
      <c r="AM439" s="124">
        <f t="shared" si="219"/>
        <v>10</v>
      </c>
      <c r="AN439" s="124">
        <f t="shared" si="220"/>
        <v>0</v>
      </c>
      <c r="AO439" s="124">
        <f t="shared" si="221"/>
        <v>0</v>
      </c>
      <c r="AP439" s="121">
        <f t="shared" si="222"/>
        <v>0</v>
      </c>
      <c r="AQ439" s="14"/>
      <c r="AR439" s="113" t="str">
        <f t="shared" si="237"/>
        <v>musta</v>
      </c>
      <c r="AS439" s="114" t="str">
        <f t="shared" si="238"/>
        <v>musta</v>
      </c>
      <c r="AT439" s="115" t="str">
        <f t="shared" si="215"/>
        <v>musta</v>
      </c>
      <c r="AU439" s="124">
        <f t="shared" si="223"/>
        <v>10</v>
      </c>
      <c r="AV439" s="124">
        <f t="shared" si="224"/>
        <v>10</v>
      </c>
      <c r="AW439" s="124">
        <f t="shared" si="225"/>
        <v>0</v>
      </c>
      <c r="AX439" s="124">
        <f t="shared" si="226"/>
        <v>0</v>
      </c>
      <c r="AY439" s="121">
        <f t="shared" si="227"/>
        <v>0</v>
      </c>
      <c r="BA439" s="47" t="s">
        <v>472</v>
      </c>
      <c r="BB439" s="47">
        <v>3024</v>
      </c>
      <c r="BC439" s="47">
        <v>2</v>
      </c>
      <c r="BD439" s="47">
        <v>923</v>
      </c>
      <c r="BE439" s="4"/>
      <c r="BF439" s="47" t="s">
        <v>477</v>
      </c>
      <c r="BG439" s="47">
        <v>3043</v>
      </c>
      <c r="BH439" s="47">
        <v>1</v>
      </c>
      <c r="BI439" s="47">
        <v>86</v>
      </c>
      <c r="BJ439" s="4"/>
      <c r="BK439" s="46" t="str">
        <f t="shared" si="228"/>
        <v>3043_1</v>
      </c>
      <c r="BL439" s="69">
        <v>3043</v>
      </c>
      <c r="BM439" s="69">
        <v>1</v>
      </c>
      <c r="BN439" s="69">
        <v>0</v>
      </c>
      <c r="BO439" s="4"/>
      <c r="BP439" s="46" t="str">
        <f t="shared" si="229"/>
        <v>3043_1</v>
      </c>
      <c r="BQ439" s="69">
        <v>3043</v>
      </c>
      <c r="BR439" s="69">
        <v>1</v>
      </c>
      <c r="BS439" s="69">
        <v>0</v>
      </c>
      <c r="BT439" s="4"/>
      <c r="BU439" s="71"/>
      <c r="BV439" s="71"/>
      <c r="BW439" s="71"/>
      <c r="BX439" s="4"/>
      <c r="BY439" s="46"/>
      <c r="BZ439" s="46"/>
      <c r="CA439" s="46"/>
      <c r="CB439" s="4"/>
      <c r="CC439" s="47" t="s">
        <v>712</v>
      </c>
      <c r="CD439" s="47" t="s">
        <v>1022</v>
      </c>
      <c r="CE439" s="47">
        <v>13247</v>
      </c>
      <c r="CF439" s="47">
        <v>2</v>
      </c>
      <c r="CG439" s="47">
        <v>4</v>
      </c>
      <c r="CH439" s="47" t="str">
        <f t="shared" si="230"/>
        <v>Vähä 4</v>
      </c>
      <c r="CJ439" s="46" t="s">
        <v>43</v>
      </c>
      <c r="CK439" s="46" t="s">
        <v>2239</v>
      </c>
      <c r="CL439" s="46" t="s">
        <v>2240</v>
      </c>
      <c r="CM439" s="46" t="s">
        <v>2241</v>
      </c>
    </row>
    <row r="440" spans="1:91" customFormat="1" x14ac:dyDescent="0.25">
      <c r="A440" s="81">
        <v>429</v>
      </c>
      <c r="B440" s="27" t="str">
        <f t="shared" si="206"/>
        <v>3200_5</v>
      </c>
      <c r="C440" s="51">
        <v>3200</v>
      </c>
      <c r="D440" s="52">
        <v>5</v>
      </c>
      <c r="E440" s="17">
        <v>5647</v>
      </c>
      <c r="F440" s="18">
        <v>5476.7432580499999</v>
      </c>
      <c r="G440" s="57">
        <v>180</v>
      </c>
      <c r="H440" s="58">
        <v>66</v>
      </c>
      <c r="I440" s="64">
        <f t="shared" si="231"/>
        <v>0.66</v>
      </c>
      <c r="J440" s="18">
        <f t="shared" si="232"/>
        <v>118.80000000000001</v>
      </c>
      <c r="K440" s="64">
        <f t="shared" si="233"/>
        <v>-0.71981132075471699</v>
      </c>
      <c r="L440" s="18">
        <v>424</v>
      </c>
      <c r="M440" s="18">
        <v>36</v>
      </c>
      <c r="N440" s="18">
        <v>431</v>
      </c>
      <c r="O440" s="105" t="str">
        <f t="shared" si="207"/>
        <v>https://www.google.com/maps/@61.406387996,24.8101306816,3a,75y,90t/data=!3m3!1e1!3m1!2e0</v>
      </c>
      <c r="P440" s="108" t="str">
        <f t="shared" si="208"/>
        <v>Gmaps</v>
      </c>
      <c r="Q440" s="18">
        <v>180</v>
      </c>
      <c r="R440" s="17">
        <v>66</v>
      </c>
      <c r="S440" s="18">
        <f t="shared" si="209"/>
        <v>123</v>
      </c>
      <c r="T440" s="18">
        <f t="shared" si="210"/>
        <v>67</v>
      </c>
      <c r="U440" s="18">
        <f t="shared" si="211"/>
        <v>0</v>
      </c>
      <c r="V440" s="95" t="str">
        <f t="shared" si="234"/>
        <v xml:space="preserve"> --</v>
      </c>
      <c r="W440" s="18">
        <f t="shared" si="212"/>
        <v>0</v>
      </c>
      <c r="X440" s="79" t="str">
        <f t="shared" si="235"/>
        <v xml:space="preserve"> --</v>
      </c>
      <c r="Y440" s="74">
        <v>0</v>
      </c>
      <c r="Z440" s="17" t="str">
        <f t="shared" si="216"/>
        <v xml:space="preserve"> --</v>
      </c>
      <c r="AA440" s="74">
        <v>0</v>
      </c>
      <c r="AB440" s="17" t="str">
        <f t="shared" si="236"/>
        <v>--</v>
      </c>
      <c r="AC440" s="39"/>
      <c r="AD440" s="17" t="str">
        <f t="shared" si="213"/>
        <v>Vähä 1</v>
      </c>
      <c r="AE440" s="17" t="s">
        <v>1058</v>
      </c>
      <c r="AF440" s="39"/>
      <c r="AG440" s="44"/>
      <c r="AH440" s="4"/>
      <c r="AI440" s="113" t="str">
        <f t="shared" si="217"/>
        <v>musta</v>
      </c>
      <c r="AJ440" s="114" t="str">
        <f t="shared" si="239"/>
        <v>musta</v>
      </c>
      <c r="AK440" s="115" t="str">
        <f t="shared" si="214"/>
        <v>musta</v>
      </c>
      <c r="AL440" s="124">
        <f t="shared" si="240"/>
        <v>10</v>
      </c>
      <c r="AM440" s="124">
        <f t="shared" si="219"/>
        <v>10</v>
      </c>
      <c r="AN440" s="124">
        <f t="shared" si="220"/>
        <v>0</v>
      </c>
      <c r="AO440" s="124">
        <f t="shared" si="221"/>
        <v>0</v>
      </c>
      <c r="AP440" s="121">
        <f t="shared" si="222"/>
        <v>0</v>
      </c>
      <c r="AQ440" s="14"/>
      <c r="AR440" s="113" t="str">
        <f t="shared" si="237"/>
        <v>musta</v>
      </c>
      <c r="AS440" s="114" t="str">
        <f t="shared" si="238"/>
        <v>musta</v>
      </c>
      <c r="AT440" s="115" t="str">
        <f t="shared" si="215"/>
        <v>musta</v>
      </c>
      <c r="AU440" s="124">
        <f t="shared" si="223"/>
        <v>10</v>
      </c>
      <c r="AV440" s="124">
        <f t="shared" si="224"/>
        <v>10</v>
      </c>
      <c r="AW440" s="124">
        <f t="shared" si="225"/>
        <v>0</v>
      </c>
      <c r="AX440" s="124">
        <f t="shared" si="226"/>
        <v>0</v>
      </c>
      <c r="AY440" s="121">
        <f t="shared" si="227"/>
        <v>0</v>
      </c>
      <c r="BA440" s="47" t="s">
        <v>473</v>
      </c>
      <c r="BB440" s="47">
        <v>3040</v>
      </c>
      <c r="BC440" s="47">
        <v>1</v>
      </c>
      <c r="BD440" s="47">
        <v>39</v>
      </c>
      <c r="BE440" s="4"/>
      <c r="BF440" s="47" t="s">
        <v>478</v>
      </c>
      <c r="BG440" s="47">
        <v>3044</v>
      </c>
      <c r="BH440" s="47">
        <v>1</v>
      </c>
      <c r="BI440" s="47">
        <v>88</v>
      </c>
      <c r="BJ440" s="4"/>
      <c r="BK440" s="46" t="str">
        <f t="shared" si="228"/>
        <v>3044_1</v>
      </c>
      <c r="BL440" s="69">
        <v>3044</v>
      </c>
      <c r="BM440" s="69">
        <v>1</v>
      </c>
      <c r="BN440" s="69">
        <v>0</v>
      </c>
      <c r="BO440" s="4"/>
      <c r="BP440" s="46" t="str">
        <f t="shared" si="229"/>
        <v>3044_1</v>
      </c>
      <c r="BQ440" s="69">
        <v>3044</v>
      </c>
      <c r="BR440" s="69">
        <v>1</v>
      </c>
      <c r="BS440" s="69">
        <v>2</v>
      </c>
      <c r="BT440" s="4"/>
      <c r="BU440" s="71"/>
      <c r="BV440" s="71"/>
      <c r="BW440" s="71"/>
      <c r="BX440" s="4"/>
      <c r="BY440" s="46"/>
      <c r="BZ440" s="46"/>
      <c r="CA440" s="46"/>
      <c r="CB440" s="4"/>
      <c r="CC440" s="47" t="s">
        <v>884</v>
      </c>
      <c r="CD440" s="47" t="s">
        <v>1022</v>
      </c>
      <c r="CE440" s="47">
        <v>14021</v>
      </c>
      <c r="CF440" s="47">
        <v>1</v>
      </c>
      <c r="CG440" s="47">
        <v>4</v>
      </c>
      <c r="CH440" s="47" t="str">
        <f t="shared" si="230"/>
        <v>Vähä 4</v>
      </c>
      <c r="CJ440" s="46" t="s">
        <v>485</v>
      </c>
      <c r="CK440" s="46" t="s">
        <v>2242</v>
      </c>
      <c r="CL440" s="46" t="s">
        <v>2243</v>
      </c>
      <c r="CM440" s="46" t="s">
        <v>2244</v>
      </c>
    </row>
    <row r="441" spans="1:91" customFormat="1" x14ac:dyDescent="0.25">
      <c r="A441" s="81">
        <v>430</v>
      </c>
      <c r="B441" s="27" t="str">
        <f t="shared" si="206"/>
        <v>3201_2</v>
      </c>
      <c r="C441" s="51">
        <v>3201</v>
      </c>
      <c r="D441" s="52">
        <v>2</v>
      </c>
      <c r="E441" s="17">
        <v>3455</v>
      </c>
      <c r="F441" s="18">
        <v>497.58617344100003</v>
      </c>
      <c r="G441" s="57">
        <v>318</v>
      </c>
      <c r="H441" s="58">
        <v>64</v>
      </c>
      <c r="I441" s="64">
        <f t="shared" si="231"/>
        <v>0.64</v>
      </c>
      <c r="J441" s="18">
        <f t="shared" si="232"/>
        <v>203.52</v>
      </c>
      <c r="K441" s="64">
        <f t="shared" si="233"/>
        <v>0.27200000000000008</v>
      </c>
      <c r="L441" s="18">
        <v>160</v>
      </c>
      <c r="M441" s="18">
        <v>8</v>
      </c>
      <c r="N441" s="18">
        <v>136</v>
      </c>
      <c r="O441" s="105" t="str">
        <f t="shared" si="207"/>
        <v>https://www.google.com/maps/@61.2856220912,24.756595647,3a,75y,90t/data=!3m3!1e1!3m1!2e0</v>
      </c>
      <c r="P441" s="108" t="str">
        <f t="shared" si="208"/>
        <v>Gmaps</v>
      </c>
      <c r="Q441" s="18">
        <v>318</v>
      </c>
      <c r="R441" s="17">
        <v>64</v>
      </c>
      <c r="S441" s="18">
        <f t="shared" si="209"/>
        <v>22</v>
      </c>
      <c r="T441" s="18">
        <f t="shared" si="210"/>
        <v>22</v>
      </c>
      <c r="U441" s="18">
        <f t="shared" si="211"/>
        <v>0</v>
      </c>
      <c r="V441" s="95" t="str">
        <f t="shared" si="234"/>
        <v xml:space="preserve"> --</v>
      </c>
      <c r="W441" s="18">
        <f t="shared" si="212"/>
        <v>0</v>
      </c>
      <c r="X441" s="79" t="str">
        <f t="shared" si="235"/>
        <v xml:space="preserve"> --</v>
      </c>
      <c r="Y441" s="74">
        <v>0</v>
      </c>
      <c r="Z441" s="17" t="str">
        <f t="shared" si="216"/>
        <v xml:space="preserve"> --</v>
      </c>
      <c r="AA441" s="74">
        <v>0</v>
      </c>
      <c r="AB441" s="17" t="str">
        <f t="shared" si="236"/>
        <v>--</v>
      </c>
      <c r="AC441" s="39"/>
      <c r="AD441" s="17" t="str">
        <f t="shared" si="213"/>
        <v>Vähä 3</v>
      </c>
      <c r="AE441" s="17" t="s">
        <v>1062</v>
      </c>
      <c r="AF441" s="39"/>
      <c r="AG441" s="44"/>
      <c r="AH441" s="4"/>
      <c r="AI441" s="113" t="str">
        <f t="shared" si="217"/>
        <v>musta</v>
      </c>
      <c r="AJ441" s="114" t="str">
        <f t="shared" si="239"/>
        <v>musta</v>
      </c>
      <c r="AK441" s="115" t="str">
        <f t="shared" si="214"/>
        <v>musta</v>
      </c>
      <c r="AL441" s="124">
        <f t="shared" si="240"/>
        <v>10</v>
      </c>
      <c r="AM441" s="124">
        <f t="shared" si="219"/>
        <v>10</v>
      </c>
      <c r="AN441" s="124">
        <f t="shared" si="220"/>
        <v>0</v>
      </c>
      <c r="AO441" s="124">
        <f t="shared" si="221"/>
        <v>0</v>
      </c>
      <c r="AP441" s="121">
        <f t="shared" si="222"/>
        <v>0</v>
      </c>
      <c r="AQ441" s="14"/>
      <c r="AR441" s="113" t="str">
        <f t="shared" si="237"/>
        <v>musta</v>
      </c>
      <c r="AS441" s="114" t="str">
        <f t="shared" si="238"/>
        <v>musta</v>
      </c>
      <c r="AT441" s="115" t="str">
        <f t="shared" si="215"/>
        <v>musta</v>
      </c>
      <c r="AU441" s="124">
        <f t="shared" si="223"/>
        <v>10</v>
      </c>
      <c r="AV441" s="124">
        <f t="shared" si="224"/>
        <v>10</v>
      </c>
      <c r="AW441" s="124">
        <f t="shared" si="225"/>
        <v>0</v>
      </c>
      <c r="AX441" s="124">
        <f t="shared" si="226"/>
        <v>0</v>
      </c>
      <c r="AY441" s="121">
        <f t="shared" si="227"/>
        <v>0</v>
      </c>
      <c r="BA441" s="47" t="s">
        <v>474</v>
      </c>
      <c r="BB441" s="47">
        <v>3041</v>
      </c>
      <c r="BC441" s="47">
        <v>1</v>
      </c>
      <c r="BD441" s="47">
        <v>418</v>
      </c>
      <c r="BE441" s="4"/>
      <c r="BF441" s="47" t="s">
        <v>479</v>
      </c>
      <c r="BG441" s="47">
        <v>3071</v>
      </c>
      <c r="BH441" s="47">
        <v>1</v>
      </c>
      <c r="BI441" s="47">
        <v>53</v>
      </c>
      <c r="BJ441" s="4"/>
      <c r="BK441" s="46" t="str">
        <f t="shared" si="228"/>
        <v>3071_1</v>
      </c>
      <c r="BL441" s="69">
        <v>3071</v>
      </c>
      <c r="BM441" s="69">
        <v>1</v>
      </c>
      <c r="BN441" s="69">
        <v>1</v>
      </c>
      <c r="BO441" s="4"/>
      <c r="BP441" s="46" t="str">
        <f t="shared" si="229"/>
        <v>3071_1</v>
      </c>
      <c r="BQ441" s="69">
        <v>3071</v>
      </c>
      <c r="BR441" s="69">
        <v>1</v>
      </c>
      <c r="BS441" s="69">
        <v>0</v>
      </c>
      <c r="BT441" s="4"/>
      <c r="BU441" s="71"/>
      <c r="BV441" s="71"/>
      <c r="BW441" s="71"/>
      <c r="BX441" s="4"/>
      <c r="BY441" s="46"/>
      <c r="BZ441" s="46"/>
      <c r="CA441" s="46"/>
      <c r="CB441" s="4"/>
      <c r="CC441" s="47" t="s">
        <v>664</v>
      </c>
      <c r="CD441" s="47" t="s">
        <v>1022</v>
      </c>
      <c r="CE441" s="47">
        <v>13078</v>
      </c>
      <c r="CF441" s="47">
        <v>1</v>
      </c>
      <c r="CG441" s="47">
        <v>4</v>
      </c>
      <c r="CH441" s="47" t="str">
        <f t="shared" si="230"/>
        <v>Vähä 4</v>
      </c>
      <c r="CJ441" s="46" t="s">
        <v>486</v>
      </c>
      <c r="CK441" s="46" t="s">
        <v>2245</v>
      </c>
      <c r="CL441" s="46" t="s">
        <v>2246</v>
      </c>
      <c r="CM441" s="46" t="s">
        <v>2247</v>
      </c>
    </row>
    <row r="442" spans="1:91" customFormat="1" x14ac:dyDescent="0.25">
      <c r="A442" s="81">
        <v>431</v>
      </c>
      <c r="B442" s="27" t="str">
        <f t="shared" si="206"/>
        <v>3201_3</v>
      </c>
      <c r="C442" s="51">
        <v>3201</v>
      </c>
      <c r="D442" s="52">
        <v>3</v>
      </c>
      <c r="E442" s="17">
        <v>5888</v>
      </c>
      <c r="F442" s="18">
        <v>12668.2654138</v>
      </c>
      <c r="G442" s="57">
        <v>292</v>
      </c>
      <c r="H442" s="58">
        <v>90</v>
      </c>
      <c r="I442" s="64">
        <f t="shared" si="231"/>
        <v>0.9</v>
      </c>
      <c r="J442" s="18">
        <f t="shared" si="232"/>
        <v>262.8</v>
      </c>
      <c r="K442" s="64">
        <f t="shared" si="233"/>
        <v>2.2444444444444445</v>
      </c>
      <c r="L442" s="18">
        <v>81</v>
      </c>
      <c r="M442" s="18">
        <v>15</v>
      </c>
      <c r="N442" s="18">
        <v>97</v>
      </c>
      <c r="O442" s="105" t="str">
        <f t="shared" si="207"/>
        <v>https://www.google.com/maps/@61.3050750351,24.8008395329,3a,75y,90t/data=!3m3!1e1!3m1!2e0</v>
      </c>
      <c r="P442" s="108" t="str">
        <f t="shared" si="208"/>
        <v>Gmaps</v>
      </c>
      <c r="Q442" s="18">
        <v>292</v>
      </c>
      <c r="R442" s="17">
        <v>90</v>
      </c>
      <c r="S442" s="18">
        <f t="shared" si="209"/>
        <v>37</v>
      </c>
      <c r="T442" s="18">
        <f t="shared" si="210"/>
        <v>34</v>
      </c>
      <c r="U442" s="18">
        <f t="shared" si="211"/>
        <v>0</v>
      </c>
      <c r="V442" s="95" t="str">
        <f t="shared" si="234"/>
        <v xml:space="preserve"> --</v>
      </c>
      <c r="W442" s="18">
        <f t="shared" si="212"/>
        <v>0</v>
      </c>
      <c r="X442" s="79" t="str">
        <f t="shared" si="235"/>
        <v xml:space="preserve"> --</v>
      </c>
      <c r="Y442" s="74">
        <v>0</v>
      </c>
      <c r="Z442" s="17" t="str">
        <f t="shared" si="216"/>
        <v xml:space="preserve"> --</v>
      </c>
      <c r="AA442" s="74">
        <v>0</v>
      </c>
      <c r="AB442" s="17" t="str">
        <f t="shared" si="236"/>
        <v>--</v>
      </c>
      <c r="AC442" s="39"/>
      <c r="AD442" s="17" t="str">
        <f t="shared" si="213"/>
        <v>Vähä 3</v>
      </c>
      <c r="AE442" s="17" t="s">
        <v>1062</v>
      </c>
      <c r="AF442" s="39"/>
      <c r="AG442" s="44"/>
      <c r="AH442" s="4"/>
      <c r="AI442" s="113" t="str">
        <f t="shared" si="217"/>
        <v>musta</v>
      </c>
      <c r="AJ442" s="114" t="str">
        <f t="shared" si="239"/>
        <v>musta</v>
      </c>
      <c r="AK442" s="115" t="str">
        <f t="shared" si="214"/>
        <v>musta</v>
      </c>
      <c r="AL442" s="124">
        <f t="shared" si="240"/>
        <v>10</v>
      </c>
      <c r="AM442" s="124">
        <f t="shared" si="219"/>
        <v>10</v>
      </c>
      <c r="AN442" s="124">
        <f t="shared" si="220"/>
        <v>0</v>
      </c>
      <c r="AO442" s="124">
        <f t="shared" si="221"/>
        <v>0</v>
      </c>
      <c r="AP442" s="121">
        <f t="shared" si="222"/>
        <v>0</v>
      </c>
      <c r="AQ442" s="14"/>
      <c r="AR442" s="113" t="str">
        <f t="shared" si="237"/>
        <v>musta</v>
      </c>
      <c r="AS442" s="114" t="str">
        <f t="shared" si="238"/>
        <v>musta</v>
      </c>
      <c r="AT442" s="115" t="str">
        <f t="shared" si="215"/>
        <v>musta</v>
      </c>
      <c r="AU442" s="124">
        <f t="shared" si="223"/>
        <v>10</v>
      </c>
      <c r="AV442" s="124">
        <f t="shared" si="224"/>
        <v>10</v>
      </c>
      <c r="AW442" s="124">
        <f t="shared" si="225"/>
        <v>0</v>
      </c>
      <c r="AX442" s="124">
        <f t="shared" si="226"/>
        <v>0</v>
      </c>
      <c r="AY442" s="121">
        <f t="shared" si="227"/>
        <v>0</v>
      </c>
      <c r="BA442" s="47" t="s">
        <v>475</v>
      </c>
      <c r="BB442" s="47">
        <v>3041</v>
      </c>
      <c r="BC442" s="47">
        <v>2</v>
      </c>
      <c r="BD442" s="47">
        <v>1048</v>
      </c>
      <c r="BE442" s="4"/>
      <c r="BF442" s="47" t="s">
        <v>480</v>
      </c>
      <c r="BG442" s="47">
        <v>3071</v>
      </c>
      <c r="BH442" s="47">
        <v>2</v>
      </c>
      <c r="BI442" s="47">
        <v>31</v>
      </c>
      <c r="BJ442" s="4"/>
      <c r="BK442" s="46" t="str">
        <f t="shared" si="228"/>
        <v>3071_2</v>
      </c>
      <c r="BL442" s="69">
        <v>3071</v>
      </c>
      <c r="BM442" s="69">
        <v>2</v>
      </c>
      <c r="BN442" s="69">
        <v>1</v>
      </c>
      <c r="BO442" s="4"/>
      <c r="BP442" s="46" t="str">
        <f t="shared" si="229"/>
        <v>3071_2</v>
      </c>
      <c r="BQ442" s="69">
        <v>3071</v>
      </c>
      <c r="BR442" s="69">
        <v>2</v>
      </c>
      <c r="BS442" s="69">
        <v>0</v>
      </c>
      <c r="BT442" s="4"/>
      <c r="BU442" s="71"/>
      <c r="BV442" s="71"/>
      <c r="BW442" s="71"/>
      <c r="BX442" s="4"/>
      <c r="BY442" s="46"/>
      <c r="BZ442" s="46"/>
      <c r="CA442" s="46"/>
      <c r="CB442" s="4"/>
      <c r="CC442" s="47" t="s">
        <v>411</v>
      </c>
      <c r="CD442" s="47" t="s">
        <v>1022</v>
      </c>
      <c r="CE442" s="47">
        <v>2764</v>
      </c>
      <c r="CF442" s="47">
        <v>4</v>
      </c>
      <c r="CG442" s="47">
        <v>4</v>
      </c>
      <c r="CH442" s="47" t="str">
        <f t="shared" si="230"/>
        <v>Vähä 4</v>
      </c>
      <c r="CJ442" s="46" t="s">
        <v>487</v>
      </c>
      <c r="CK442" s="46" t="s">
        <v>2248</v>
      </c>
      <c r="CL442" s="46" t="s">
        <v>2249</v>
      </c>
      <c r="CM442" s="46" t="s">
        <v>2250</v>
      </c>
    </row>
    <row r="443" spans="1:91" customFormat="1" x14ac:dyDescent="0.25">
      <c r="A443" s="81">
        <v>432</v>
      </c>
      <c r="B443" s="27" t="str">
        <f t="shared" si="206"/>
        <v>3201_4</v>
      </c>
      <c r="C443" s="51">
        <v>3201</v>
      </c>
      <c r="D443" s="52">
        <v>4</v>
      </c>
      <c r="E443" s="17">
        <v>7356</v>
      </c>
      <c r="F443" s="18"/>
      <c r="G443" s="59">
        <v>292</v>
      </c>
      <c r="H443" s="60">
        <v>90</v>
      </c>
      <c r="I443" s="64">
        <f t="shared" si="231"/>
        <v>0.9</v>
      </c>
      <c r="J443" s="18">
        <f t="shared" si="232"/>
        <v>262.8</v>
      </c>
      <c r="K443" s="64">
        <f t="shared" si="233"/>
        <v>2.2444444444444445</v>
      </c>
      <c r="L443" s="18">
        <v>81</v>
      </c>
      <c r="M443" s="18">
        <v>15</v>
      </c>
      <c r="N443" s="18">
        <v>97</v>
      </c>
      <c r="O443" s="105" t="str">
        <f t="shared" si="207"/>
        <v>https://www.google.com/maps/@61.3493812893,24.8358560226,3a,75y,90t/data=!3m3!1e1!3m1!2e0</v>
      </c>
      <c r="P443" s="108" t="str">
        <f t="shared" si="208"/>
        <v>Gmaps</v>
      </c>
      <c r="Q443" s="18">
        <v>292</v>
      </c>
      <c r="R443" s="17">
        <v>90</v>
      </c>
      <c r="S443" s="18">
        <f t="shared" si="209"/>
        <v>31</v>
      </c>
      <c r="T443" s="18">
        <f t="shared" si="210"/>
        <v>28</v>
      </c>
      <c r="U443" s="18">
        <f t="shared" si="211"/>
        <v>0</v>
      </c>
      <c r="V443" s="95" t="str">
        <f t="shared" si="234"/>
        <v xml:space="preserve"> --</v>
      </c>
      <c r="W443" s="18">
        <f t="shared" si="212"/>
        <v>0</v>
      </c>
      <c r="X443" s="79" t="str">
        <f t="shared" si="235"/>
        <v xml:space="preserve"> --</v>
      </c>
      <c r="Y443" s="74">
        <v>0</v>
      </c>
      <c r="Z443" s="17" t="str">
        <f t="shared" si="216"/>
        <v xml:space="preserve"> --</v>
      </c>
      <c r="AA443" s="74">
        <v>0</v>
      </c>
      <c r="AB443" s="17" t="str">
        <f t="shared" si="236"/>
        <v>--</v>
      </c>
      <c r="AC443" s="39"/>
      <c r="AD443" s="17" t="str">
        <f t="shared" si="213"/>
        <v>Vähä 3</v>
      </c>
      <c r="AE443" s="17" t="s">
        <v>1062</v>
      </c>
      <c r="AF443" s="39"/>
      <c r="AG443" s="44"/>
      <c r="AH443" s="4"/>
      <c r="AI443" s="113" t="str">
        <f t="shared" si="217"/>
        <v>musta</v>
      </c>
      <c r="AJ443" s="114" t="str">
        <f t="shared" si="239"/>
        <v>musta</v>
      </c>
      <c r="AK443" s="115" t="str">
        <f t="shared" si="214"/>
        <v>musta</v>
      </c>
      <c r="AL443" s="124">
        <f t="shared" si="240"/>
        <v>10</v>
      </c>
      <c r="AM443" s="124">
        <f t="shared" si="219"/>
        <v>10</v>
      </c>
      <c r="AN443" s="124">
        <f t="shared" si="220"/>
        <v>0</v>
      </c>
      <c r="AO443" s="124">
        <f t="shared" si="221"/>
        <v>0</v>
      </c>
      <c r="AP443" s="121">
        <f t="shared" si="222"/>
        <v>0</v>
      </c>
      <c r="AQ443" s="14"/>
      <c r="AR443" s="113" t="str">
        <f t="shared" si="237"/>
        <v>musta</v>
      </c>
      <c r="AS443" s="114" t="str">
        <f t="shared" si="238"/>
        <v>musta</v>
      </c>
      <c r="AT443" s="115" t="str">
        <f t="shared" si="215"/>
        <v>musta</v>
      </c>
      <c r="AU443" s="124">
        <f t="shared" si="223"/>
        <v>10</v>
      </c>
      <c r="AV443" s="124">
        <f t="shared" si="224"/>
        <v>10</v>
      </c>
      <c r="AW443" s="124">
        <f t="shared" si="225"/>
        <v>0</v>
      </c>
      <c r="AX443" s="124">
        <f t="shared" si="226"/>
        <v>0</v>
      </c>
      <c r="AY443" s="121">
        <f t="shared" si="227"/>
        <v>0</v>
      </c>
      <c r="BA443" s="47" t="s">
        <v>476</v>
      </c>
      <c r="BB443" s="47">
        <v>3041</v>
      </c>
      <c r="BC443" s="47">
        <v>3</v>
      </c>
      <c r="BD443" s="47">
        <v>273</v>
      </c>
      <c r="BE443" s="4"/>
      <c r="BF443" s="47" t="s">
        <v>481</v>
      </c>
      <c r="BG443" s="47">
        <v>3071</v>
      </c>
      <c r="BH443" s="47">
        <v>3</v>
      </c>
      <c r="BI443" s="47">
        <v>18</v>
      </c>
      <c r="BJ443" s="4"/>
      <c r="BK443" s="46" t="str">
        <f t="shared" si="228"/>
        <v>3071_3</v>
      </c>
      <c r="BL443" s="69">
        <v>3071</v>
      </c>
      <c r="BM443" s="69">
        <v>3</v>
      </c>
      <c r="BN443" s="69">
        <v>0</v>
      </c>
      <c r="BO443" s="4"/>
      <c r="BP443" s="46" t="str">
        <f t="shared" si="229"/>
        <v>3071_3</v>
      </c>
      <c r="BQ443" s="69">
        <v>3071</v>
      </c>
      <c r="BR443" s="69">
        <v>3</v>
      </c>
      <c r="BS443" s="69">
        <v>0</v>
      </c>
      <c r="BT443" s="4"/>
      <c r="BU443" s="71"/>
      <c r="BV443" s="71"/>
      <c r="BW443" s="71"/>
      <c r="BX443" s="4"/>
      <c r="BY443" s="46"/>
      <c r="BZ443" s="46"/>
      <c r="CA443" s="46"/>
      <c r="CB443" s="4"/>
      <c r="CC443" s="47" t="s">
        <v>924</v>
      </c>
      <c r="CD443" s="47" t="s">
        <v>1022</v>
      </c>
      <c r="CE443" s="47">
        <v>14263</v>
      </c>
      <c r="CF443" s="47">
        <v>1</v>
      </c>
      <c r="CG443" s="47">
        <v>4</v>
      </c>
      <c r="CH443" s="47" t="str">
        <f t="shared" si="230"/>
        <v>Vähä 4</v>
      </c>
      <c r="CJ443" s="46" t="s">
        <v>488</v>
      </c>
      <c r="CK443" s="46" t="s">
        <v>2251</v>
      </c>
      <c r="CL443" s="46" t="s">
        <v>2252</v>
      </c>
      <c r="CM443" s="46" t="s">
        <v>2253</v>
      </c>
    </row>
    <row r="444" spans="1:91" customFormat="1" x14ac:dyDescent="0.25">
      <c r="A444" s="81">
        <v>433</v>
      </c>
      <c r="B444" s="27" t="str">
        <f t="shared" si="206"/>
        <v>3202_1</v>
      </c>
      <c r="C444" s="51">
        <v>3202</v>
      </c>
      <c r="D444" s="52">
        <v>1</v>
      </c>
      <c r="E444" s="17">
        <v>8394</v>
      </c>
      <c r="F444" s="18">
        <v>8101.0799218499997</v>
      </c>
      <c r="G444" s="57">
        <v>369</v>
      </c>
      <c r="H444" s="58">
        <v>92</v>
      </c>
      <c r="I444" s="64">
        <f t="shared" si="231"/>
        <v>0.92</v>
      </c>
      <c r="J444" s="18">
        <f t="shared" si="232"/>
        <v>339.48</v>
      </c>
      <c r="K444" s="64">
        <f t="shared" si="233"/>
        <v>4.5652459016393445</v>
      </c>
      <c r="L444" s="18">
        <v>61</v>
      </c>
      <c r="M444" s="18">
        <v>3</v>
      </c>
      <c r="N444" s="18">
        <v>61</v>
      </c>
      <c r="O444" s="105" t="str">
        <f t="shared" si="207"/>
        <v>https://www.google.com/maps/@61.406387996,24.8101306816,3a,75y,90t/data=!3m3!1e1!3m1!2e0</v>
      </c>
      <c r="P444" s="108" t="str">
        <f t="shared" si="208"/>
        <v>Gmaps</v>
      </c>
      <c r="Q444" s="18">
        <v>369</v>
      </c>
      <c r="R444" s="17">
        <v>92</v>
      </c>
      <c r="S444" s="18">
        <f t="shared" si="209"/>
        <v>35</v>
      </c>
      <c r="T444" s="18">
        <f t="shared" si="210"/>
        <v>28</v>
      </c>
      <c r="U444" s="18">
        <f t="shared" si="211"/>
        <v>0</v>
      </c>
      <c r="V444" s="95" t="str">
        <f t="shared" si="234"/>
        <v xml:space="preserve"> --</v>
      </c>
      <c r="W444" s="18">
        <f t="shared" si="212"/>
        <v>0</v>
      </c>
      <c r="X444" s="79" t="str">
        <f t="shared" si="235"/>
        <v xml:space="preserve"> --</v>
      </c>
      <c r="Y444" s="74">
        <v>0</v>
      </c>
      <c r="Z444" s="17" t="str">
        <f t="shared" si="216"/>
        <v xml:space="preserve"> --</v>
      </c>
      <c r="AA444" s="74">
        <v>0</v>
      </c>
      <c r="AB444" s="17" t="str">
        <f t="shared" si="236"/>
        <v>--</v>
      </c>
      <c r="AC444" s="39"/>
      <c r="AD444" s="17" t="str">
        <f t="shared" si="213"/>
        <v>Vähä 4</v>
      </c>
      <c r="AE444" s="17" t="s">
        <v>1061</v>
      </c>
      <c r="AF444" s="39"/>
      <c r="AG444" s="44"/>
      <c r="AH444" s="4"/>
      <c r="AI444" s="113" t="str">
        <f t="shared" si="217"/>
        <v>musta</v>
      </c>
      <c r="AJ444" s="114" t="str">
        <f t="shared" si="239"/>
        <v>musta</v>
      </c>
      <c r="AK444" s="115" t="str">
        <f t="shared" si="214"/>
        <v>musta</v>
      </c>
      <c r="AL444" s="124">
        <f t="shared" si="240"/>
        <v>10</v>
      </c>
      <c r="AM444" s="124">
        <f t="shared" si="219"/>
        <v>10</v>
      </c>
      <c r="AN444" s="124">
        <f t="shared" si="220"/>
        <v>0</v>
      </c>
      <c r="AO444" s="124">
        <f t="shared" si="221"/>
        <v>0</v>
      </c>
      <c r="AP444" s="121">
        <f t="shared" si="222"/>
        <v>0</v>
      </c>
      <c r="AQ444" s="14"/>
      <c r="AR444" s="113" t="str">
        <f t="shared" si="237"/>
        <v>musta</v>
      </c>
      <c r="AS444" s="114" t="str">
        <f t="shared" si="238"/>
        <v>musta</v>
      </c>
      <c r="AT444" s="115" t="str">
        <f t="shared" si="215"/>
        <v>musta</v>
      </c>
      <c r="AU444" s="124">
        <f t="shared" si="223"/>
        <v>10</v>
      </c>
      <c r="AV444" s="124">
        <f t="shared" si="224"/>
        <v>10</v>
      </c>
      <c r="AW444" s="124">
        <f t="shared" si="225"/>
        <v>0</v>
      </c>
      <c r="AX444" s="124">
        <f t="shared" si="226"/>
        <v>0</v>
      </c>
      <c r="AY444" s="121">
        <f t="shared" si="227"/>
        <v>0</v>
      </c>
      <c r="BA444" s="47" t="s">
        <v>477</v>
      </c>
      <c r="BB444" s="47">
        <v>3043</v>
      </c>
      <c r="BC444" s="47">
        <v>1</v>
      </c>
      <c r="BD444" s="47">
        <v>265</v>
      </c>
      <c r="BE444" s="4"/>
      <c r="BF444" s="47" t="s">
        <v>482</v>
      </c>
      <c r="BG444" s="47">
        <v>3073</v>
      </c>
      <c r="BH444" s="47">
        <v>1</v>
      </c>
      <c r="BI444" s="47">
        <v>39</v>
      </c>
      <c r="BJ444" s="4"/>
      <c r="BK444" s="46" t="str">
        <f t="shared" si="228"/>
        <v>3073_1</v>
      </c>
      <c r="BL444" s="69">
        <v>3073</v>
      </c>
      <c r="BM444" s="69">
        <v>1</v>
      </c>
      <c r="BN444" s="69">
        <v>0</v>
      </c>
      <c r="BO444" s="4"/>
      <c r="BP444" s="46" t="str">
        <f t="shared" si="229"/>
        <v>3073_1</v>
      </c>
      <c r="BQ444" s="69">
        <v>3073</v>
      </c>
      <c r="BR444" s="69">
        <v>1</v>
      </c>
      <c r="BS444" s="69">
        <v>0</v>
      </c>
      <c r="BT444" s="4"/>
      <c r="BU444" s="71"/>
      <c r="BV444" s="71"/>
      <c r="BW444" s="71"/>
      <c r="BX444" s="4"/>
      <c r="BY444" s="46"/>
      <c r="BZ444" s="46"/>
      <c r="CA444" s="46"/>
      <c r="CB444" s="4"/>
      <c r="CC444" s="47" t="s">
        <v>762</v>
      </c>
      <c r="CD444" s="47" t="s">
        <v>1022</v>
      </c>
      <c r="CE444" s="47">
        <v>13349</v>
      </c>
      <c r="CF444" s="47">
        <v>1</v>
      </c>
      <c r="CG444" s="47">
        <v>4</v>
      </c>
      <c r="CH444" s="47" t="str">
        <f t="shared" si="230"/>
        <v>Vähä 4</v>
      </c>
      <c r="CJ444" s="46" t="s">
        <v>489</v>
      </c>
      <c r="CK444" s="46" t="s">
        <v>2242</v>
      </c>
      <c r="CL444" s="46" t="s">
        <v>2243</v>
      </c>
      <c r="CM444" s="46" t="s">
        <v>2244</v>
      </c>
    </row>
    <row r="445" spans="1:91" customFormat="1" x14ac:dyDescent="0.25">
      <c r="A445" s="81">
        <v>434</v>
      </c>
      <c r="B445" s="27" t="str">
        <f t="shared" si="206"/>
        <v>3202_3</v>
      </c>
      <c r="C445" s="51">
        <v>3202</v>
      </c>
      <c r="D445" s="52">
        <v>3</v>
      </c>
      <c r="E445" s="17">
        <v>215</v>
      </c>
      <c r="F445" s="18"/>
      <c r="G445" s="59">
        <v>558</v>
      </c>
      <c r="H445" s="60">
        <v>98</v>
      </c>
      <c r="I445" s="64">
        <f t="shared" si="231"/>
        <v>0.98</v>
      </c>
      <c r="J445" s="18">
        <f t="shared" si="232"/>
        <v>546.84</v>
      </c>
      <c r="K445" s="64">
        <f t="shared" si="233"/>
        <v>4.3091262135922337</v>
      </c>
      <c r="L445" s="18">
        <v>103</v>
      </c>
      <c r="M445" s="18">
        <v>11</v>
      </c>
      <c r="N445" s="18">
        <v>99</v>
      </c>
      <c r="O445" s="105" t="str">
        <f t="shared" si="207"/>
        <v>https://www.google.com/maps/@61.4523115498,24.9634926126,3a,75y,90t/data=!3m3!1e1!3m1!2e0</v>
      </c>
      <c r="P445" s="108" t="str">
        <f t="shared" si="208"/>
        <v>Gmaps</v>
      </c>
      <c r="Q445" s="18">
        <v>558</v>
      </c>
      <c r="R445" s="17">
        <v>98</v>
      </c>
      <c r="S445" s="18">
        <f t="shared" si="209"/>
        <v>1</v>
      </c>
      <c r="T445" s="18">
        <f t="shared" si="210"/>
        <v>1</v>
      </c>
      <c r="U445" s="18">
        <f t="shared" si="211"/>
        <v>0</v>
      </c>
      <c r="V445" s="95" t="str">
        <f t="shared" si="234"/>
        <v xml:space="preserve"> --</v>
      </c>
      <c r="W445" s="18">
        <f t="shared" si="212"/>
        <v>0</v>
      </c>
      <c r="X445" s="79" t="str">
        <f t="shared" si="235"/>
        <v xml:space="preserve"> --</v>
      </c>
      <c r="Y445" s="74">
        <v>0</v>
      </c>
      <c r="Z445" s="17" t="str">
        <f t="shared" si="216"/>
        <v xml:space="preserve"> --</v>
      </c>
      <c r="AA445" s="74">
        <v>0</v>
      </c>
      <c r="AB445" s="17" t="str">
        <f t="shared" si="236"/>
        <v>--</v>
      </c>
      <c r="AC445" s="39"/>
      <c r="AD445" s="17" t="str">
        <f t="shared" si="213"/>
        <v>Vähä 3</v>
      </c>
      <c r="AE445" s="17" t="s">
        <v>1062</v>
      </c>
      <c r="AF445" s="39"/>
      <c r="AG445" s="44"/>
      <c r="AH445" s="4"/>
      <c r="AI445" s="113" t="str">
        <f t="shared" si="217"/>
        <v>musta</v>
      </c>
      <c r="AJ445" s="114" t="str">
        <f t="shared" si="239"/>
        <v>musta</v>
      </c>
      <c r="AK445" s="115" t="str">
        <f t="shared" si="214"/>
        <v>musta</v>
      </c>
      <c r="AL445" s="124">
        <f t="shared" si="240"/>
        <v>10</v>
      </c>
      <c r="AM445" s="124">
        <f t="shared" si="219"/>
        <v>10</v>
      </c>
      <c r="AN445" s="124">
        <f t="shared" si="220"/>
        <v>0</v>
      </c>
      <c r="AO445" s="124">
        <f t="shared" si="221"/>
        <v>0</v>
      </c>
      <c r="AP445" s="121">
        <f t="shared" si="222"/>
        <v>0</v>
      </c>
      <c r="AQ445" s="14"/>
      <c r="AR445" s="113" t="str">
        <f t="shared" si="237"/>
        <v>musta</v>
      </c>
      <c r="AS445" s="114" t="str">
        <f t="shared" si="238"/>
        <v>musta</v>
      </c>
      <c r="AT445" s="115" t="str">
        <f t="shared" si="215"/>
        <v>musta</v>
      </c>
      <c r="AU445" s="124">
        <f t="shared" si="223"/>
        <v>10</v>
      </c>
      <c r="AV445" s="124">
        <f t="shared" si="224"/>
        <v>10</v>
      </c>
      <c r="AW445" s="124">
        <f t="shared" si="225"/>
        <v>0</v>
      </c>
      <c r="AX445" s="124">
        <f t="shared" si="226"/>
        <v>0</v>
      </c>
      <c r="AY445" s="121">
        <f t="shared" si="227"/>
        <v>0</v>
      </c>
      <c r="BA445" s="47" t="s">
        <v>478</v>
      </c>
      <c r="BB445" s="47">
        <v>3044</v>
      </c>
      <c r="BC445" s="47">
        <v>1</v>
      </c>
      <c r="BD445" s="47">
        <v>191</v>
      </c>
      <c r="BE445" s="4"/>
      <c r="BF445" s="47" t="s">
        <v>483</v>
      </c>
      <c r="BG445" s="47">
        <v>3110</v>
      </c>
      <c r="BH445" s="47">
        <v>1</v>
      </c>
      <c r="BI445" s="47">
        <v>112</v>
      </c>
      <c r="BJ445" s="4"/>
      <c r="BK445" s="46" t="str">
        <f t="shared" si="228"/>
        <v>3110_1</v>
      </c>
      <c r="BL445" s="69">
        <v>3110</v>
      </c>
      <c r="BM445" s="69">
        <v>1</v>
      </c>
      <c r="BN445" s="69">
        <v>0</v>
      </c>
      <c r="BO445" s="4"/>
      <c r="BP445" s="46" t="str">
        <f t="shared" si="229"/>
        <v>3110_1</v>
      </c>
      <c r="BQ445" s="69">
        <v>3110</v>
      </c>
      <c r="BR445" s="69">
        <v>1</v>
      </c>
      <c r="BS445" s="69">
        <v>0</v>
      </c>
      <c r="BT445" s="4"/>
      <c r="BU445" s="71"/>
      <c r="BV445" s="71"/>
      <c r="BW445" s="71"/>
      <c r="BX445" s="4"/>
      <c r="BY445" s="46"/>
      <c r="BZ445" s="46"/>
      <c r="CA445" s="46"/>
      <c r="CB445" s="4"/>
      <c r="CC445" s="47" t="s">
        <v>916</v>
      </c>
      <c r="CD445" s="47" t="s">
        <v>1022</v>
      </c>
      <c r="CE445" s="47">
        <v>14232</v>
      </c>
      <c r="CF445" s="47">
        <v>1</v>
      </c>
      <c r="CG445" s="47">
        <v>4</v>
      </c>
      <c r="CH445" s="47" t="str">
        <f t="shared" si="230"/>
        <v>Vähä 4</v>
      </c>
      <c r="CJ445" s="46" t="s">
        <v>490</v>
      </c>
      <c r="CK445" s="46" t="s">
        <v>2254</v>
      </c>
      <c r="CL445" s="46" t="s">
        <v>2255</v>
      </c>
      <c r="CM445" s="46" t="s">
        <v>2256</v>
      </c>
    </row>
    <row r="446" spans="1:91" customFormat="1" x14ac:dyDescent="0.25">
      <c r="A446" s="81">
        <v>435</v>
      </c>
      <c r="B446" s="27" t="str">
        <f t="shared" si="206"/>
        <v>3221_1</v>
      </c>
      <c r="C446" s="51">
        <v>3221</v>
      </c>
      <c r="D446" s="52">
        <v>1</v>
      </c>
      <c r="E446" s="17">
        <v>13846</v>
      </c>
      <c r="F446" s="18">
        <v>8237.1604755999997</v>
      </c>
      <c r="G446" s="57">
        <v>146</v>
      </c>
      <c r="H446" s="58">
        <v>87</v>
      </c>
      <c r="I446" s="64">
        <f t="shared" si="231"/>
        <v>0.87</v>
      </c>
      <c r="J446" s="18">
        <f t="shared" si="232"/>
        <v>127.02</v>
      </c>
      <c r="K446" s="64">
        <f t="shared" si="233"/>
        <v>0.13410714285714281</v>
      </c>
      <c r="L446" s="18">
        <v>112</v>
      </c>
      <c r="M446" s="18">
        <v>4</v>
      </c>
      <c r="N446" s="18">
        <v>107</v>
      </c>
      <c r="O446" s="105" t="str">
        <f t="shared" si="207"/>
        <v>https://www.google.com/maps/@61.2652609039,24.3904352848,3a,75y,90t/data=!3m3!1e1!3m1!2e0</v>
      </c>
      <c r="P446" s="108" t="str">
        <f t="shared" si="208"/>
        <v>Gmaps</v>
      </c>
      <c r="Q446" s="18">
        <v>146</v>
      </c>
      <c r="R446" s="17">
        <v>87</v>
      </c>
      <c r="S446" s="18">
        <f t="shared" si="209"/>
        <v>222</v>
      </c>
      <c r="T446" s="18">
        <f t="shared" si="210"/>
        <v>96</v>
      </c>
      <c r="U446" s="18">
        <f t="shared" si="211"/>
        <v>0</v>
      </c>
      <c r="V446" s="95" t="str">
        <f t="shared" si="234"/>
        <v xml:space="preserve"> --</v>
      </c>
      <c r="W446" s="18">
        <f t="shared" si="212"/>
        <v>0</v>
      </c>
      <c r="X446" s="79" t="str">
        <f t="shared" si="235"/>
        <v xml:space="preserve"> --</v>
      </c>
      <c r="Y446" s="18">
        <v>12</v>
      </c>
      <c r="Z446" s="17" t="str">
        <f t="shared" si="216"/>
        <v xml:space="preserve"> --</v>
      </c>
      <c r="AA446" s="18">
        <v>10.067889643199999</v>
      </c>
      <c r="AB446" s="17" t="str">
        <f t="shared" si="236"/>
        <v>--</v>
      </c>
      <c r="AC446" s="39"/>
      <c r="AD446" s="17" t="str">
        <f t="shared" si="213"/>
        <v>Vähä 3</v>
      </c>
      <c r="AE446" s="17" t="s">
        <v>1062</v>
      </c>
      <c r="AF446" s="39"/>
      <c r="AG446" s="44"/>
      <c r="AH446" s="4"/>
      <c r="AI446" s="113" t="str">
        <f t="shared" si="217"/>
        <v>musta</v>
      </c>
      <c r="AJ446" s="114" t="str">
        <f t="shared" si="239"/>
        <v>musta</v>
      </c>
      <c r="AK446" s="115" t="str">
        <f t="shared" si="214"/>
        <v>musta</v>
      </c>
      <c r="AL446" s="124">
        <f t="shared" si="240"/>
        <v>10</v>
      </c>
      <c r="AM446" s="124">
        <f t="shared" si="219"/>
        <v>10</v>
      </c>
      <c r="AN446" s="124">
        <f t="shared" si="220"/>
        <v>0</v>
      </c>
      <c r="AO446" s="124">
        <f t="shared" si="221"/>
        <v>0</v>
      </c>
      <c r="AP446" s="121">
        <f t="shared" si="222"/>
        <v>0</v>
      </c>
      <c r="AQ446" s="14"/>
      <c r="AR446" s="113" t="str">
        <f t="shared" si="237"/>
        <v>musta</v>
      </c>
      <c r="AS446" s="114" t="str">
        <f t="shared" si="238"/>
        <v>musta</v>
      </c>
      <c r="AT446" s="115" t="str">
        <f t="shared" si="215"/>
        <v>musta</v>
      </c>
      <c r="AU446" s="124">
        <f t="shared" si="223"/>
        <v>10</v>
      </c>
      <c r="AV446" s="124">
        <f t="shared" si="224"/>
        <v>10</v>
      </c>
      <c r="AW446" s="124">
        <f t="shared" si="225"/>
        <v>0</v>
      </c>
      <c r="AX446" s="124">
        <f t="shared" si="226"/>
        <v>0</v>
      </c>
      <c r="AY446" s="121">
        <f t="shared" si="227"/>
        <v>0</v>
      </c>
      <c r="BA446" s="47" t="s">
        <v>479</v>
      </c>
      <c r="BB446" s="47">
        <v>3071</v>
      </c>
      <c r="BC446" s="47">
        <v>1</v>
      </c>
      <c r="BD446" s="47">
        <v>127</v>
      </c>
      <c r="BE446" s="4"/>
      <c r="BF446" s="47" t="s">
        <v>484</v>
      </c>
      <c r="BG446" s="47">
        <v>3192</v>
      </c>
      <c r="BH446" s="47">
        <v>5</v>
      </c>
      <c r="BI446" s="47">
        <v>2</v>
      </c>
      <c r="BJ446" s="4"/>
      <c r="BK446" s="46" t="str">
        <f t="shared" si="228"/>
        <v>3192_5</v>
      </c>
      <c r="BL446" s="69">
        <v>3192</v>
      </c>
      <c r="BM446" s="69">
        <v>5</v>
      </c>
      <c r="BN446" s="69">
        <v>0</v>
      </c>
      <c r="BO446" s="4"/>
      <c r="BP446" s="46" t="str">
        <f t="shared" si="229"/>
        <v>3192_5</v>
      </c>
      <c r="BQ446" s="69">
        <v>3192</v>
      </c>
      <c r="BR446" s="69">
        <v>5</v>
      </c>
      <c r="BS446" s="69">
        <v>0</v>
      </c>
      <c r="BT446" s="4"/>
      <c r="BU446" s="71"/>
      <c r="BV446" s="71"/>
      <c r="BW446" s="71"/>
      <c r="BX446" s="4"/>
      <c r="BY446" s="46"/>
      <c r="BZ446" s="46"/>
      <c r="CA446" s="46"/>
      <c r="CB446" s="4"/>
      <c r="CC446" s="47" t="s">
        <v>684</v>
      </c>
      <c r="CD446" s="47" t="s">
        <v>1022</v>
      </c>
      <c r="CE446" s="47">
        <v>13109</v>
      </c>
      <c r="CF446" s="47">
        <v>1</v>
      </c>
      <c r="CG446" s="47">
        <v>4</v>
      </c>
      <c r="CH446" s="47" t="str">
        <f t="shared" si="230"/>
        <v>Vähä 4</v>
      </c>
      <c r="CJ446" s="46" t="s">
        <v>491</v>
      </c>
      <c r="CK446" s="46" t="s">
        <v>2257</v>
      </c>
      <c r="CL446" s="46" t="s">
        <v>2258</v>
      </c>
      <c r="CM446" s="46" t="s">
        <v>2259</v>
      </c>
    </row>
    <row r="447" spans="1:91" customFormat="1" x14ac:dyDescent="0.25">
      <c r="A447" s="81">
        <v>436</v>
      </c>
      <c r="B447" s="27" t="str">
        <f t="shared" si="206"/>
        <v>3222_4</v>
      </c>
      <c r="C447" s="51">
        <v>3222</v>
      </c>
      <c r="D447" s="52">
        <v>4</v>
      </c>
      <c r="E447" s="17">
        <v>3960</v>
      </c>
      <c r="F447" s="18"/>
      <c r="G447" s="59">
        <v>161</v>
      </c>
      <c r="H447" s="60">
        <v>69</v>
      </c>
      <c r="I447" s="64">
        <f t="shared" si="231"/>
        <v>0.69</v>
      </c>
      <c r="J447" s="18">
        <f t="shared" si="232"/>
        <v>111.08999999999999</v>
      </c>
      <c r="K447" s="64">
        <f t="shared" si="233"/>
        <v>-0.71145454545454556</v>
      </c>
      <c r="L447" s="18">
        <v>385</v>
      </c>
      <c r="M447" s="18">
        <v>26</v>
      </c>
      <c r="N447" s="18">
        <v>350</v>
      </c>
      <c r="O447" s="105" t="str">
        <f t="shared" si="207"/>
        <v>https://www.google.com/maps/@61.2725870507,24.70403714,3a,75y,90t/data=!3m3!1e1!3m1!2e0</v>
      </c>
      <c r="P447" s="108" t="str">
        <f t="shared" si="208"/>
        <v>Gmaps</v>
      </c>
      <c r="Q447" s="18">
        <v>161</v>
      </c>
      <c r="R447" s="17">
        <v>69</v>
      </c>
      <c r="S447" s="18">
        <f t="shared" si="209"/>
        <v>27</v>
      </c>
      <c r="T447" s="18">
        <f t="shared" si="210"/>
        <v>18</v>
      </c>
      <c r="U447" s="18">
        <f t="shared" si="211"/>
        <v>0</v>
      </c>
      <c r="V447" s="95" t="str">
        <f t="shared" si="234"/>
        <v xml:space="preserve"> --</v>
      </c>
      <c r="W447" s="18">
        <f t="shared" si="212"/>
        <v>0</v>
      </c>
      <c r="X447" s="79" t="str">
        <f t="shared" si="235"/>
        <v xml:space="preserve"> --</v>
      </c>
      <c r="Y447" s="74">
        <v>0</v>
      </c>
      <c r="Z447" s="17" t="str">
        <f t="shared" si="216"/>
        <v xml:space="preserve"> --</v>
      </c>
      <c r="AA447" s="74">
        <v>0</v>
      </c>
      <c r="AB447" s="17" t="str">
        <f t="shared" si="236"/>
        <v>--</v>
      </c>
      <c r="AC447" s="39"/>
      <c r="AD447" s="17" t="str">
        <f t="shared" si="213"/>
        <v>Vähä 1</v>
      </c>
      <c r="AE447" s="17" t="s">
        <v>1058</v>
      </c>
      <c r="AF447" s="39"/>
      <c r="AG447" s="44"/>
      <c r="AH447" s="4"/>
      <c r="AI447" s="113" t="str">
        <f t="shared" si="217"/>
        <v>musta</v>
      </c>
      <c r="AJ447" s="114" t="str">
        <f t="shared" si="239"/>
        <v>musta</v>
      </c>
      <c r="AK447" s="115" t="str">
        <f t="shared" si="214"/>
        <v>musta</v>
      </c>
      <c r="AL447" s="124">
        <f t="shared" si="240"/>
        <v>10</v>
      </c>
      <c r="AM447" s="124">
        <f t="shared" si="219"/>
        <v>10</v>
      </c>
      <c r="AN447" s="124">
        <f t="shared" si="220"/>
        <v>0</v>
      </c>
      <c r="AO447" s="124">
        <f t="shared" si="221"/>
        <v>0</v>
      </c>
      <c r="AP447" s="121">
        <f t="shared" si="222"/>
        <v>0</v>
      </c>
      <c r="AQ447" s="14"/>
      <c r="AR447" s="113" t="str">
        <f t="shared" si="237"/>
        <v>musta</v>
      </c>
      <c r="AS447" s="114" t="str">
        <f t="shared" si="238"/>
        <v>musta</v>
      </c>
      <c r="AT447" s="115" t="str">
        <f t="shared" si="215"/>
        <v>musta</v>
      </c>
      <c r="AU447" s="124">
        <f t="shared" si="223"/>
        <v>10</v>
      </c>
      <c r="AV447" s="124">
        <f t="shared" si="224"/>
        <v>10</v>
      </c>
      <c r="AW447" s="124">
        <f t="shared" si="225"/>
        <v>0</v>
      </c>
      <c r="AX447" s="124">
        <f t="shared" si="226"/>
        <v>0</v>
      </c>
      <c r="AY447" s="121">
        <f t="shared" si="227"/>
        <v>0</v>
      </c>
      <c r="BA447" s="47" t="s">
        <v>480</v>
      </c>
      <c r="BB447" s="47">
        <v>3071</v>
      </c>
      <c r="BC447" s="47">
        <v>2</v>
      </c>
      <c r="BD447" s="47">
        <v>61</v>
      </c>
      <c r="BE447" s="4"/>
      <c r="BF447" s="47" t="s">
        <v>43</v>
      </c>
      <c r="BG447" s="47">
        <v>3200</v>
      </c>
      <c r="BH447" s="47">
        <v>4</v>
      </c>
      <c r="BI447" s="47">
        <v>19</v>
      </c>
      <c r="BJ447" s="4"/>
      <c r="BK447" s="46" t="str">
        <f t="shared" si="228"/>
        <v>3200_4</v>
      </c>
      <c r="BL447" s="69">
        <v>3200</v>
      </c>
      <c r="BM447" s="69">
        <v>4</v>
      </c>
      <c r="BN447" s="69">
        <v>0</v>
      </c>
      <c r="BO447" s="4"/>
      <c r="BP447" s="46" t="str">
        <f t="shared" si="229"/>
        <v>3200_4</v>
      </c>
      <c r="BQ447" s="69">
        <v>3200</v>
      </c>
      <c r="BR447" s="69">
        <v>4</v>
      </c>
      <c r="BS447" s="69">
        <v>0</v>
      </c>
      <c r="BT447" s="4"/>
      <c r="BU447" s="71"/>
      <c r="BV447" s="71"/>
      <c r="BW447" s="71"/>
      <c r="BX447" s="4"/>
      <c r="BY447" s="46"/>
      <c r="BZ447" s="46"/>
      <c r="CA447" s="46"/>
      <c r="CB447" s="4"/>
      <c r="CC447" s="47" t="s">
        <v>597</v>
      </c>
      <c r="CD447" s="47" t="s">
        <v>1022</v>
      </c>
      <c r="CE447" s="47">
        <v>12831</v>
      </c>
      <c r="CF447" s="47">
        <v>4</v>
      </c>
      <c r="CG447" s="47">
        <v>4</v>
      </c>
      <c r="CH447" s="47" t="str">
        <f t="shared" si="230"/>
        <v>Vähä 4</v>
      </c>
      <c r="CJ447" s="46" t="s">
        <v>492</v>
      </c>
      <c r="CK447" s="46" t="s">
        <v>2260</v>
      </c>
      <c r="CL447" s="46" t="s">
        <v>2261</v>
      </c>
      <c r="CM447" s="46" t="s">
        <v>2262</v>
      </c>
    </row>
    <row r="448" spans="1:91" customFormat="1" x14ac:dyDescent="0.25">
      <c r="A448" s="81">
        <v>437</v>
      </c>
      <c r="B448" s="27" t="str">
        <f t="shared" si="206"/>
        <v>3222_5</v>
      </c>
      <c r="C448" s="51">
        <v>3222</v>
      </c>
      <c r="D448" s="52">
        <v>5</v>
      </c>
      <c r="E448" s="17">
        <v>7432</v>
      </c>
      <c r="F448" s="18">
        <v>2189.3363544600002</v>
      </c>
      <c r="G448" s="57">
        <v>372</v>
      </c>
      <c r="H448" s="58">
        <v>75</v>
      </c>
      <c r="I448" s="64">
        <f t="shared" si="231"/>
        <v>0.75</v>
      </c>
      <c r="J448" s="18">
        <f t="shared" si="232"/>
        <v>279</v>
      </c>
      <c r="K448" s="64">
        <f t="shared" si="233"/>
        <v>-0.27532467532467531</v>
      </c>
      <c r="L448" s="18">
        <v>385</v>
      </c>
      <c r="M448" s="18">
        <v>26</v>
      </c>
      <c r="N448" s="18">
        <v>350</v>
      </c>
      <c r="O448" s="105" t="str">
        <f t="shared" si="207"/>
        <v>https://www.google.com/maps/@61.2966371275,24.6672658767,3a,75y,90t/data=!3m3!1e1!3m1!2e0</v>
      </c>
      <c r="P448" s="108" t="str">
        <f t="shared" si="208"/>
        <v>Gmaps</v>
      </c>
      <c r="Q448" s="18">
        <v>372</v>
      </c>
      <c r="R448" s="17">
        <v>75</v>
      </c>
      <c r="S448" s="18">
        <f t="shared" si="209"/>
        <v>40</v>
      </c>
      <c r="T448" s="18">
        <f t="shared" si="210"/>
        <v>25</v>
      </c>
      <c r="U448" s="18">
        <f t="shared" si="211"/>
        <v>0</v>
      </c>
      <c r="V448" s="95" t="str">
        <f t="shared" si="234"/>
        <v xml:space="preserve"> --</v>
      </c>
      <c r="W448" s="18">
        <f t="shared" si="212"/>
        <v>0</v>
      </c>
      <c r="X448" s="79" t="str">
        <f t="shared" si="235"/>
        <v xml:space="preserve"> --</v>
      </c>
      <c r="Y448" s="74">
        <v>0</v>
      </c>
      <c r="Z448" s="17" t="str">
        <f t="shared" si="216"/>
        <v xml:space="preserve"> --</v>
      </c>
      <c r="AA448" s="74">
        <v>0</v>
      </c>
      <c r="AB448" s="17" t="str">
        <f t="shared" si="236"/>
        <v>--</v>
      </c>
      <c r="AC448" s="39"/>
      <c r="AD448" s="17" t="str">
        <f t="shared" si="213"/>
        <v>Vähä 1</v>
      </c>
      <c r="AE448" s="17" t="s">
        <v>1058</v>
      </c>
      <c r="AF448" s="39"/>
      <c r="AG448" s="44"/>
      <c r="AH448" s="4"/>
      <c r="AI448" s="113" t="str">
        <f t="shared" si="217"/>
        <v>musta</v>
      </c>
      <c r="AJ448" s="114" t="str">
        <f t="shared" si="239"/>
        <v>musta</v>
      </c>
      <c r="AK448" s="115" t="str">
        <f t="shared" si="214"/>
        <v>musta</v>
      </c>
      <c r="AL448" s="124">
        <f t="shared" si="240"/>
        <v>10</v>
      </c>
      <c r="AM448" s="124">
        <f t="shared" si="219"/>
        <v>10</v>
      </c>
      <c r="AN448" s="124">
        <f t="shared" si="220"/>
        <v>0</v>
      </c>
      <c r="AO448" s="124">
        <f t="shared" si="221"/>
        <v>0</v>
      </c>
      <c r="AP448" s="121">
        <f t="shared" si="222"/>
        <v>0</v>
      </c>
      <c r="AQ448" s="14"/>
      <c r="AR448" s="113" t="str">
        <f t="shared" si="237"/>
        <v>musta</v>
      </c>
      <c r="AS448" s="114" t="str">
        <f t="shared" si="238"/>
        <v>musta</v>
      </c>
      <c r="AT448" s="115" t="str">
        <f t="shared" si="215"/>
        <v>musta</v>
      </c>
      <c r="AU448" s="124">
        <f t="shared" si="223"/>
        <v>10</v>
      </c>
      <c r="AV448" s="124">
        <f t="shared" si="224"/>
        <v>10</v>
      </c>
      <c r="AW448" s="124">
        <f t="shared" si="225"/>
        <v>0</v>
      </c>
      <c r="AX448" s="124">
        <f t="shared" si="226"/>
        <v>0</v>
      </c>
      <c r="AY448" s="121">
        <f t="shared" si="227"/>
        <v>0</v>
      </c>
      <c r="BA448" s="47" t="s">
        <v>481</v>
      </c>
      <c r="BB448" s="47">
        <v>3071</v>
      </c>
      <c r="BC448" s="47">
        <v>3</v>
      </c>
      <c r="BD448" s="47">
        <v>42</v>
      </c>
      <c r="BE448" s="4"/>
      <c r="BF448" s="47" t="s">
        <v>485</v>
      </c>
      <c r="BG448" s="47">
        <v>3200</v>
      </c>
      <c r="BH448" s="47">
        <v>5</v>
      </c>
      <c r="BI448" s="47">
        <v>67</v>
      </c>
      <c r="BJ448" s="4"/>
      <c r="BK448" s="46" t="str">
        <f t="shared" si="228"/>
        <v>3200_5</v>
      </c>
      <c r="BL448" s="69">
        <v>3200</v>
      </c>
      <c r="BM448" s="69">
        <v>5</v>
      </c>
      <c r="BN448" s="69">
        <v>0</v>
      </c>
      <c r="BO448" s="4"/>
      <c r="BP448" s="46" t="str">
        <f t="shared" si="229"/>
        <v>3200_5</v>
      </c>
      <c r="BQ448" s="69">
        <v>3200</v>
      </c>
      <c r="BR448" s="69">
        <v>5</v>
      </c>
      <c r="BS448" s="69">
        <v>0</v>
      </c>
      <c r="BT448" s="4"/>
      <c r="BU448" s="71"/>
      <c r="BV448" s="71"/>
      <c r="BW448" s="71"/>
      <c r="BX448" s="4"/>
      <c r="BY448" s="46"/>
      <c r="BZ448" s="46"/>
      <c r="CA448" s="46"/>
      <c r="CB448" s="4"/>
      <c r="CC448" s="47" t="s">
        <v>519</v>
      </c>
      <c r="CD448" s="47" t="s">
        <v>1022</v>
      </c>
      <c r="CE448" s="47">
        <v>3282</v>
      </c>
      <c r="CF448" s="47">
        <v>5</v>
      </c>
      <c r="CG448" s="47">
        <v>4</v>
      </c>
      <c r="CH448" s="47" t="str">
        <f t="shared" si="230"/>
        <v>Vähä 4</v>
      </c>
      <c r="CJ448" s="46" t="s">
        <v>493</v>
      </c>
      <c r="CK448" s="46" t="s">
        <v>2263</v>
      </c>
      <c r="CL448" s="46" t="s">
        <v>2264</v>
      </c>
      <c r="CM448" s="46" t="s">
        <v>2265</v>
      </c>
    </row>
    <row r="449" spans="1:91" customFormat="1" x14ac:dyDescent="0.25">
      <c r="A449" s="81">
        <v>438</v>
      </c>
      <c r="B449" s="27" t="str">
        <f t="shared" si="206"/>
        <v>3230_1</v>
      </c>
      <c r="C449" s="51">
        <v>3230</v>
      </c>
      <c r="D449" s="52">
        <v>1</v>
      </c>
      <c r="E449" s="17">
        <v>4621</v>
      </c>
      <c r="F449" s="18">
        <v>4470.8041310600001</v>
      </c>
      <c r="G449" s="57">
        <v>100</v>
      </c>
      <c r="H449" s="58">
        <v>85</v>
      </c>
      <c r="I449" s="64">
        <f t="shared" si="231"/>
        <v>0.85</v>
      </c>
      <c r="J449" s="18">
        <f t="shared" si="232"/>
        <v>85</v>
      </c>
      <c r="K449" s="64">
        <f t="shared" si="233"/>
        <v>-0.79064039408866993</v>
      </c>
      <c r="L449" s="18">
        <v>406</v>
      </c>
      <c r="M449" s="18">
        <v>27</v>
      </c>
      <c r="N449" s="18">
        <v>405</v>
      </c>
      <c r="O449" s="105" t="str">
        <f t="shared" si="207"/>
        <v>https://www.google.com/maps/@61.3499182506,24.5571697124,3a,75y,90t/data=!3m3!1e1!3m1!2e0</v>
      </c>
      <c r="P449" s="108" t="str">
        <f t="shared" si="208"/>
        <v>Gmaps</v>
      </c>
      <c r="Q449" s="18">
        <v>100</v>
      </c>
      <c r="R449" s="17">
        <v>85</v>
      </c>
      <c r="S449" s="18">
        <f t="shared" si="209"/>
        <v>101</v>
      </c>
      <c r="T449" s="18">
        <f t="shared" si="210"/>
        <v>75</v>
      </c>
      <c r="U449" s="18">
        <f t="shared" si="211"/>
        <v>0</v>
      </c>
      <c r="V449" s="95" t="str">
        <f t="shared" si="234"/>
        <v xml:space="preserve"> --</v>
      </c>
      <c r="W449" s="18">
        <f t="shared" si="212"/>
        <v>0</v>
      </c>
      <c r="X449" s="79" t="str">
        <f t="shared" si="235"/>
        <v xml:space="preserve"> --</v>
      </c>
      <c r="Y449" s="74">
        <v>0</v>
      </c>
      <c r="Z449" s="17" t="str">
        <f t="shared" si="216"/>
        <v xml:space="preserve"> --</v>
      </c>
      <c r="AA449" s="74">
        <v>0</v>
      </c>
      <c r="AB449" s="17" t="str">
        <f t="shared" si="236"/>
        <v>--</v>
      </c>
      <c r="AC449" s="39"/>
      <c r="AD449" s="17" t="str">
        <f t="shared" si="213"/>
        <v>Vähä 2</v>
      </c>
      <c r="AE449" s="17" t="s">
        <v>1060</v>
      </c>
      <c r="AF449" s="39"/>
      <c r="AG449" s="44"/>
      <c r="AH449" s="4"/>
      <c r="AI449" s="113" t="str">
        <f t="shared" si="217"/>
        <v>musta</v>
      </c>
      <c r="AJ449" s="114" t="str">
        <f t="shared" si="239"/>
        <v>musta</v>
      </c>
      <c r="AK449" s="115" t="str">
        <f t="shared" si="214"/>
        <v>musta</v>
      </c>
      <c r="AL449" s="124">
        <f t="shared" si="240"/>
        <v>10</v>
      </c>
      <c r="AM449" s="124">
        <f t="shared" si="219"/>
        <v>10</v>
      </c>
      <c r="AN449" s="124">
        <f t="shared" si="220"/>
        <v>0</v>
      </c>
      <c r="AO449" s="124">
        <f t="shared" si="221"/>
        <v>0</v>
      </c>
      <c r="AP449" s="121">
        <f t="shared" si="222"/>
        <v>0</v>
      </c>
      <c r="AQ449" s="14"/>
      <c r="AR449" s="113" t="str">
        <f t="shared" si="237"/>
        <v>musta</v>
      </c>
      <c r="AS449" s="114" t="str">
        <f t="shared" si="238"/>
        <v>musta</v>
      </c>
      <c r="AT449" s="115" t="str">
        <f t="shared" si="215"/>
        <v>musta</v>
      </c>
      <c r="AU449" s="124">
        <f t="shared" si="223"/>
        <v>10</v>
      </c>
      <c r="AV449" s="124">
        <f t="shared" si="224"/>
        <v>10</v>
      </c>
      <c r="AW449" s="124">
        <f t="shared" si="225"/>
        <v>0</v>
      </c>
      <c r="AX449" s="124">
        <f t="shared" si="226"/>
        <v>0</v>
      </c>
      <c r="AY449" s="121">
        <f t="shared" si="227"/>
        <v>0</v>
      </c>
      <c r="BA449" s="47" t="s">
        <v>482</v>
      </c>
      <c r="BB449" s="47">
        <v>3073</v>
      </c>
      <c r="BC449" s="47">
        <v>1</v>
      </c>
      <c r="BD449" s="47">
        <v>105</v>
      </c>
      <c r="BE449" s="4"/>
      <c r="BF449" s="47" t="s">
        <v>486</v>
      </c>
      <c r="BG449" s="47">
        <v>3201</v>
      </c>
      <c r="BH449" s="47">
        <v>2</v>
      </c>
      <c r="BI449" s="47">
        <v>22</v>
      </c>
      <c r="BJ449" s="4"/>
      <c r="BK449" s="46" t="str">
        <f t="shared" si="228"/>
        <v>3201_2</v>
      </c>
      <c r="BL449" s="69">
        <v>3201</v>
      </c>
      <c r="BM449" s="69">
        <v>2</v>
      </c>
      <c r="BN449" s="69">
        <v>0</v>
      </c>
      <c r="BO449" s="4"/>
      <c r="BP449" s="46" t="str">
        <f t="shared" si="229"/>
        <v>3201_2</v>
      </c>
      <c r="BQ449" s="69">
        <v>3201</v>
      </c>
      <c r="BR449" s="69">
        <v>2</v>
      </c>
      <c r="BS449" s="69">
        <v>0</v>
      </c>
      <c r="BT449" s="4"/>
      <c r="BU449" s="71"/>
      <c r="BV449" s="71"/>
      <c r="BW449" s="71"/>
      <c r="BX449" s="4"/>
      <c r="BY449" s="46"/>
      <c r="BZ449" s="46"/>
      <c r="CA449" s="46"/>
      <c r="CB449" s="4"/>
      <c r="CC449" s="47" t="s">
        <v>955</v>
      </c>
      <c r="CD449" s="47" t="s">
        <v>1022</v>
      </c>
      <c r="CE449" s="47">
        <v>14299</v>
      </c>
      <c r="CF449" s="47">
        <v>1</v>
      </c>
      <c r="CG449" s="47">
        <v>4</v>
      </c>
      <c r="CH449" s="47" t="str">
        <f t="shared" si="230"/>
        <v>Vähä 4</v>
      </c>
      <c r="CJ449" s="46" t="s">
        <v>494</v>
      </c>
      <c r="CK449" s="46" t="s">
        <v>1723</v>
      </c>
      <c r="CL449" s="46" t="s">
        <v>1724</v>
      </c>
      <c r="CM449" s="46" t="s">
        <v>1725</v>
      </c>
    </row>
    <row r="450" spans="1:91" customFormat="1" x14ac:dyDescent="0.25">
      <c r="A450" s="81">
        <v>439</v>
      </c>
      <c r="B450" s="27" t="str">
        <f t="shared" si="206"/>
        <v>3230_2</v>
      </c>
      <c r="C450" s="51">
        <v>3230</v>
      </c>
      <c r="D450" s="52">
        <v>2</v>
      </c>
      <c r="E450" s="17">
        <v>4689</v>
      </c>
      <c r="F450" s="18">
        <v>4569.9163847199998</v>
      </c>
      <c r="G450" s="57">
        <v>129</v>
      </c>
      <c r="H450" s="58">
        <v>80</v>
      </c>
      <c r="I450" s="64">
        <f t="shared" si="231"/>
        <v>0.8</v>
      </c>
      <c r="J450" s="18">
        <f t="shared" si="232"/>
        <v>103.2</v>
      </c>
      <c r="K450" s="64">
        <f t="shared" si="233"/>
        <v>-0.7458128078817734</v>
      </c>
      <c r="L450" s="18">
        <v>406</v>
      </c>
      <c r="M450" s="18">
        <v>27</v>
      </c>
      <c r="N450" s="18">
        <v>405</v>
      </c>
      <c r="O450" s="105" t="str">
        <f t="shared" si="207"/>
        <v>https://www.google.com/maps/@61.3752857082,24.505633096,3a,75y,90t/data=!3m3!1e1!3m1!2e0</v>
      </c>
      <c r="P450" s="108" t="str">
        <f t="shared" si="208"/>
        <v>Gmaps</v>
      </c>
      <c r="Q450" s="18">
        <v>129</v>
      </c>
      <c r="R450" s="17">
        <v>80</v>
      </c>
      <c r="S450" s="18">
        <f t="shared" si="209"/>
        <v>69</v>
      </c>
      <c r="T450" s="18">
        <f t="shared" si="210"/>
        <v>48</v>
      </c>
      <c r="U450" s="18">
        <f t="shared" si="211"/>
        <v>0</v>
      </c>
      <c r="V450" s="95" t="str">
        <f t="shared" si="234"/>
        <v xml:space="preserve"> --</v>
      </c>
      <c r="W450" s="18">
        <f t="shared" si="212"/>
        <v>0</v>
      </c>
      <c r="X450" s="79" t="str">
        <f t="shared" si="235"/>
        <v xml:space="preserve"> --</v>
      </c>
      <c r="Y450" s="74">
        <v>0</v>
      </c>
      <c r="Z450" s="17" t="str">
        <f t="shared" si="216"/>
        <v xml:space="preserve"> --</v>
      </c>
      <c r="AA450" s="74">
        <v>0</v>
      </c>
      <c r="AB450" s="17" t="str">
        <f t="shared" si="236"/>
        <v>--</v>
      </c>
      <c r="AC450" s="39"/>
      <c r="AD450" s="17" t="str">
        <f t="shared" si="213"/>
        <v>Vähä 2</v>
      </c>
      <c r="AE450" s="17" t="s">
        <v>1060</v>
      </c>
      <c r="AF450" s="39"/>
      <c r="AG450" s="44"/>
      <c r="AH450" s="4"/>
      <c r="AI450" s="113" t="str">
        <f t="shared" si="217"/>
        <v>musta</v>
      </c>
      <c r="AJ450" s="114" t="str">
        <f t="shared" si="239"/>
        <v>musta</v>
      </c>
      <c r="AK450" s="115" t="str">
        <f t="shared" si="214"/>
        <v>musta</v>
      </c>
      <c r="AL450" s="124">
        <f t="shared" si="240"/>
        <v>10</v>
      </c>
      <c r="AM450" s="124">
        <f t="shared" si="219"/>
        <v>10</v>
      </c>
      <c r="AN450" s="124">
        <f t="shared" si="220"/>
        <v>0</v>
      </c>
      <c r="AO450" s="124">
        <f t="shared" si="221"/>
        <v>0</v>
      </c>
      <c r="AP450" s="121">
        <f t="shared" si="222"/>
        <v>0</v>
      </c>
      <c r="AQ450" s="14"/>
      <c r="AR450" s="113" t="str">
        <f t="shared" si="237"/>
        <v>musta</v>
      </c>
      <c r="AS450" s="114" t="str">
        <f t="shared" si="238"/>
        <v>musta</v>
      </c>
      <c r="AT450" s="115" t="str">
        <f t="shared" si="215"/>
        <v>musta</v>
      </c>
      <c r="AU450" s="124">
        <f t="shared" si="223"/>
        <v>10</v>
      </c>
      <c r="AV450" s="124">
        <f t="shared" si="224"/>
        <v>10</v>
      </c>
      <c r="AW450" s="124">
        <f t="shared" si="225"/>
        <v>0</v>
      </c>
      <c r="AX450" s="124">
        <f t="shared" si="226"/>
        <v>0</v>
      </c>
      <c r="AY450" s="121">
        <f t="shared" si="227"/>
        <v>0</v>
      </c>
      <c r="BA450" s="47" t="s">
        <v>483</v>
      </c>
      <c r="BB450" s="47">
        <v>3110</v>
      </c>
      <c r="BC450" s="47">
        <v>1</v>
      </c>
      <c r="BD450" s="47">
        <v>182</v>
      </c>
      <c r="BE450" s="4"/>
      <c r="BF450" s="47" t="s">
        <v>487</v>
      </c>
      <c r="BG450" s="47">
        <v>3201</v>
      </c>
      <c r="BH450" s="47">
        <v>3</v>
      </c>
      <c r="BI450" s="47">
        <v>34</v>
      </c>
      <c r="BJ450" s="4"/>
      <c r="BK450" s="46" t="str">
        <f t="shared" si="228"/>
        <v>3201_3</v>
      </c>
      <c r="BL450" s="69">
        <v>3201</v>
      </c>
      <c r="BM450" s="69">
        <v>3</v>
      </c>
      <c r="BN450" s="69">
        <v>0</v>
      </c>
      <c r="BO450" s="4"/>
      <c r="BP450" s="46" t="str">
        <f t="shared" si="229"/>
        <v>3201_3</v>
      </c>
      <c r="BQ450" s="69">
        <v>3201</v>
      </c>
      <c r="BR450" s="69">
        <v>3</v>
      </c>
      <c r="BS450" s="69">
        <v>0</v>
      </c>
      <c r="BT450" s="4"/>
      <c r="BU450" s="71"/>
      <c r="BV450" s="71"/>
      <c r="BW450" s="71"/>
      <c r="BX450" s="4"/>
      <c r="BY450" s="46"/>
      <c r="BZ450" s="46"/>
      <c r="CA450" s="46"/>
      <c r="CB450" s="4"/>
      <c r="CC450" s="47" t="s">
        <v>670</v>
      </c>
      <c r="CD450" s="47" t="s">
        <v>1022</v>
      </c>
      <c r="CE450" s="47">
        <v>13083</v>
      </c>
      <c r="CF450" s="47">
        <v>3</v>
      </c>
      <c r="CG450" s="47">
        <v>4</v>
      </c>
      <c r="CH450" s="47" t="str">
        <f t="shared" si="230"/>
        <v>Vähä 4</v>
      </c>
      <c r="CJ450" s="46" t="s">
        <v>495</v>
      </c>
      <c r="CK450" s="46" t="s">
        <v>2266</v>
      </c>
      <c r="CL450" s="46" t="s">
        <v>2267</v>
      </c>
      <c r="CM450" s="46" t="s">
        <v>2268</v>
      </c>
    </row>
    <row r="451" spans="1:91" customFormat="1" x14ac:dyDescent="0.25">
      <c r="A451" s="81">
        <v>440</v>
      </c>
      <c r="B451" s="27" t="str">
        <f t="shared" si="206"/>
        <v>3230_3</v>
      </c>
      <c r="C451" s="51">
        <v>3230</v>
      </c>
      <c r="D451" s="52">
        <v>3</v>
      </c>
      <c r="E451" s="17">
        <v>5075</v>
      </c>
      <c r="F451" s="18">
        <v>4956.4249405950004</v>
      </c>
      <c r="G451" s="57">
        <v>140</v>
      </c>
      <c r="H451" s="58">
        <v>75</v>
      </c>
      <c r="I451" s="64">
        <f t="shared" si="231"/>
        <v>0.75</v>
      </c>
      <c r="J451" s="18">
        <f t="shared" si="232"/>
        <v>105</v>
      </c>
      <c r="K451" s="64">
        <f t="shared" si="233"/>
        <v>-0.74137931034482762</v>
      </c>
      <c r="L451" s="18">
        <v>406</v>
      </c>
      <c r="M451" s="18">
        <v>27</v>
      </c>
      <c r="N451" s="18">
        <v>405</v>
      </c>
      <c r="O451" s="105" t="str">
        <f t="shared" si="207"/>
        <v>https://www.google.com/maps/@61.405644616,24.4531389448,3a,75y,90t/data=!3m3!1e1!3m1!2e0</v>
      </c>
      <c r="P451" s="108" t="str">
        <f t="shared" si="208"/>
        <v>Gmaps</v>
      </c>
      <c r="Q451" s="18">
        <v>140</v>
      </c>
      <c r="R451" s="17">
        <v>75</v>
      </c>
      <c r="S451" s="18">
        <f t="shared" si="209"/>
        <v>79</v>
      </c>
      <c r="T451" s="18">
        <f t="shared" si="210"/>
        <v>57</v>
      </c>
      <c r="U451" s="18">
        <f t="shared" si="211"/>
        <v>0</v>
      </c>
      <c r="V451" s="95" t="str">
        <f t="shared" si="234"/>
        <v xml:space="preserve"> --</v>
      </c>
      <c r="W451" s="18">
        <f t="shared" si="212"/>
        <v>0</v>
      </c>
      <c r="X451" s="79" t="str">
        <f t="shared" si="235"/>
        <v xml:space="preserve"> --</v>
      </c>
      <c r="Y451" s="74">
        <v>0</v>
      </c>
      <c r="Z451" s="17" t="str">
        <f t="shared" si="216"/>
        <v xml:space="preserve"> --</v>
      </c>
      <c r="AA451" s="74">
        <v>0</v>
      </c>
      <c r="AB451" s="17" t="str">
        <f t="shared" si="236"/>
        <v>--</v>
      </c>
      <c r="AC451" s="39"/>
      <c r="AD451" s="17" t="str">
        <f t="shared" si="213"/>
        <v>Vähä 2</v>
      </c>
      <c r="AE451" s="17" t="s">
        <v>1060</v>
      </c>
      <c r="AF451" s="39"/>
      <c r="AG451" s="44"/>
      <c r="AH451" s="4"/>
      <c r="AI451" s="113" t="str">
        <f t="shared" si="217"/>
        <v>musta</v>
      </c>
      <c r="AJ451" s="114" t="str">
        <f t="shared" si="239"/>
        <v>musta</v>
      </c>
      <c r="AK451" s="115" t="str">
        <f t="shared" si="214"/>
        <v>musta</v>
      </c>
      <c r="AL451" s="124">
        <f t="shared" si="240"/>
        <v>10</v>
      </c>
      <c r="AM451" s="124">
        <f t="shared" si="219"/>
        <v>10</v>
      </c>
      <c r="AN451" s="124">
        <f t="shared" si="220"/>
        <v>0</v>
      </c>
      <c r="AO451" s="124">
        <f t="shared" si="221"/>
        <v>0</v>
      </c>
      <c r="AP451" s="121">
        <f t="shared" si="222"/>
        <v>0</v>
      </c>
      <c r="AQ451" s="14"/>
      <c r="AR451" s="113" t="str">
        <f t="shared" si="237"/>
        <v>musta</v>
      </c>
      <c r="AS451" s="114" t="str">
        <f t="shared" si="238"/>
        <v>musta</v>
      </c>
      <c r="AT451" s="115" t="str">
        <f t="shared" si="215"/>
        <v>musta</v>
      </c>
      <c r="AU451" s="124">
        <f t="shared" si="223"/>
        <v>10</v>
      </c>
      <c r="AV451" s="124">
        <f t="shared" si="224"/>
        <v>10</v>
      </c>
      <c r="AW451" s="124">
        <f t="shared" si="225"/>
        <v>0</v>
      </c>
      <c r="AX451" s="124">
        <f t="shared" si="226"/>
        <v>0</v>
      </c>
      <c r="AY451" s="121">
        <f t="shared" si="227"/>
        <v>0</v>
      </c>
      <c r="BA451" s="47" t="s">
        <v>484</v>
      </c>
      <c r="BB451" s="47">
        <v>3192</v>
      </c>
      <c r="BC451" s="47">
        <v>5</v>
      </c>
      <c r="BD451" s="47">
        <v>2</v>
      </c>
      <c r="BE451" s="4"/>
      <c r="BF451" s="47" t="s">
        <v>488</v>
      </c>
      <c r="BG451" s="47">
        <v>3201</v>
      </c>
      <c r="BH451" s="47">
        <v>4</v>
      </c>
      <c r="BI451" s="47">
        <v>28</v>
      </c>
      <c r="BJ451" s="4"/>
      <c r="BK451" s="46" t="str">
        <f t="shared" si="228"/>
        <v>3201_4</v>
      </c>
      <c r="BL451" s="69">
        <v>3201</v>
      </c>
      <c r="BM451" s="69">
        <v>4</v>
      </c>
      <c r="BN451" s="69">
        <v>0</v>
      </c>
      <c r="BO451" s="4"/>
      <c r="BP451" s="46" t="str">
        <f t="shared" si="229"/>
        <v>3201_4</v>
      </c>
      <c r="BQ451" s="69">
        <v>3201</v>
      </c>
      <c r="BR451" s="69">
        <v>4</v>
      </c>
      <c r="BS451" s="69">
        <v>0</v>
      </c>
      <c r="BT451" s="4"/>
      <c r="BU451" s="71"/>
      <c r="BV451" s="71"/>
      <c r="BW451" s="71"/>
      <c r="BX451" s="4"/>
      <c r="BY451" s="46"/>
      <c r="BZ451" s="46"/>
      <c r="CA451" s="46"/>
      <c r="CB451" s="4"/>
      <c r="CC451" s="47" t="s">
        <v>517</v>
      </c>
      <c r="CD451" s="47" t="s">
        <v>1022</v>
      </c>
      <c r="CE451" s="47">
        <v>3282</v>
      </c>
      <c r="CF451" s="47">
        <v>3</v>
      </c>
      <c r="CG451" s="47">
        <v>4</v>
      </c>
      <c r="CH451" s="47" t="str">
        <f t="shared" si="230"/>
        <v>Vähä 4</v>
      </c>
      <c r="CJ451" s="46" t="s">
        <v>496</v>
      </c>
      <c r="CK451" s="46" t="s">
        <v>2269</v>
      </c>
      <c r="CL451" s="46" t="s">
        <v>2270</v>
      </c>
      <c r="CM451" s="46" t="s">
        <v>2271</v>
      </c>
    </row>
    <row r="452" spans="1:91" customFormat="1" x14ac:dyDescent="0.25">
      <c r="A452" s="81">
        <v>441</v>
      </c>
      <c r="B452" s="27" t="str">
        <f t="shared" si="206"/>
        <v>3230_4</v>
      </c>
      <c r="C452" s="51">
        <v>3230</v>
      </c>
      <c r="D452" s="52">
        <v>4</v>
      </c>
      <c r="E452" s="17">
        <v>5333</v>
      </c>
      <c r="F452" s="18">
        <v>5212.4414739499998</v>
      </c>
      <c r="G452" s="57">
        <v>328</v>
      </c>
      <c r="H452" s="58">
        <v>72</v>
      </c>
      <c r="I452" s="64">
        <f t="shared" si="231"/>
        <v>0.72</v>
      </c>
      <c r="J452" s="18">
        <f t="shared" si="232"/>
        <v>236.16</v>
      </c>
      <c r="K452" s="64">
        <f t="shared" si="233"/>
        <v>-0.72634994206257242</v>
      </c>
      <c r="L452" s="18">
        <v>863</v>
      </c>
      <c r="M452" s="18">
        <v>56</v>
      </c>
      <c r="N452" s="18">
        <v>928</v>
      </c>
      <c r="O452" s="105" t="str">
        <f t="shared" si="207"/>
        <v>https://www.google.com/maps/@61.4414311435,24.4014786493,3a,75y,90t/data=!3m3!1e1!3m1!2e0</v>
      </c>
      <c r="P452" s="108" t="str">
        <f t="shared" si="208"/>
        <v>Gmaps</v>
      </c>
      <c r="Q452" s="18">
        <v>328</v>
      </c>
      <c r="R452" s="17">
        <v>72</v>
      </c>
      <c r="S452" s="18">
        <f t="shared" si="209"/>
        <v>227</v>
      </c>
      <c r="T452" s="18">
        <f t="shared" si="210"/>
        <v>142</v>
      </c>
      <c r="U452" s="18">
        <f t="shared" si="211"/>
        <v>0</v>
      </c>
      <c r="V452" s="95" t="str">
        <f t="shared" si="234"/>
        <v xml:space="preserve"> --</v>
      </c>
      <c r="W452" s="18">
        <f t="shared" si="212"/>
        <v>0</v>
      </c>
      <c r="X452" s="79" t="str">
        <f t="shared" si="235"/>
        <v xml:space="preserve"> --</v>
      </c>
      <c r="Y452" s="18">
        <v>9</v>
      </c>
      <c r="Z452" s="17" t="str">
        <f t="shared" si="216"/>
        <v xml:space="preserve"> --</v>
      </c>
      <c r="AA452" s="18">
        <v>28.8580536284</v>
      </c>
      <c r="AB452" s="17" t="str">
        <f t="shared" si="236"/>
        <v>--</v>
      </c>
      <c r="AC452" s="39"/>
      <c r="AD452" s="17" t="str">
        <f t="shared" si="213"/>
        <v>Keskivilkas 1</v>
      </c>
      <c r="AE452" s="17" t="s">
        <v>1057</v>
      </c>
      <c r="AF452" s="39"/>
      <c r="AG452" s="44"/>
      <c r="AH452" s="4"/>
      <c r="AI452" s="113" t="str">
        <f t="shared" si="217"/>
        <v>punainen</v>
      </c>
      <c r="AJ452" s="114" t="str">
        <f t="shared" si="239"/>
        <v>musta</v>
      </c>
      <c r="AK452" s="115" t="str">
        <f t="shared" si="214"/>
        <v>musta</v>
      </c>
      <c r="AL452" s="124">
        <f t="shared" si="240"/>
        <v>11</v>
      </c>
      <c r="AM452" s="124">
        <f t="shared" si="219"/>
        <v>10</v>
      </c>
      <c r="AN452" s="124">
        <f t="shared" si="220"/>
        <v>0</v>
      </c>
      <c r="AO452" s="124">
        <f t="shared" si="221"/>
        <v>1</v>
      </c>
      <c r="AP452" s="121">
        <f t="shared" si="222"/>
        <v>0</v>
      </c>
      <c r="AQ452" s="14"/>
      <c r="AR452" s="113" t="str">
        <f t="shared" si="237"/>
        <v>punainen</v>
      </c>
      <c r="AS452" s="114" t="str">
        <f t="shared" si="238"/>
        <v>musta</v>
      </c>
      <c r="AT452" s="115" t="str">
        <f t="shared" si="215"/>
        <v>musta</v>
      </c>
      <c r="AU452" s="124">
        <f t="shared" si="223"/>
        <v>11</v>
      </c>
      <c r="AV452" s="124">
        <f t="shared" si="224"/>
        <v>10</v>
      </c>
      <c r="AW452" s="124">
        <f t="shared" si="225"/>
        <v>0</v>
      </c>
      <c r="AX452" s="124">
        <f t="shared" si="226"/>
        <v>1</v>
      </c>
      <c r="AY452" s="121">
        <f t="shared" si="227"/>
        <v>0</v>
      </c>
      <c r="BA452" s="47" t="s">
        <v>43</v>
      </c>
      <c r="BB452" s="47">
        <v>3200</v>
      </c>
      <c r="BC452" s="47">
        <v>4</v>
      </c>
      <c r="BD452" s="47">
        <v>23</v>
      </c>
      <c r="BE452" s="4"/>
      <c r="BF452" s="47" t="s">
        <v>489</v>
      </c>
      <c r="BG452" s="47">
        <v>3202</v>
      </c>
      <c r="BH452" s="47">
        <v>1</v>
      </c>
      <c r="BI452" s="47">
        <v>28</v>
      </c>
      <c r="BJ452" s="4"/>
      <c r="BK452" s="46" t="str">
        <f t="shared" si="228"/>
        <v>3202_1</v>
      </c>
      <c r="BL452" s="69">
        <v>3202</v>
      </c>
      <c r="BM452" s="69">
        <v>1</v>
      </c>
      <c r="BN452" s="69">
        <v>0</v>
      </c>
      <c r="BO452" s="4"/>
      <c r="BP452" s="46" t="str">
        <f t="shared" si="229"/>
        <v>3202_1</v>
      </c>
      <c r="BQ452" s="69">
        <v>3202</v>
      </c>
      <c r="BR452" s="69">
        <v>1</v>
      </c>
      <c r="BS452" s="69">
        <v>0</v>
      </c>
      <c r="BT452" s="4"/>
      <c r="BU452" s="71"/>
      <c r="BV452" s="71"/>
      <c r="BW452" s="71"/>
      <c r="BX452" s="4"/>
      <c r="BY452" s="46"/>
      <c r="BZ452" s="46"/>
      <c r="CA452" s="46"/>
      <c r="CB452" s="4"/>
      <c r="CC452" s="47" t="s">
        <v>741</v>
      </c>
      <c r="CD452" s="47" t="s">
        <v>1022</v>
      </c>
      <c r="CE452" s="47">
        <v>13319</v>
      </c>
      <c r="CF452" s="47">
        <v>1</v>
      </c>
      <c r="CG452" s="47">
        <v>4</v>
      </c>
      <c r="CH452" s="47" t="str">
        <f t="shared" si="230"/>
        <v>Vähä 4</v>
      </c>
      <c r="CJ452" s="46" t="s">
        <v>497</v>
      </c>
      <c r="CK452" s="46" t="s">
        <v>2272</v>
      </c>
      <c r="CL452" s="46" t="s">
        <v>2273</v>
      </c>
      <c r="CM452" s="46" t="s">
        <v>2274</v>
      </c>
    </row>
    <row r="453" spans="1:91" customFormat="1" x14ac:dyDescent="0.25">
      <c r="A453" s="81">
        <v>442</v>
      </c>
      <c r="B453" s="27" t="str">
        <f t="shared" si="206"/>
        <v>3231_1</v>
      </c>
      <c r="C453" s="51">
        <v>3231</v>
      </c>
      <c r="D453" s="52">
        <v>1</v>
      </c>
      <c r="E453" s="17">
        <v>3379</v>
      </c>
      <c r="F453" s="18">
        <v>3257.3674036450002</v>
      </c>
      <c r="G453" s="57">
        <v>334</v>
      </c>
      <c r="H453" s="58">
        <v>70</v>
      </c>
      <c r="I453" s="64">
        <f t="shared" si="231"/>
        <v>0.7</v>
      </c>
      <c r="J453" s="18">
        <f t="shared" si="232"/>
        <v>233.79999999999998</v>
      </c>
      <c r="K453" s="64">
        <f t="shared" si="233"/>
        <v>-0.4283618581907091</v>
      </c>
      <c r="L453" s="18">
        <v>409</v>
      </c>
      <c r="M453" s="18">
        <v>20</v>
      </c>
      <c r="N453" s="18">
        <v>404</v>
      </c>
      <c r="O453" s="105" t="str">
        <f t="shared" si="207"/>
        <v>https://www.google.com/maps/@61.3811613277,24.2429507593,3a,75y,90t/data=!3m3!1e1!3m1!2e0</v>
      </c>
      <c r="P453" s="108" t="str">
        <f t="shared" si="208"/>
        <v>Gmaps</v>
      </c>
      <c r="Q453" s="18">
        <v>334</v>
      </c>
      <c r="R453" s="17">
        <v>70</v>
      </c>
      <c r="S453" s="18">
        <f t="shared" si="209"/>
        <v>127</v>
      </c>
      <c r="T453" s="18">
        <f t="shared" si="210"/>
        <v>95</v>
      </c>
      <c r="U453" s="18">
        <f t="shared" si="211"/>
        <v>0</v>
      </c>
      <c r="V453" s="95" t="str">
        <f t="shared" si="234"/>
        <v xml:space="preserve"> --</v>
      </c>
      <c r="W453" s="18">
        <f t="shared" si="212"/>
        <v>0</v>
      </c>
      <c r="X453" s="79" t="str">
        <f t="shared" si="235"/>
        <v xml:space="preserve"> --</v>
      </c>
      <c r="Y453" s="74">
        <v>0</v>
      </c>
      <c r="Z453" s="17" t="str">
        <f t="shared" si="216"/>
        <v xml:space="preserve"> --</v>
      </c>
      <c r="AA453" s="74">
        <v>0</v>
      </c>
      <c r="AB453" s="17" t="str">
        <f t="shared" si="236"/>
        <v>--</v>
      </c>
      <c r="AC453" s="39"/>
      <c r="AD453" s="17" t="str">
        <f t="shared" si="213"/>
        <v>Vähä 1</v>
      </c>
      <c r="AE453" s="17" t="s">
        <v>1058</v>
      </c>
      <c r="AF453" s="39"/>
      <c r="AG453" s="44"/>
      <c r="AH453" s="4"/>
      <c r="AI453" s="113" t="str">
        <f t="shared" si="217"/>
        <v>musta</v>
      </c>
      <c r="AJ453" s="114" t="str">
        <f t="shared" si="239"/>
        <v>musta</v>
      </c>
      <c r="AK453" s="115" t="str">
        <f t="shared" si="214"/>
        <v>musta</v>
      </c>
      <c r="AL453" s="124">
        <f t="shared" si="240"/>
        <v>10</v>
      </c>
      <c r="AM453" s="124">
        <f t="shared" si="219"/>
        <v>10</v>
      </c>
      <c r="AN453" s="124">
        <f t="shared" si="220"/>
        <v>0</v>
      </c>
      <c r="AO453" s="124">
        <f t="shared" si="221"/>
        <v>0</v>
      </c>
      <c r="AP453" s="121">
        <f t="shared" si="222"/>
        <v>0</v>
      </c>
      <c r="AQ453" s="14"/>
      <c r="AR453" s="113" t="str">
        <f t="shared" si="237"/>
        <v>musta</v>
      </c>
      <c r="AS453" s="114" t="str">
        <f t="shared" si="238"/>
        <v>musta</v>
      </c>
      <c r="AT453" s="115" t="str">
        <f t="shared" si="215"/>
        <v>musta</v>
      </c>
      <c r="AU453" s="124">
        <f t="shared" si="223"/>
        <v>10</v>
      </c>
      <c r="AV453" s="124">
        <f t="shared" si="224"/>
        <v>10</v>
      </c>
      <c r="AW453" s="124">
        <f t="shared" si="225"/>
        <v>0</v>
      </c>
      <c r="AX453" s="124">
        <f t="shared" si="226"/>
        <v>0</v>
      </c>
      <c r="AY453" s="121">
        <f t="shared" si="227"/>
        <v>0</v>
      </c>
      <c r="BA453" s="47" t="s">
        <v>485</v>
      </c>
      <c r="BB453" s="47">
        <v>3200</v>
      </c>
      <c r="BC453" s="47">
        <v>5</v>
      </c>
      <c r="BD453" s="47">
        <v>123</v>
      </c>
      <c r="BE453" s="4"/>
      <c r="BF453" s="47" t="s">
        <v>490</v>
      </c>
      <c r="BG453" s="47">
        <v>3202</v>
      </c>
      <c r="BH453" s="47">
        <v>3</v>
      </c>
      <c r="BI453" s="47">
        <v>1</v>
      </c>
      <c r="BJ453" s="4"/>
      <c r="BK453" s="46" t="str">
        <f t="shared" si="228"/>
        <v>3202_3</v>
      </c>
      <c r="BL453" s="69">
        <v>3202</v>
      </c>
      <c r="BM453" s="69">
        <v>3</v>
      </c>
      <c r="BN453" s="69">
        <v>0</v>
      </c>
      <c r="BO453" s="4"/>
      <c r="BP453" s="46" t="str">
        <f t="shared" si="229"/>
        <v>3202_3</v>
      </c>
      <c r="BQ453" s="69">
        <v>3202</v>
      </c>
      <c r="BR453" s="69">
        <v>3</v>
      </c>
      <c r="BS453" s="69">
        <v>0</v>
      </c>
      <c r="BT453" s="4"/>
      <c r="BU453" s="71"/>
      <c r="BV453" s="71"/>
      <c r="BW453" s="71"/>
      <c r="BX453" s="4"/>
      <c r="BY453" s="46"/>
      <c r="BZ453" s="46"/>
      <c r="CA453" s="46"/>
      <c r="CB453" s="4"/>
      <c r="CC453" s="47" t="s">
        <v>489</v>
      </c>
      <c r="CD453" s="47" t="s">
        <v>1022</v>
      </c>
      <c r="CE453" s="47">
        <v>3202</v>
      </c>
      <c r="CF453" s="47">
        <v>1</v>
      </c>
      <c r="CG453" s="47">
        <v>4</v>
      </c>
      <c r="CH453" s="47" t="str">
        <f t="shared" si="230"/>
        <v>Vähä 4</v>
      </c>
      <c r="CJ453" s="46" t="s">
        <v>498</v>
      </c>
      <c r="CK453" s="46" t="s">
        <v>1282</v>
      </c>
      <c r="CL453" s="46" t="s">
        <v>1283</v>
      </c>
      <c r="CM453" s="46" t="s">
        <v>1284</v>
      </c>
    </row>
    <row r="454" spans="1:91" customFormat="1" x14ac:dyDescent="0.25">
      <c r="A454" s="81">
        <v>443</v>
      </c>
      <c r="B454" s="27" t="str">
        <f t="shared" si="206"/>
        <v>3231_2</v>
      </c>
      <c r="C454" s="51">
        <v>3231</v>
      </c>
      <c r="D454" s="52">
        <v>2</v>
      </c>
      <c r="E454" s="17">
        <v>4465</v>
      </c>
      <c r="F454" s="18">
        <v>4019.6951997000001</v>
      </c>
      <c r="G454" s="57">
        <v>584</v>
      </c>
      <c r="H454" s="58">
        <v>83</v>
      </c>
      <c r="I454" s="64">
        <f t="shared" si="231"/>
        <v>0.83</v>
      </c>
      <c r="J454" s="18">
        <f t="shared" si="232"/>
        <v>484.71999999999997</v>
      </c>
      <c r="K454" s="64">
        <f t="shared" si="233"/>
        <v>0.18513447432762828</v>
      </c>
      <c r="L454" s="18">
        <v>409</v>
      </c>
      <c r="M454" s="18">
        <v>20</v>
      </c>
      <c r="N454" s="18">
        <v>404</v>
      </c>
      <c r="O454" s="105" t="str">
        <f t="shared" si="207"/>
        <v>https://www.google.com/maps/@61.4059404443,24.2551270527,3a,75y,90t/data=!3m3!1e1!3m1!2e0</v>
      </c>
      <c r="P454" s="108" t="str">
        <f t="shared" si="208"/>
        <v>Gmaps</v>
      </c>
      <c r="Q454" s="18">
        <v>584</v>
      </c>
      <c r="R454" s="17">
        <v>83</v>
      </c>
      <c r="S454" s="18">
        <f t="shared" si="209"/>
        <v>100</v>
      </c>
      <c r="T454" s="18">
        <f t="shared" si="210"/>
        <v>80</v>
      </c>
      <c r="U454" s="18">
        <f t="shared" si="211"/>
        <v>0</v>
      </c>
      <c r="V454" s="95" t="str">
        <f t="shared" si="234"/>
        <v xml:space="preserve"> --</v>
      </c>
      <c r="W454" s="18">
        <f t="shared" si="212"/>
        <v>0</v>
      </c>
      <c r="X454" s="79" t="str">
        <f t="shared" si="235"/>
        <v xml:space="preserve"> --</v>
      </c>
      <c r="Y454" s="74">
        <v>0</v>
      </c>
      <c r="Z454" s="17" t="str">
        <f t="shared" si="216"/>
        <v xml:space="preserve"> --</v>
      </c>
      <c r="AA454" s="74">
        <v>0</v>
      </c>
      <c r="AB454" s="17" t="str">
        <f t="shared" si="236"/>
        <v>--</v>
      </c>
      <c r="AC454" s="39"/>
      <c r="AD454" s="17" t="str">
        <f t="shared" si="213"/>
        <v>Vähä 1</v>
      </c>
      <c r="AE454" s="17" t="s">
        <v>1058</v>
      </c>
      <c r="AF454" s="39"/>
      <c r="AG454" s="44"/>
      <c r="AH454" s="4"/>
      <c r="AI454" s="113" t="str">
        <f t="shared" si="217"/>
        <v>musta</v>
      </c>
      <c r="AJ454" s="114" t="str">
        <f t="shared" si="239"/>
        <v>musta</v>
      </c>
      <c r="AK454" s="115" t="str">
        <f t="shared" si="214"/>
        <v>musta</v>
      </c>
      <c r="AL454" s="124">
        <f t="shared" si="240"/>
        <v>10</v>
      </c>
      <c r="AM454" s="124">
        <f t="shared" si="219"/>
        <v>10</v>
      </c>
      <c r="AN454" s="124">
        <f t="shared" si="220"/>
        <v>0</v>
      </c>
      <c r="AO454" s="124">
        <f t="shared" si="221"/>
        <v>0</v>
      </c>
      <c r="AP454" s="121">
        <f t="shared" si="222"/>
        <v>0</v>
      </c>
      <c r="AQ454" s="14"/>
      <c r="AR454" s="113" t="str">
        <f t="shared" si="237"/>
        <v>musta</v>
      </c>
      <c r="AS454" s="114" t="str">
        <f t="shared" si="238"/>
        <v>musta</v>
      </c>
      <c r="AT454" s="115" t="str">
        <f t="shared" si="215"/>
        <v>musta</v>
      </c>
      <c r="AU454" s="124">
        <f t="shared" si="223"/>
        <v>10</v>
      </c>
      <c r="AV454" s="124">
        <f t="shared" si="224"/>
        <v>10</v>
      </c>
      <c r="AW454" s="124">
        <f t="shared" si="225"/>
        <v>0</v>
      </c>
      <c r="AX454" s="124">
        <f t="shared" si="226"/>
        <v>0</v>
      </c>
      <c r="AY454" s="121">
        <f t="shared" si="227"/>
        <v>0</v>
      </c>
      <c r="BA454" s="47" t="s">
        <v>486</v>
      </c>
      <c r="BB454" s="47">
        <v>3201</v>
      </c>
      <c r="BC454" s="47">
        <v>2</v>
      </c>
      <c r="BD454" s="47">
        <v>22</v>
      </c>
      <c r="BE454" s="4"/>
      <c r="BF454" s="47" t="s">
        <v>491</v>
      </c>
      <c r="BG454" s="47">
        <v>3221</v>
      </c>
      <c r="BH454" s="47">
        <v>1</v>
      </c>
      <c r="BI454" s="47">
        <v>96</v>
      </c>
      <c r="BJ454" s="4"/>
      <c r="BK454" s="46" t="str">
        <f t="shared" si="228"/>
        <v>3221_1</v>
      </c>
      <c r="BL454" s="69">
        <v>3221</v>
      </c>
      <c r="BM454" s="69">
        <v>1</v>
      </c>
      <c r="BN454" s="69">
        <v>0</v>
      </c>
      <c r="BO454" s="4"/>
      <c r="BP454" s="46" t="str">
        <f t="shared" si="229"/>
        <v>3221_1</v>
      </c>
      <c r="BQ454" s="69">
        <v>3221</v>
      </c>
      <c r="BR454" s="69">
        <v>1</v>
      </c>
      <c r="BS454" s="69">
        <v>0</v>
      </c>
      <c r="BT454" s="4"/>
      <c r="BU454" s="71"/>
      <c r="BV454" s="71"/>
      <c r="BW454" s="71"/>
      <c r="BX454" s="4"/>
      <c r="BY454" s="46"/>
      <c r="BZ454" s="46"/>
      <c r="CA454" s="46"/>
      <c r="CB454" s="4"/>
      <c r="CC454" s="47" t="s">
        <v>848</v>
      </c>
      <c r="CD454" s="47" t="s">
        <v>1022</v>
      </c>
      <c r="CE454" s="47">
        <v>13951</v>
      </c>
      <c r="CF454" s="47">
        <v>1</v>
      </c>
      <c r="CG454" s="47">
        <v>4</v>
      </c>
      <c r="CH454" s="47" t="str">
        <f t="shared" si="230"/>
        <v>Vähä 4</v>
      </c>
      <c r="CJ454" s="46" t="s">
        <v>499</v>
      </c>
      <c r="CK454" s="46" t="s">
        <v>2275</v>
      </c>
      <c r="CL454" s="46" t="s">
        <v>2276</v>
      </c>
      <c r="CM454" s="46" t="s">
        <v>2277</v>
      </c>
    </row>
    <row r="455" spans="1:91" customFormat="1" x14ac:dyDescent="0.25">
      <c r="A455" s="81">
        <v>444</v>
      </c>
      <c r="B455" s="27" t="str">
        <f t="shared" si="206"/>
        <v>3231_3</v>
      </c>
      <c r="C455" s="51">
        <v>3231</v>
      </c>
      <c r="D455" s="52">
        <v>3</v>
      </c>
      <c r="E455" s="17">
        <v>5759</v>
      </c>
      <c r="F455" s="18">
        <v>5386.2406106500002</v>
      </c>
      <c r="G455" s="57">
        <v>352</v>
      </c>
      <c r="H455" s="58">
        <v>90</v>
      </c>
      <c r="I455" s="64">
        <f t="shared" si="231"/>
        <v>0.9</v>
      </c>
      <c r="J455" s="18">
        <f t="shared" si="232"/>
        <v>316.8</v>
      </c>
      <c r="K455" s="64">
        <f t="shared" si="233"/>
        <v>2.6413793103448278</v>
      </c>
      <c r="L455" s="18">
        <v>87</v>
      </c>
      <c r="M455" s="18">
        <v>4</v>
      </c>
      <c r="N455" s="18">
        <v>81</v>
      </c>
      <c r="O455" s="105" t="str">
        <f t="shared" si="207"/>
        <v>https://www.google.com/maps/@61.4188578665,24.3233701303,3a,75y,90t/data=!3m3!1e1!3m1!2e0</v>
      </c>
      <c r="P455" s="108" t="str">
        <f t="shared" si="208"/>
        <v>Gmaps</v>
      </c>
      <c r="Q455" s="18">
        <v>352</v>
      </c>
      <c r="R455" s="17">
        <v>90</v>
      </c>
      <c r="S455" s="18">
        <f t="shared" si="209"/>
        <v>80</v>
      </c>
      <c r="T455" s="18">
        <f t="shared" si="210"/>
        <v>65</v>
      </c>
      <c r="U455" s="18">
        <f t="shared" si="211"/>
        <v>0</v>
      </c>
      <c r="V455" s="95" t="str">
        <f t="shared" si="234"/>
        <v xml:space="preserve"> --</v>
      </c>
      <c r="W455" s="18">
        <f t="shared" si="212"/>
        <v>0</v>
      </c>
      <c r="X455" s="79" t="str">
        <f t="shared" si="235"/>
        <v xml:space="preserve"> --</v>
      </c>
      <c r="Y455" s="74">
        <v>0</v>
      </c>
      <c r="Z455" s="17" t="str">
        <f t="shared" si="216"/>
        <v xml:space="preserve"> --</v>
      </c>
      <c r="AA455" s="74">
        <v>0</v>
      </c>
      <c r="AB455" s="17" t="str">
        <f t="shared" si="236"/>
        <v>--</v>
      </c>
      <c r="AC455" s="39"/>
      <c r="AD455" s="17" t="str">
        <f t="shared" si="213"/>
        <v>Vähä 3</v>
      </c>
      <c r="AE455" s="17" t="s">
        <v>1062</v>
      </c>
      <c r="AF455" s="39"/>
      <c r="AG455" s="44"/>
      <c r="AH455" s="4"/>
      <c r="AI455" s="113" t="str">
        <f t="shared" si="217"/>
        <v>musta</v>
      </c>
      <c r="AJ455" s="114" t="str">
        <f t="shared" si="239"/>
        <v>musta</v>
      </c>
      <c r="AK455" s="115" t="str">
        <f t="shared" si="214"/>
        <v>musta</v>
      </c>
      <c r="AL455" s="124">
        <f t="shared" si="240"/>
        <v>10</v>
      </c>
      <c r="AM455" s="124">
        <f t="shared" si="219"/>
        <v>10</v>
      </c>
      <c r="AN455" s="124">
        <f t="shared" si="220"/>
        <v>0</v>
      </c>
      <c r="AO455" s="124">
        <f t="shared" si="221"/>
        <v>0</v>
      </c>
      <c r="AP455" s="121">
        <f t="shared" si="222"/>
        <v>0</v>
      </c>
      <c r="AQ455" s="14"/>
      <c r="AR455" s="113" t="str">
        <f t="shared" si="237"/>
        <v>musta</v>
      </c>
      <c r="AS455" s="114" t="str">
        <f t="shared" si="238"/>
        <v>musta</v>
      </c>
      <c r="AT455" s="115" t="str">
        <f t="shared" si="215"/>
        <v>musta</v>
      </c>
      <c r="AU455" s="124">
        <f t="shared" si="223"/>
        <v>10</v>
      </c>
      <c r="AV455" s="124">
        <f t="shared" si="224"/>
        <v>10</v>
      </c>
      <c r="AW455" s="124">
        <f t="shared" si="225"/>
        <v>0</v>
      </c>
      <c r="AX455" s="124">
        <f t="shared" si="226"/>
        <v>0</v>
      </c>
      <c r="AY455" s="121">
        <f t="shared" si="227"/>
        <v>0</v>
      </c>
      <c r="BA455" s="47" t="s">
        <v>487</v>
      </c>
      <c r="BB455" s="47">
        <v>3201</v>
      </c>
      <c r="BC455" s="47">
        <v>3</v>
      </c>
      <c r="BD455" s="47">
        <v>37</v>
      </c>
      <c r="BE455" s="4"/>
      <c r="BF455" s="47" t="s">
        <v>492</v>
      </c>
      <c r="BG455" s="47">
        <v>3222</v>
      </c>
      <c r="BH455" s="47">
        <v>4</v>
      </c>
      <c r="BI455" s="47">
        <v>18</v>
      </c>
      <c r="BJ455" s="4"/>
      <c r="BK455" s="46" t="str">
        <f t="shared" si="228"/>
        <v>3222_4</v>
      </c>
      <c r="BL455" s="69">
        <v>3222</v>
      </c>
      <c r="BM455" s="69">
        <v>4</v>
      </c>
      <c r="BN455" s="69">
        <v>0</v>
      </c>
      <c r="BO455" s="4"/>
      <c r="BP455" s="46" t="str">
        <f t="shared" si="229"/>
        <v>3222_4</v>
      </c>
      <c r="BQ455" s="69">
        <v>3222</v>
      </c>
      <c r="BR455" s="69">
        <v>4</v>
      </c>
      <c r="BS455" s="69">
        <v>0</v>
      </c>
      <c r="BT455" s="4"/>
      <c r="BU455" s="71"/>
      <c r="BV455" s="71"/>
      <c r="BW455" s="71"/>
      <c r="BX455" s="4"/>
      <c r="BY455" s="46"/>
      <c r="BZ455" s="46"/>
      <c r="CA455" s="46"/>
      <c r="CB455" s="4"/>
      <c r="CC455" s="47" t="s">
        <v>1008</v>
      </c>
      <c r="CD455" s="47" t="s">
        <v>1022</v>
      </c>
      <c r="CE455" s="47">
        <v>14373</v>
      </c>
      <c r="CF455" s="47">
        <v>1</v>
      </c>
      <c r="CG455" s="47">
        <v>4</v>
      </c>
      <c r="CH455" s="47" t="str">
        <f t="shared" si="230"/>
        <v>Vähä 4</v>
      </c>
      <c r="CJ455" s="46" t="s">
        <v>500</v>
      </c>
      <c r="CK455" s="46" t="s">
        <v>2278</v>
      </c>
      <c r="CL455" s="46" t="s">
        <v>2279</v>
      </c>
      <c r="CM455" s="46" t="s">
        <v>2280</v>
      </c>
    </row>
    <row r="456" spans="1:91" customFormat="1" x14ac:dyDescent="0.25">
      <c r="A456" s="81">
        <v>445</v>
      </c>
      <c r="B456" s="27" t="str">
        <f t="shared" si="206"/>
        <v>3241_1</v>
      </c>
      <c r="C456" s="51">
        <v>3241</v>
      </c>
      <c r="D456" s="52">
        <v>1</v>
      </c>
      <c r="E456" s="17">
        <v>6425</v>
      </c>
      <c r="F456" s="18">
        <v>6279.1610651499996</v>
      </c>
      <c r="G456" s="57">
        <v>1063</v>
      </c>
      <c r="H456" s="58">
        <v>96</v>
      </c>
      <c r="I456" s="64">
        <f t="shared" si="231"/>
        <v>0.96</v>
      </c>
      <c r="J456" s="18">
        <f t="shared" si="232"/>
        <v>1020.48</v>
      </c>
      <c r="K456" s="64">
        <f t="shared" si="233"/>
        <v>9.2591006423982894E-2</v>
      </c>
      <c r="L456" s="18">
        <v>934</v>
      </c>
      <c r="M456" s="18">
        <v>40</v>
      </c>
      <c r="N456" s="18">
        <v>1004</v>
      </c>
      <c r="O456" s="105" t="str">
        <f t="shared" si="207"/>
        <v>https://www.google.com/maps/@61.64623309,24.2228489833,3a,75y,90t/data=!3m3!1e1!3m1!2e0</v>
      </c>
      <c r="P456" s="108" t="str">
        <f t="shared" si="208"/>
        <v>Gmaps</v>
      </c>
      <c r="Q456" s="18">
        <v>1063</v>
      </c>
      <c r="R456" s="17">
        <v>96</v>
      </c>
      <c r="S456" s="18">
        <f t="shared" si="209"/>
        <v>350</v>
      </c>
      <c r="T456" s="18">
        <f t="shared" si="210"/>
        <v>313</v>
      </c>
      <c r="U456" s="18">
        <f t="shared" si="211"/>
        <v>0</v>
      </c>
      <c r="V456" s="95" t="str">
        <f t="shared" si="234"/>
        <v xml:space="preserve"> --</v>
      </c>
      <c r="W456" s="18">
        <f t="shared" si="212"/>
        <v>0</v>
      </c>
      <c r="X456" s="79" t="str">
        <f t="shared" si="235"/>
        <v xml:space="preserve"> --</v>
      </c>
      <c r="Y456" s="74">
        <v>0</v>
      </c>
      <c r="Z456" s="17" t="str">
        <f t="shared" si="216"/>
        <v xml:space="preserve"> --</v>
      </c>
      <c r="AA456" s="18">
        <v>31.673151750999999</v>
      </c>
      <c r="AB456" s="17" t="str">
        <f t="shared" si="236"/>
        <v>--</v>
      </c>
      <c r="AC456" s="39"/>
      <c r="AD456" s="17" t="str">
        <f t="shared" si="213"/>
        <v>Keskivilkas 1</v>
      </c>
      <c r="AE456" s="17" t="s">
        <v>1057</v>
      </c>
      <c r="AF456" s="39"/>
      <c r="AG456" s="44"/>
      <c r="AH456" s="4"/>
      <c r="AI456" s="113" t="str">
        <f t="shared" si="217"/>
        <v>punainen</v>
      </c>
      <c r="AJ456" s="114" t="str">
        <f t="shared" si="239"/>
        <v>musta</v>
      </c>
      <c r="AK456" s="115" t="str">
        <f t="shared" si="214"/>
        <v>musta</v>
      </c>
      <c r="AL456" s="124">
        <f t="shared" si="240"/>
        <v>12</v>
      </c>
      <c r="AM456" s="124">
        <f t="shared" si="219"/>
        <v>10</v>
      </c>
      <c r="AN456" s="124">
        <f t="shared" si="220"/>
        <v>1</v>
      </c>
      <c r="AO456" s="124">
        <f t="shared" si="221"/>
        <v>1</v>
      </c>
      <c r="AP456" s="121">
        <f t="shared" si="222"/>
        <v>0</v>
      </c>
      <c r="AQ456" s="14"/>
      <c r="AR456" s="113" t="str">
        <f t="shared" si="237"/>
        <v>punainen</v>
      </c>
      <c r="AS456" s="114" t="str">
        <f t="shared" si="238"/>
        <v>musta</v>
      </c>
      <c r="AT456" s="115" t="str">
        <f t="shared" si="215"/>
        <v>musta</v>
      </c>
      <c r="AU456" s="124">
        <f t="shared" si="223"/>
        <v>12</v>
      </c>
      <c r="AV456" s="124">
        <f t="shared" si="224"/>
        <v>10</v>
      </c>
      <c r="AW456" s="124">
        <f t="shared" si="225"/>
        <v>1</v>
      </c>
      <c r="AX456" s="124">
        <f t="shared" si="226"/>
        <v>1</v>
      </c>
      <c r="AY456" s="121">
        <f t="shared" si="227"/>
        <v>0</v>
      </c>
      <c r="BA456" s="47" t="s">
        <v>488</v>
      </c>
      <c r="BB456" s="47">
        <v>3201</v>
      </c>
      <c r="BC456" s="47">
        <v>4</v>
      </c>
      <c r="BD456" s="47">
        <v>31</v>
      </c>
      <c r="BE456" s="4"/>
      <c r="BF456" s="47" t="s">
        <v>493</v>
      </c>
      <c r="BG456" s="47">
        <v>3222</v>
      </c>
      <c r="BH456" s="47">
        <v>5</v>
      </c>
      <c r="BI456" s="47">
        <v>25</v>
      </c>
      <c r="BJ456" s="4"/>
      <c r="BK456" s="46" t="str">
        <f t="shared" si="228"/>
        <v>3222_5</v>
      </c>
      <c r="BL456" s="69">
        <v>3222</v>
      </c>
      <c r="BM456" s="69">
        <v>5</v>
      </c>
      <c r="BN456" s="69">
        <v>0</v>
      </c>
      <c r="BO456" s="4"/>
      <c r="BP456" s="46" t="str">
        <f t="shared" si="229"/>
        <v>3222_5</v>
      </c>
      <c r="BQ456" s="69">
        <v>3222</v>
      </c>
      <c r="BR456" s="69">
        <v>5</v>
      </c>
      <c r="BS456" s="69">
        <v>0</v>
      </c>
      <c r="BT456" s="4"/>
      <c r="BU456" s="71"/>
      <c r="BV456" s="71"/>
      <c r="BW456" s="71"/>
      <c r="BX456" s="4"/>
      <c r="BY456" s="46"/>
      <c r="BZ456" s="46"/>
      <c r="CA456" s="46"/>
      <c r="CB456" s="4"/>
      <c r="CC456" s="47" t="s">
        <v>915</v>
      </c>
      <c r="CD456" s="47" t="s">
        <v>1022</v>
      </c>
      <c r="CE456" s="47">
        <v>14231</v>
      </c>
      <c r="CF456" s="47">
        <v>1</v>
      </c>
      <c r="CG456" s="47">
        <v>4</v>
      </c>
      <c r="CH456" s="47" t="str">
        <f t="shared" si="230"/>
        <v>Vähä 4</v>
      </c>
      <c r="CJ456" s="46" t="s">
        <v>501</v>
      </c>
      <c r="CK456" s="46" t="s">
        <v>1189</v>
      </c>
      <c r="CL456" s="46" t="s">
        <v>1190</v>
      </c>
      <c r="CM456" s="46" t="s">
        <v>1191</v>
      </c>
    </row>
    <row r="457" spans="1:91" customFormat="1" x14ac:dyDescent="0.25">
      <c r="A457" s="81">
        <v>446</v>
      </c>
      <c r="B457" s="27" t="str">
        <f t="shared" si="206"/>
        <v>3252_1</v>
      </c>
      <c r="C457" s="51">
        <v>3252</v>
      </c>
      <c r="D457" s="52">
        <v>1</v>
      </c>
      <c r="E457" s="17">
        <v>3526</v>
      </c>
      <c r="F457" s="18">
        <v>3492.089848355</v>
      </c>
      <c r="G457" s="57">
        <v>172</v>
      </c>
      <c r="H457" s="58">
        <v>77</v>
      </c>
      <c r="I457" s="64">
        <f t="shared" si="231"/>
        <v>0.77</v>
      </c>
      <c r="J457" s="18">
        <f t="shared" si="232"/>
        <v>132.44</v>
      </c>
      <c r="K457" s="64">
        <f t="shared" si="233"/>
        <v>-0.43881355932203392</v>
      </c>
      <c r="L457" s="18">
        <v>236</v>
      </c>
      <c r="M457" s="18">
        <v>27</v>
      </c>
      <c r="N457" s="18">
        <v>235</v>
      </c>
      <c r="O457" s="105" t="str">
        <f t="shared" si="207"/>
        <v>https://www.google.com/maps/@61.5477744163,24.6013577751,3a,75y,90t/data=!3m3!1e1!3m1!2e0</v>
      </c>
      <c r="P457" s="108" t="str">
        <f t="shared" si="208"/>
        <v>Gmaps</v>
      </c>
      <c r="Q457" s="18">
        <v>172</v>
      </c>
      <c r="R457" s="17">
        <v>77</v>
      </c>
      <c r="S457" s="18">
        <f t="shared" si="209"/>
        <v>41</v>
      </c>
      <c r="T457" s="18">
        <f t="shared" si="210"/>
        <v>33</v>
      </c>
      <c r="U457" s="18">
        <f t="shared" si="211"/>
        <v>0</v>
      </c>
      <c r="V457" s="95" t="str">
        <f t="shared" si="234"/>
        <v xml:space="preserve"> --</v>
      </c>
      <c r="W457" s="18">
        <f t="shared" si="212"/>
        <v>0</v>
      </c>
      <c r="X457" s="79" t="str">
        <f t="shared" si="235"/>
        <v xml:space="preserve"> --</v>
      </c>
      <c r="Y457" s="74">
        <v>0</v>
      </c>
      <c r="Z457" s="17" t="str">
        <f t="shared" si="216"/>
        <v xml:space="preserve"> --</v>
      </c>
      <c r="AA457" s="74">
        <v>0</v>
      </c>
      <c r="AB457" s="17" t="str">
        <f t="shared" si="236"/>
        <v>--</v>
      </c>
      <c r="AC457" s="39"/>
      <c r="AD457" s="17" t="str">
        <f t="shared" si="213"/>
        <v>Vähä 3</v>
      </c>
      <c r="AE457" s="17" t="s">
        <v>1062</v>
      </c>
      <c r="AF457" s="39"/>
      <c r="AG457" s="44"/>
      <c r="AH457" s="4"/>
      <c r="AI457" s="113" t="str">
        <f t="shared" si="217"/>
        <v>musta</v>
      </c>
      <c r="AJ457" s="114" t="str">
        <f t="shared" si="239"/>
        <v>musta</v>
      </c>
      <c r="AK457" s="115" t="str">
        <f t="shared" si="214"/>
        <v>musta</v>
      </c>
      <c r="AL457" s="124">
        <f t="shared" si="240"/>
        <v>10</v>
      </c>
      <c r="AM457" s="124">
        <f t="shared" si="219"/>
        <v>10</v>
      </c>
      <c r="AN457" s="124">
        <f t="shared" si="220"/>
        <v>0</v>
      </c>
      <c r="AO457" s="124">
        <f t="shared" si="221"/>
        <v>0</v>
      </c>
      <c r="AP457" s="121">
        <f t="shared" si="222"/>
        <v>0</v>
      </c>
      <c r="AQ457" s="14"/>
      <c r="AR457" s="113" t="str">
        <f t="shared" si="237"/>
        <v>musta</v>
      </c>
      <c r="AS457" s="114" t="str">
        <f t="shared" si="238"/>
        <v>musta</v>
      </c>
      <c r="AT457" s="115" t="str">
        <f t="shared" si="215"/>
        <v>musta</v>
      </c>
      <c r="AU457" s="124">
        <f t="shared" si="223"/>
        <v>10</v>
      </c>
      <c r="AV457" s="124">
        <f t="shared" si="224"/>
        <v>10</v>
      </c>
      <c r="AW457" s="124">
        <f t="shared" si="225"/>
        <v>0</v>
      </c>
      <c r="AX457" s="124">
        <f t="shared" si="226"/>
        <v>0</v>
      </c>
      <c r="AY457" s="121">
        <f t="shared" si="227"/>
        <v>0</v>
      </c>
      <c r="BA457" s="47" t="s">
        <v>489</v>
      </c>
      <c r="BB457" s="47">
        <v>3202</v>
      </c>
      <c r="BC457" s="47">
        <v>1</v>
      </c>
      <c r="BD457" s="47">
        <v>35</v>
      </c>
      <c r="BE457" s="4"/>
      <c r="BF457" s="47" t="s">
        <v>494</v>
      </c>
      <c r="BG457" s="47">
        <v>3230</v>
      </c>
      <c r="BH457" s="47">
        <v>1</v>
      </c>
      <c r="BI457" s="47">
        <v>75</v>
      </c>
      <c r="BJ457" s="4"/>
      <c r="BK457" s="46" t="str">
        <f t="shared" si="228"/>
        <v>3230_1</v>
      </c>
      <c r="BL457" s="69">
        <v>3230</v>
      </c>
      <c r="BM457" s="69">
        <v>1</v>
      </c>
      <c r="BN457" s="69">
        <v>0</v>
      </c>
      <c r="BO457" s="4"/>
      <c r="BP457" s="46" t="str">
        <f t="shared" si="229"/>
        <v>3230_1</v>
      </c>
      <c r="BQ457" s="69">
        <v>3230</v>
      </c>
      <c r="BR457" s="69">
        <v>1</v>
      </c>
      <c r="BS457" s="69">
        <v>0</v>
      </c>
      <c r="BT457" s="4"/>
      <c r="BU457" s="71"/>
      <c r="BV457" s="71"/>
      <c r="BW457" s="71"/>
      <c r="BX457" s="4"/>
      <c r="BY457" s="46"/>
      <c r="BZ457" s="46"/>
      <c r="CA457" s="46"/>
      <c r="CB457" s="4"/>
      <c r="CC457" s="47" t="s">
        <v>628</v>
      </c>
      <c r="CD457" s="47" t="s">
        <v>1022</v>
      </c>
      <c r="CE457" s="47">
        <v>12959</v>
      </c>
      <c r="CF457" s="47">
        <v>1</v>
      </c>
      <c r="CG457" s="47">
        <v>4</v>
      </c>
      <c r="CH457" s="47" t="str">
        <f t="shared" si="230"/>
        <v>Vähä 4</v>
      </c>
      <c r="CJ457" s="46" t="s">
        <v>502</v>
      </c>
      <c r="CK457" s="46" t="s">
        <v>2281</v>
      </c>
      <c r="CL457" s="46" t="s">
        <v>2282</v>
      </c>
      <c r="CM457" s="46" t="s">
        <v>2283</v>
      </c>
    </row>
    <row r="458" spans="1:91" customFormat="1" x14ac:dyDescent="0.25">
      <c r="A458" s="81">
        <v>447</v>
      </c>
      <c r="B458" s="27" t="str">
        <f t="shared" si="206"/>
        <v>3253_1</v>
      </c>
      <c r="C458" s="51">
        <v>3253</v>
      </c>
      <c r="D458" s="52">
        <v>1</v>
      </c>
      <c r="E458" s="17">
        <v>8573</v>
      </c>
      <c r="F458" s="18">
        <v>6820.7535599000003</v>
      </c>
      <c r="G458" s="57">
        <v>625</v>
      </c>
      <c r="H458" s="58">
        <v>88</v>
      </c>
      <c r="I458" s="64">
        <f t="shared" si="231"/>
        <v>0.88</v>
      </c>
      <c r="J458" s="18">
        <f t="shared" si="232"/>
        <v>550</v>
      </c>
      <c r="K458" s="64">
        <f t="shared" si="233"/>
        <v>4.0925925925925926</v>
      </c>
      <c r="L458" s="18">
        <v>108</v>
      </c>
      <c r="M458" s="18">
        <v>4</v>
      </c>
      <c r="N458" s="18">
        <v>116</v>
      </c>
      <c r="O458" s="105" t="str">
        <f t="shared" si="207"/>
        <v>https://www.google.com/maps/@61.4827431147,24.7052968137,3a,75y,90t/data=!3m3!1e1!3m1!2e0</v>
      </c>
      <c r="P458" s="108" t="str">
        <f t="shared" si="208"/>
        <v>Gmaps</v>
      </c>
      <c r="Q458" s="18">
        <v>625</v>
      </c>
      <c r="R458" s="17">
        <v>88</v>
      </c>
      <c r="S458" s="18">
        <f t="shared" si="209"/>
        <v>58</v>
      </c>
      <c r="T458" s="18">
        <f t="shared" si="210"/>
        <v>46</v>
      </c>
      <c r="U458" s="18">
        <f t="shared" si="211"/>
        <v>0</v>
      </c>
      <c r="V458" s="95" t="str">
        <f t="shared" si="234"/>
        <v xml:space="preserve"> --</v>
      </c>
      <c r="W458" s="18">
        <f t="shared" si="212"/>
        <v>0</v>
      </c>
      <c r="X458" s="79" t="str">
        <f t="shared" si="235"/>
        <v xml:space="preserve"> --</v>
      </c>
      <c r="Y458" s="74">
        <v>0</v>
      </c>
      <c r="Z458" s="17" t="str">
        <f t="shared" si="216"/>
        <v xml:space="preserve"> --</v>
      </c>
      <c r="AA458" s="74">
        <v>0</v>
      </c>
      <c r="AB458" s="17" t="str">
        <f t="shared" si="236"/>
        <v>--</v>
      </c>
      <c r="AC458" s="39"/>
      <c r="AD458" s="17" t="str">
        <f t="shared" si="213"/>
        <v>Vähä 3</v>
      </c>
      <c r="AE458" s="17" t="s">
        <v>1062</v>
      </c>
      <c r="AF458" s="39"/>
      <c r="AG458" s="44"/>
      <c r="AH458" s="4"/>
      <c r="AI458" s="113" t="str">
        <f t="shared" si="217"/>
        <v>musta</v>
      </c>
      <c r="AJ458" s="114" t="str">
        <f t="shared" si="239"/>
        <v>musta</v>
      </c>
      <c r="AK458" s="115" t="str">
        <f t="shared" si="214"/>
        <v>musta</v>
      </c>
      <c r="AL458" s="124">
        <f t="shared" si="240"/>
        <v>10</v>
      </c>
      <c r="AM458" s="124">
        <f t="shared" si="219"/>
        <v>10</v>
      </c>
      <c r="AN458" s="124">
        <f t="shared" si="220"/>
        <v>0</v>
      </c>
      <c r="AO458" s="124">
        <f t="shared" si="221"/>
        <v>0</v>
      </c>
      <c r="AP458" s="121">
        <f t="shared" si="222"/>
        <v>0</v>
      </c>
      <c r="AQ458" s="14"/>
      <c r="AR458" s="113" t="str">
        <f t="shared" si="237"/>
        <v>musta</v>
      </c>
      <c r="AS458" s="114" t="str">
        <f t="shared" si="238"/>
        <v>musta</v>
      </c>
      <c r="AT458" s="115" t="str">
        <f t="shared" si="215"/>
        <v>musta</v>
      </c>
      <c r="AU458" s="124">
        <f t="shared" si="223"/>
        <v>10</v>
      </c>
      <c r="AV458" s="124">
        <f t="shared" si="224"/>
        <v>10</v>
      </c>
      <c r="AW458" s="124">
        <f t="shared" si="225"/>
        <v>0</v>
      </c>
      <c r="AX458" s="124">
        <f t="shared" si="226"/>
        <v>0</v>
      </c>
      <c r="AY458" s="121">
        <f t="shared" si="227"/>
        <v>0</v>
      </c>
      <c r="BA458" s="47" t="s">
        <v>44</v>
      </c>
      <c r="BB458" s="47">
        <v>3202</v>
      </c>
      <c r="BC458" s="47">
        <v>2</v>
      </c>
      <c r="BD458" s="47">
        <v>1</v>
      </c>
      <c r="BE458" s="4"/>
      <c r="BF458" s="47" t="s">
        <v>495</v>
      </c>
      <c r="BG458" s="47">
        <v>3230</v>
      </c>
      <c r="BH458" s="47">
        <v>2</v>
      </c>
      <c r="BI458" s="47">
        <v>48</v>
      </c>
      <c r="BJ458" s="4"/>
      <c r="BK458" s="46" t="str">
        <f t="shared" si="228"/>
        <v>3230_2</v>
      </c>
      <c r="BL458" s="69">
        <v>3230</v>
      </c>
      <c r="BM458" s="69">
        <v>2</v>
      </c>
      <c r="BN458" s="69">
        <v>0</v>
      </c>
      <c r="BO458" s="4"/>
      <c r="BP458" s="46" t="str">
        <f t="shared" si="229"/>
        <v>3230_2</v>
      </c>
      <c r="BQ458" s="69">
        <v>3230</v>
      </c>
      <c r="BR458" s="69">
        <v>2</v>
      </c>
      <c r="BS458" s="69">
        <v>0</v>
      </c>
      <c r="BT458" s="4"/>
      <c r="BU458" s="71"/>
      <c r="BV458" s="71"/>
      <c r="BW458" s="71"/>
      <c r="BX458" s="4"/>
      <c r="BY458" s="46"/>
      <c r="BZ458" s="46"/>
      <c r="CA458" s="46"/>
      <c r="CB458" s="4"/>
      <c r="CC458" s="47" t="s">
        <v>1003</v>
      </c>
      <c r="CD458" s="47" t="s">
        <v>1022</v>
      </c>
      <c r="CE458" s="47">
        <v>14367</v>
      </c>
      <c r="CF458" s="47">
        <v>2</v>
      </c>
      <c r="CG458" s="47">
        <v>4</v>
      </c>
      <c r="CH458" s="47" t="str">
        <f t="shared" si="230"/>
        <v>Vähä 4</v>
      </c>
      <c r="CJ458" s="46" t="s">
        <v>503</v>
      </c>
      <c r="CK458" s="46" t="s">
        <v>1753</v>
      </c>
      <c r="CL458" s="46" t="s">
        <v>1754</v>
      </c>
      <c r="CM458" s="46" t="s">
        <v>1755</v>
      </c>
    </row>
    <row r="459" spans="1:91" customFormat="1" x14ac:dyDescent="0.25">
      <c r="A459" s="81">
        <v>448</v>
      </c>
      <c r="B459" s="27" t="str">
        <f t="shared" si="206"/>
        <v>3253_3</v>
      </c>
      <c r="C459" s="51">
        <v>3253</v>
      </c>
      <c r="D459" s="52">
        <v>3</v>
      </c>
      <c r="E459" s="17">
        <v>7185</v>
      </c>
      <c r="F459" s="18">
        <v>12593.6740168</v>
      </c>
      <c r="G459" s="57">
        <v>379</v>
      </c>
      <c r="H459" s="58">
        <v>95</v>
      </c>
      <c r="I459" s="64">
        <f t="shared" si="231"/>
        <v>0.95</v>
      </c>
      <c r="J459" s="18">
        <f t="shared" si="232"/>
        <v>360.05</v>
      </c>
      <c r="K459" s="64">
        <f t="shared" si="233"/>
        <v>5.4294642857142863</v>
      </c>
      <c r="L459" s="18">
        <v>56</v>
      </c>
      <c r="M459" s="18">
        <v>4</v>
      </c>
      <c r="N459" s="18">
        <v>58</v>
      </c>
      <c r="O459" s="105" t="str">
        <f t="shared" si="207"/>
        <v>https://www.google.com/maps/@61.5461503189,24.666060503,3a,75y,90t/data=!3m3!1e1!3m1!2e0</v>
      </c>
      <c r="P459" s="108" t="str">
        <f t="shared" si="208"/>
        <v>Gmaps</v>
      </c>
      <c r="Q459" s="18">
        <v>379</v>
      </c>
      <c r="R459" s="17">
        <v>95</v>
      </c>
      <c r="S459" s="18">
        <f t="shared" si="209"/>
        <v>30</v>
      </c>
      <c r="T459" s="18">
        <f t="shared" si="210"/>
        <v>24</v>
      </c>
      <c r="U459" s="18">
        <f t="shared" si="211"/>
        <v>0</v>
      </c>
      <c r="V459" s="95" t="str">
        <f t="shared" si="234"/>
        <v xml:space="preserve"> --</v>
      </c>
      <c r="W459" s="18">
        <f t="shared" si="212"/>
        <v>0</v>
      </c>
      <c r="X459" s="79" t="str">
        <f t="shared" si="235"/>
        <v xml:space="preserve"> --</v>
      </c>
      <c r="Y459" s="74">
        <v>0</v>
      </c>
      <c r="Z459" s="17" t="str">
        <f t="shared" si="216"/>
        <v xml:space="preserve"> --</v>
      </c>
      <c r="AA459" s="74">
        <v>0</v>
      </c>
      <c r="AB459" s="17" t="str">
        <f t="shared" si="236"/>
        <v>--</v>
      </c>
      <c r="AC459" s="39"/>
      <c r="AD459" s="17" t="str">
        <f t="shared" si="213"/>
        <v>Vähä 3</v>
      </c>
      <c r="AE459" s="17" t="s">
        <v>1062</v>
      </c>
      <c r="AF459" s="39"/>
      <c r="AG459" s="44"/>
      <c r="AH459" s="4"/>
      <c r="AI459" s="113" t="str">
        <f t="shared" si="217"/>
        <v>musta</v>
      </c>
      <c r="AJ459" s="114" t="str">
        <f t="shared" si="239"/>
        <v>musta</v>
      </c>
      <c r="AK459" s="115" t="str">
        <f t="shared" si="214"/>
        <v>musta</v>
      </c>
      <c r="AL459" s="124">
        <f t="shared" si="240"/>
        <v>10</v>
      </c>
      <c r="AM459" s="124">
        <f t="shared" si="219"/>
        <v>10</v>
      </c>
      <c r="AN459" s="124">
        <f t="shared" si="220"/>
        <v>0</v>
      </c>
      <c r="AO459" s="124">
        <f t="shared" si="221"/>
        <v>0</v>
      </c>
      <c r="AP459" s="121">
        <f t="shared" si="222"/>
        <v>0</v>
      </c>
      <c r="AQ459" s="14"/>
      <c r="AR459" s="113" t="str">
        <f t="shared" si="237"/>
        <v>musta</v>
      </c>
      <c r="AS459" s="114" t="str">
        <f t="shared" si="238"/>
        <v>musta</v>
      </c>
      <c r="AT459" s="115" t="str">
        <f t="shared" si="215"/>
        <v>musta</v>
      </c>
      <c r="AU459" s="124">
        <f t="shared" si="223"/>
        <v>10</v>
      </c>
      <c r="AV459" s="124">
        <f t="shared" si="224"/>
        <v>10</v>
      </c>
      <c r="AW459" s="124">
        <f t="shared" si="225"/>
        <v>0</v>
      </c>
      <c r="AX459" s="124">
        <f t="shared" si="226"/>
        <v>0</v>
      </c>
      <c r="AY459" s="121">
        <f t="shared" si="227"/>
        <v>0</v>
      </c>
      <c r="BA459" s="47" t="s">
        <v>490</v>
      </c>
      <c r="BB459" s="47">
        <v>3202</v>
      </c>
      <c r="BC459" s="47">
        <v>3</v>
      </c>
      <c r="BD459" s="47">
        <v>1</v>
      </c>
      <c r="BE459" s="4"/>
      <c r="BF459" s="47" t="s">
        <v>496</v>
      </c>
      <c r="BG459" s="47">
        <v>3230</v>
      </c>
      <c r="BH459" s="47">
        <v>3</v>
      </c>
      <c r="BI459" s="47">
        <v>57</v>
      </c>
      <c r="BJ459" s="4"/>
      <c r="BK459" s="46" t="str">
        <f t="shared" si="228"/>
        <v>3230_3</v>
      </c>
      <c r="BL459" s="69">
        <v>3230</v>
      </c>
      <c r="BM459" s="69">
        <v>3</v>
      </c>
      <c r="BN459" s="69">
        <v>0</v>
      </c>
      <c r="BO459" s="4"/>
      <c r="BP459" s="46" t="str">
        <f t="shared" si="229"/>
        <v>3230_3</v>
      </c>
      <c r="BQ459" s="69">
        <v>3230</v>
      </c>
      <c r="BR459" s="69">
        <v>3</v>
      </c>
      <c r="BS459" s="69">
        <v>0</v>
      </c>
      <c r="BT459" s="4"/>
      <c r="BU459" s="71"/>
      <c r="BV459" s="71"/>
      <c r="BW459" s="71"/>
      <c r="BX459" s="4"/>
      <c r="BY459" s="46"/>
      <c r="BZ459" s="46"/>
      <c r="CA459" s="46"/>
      <c r="CB459" s="4"/>
      <c r="CC459" s="47" t="s">
        <v>34</v>
      </c>
      <c r="CD459" s="47" t="s">
        <v>1022</v>
      </c>
      <c r="CE459" s="47">
        <v>13680</v>
      </c>
      <c r="CF459" s="47">
        <v>2</v>
      </c>
      <c r="CG459" s="47">
        <v>4</v>
      </c>
      <c r="CH459" s="47" t="str">
        <f t="shared" si="230"/>
        <v>Vähä 4</v>
      </c>
      <c r="CJ459" s="46" t="s">
        <v>504</v>
      </c>
      <c r="CK459" s="46" t="s">
        <v>2284</v>
      </c>
      <c r="CL459" s="46" t="s">
        <v>2285</v>
      </c>
      <c r="CM459" s="46" t="s">
        <v>2286</v>
      </c>
    </row>
    <row r="460" spans="1:91" customFormat="1" x14ac:dyDescent="0.25">
      <c r="A460" s="81">
        <v>449</v>
      </c>
      <c r="B460" s="27" t="str">
        <f t="shared" ref="B460:B523" si="241">CONCATENATE(C460,"_",D460)</f>
        <v>3253_4</v>
      </c>
      <c r="C460" s="51">
        <v>3253</v>
      </c>
      <c r="D460" s="52">
        <v>4</v>
      </c>
      <c r="E460" s="17">
        <v>6257</v>
      </c>
      <c r="F460" s="18"/>
      <c r="G460" s="59">
        <v>379</v>
      </c>
      <c r="H460" s="60">
        <v>95</v>
      </c>
      <c r="I460" s="64">
        <f t="shared" si="231"/>
        <v>0.95</v>
      </c>
      <c r="J460" s="18">
        <f t="shared" si="232"/>
        <v>360.05</v>
      </c>
      <c r="K460" s="64">
        <f t="shared" si="233"/>
        <v>6.6606382978723406</v>
      </c>
      <c r="L460" s="18">
        <v>47</v>
      </c>
      <c r="M460" s="18">
        <v>4</v>
      </c>
      <c r="N460" s="18">
        <v>48</v>
      </c>
      <c r="O460" s="105" t="str">
        <f t="shared" ref="O460:O523" si="242">IFERROR(VLOOKUP(B460,$CJ$12:$CM$1803,4,FALSE),"--")</f>
        <v>https://www.google.com/maps/@61.5922942876,24.6938861949,3a,75y,90t/data=!3m3!1e1!3m1!2e0</v>
      </c>
      <c r="P460" s="108" t="str">
        <f t="shared" ref="P460:P523" si="243">HYPERLINK(O460,"Gmaps")</f>
        <v>Gmaps</v>
      </c>
      <c r="Q460" s="18">
        <v>379</v>
      </c>
      <c r="R460" s="17">
        <v>95</v>
      </c>
      <c r="S460" s="18">
        <f t="shared" ref="S460:S523" si="244">IFERROR(VLOOKUP(B460,$BA$12:$BD$999,4,FALSE),"TIEOSA PUUTTUU")</f>
        <v>8</v>
      </c>
      <c r="T460" s="18">
        <f t="shared" ref="T460:T523" si="245">IFERROR(VLOOKUP(B460,$BF$12:$BI$984,4,FALSE),"TIEOSA PUUTTUU")</f>
        <v>6</v>
      </c>
      <c r="U460" s="18">
        <f t="shared" ref="U460:U523" si="246">IFERROR(VLOOKUP(B460,$BK$12:$BN$1803,4,FALSE),"--")</f>
        <v>0</v>
      </c>
      <c r="V460" s="95" t="str">
        <f t="shared" si="234"/>
        <v xml:space="preserve"> --</v>
      </c>
      <c r="W460" s="18">
        <f t="shared" ref="W460:W523" si="247">IFERROR(VLOOKUP(B460,$BP$12:$BS$1803,4,FALSE),"--")</f>
        <v>0</v>
      </c>
      <c r="X460" s="79" t="str">
        <f t="shared" si="235"/>
        <v xml:space="preserve"> --</v>
      </c>
      <c r="Y460" s="74">
        <v>0</v>
      </c>
      <c r="Z460" s="17" t="str">
        <f t="shared" si="216"/>
        <v xml:space="preserve"> --</v>
      </c>
      <c r="AA460" s="74">
        <v>0</v>
      </c>
      <c r="AB460" s="17" t="str">
        <f t="shared" si="236"/>
        <v>--</v>
      </c>
      <c r="AC460" s="39"/>
      <c r="AD460" s="17" t="str">
        <f t="shared" ref="AD460:AD523" si="248">IFERROR(VLOOKUP(B460,$CC$12:$CH$834,6,FALSE),"Ei määritetty")</f>
        <v>Ei määritetty</v>
      </c>
      <c r="AE460" s="17" t="s">
        <v>1062</v>
      </c>
      <c r="AF460" s="39"/>
      <c r="AG460" s="44"/>
      <c r="AH460" s="4"/>
      <c r="AI460" s="113" t="str">
        <f t="shared" si="217"/>
        <v>musta</v>
      </c>
      <c r="AJ460" s="114" t="str">
        <f t="shared" si="239"/>
        <v>musta</v>
      </c>
      <c r="AK460" s="115" t="str">
        <f t="shared" ref="AK460:AK523" si="249">IF(I460="ei mallia","ei mallia",IF(AL460&gt;20,"punainen","musta"))</f>
        <v>musta</v>
      </c>
      <c r="AL460" s="124">
        <f t="shared" si="240"/>
        <v>10</v>
      </c>
      <c r="AM460" s="124">
        <f t="shared" si="219"/>
        <v>10</v>
      </c>
      <c r="AN460" s="124">
        <f t="shared" si="220"/>
        <v>0</v>
      </c>
      <c r="AO460" s="124">
        <f t="shared" si="221"/>
        <v>0</v>
      </c>
      <c r="AP460" s="121">
        <f t="shared" si="222"/>
        <v>0</v>
      </c>
      <c r="AQ460" s="14"/>
      <c r="AR460" s="113" t="str">
        <f t="shared" si="237"/>
        <v>musta</v>
      </c>
      <c r="AS460" s="114" t="str">
        <f t="shared" si="238"/>
        <v>musta</v>
      </c>
      <c r="AT460" s="115" t="str">
        <f t="shared" ref="AT460:AT523" si="250">IF(R460="ei mallia","ei mallia",IF(AU460&gt;20,"punainen","musta"))</f>
        <v>musta</v>
      </c>
      <c r="AU460" s="124">
        <f t="shared" si="223"/>
        <v>10</v>
      </c>
      <c r="AV460" s="124">
        <f t="shared" si="224"/>
        <v>10</v>
      </c>
      <c r="AW460" s="124">
        <f t="shared" si="225"/>
        <v>0</v>
      </c>
      <c r="AX460" s="124">
        <f t="shared" si="226"/>
        <v>0</v>
      </c>
      <c r="AY460" s="121">
        <f t="shared" si="227"/>
        <v>0</v>
      </c>
      <c r="BA460" s="47" t="s">
        <v>491</v>
      </c>
      <c r="BB460" s="47">
        <v>3221</v>
      </c>
      <c r="BC460" s="47">
        <v>1</v>
      </c>
      <c r="BD460" s="47">
        <v>222</v>
      </c>
      <c r="BE460" s="4"/>
      <c r="BF460" s="47" t="s">
        <v>497</v>
      </c>
      <c r="BG460" s="47">
        <v>3230</v>
      </c>
      <c r="BH460" s="47">
        <v>4</v>
      </c>
      <c r="BI460" s="47">
        <v>142</v>
      </c>
      <c r="BJ460" s="4"/>
      <c r="BK460" s="46" t="str">
        <f t="shared" si="228"/>
        <v>3230_4</v>
      </c>
      <c r="BL460" s="69">
        <v>3230</v>
      </c>
      <c r="BM460" s="69">
        <v>4</v>
      </c>
      <c r="BN460" s="69">
        <v>0</v>
      </c>
      <c r="BO460" s="4"/>
      <c r="BP460" s="46" t="str">
        <f t="shared" si="229"/>
        <v>3230_4</v>
      </c>
      <c r="BQ460" s="69">
        <v>3230</v>
      </c>
      <c r="BR460" s="69">
        <v>4</v>
      </c>
      <c r="BS460" s="69">
        <v>0</v>
      </c>
      <c r="BT460" s="4"/>
      <c r="BU460" s="71"/>
      <c r="BV460" s="71"/>
      <c r="BW460" s="71"/>
      <c r="BX460" s="4"/>
      <c r="BY460" s="46"/>
      <c r="BZ460" s="46"/>
      <c r="CA460" s="46"/>
      <c r="CB460" s="4"/>
      <c r="CC460" s="47" t="s">
        <v>883</v>
      </c>
      <c r="CD460" s="47" t="s">
        <v>1022</v>
      </c>
      <c r="CE460" s="47">
        <v>14020</v>
      </c>
      <c r="CF460" s="47">
        <v>1</v>
      </c>
      <c r="CG460" s="47">
        <v>4</v>
      </c>
      <c r="CH460" s="47" t="str">
        <f t="shared" si="230"/>
        <v>Vähä 4</v>
      </c>
      <c r="CJ460" s="46" t="s">
        <v>505</v>
      </c>
      <c r="CK460" s="46" t="s">
        <v>2287</v>
      </c>
      <c r="CL460" s="46" t="s">
        <v>2288</v>
      </c>
      <c r="CM460" s="46" t="s">
        <v>2289</v>
      </c>
    </row>
    <row r="461" spans="1:91" customFormat="1" x14ac:dyDescent="0.25">
      <c r="A461" s="81">
        <v>450</v>
      </c>
      <c r="B461" s="27" t="str">
        <f t="shared" si="241"/>
        <v>3254_1</v>
      </c>
      <c r="C461" s="51">
        <v>3254</v>
      </c>
      <c r="D461" s="52">
        <v>1</v>
      </c>
      <c r="E461" s="17">
        <v>2120</v>
      </c>
      <c r="F461" s="18">
        <v>3308.7721471700002</v>
      </c>
      <c r="G461" s="57">
        <v>39</v>
      </c>
      <c r="H461" s="58">
        <v>72</v>
      </c>
      <c r="I461" s="64">
        <f t="shared" si="231"/>
        <v>0.72</v>
      </c>
      <c r="J461" s="18">
        <f t="shared" si="232"/>
        <v>28.08</v>
      </c>
      <c r="K461" s="64">
        <f t="shared" si="233"/>
        <v>-0.91</v>
      </c>
      <c r="L461" s="18">
        <v>312</v>
      </c>
      <c r="M461" s="18">
        <v>21</v>
      </c>
      <c r="N461" s="18">
        <v>259</v>
      </c>
      <c r="O461" s="105" t="str">
        <f t="shared" si="242"/>
        <v>https://www.google.com/maps/@61.5163522376,24.9079941154,3a,75y,90t/data=!3m3!1e1!3m1!2e0</v>
      </c>
      <c r="P461" s="108" t="str">
        <f t="shared" si="243"/>
        <v>Gmaps</v>
      </c>
      <c r="Q461" s="18">
        <v>39</v>
      </c>
      <c r="R461" s="17">
        <v>72</v>
      </c>
      <c r="S461" s="18">
        <f t="shared" si="244"/>
        <v>7</v>
      </c>
      <c r="T461" s="18">
        <f t="shared" si="245"/>
        <v>7</v>
      </c>
      <c r="U461" s="18">
        <f t="shared" si="246"/>
        <v>0</v>
      </c>
      <c r="V461" s="95" t="str">
        <f t="shared" si="234"/>
        <v xml:space="preserve"> --</v>
      </c>
      <c r="W461" s="18">
        <f t="shared" si="247"/>
        <v>0</v>
      </c>
      <c r="X461" s="79" t="str">
        <f t="shared" si="235"/>
        <v xml:space="preserve"> --</v>
      </c>
      <c r="Y461" s="74">
        <v>0</v>
      </c>
      <c r="Z461" s="17" t="str">
        <f t="shared" ref="Z461:Z524" si="251">IF(Y461&gt;50,"Kyllä"," --")</f>
        <v xml:space="preserve"> --</v>
      </c>
      <c r="AA461" s="74">
        <v>0</v>
      </c>
      <c r="AB461" s="17" t="str">
        <f t="shared" si="236"/>
        <v>--</v>
      </c>
      <c r="AC461" s="39"/>
      <c r="AD461" s="17" t="str">
        <f t="shared" si="248"/>
        <v>Vähä 2</v>
      </c>
      <c r="AE461" s="17" t="s">
        <v>1060</v>
      </c>
      <c r="AF461" s="39"/>
      <c r="AG461" s="44"/>
      <c r="AH461" s="4"/>
      <c r="AI461" s="113" t="str">
        <f t="shared" ref="AI461:AI524" si="252">IF(R461="ei mallia","ei mallia",IF(R461&gt;59,IF(Q461&gt;999,"punainen",IF(T461&gt;99,"punainen",IF(V461="Osa seud. yht.","punainen","musta"))),"musta"))</f>
        <v>musta</v>
      </c>
      <c r="AJ461" s="114" t="str">
        <f t="shared" si="239"/>
        <v>musta</v>
      </c>
      <c r="AK461" s="115" t="str">
        <f t="shared" si="249"/>
        <v>musta</v>
      </c>
      <c r="AL461" s="124">
        <f t="shared" si="240"/>
        <v>10</v>
      </c>
      <c r="AM461" s="124">
        <f t="shared" ref="AM461:AM524" si="253">IF(R461&gt;59,10,IF(R461&gt;39,1,0))</f>
        <v>10</v>
      </c>
      <c r="AN461" s="124">
        <f t="shared" ref="AN461:AN524" si="254">IF(Q461&gt;1999,10,IF(Q461&gt;999,1,0))</f>
        <v>0</v>
      </c>
      <c r="AO461" s="124">
        <f t="shared" ref="AO461:AO524" si="255">IF(T461&gt;499,10,IF(T461&gt;99,1,0))</f>
        <v>0</v>
      </c>
      <c r="AP461" s="121">
        <f t="shared" ref="AP461:AP524" si="256">IF(X461="Osa seud. yht.",10,IF(V461="Osa seud. yht.",1,0))</f>
        <v>0</v>
      </c>
      <c r="AQ461" s="14"/>
      <c r="AR461" s="113" t="str">
        <f t="shared" si="237"/>
        <v>musta</v>
      </c>
      <c r="AS461" s="114" t="str">
        <f t="shared" si="238"/>
        <v>musta</v>
      </c>
      <c r="AT461" s="115" t="str">
        <f t="shared" si="250"/>
        <v>musta</v>
      </c>
      <c r="AU461" s="124">
        <f t="shared" ref="AU461:AU524" si="257">SUM(AV461:AY461)</f>
        <v>10</v>
      </c>
      <c r="AV461" s="124">
        <f t="shared" ref="AV461:AV524" si="258">IF(R461&gt;49,10,IF(R461&lt;50,1,0))</f>
        <v>10</v>
      </c>
      <c r="AW461" s="124">
        <f t="shared" ref="AW461:AW524" si="259">IF(Q461&gt;1999,10,IF(Q461&gt;999,1,0))</f>
        <v>0</v>
      </c>
      <c r="AX461" s="124">
        <f t="shared" ref="AX461:AX524" si="260">IF(T461&gt;499,10,IF(T461&gt;99,1,0))</f>
        <v>0</v>
      </c>
      <c r="AY461" s="121">
        <f t="shared" ref="AY461:AY524" si="261">IF(X461="Osa seud. yht.",10,IF(V461="Osa seud. yht.",1,0))</f>
        <v>0</v>
      </c>
      <c r="BA461" s="47" t="s">
        <v>492</v>
      </c>
      <c r="BB461" s="47">
        <v>3222</v>
      </c>
      <c r="BC461" s="47">
        <v>4</v>
      </c>
      <c r="BD461" s="47">
        <v>27</v>
      </c>
      <c r="BE461" s="4"/>
      <c r="BF461" s="47" t="s">
        <v>498</v>
      </c>
      <c r="BG461" s="47">
        <v>3231</v>
      </c>
      <c r="BH461" s="47">
        <v>1</v>
      </c>
      <c r="BI461" s="47">
        <v>95</v>
      </c>
      <c r="BJ461" s="4"/>
      <c r="BK461" s="46" t="str">
        <f t="shared" ref="BK461:BK524" si="262">CONCATENATE(BL461,"_",BM461)</f>
        <v>3231_1</v>
      </c>
      <c r="BL461" s="69">
        <v>3231</v>
      </c>
      <c r="BM461" s="69">
        <v>1</v>
      </c>
      <c r="BN461" s="69">
        <v>0</v>
      </c>
      <c r="BO461" s="4"/>
      <c r="BP461" s="46" t="str">
        <f t="shared" ref="BP461:BP524" si="263">CONCATENATE(BQ461,"_",BR461)</f>
        <v>3231_1</v>
      </c>
      <c r="BQ461" s="69">
        <v>3231</v>
      </c>
      <c r="BR461" s="69">
        <v>1</v>
      </c>
      <c r="BS461" s="69">
        <v>0</v>
      </c>
      <c r="BT461" s="4"/>
      <c r="BU461" s="71"/>
      <c r="BV461" s="71"/>
      <c r="BW461" s="71"/>
      <c r="BX461" s="4"/>
      <c r="BY461" s="46"/>
      <c r="BZ461" s="46"/>
      <c r="CA461" s="46"/>
      <c r="CB461" s="4"/>
      <c r="CC461" s="47" t="s">
        <v>598</v>
      </c>
      <c r="CD461" s="47" t="s">
        <v>1022</v>
      </c>
      <c r="CE461" s="47">
        <v>12833</v>
      </c>
      <c r="CF461" s="47">
        <v>1</v>
      </c>
      <c r="CG461" s="47">
        <v>4</v>
      </c>
      <c r="CH461" s="47" t="str">
        <f t="shared" ref="CH461:CH524" si="264">CONCATENATE(CD461," ",CG461)</f>
        <v>Vähä 4</v>
      </c>
      <c r="CJ461" s="46" t="s">
        <v>506</v>
      </c>
      <c r="CK461" s="46" t="s">
        <v>2290</v>
      </c>
      <c r="CL461" s="46" t="s">
        <v>2291</v>
      </c>
      <c r="CM461" s="46" t="s">
        <v>2292</v>
      </c>
    </row>
    <row r="462" spans="1:91" customFormat="1" x14ac:dyDescent="0.25">
      <c r="A462" s="81">
        <v>451</v>
      </c>
      <c r="B462" s="27" t="str">
        <f t="shared" si="241"/>
        <v>3260_1</v>
      </c>
      <c r="C462" s="51">
        <v>3260</v>
      </c>
      <c r="D462" s="52">
        <v>1</v>
      </c>
      <c r="E462" s="17">
        <v>6774</v>
      </c>
      <c r="F462" s="18">
        <v>6604.5732693</v>
      </c>
      <c r="G462" s="57">
        <v>646</v>
      </c>
      <c r="H462" s="58">
        <v>67</v>
      </c>
      <c r="I462" s="64">
        <f t="shared" ref="I462:I525" si="265">+H462/100</f>
        <v>0.67</v>
      </c>
      <c r="J462" s="18">
        <f t="shared" ref="J462:J525" si="266">+I462*G462</f>
        <v>432.82000000000005</v>
      </c>
      <c r="K462" s="64">
        <f t="shared" ref="K462:K525" si="267">+(J462-L462)/L462</f>
        <v>-0.72326086956521729</v>
      </c>
      <c r="L462" s="18">
        <v>1564</v>
      </c>
      <c r="M462" s="18">
        <v>101</v>
      </c>
      <c r="N462" s="18">
        <v>1519</v>
      </c>
      <c r="O462" s="105" t="str">
        <f t="shared" si="242"/>
        <v>https://www.google.com/maps/@61.655311246,24.3615901444,3a,75y,90t/data=!3m3!1e1!3m1!2e0</v>
      </c>
      <c r="P462" s="108" t="str">
        <f t="shared" si="243"/>
        <v>Gmaps</v>
      </c>
      <c r="Q462" s="18">
        <v>646</v>
      </c>
      <c r="R462" s="17">
        <v>67</v>
      </c>
      <c r="S462" s="18">
        <f t="shared" si="244"/>
        <v>457</v>
      </c>
      <c r="T462" s="18">
        <f t="shared" si="245"/>
        <v>271</v>
      </c>
      <c r="U462" s="18">
        <f t="shared" si="246"/>
        <v>1</v>
      </c>
      <c r="V462" s="94" t="str">
        <f t="shared" ref="V462:V525" si="268">IF(U462&gt;0,"Osa seud. yht."," --")</f>
        <v>Osa seud. yht.</v>
      </c>
      <c r="W462" s="90">
        <f t="shared" si="247"/>
        <v>1</v>
      </c>
      <c r="X462" s="91" t="str">
        <f t="shared" ref="X462:X525" si="269">IF(W462&gt;0,"Osa seud. yht."," --")</f>
        <v>Osa seud. yht.</v>
      </c>
      <c r="Y462" s="18">
        <v>14</v>
      </c>
      <c r="Z462" s="17" t="str">
        <f t="shared" si="251"/>
        <v xml:space="preserve"> --</v>
      </c>
      <c r="AA462" s="18">
        <v>32.8461765574</v>
      </c>
      <c r="AB462" s="17" t="str">
        <f t="shared" ref="AB462:AB525" si="270">+IF(AA462&gt;50,"Kyllä","--")</f>
        <v>--</v>
      </c>
      <c r="AC462" s="39"/>
      <c r="AD462" s="17" t="str">
        <f t="shared" si="248"/>
        <v>Keskivilkas 1</v>
      </c>
      <c r="AE462" s="17" t="s">
        <v>1057</v>
      </c>
      <c r="AF462" s="39"/>
      <c r="AG462" s="44"/>
      <c r="AH462" s="4"/>
      <c r="AI462" s="113" t="str">
        <f t="shared" si="252"/>
        <v>punainen</v>
      </c>
      <c r="AJ462" s="114" t="str">
        <f t="shared" si="239"/>
        <v>punainen</v>
      </c>
      <c r="AK462" s="115" t="str">
        <f t="shared" si="249"/>
        <v>punainen</v>
      </c>
      <c r="AL462" s="124">
        <f t="shared" si="240"/>
        <v>21</v>
      </c>
      <c r="AM462" s="124">
        <f t="shared" si="253"/>
        <v>10</v>
      </c>
      <c r="AN462" s="124">
        <f t="shared" si="254"/>
        <v>0</v>
      </c>
      <c r="AO462" s="124">
        <f t="shared" si="255"/>
        <v>1</v>
      </c>
      <c r="AP462" s="121">
        <f t="shared" si="256"/>
        <v>10</v>
      </c>
      <c r="AQ462" s="14"/>
      <c r="AR462" s="113" t="str">
        <f t="shared" ref="AR462:AR525" si="271">IF(R462="ei mallia","ei mallia",IF(R462&gt;49,IF(Q462&gt;999,"punainen",IF(T462&gt;99,"punainen",IF(V462="Osa seud. yht.","punainen","musta"))),"musta"))</f>
        <v>punainen</v>
      </c>
      <c r="AS462" s="114" t="str">
        <f t="shared" ref="AS462:AS525" si="272">IF(R462="ei mallia","ei mallia",IF(R462&gt;39,IF(Q462&gt;1999,"punainen",IF(T462&gt;499,"punainen",IF(X462="Osa seud. yht.","punainen","musta"))),"musta"))</f>
        <v>punainen</v>
      </c>
      <c r="AT462" s="115" t="str">
        <f t="shared" si="250"/>
        <v>punainen</v>
      </c>
      <c r="AU462" s="124">
        <f t="shared" si="257"/>
        <v>21</v>
      </c>
      <c r="AV462" s="124">
        <f t="shared" si="258"/>
        <v>10</v>
      </c>
      <c r="AW462" s="124">
        <f t="shared" si="259"/>
        <v>0</v>
      </c>
      <c r="AX462" s="124">
        <f t="shared" si="260"/>
        <v>1</v>
      </c>
      <c r="AY462" s="121">
        <f t="shared" si="261"/>
        <v>10</v>
      </c>
      <c r="BA462" s="47" t="s">
        <v>493</v>
      </c>
      <c r="BB462" s="47">
        <v>3222</v>
      </c>
      <c r="BC462" s="47">
        <v>5</v>
      </c>
      <c r="BD462" s="47">
        <v>40</v>
      </c>
      <c r="BE462" s="4"/>
      <c r="BF462" s="47" t="s">
        <v>499</v>
      </c>
      <c r="BG462" s="47">
        <v>3231</v>
      </c>
      <c r="BH462" s="47">
        <v>2</v>
      </c>
      <c r="BI462" s="47">
        <v>80</v>
      </c>
      <c r="BJ462" s="4"/>
      <c r="BK462" s="46" t="str">
        <f t="shared" si="262"/>
        <v>3231_2</v>
      </c>
      <c r="BL462" s="69">
        <v>3231</v>
      </c>
      <c r="BM462" s="69">
        <v>2</v>
      </c>
      <c r="BN462" s="69">
        <v>0</v>
      </c>
      <c r="BO462" s="4"/>
      <c r="BP462" s="46" t="str">
        <f t="shared" si="263"/>
        <v>3231_2</v>
      </c>
      <c r="BQ462" s="69">
        <v>3231</v>
      </c>
      <c r="BR462" s="69">
        <v>2</v>
      </c>
      <c r="BS462" s="69">
        <v>0</v>
      </c>
      <c r="BT462" s="4"/>
      <c r="BU462" s="71"/>
      <c r="BV462" s="71"/>
      <c r="BW462" s="71"/>
      <c r="BX462" s="4"/>
      <c r="BY462" s="46"/>
      <c r="BZ462" s="46"/>
      <c r="CA462" s="46"/>
      <c r="CB462" s="4"/>
      <c r="CC462" s="47" t="s">
        <v>795</v>
      </c>
      <c r="CD462" s="47" t="s">
        <v>1022</v>
      </c>
      <c r="CE462" s="47">
        <v>13711</v>
      </c>
      <c r="CF462" s="47">
        <v>2</v>
      </c>
      <c r="CG462" s="47">
        <v>4</v>
      </c>
      <c r="CH462" s="47" t="str">
        <f t="shared" si="264"/>
        <v>Vähä 4</v>
      </c>
      <c r="CJ462" s="46" t="s">
        <v>507</v>
      </c>
      <c r="CK462" s="46" t="s">
        <v>1363</v>
      </c>
      <c r="CL462" s="46" t="s">
        <v>1364</v>
      </c>
      <c r="CM462" s="46" t="s">
        <v>1365</v>
      </c>
    </row>
    <row r="463" spans="1:91" customFormat="1" x14ac:dyDescent="0.25">
      <c r="A463" s="81">
        <v>452</v>
      </c>
      <c r="B463" s="27" t="str">
        <f t="shared" si="241"/>
        <v>3260_2</v>
      </c>
      <c r="C463" s="51">
        <v>3260</v>
      </c>
      <c r="D463" s="52">
        <v>2</v>
      </c>
      <c r="E463" s="17">
        <v>5889</v>
      </c>
      <c r="F463" s="18">
        <v>5721.6414044000003</v>
      </c>
      <c r="G463" s="57">
        <v>658</v>
      </c>
      <c r="H463" s="58">
        <v>74</v>
      </c>
      <c r="I463" s="64">
        <f t="shared" si="265"/>
        <v>0.74</v>
      </c>
      <c r="J463" s="18">
        <f t="shared" si="266"/>
        <v>486.92</v>
      </c>
      <c r="K463" s="64">
        <f t="shared" si="267"/>
        <v>-0.66396135265700473</v>
      </c>
      <c r="L463" s="18">
        <v>1449</v>
      </c>
      <c r="M463" s="18">
        <v>98</v>
      </c>
      <c r="N463" s="18">
        <v>1378</v>
      </c>
      <c r="O463" s="105" t="str">
        <f t="shared" si="242"/>
        <v>https://www.google.com/maps/@61.6352600989,24.4748954056,3a,75y,90t/data=!3m3!1e1!3m1!2e0</v>
      </c>
      <c r="P463" s="108" t="str">
        <f t="shared" si="243"/>
        <v>Gmaps</v>
      </c>
      <c r="Q463" s="18">
        <v>658</v>
      </c>
      <c r="R463" s="17">
        <v>74</v>
      </c>
      <c r="S463" s="18">
        <f t="shared" si="244"/>
        <v>191</v>
      </c>
      <c r="T463" s="18">
        <f t="shared" si="245"/>
        <v>138</v>
      </c>
      <c r="U463" s="18">
        <f t="shared" si="246"/>
        <v>1</v>
      </c>
      <c r="V463" s="94" t="str">
        <f t="shared" si="268"/>
        <v>Osa seud. yht.</v>
      </c>
      <c r="W463" s="90">
        <f t="shared" si="247"/>
        <v>1</v>
      </c>
      <c r="X463" s="91" t="str">
        <f t="shared" si="269"/>
        <v>Osa seud. yht.</v>
      </c>
      <c r="Y463" s="74">
        <v>0</v>
      </c>
      <c r="Z463" s="17" t="str">
        <f t="shared" si="251"/>
        <v xml:space="preserve"> --</v>
      </c>
      <c r="AA463" s="74">
        <v>0</v>
      </c>
      <c r="AB463" s="17" t="str">
        <f t="shared" si="270"/>
        <v>--</v>
      </c>
      <c r="AC463" s="39"/>
      <c r="AD463" s="17" t="str">
        <f t="shared" si="248"/>
        <v>Keskivilkas 1</v>
      </c>
      <c r="AE463" s="17" t="s">
        <v>1057</v>
      </c>
      <c r="AF463" s="39"/>
      <c r="AG463" s="44"/>
      <c r="AH463" s="4"/>
      <c r="AI463" s="113" t="str">
        <f t="shared" si="252"/>
        <v>punainen</v>
      </c>
      <c r="AJ463" s="114" t="str">
        <f t="shared" si="239"/>
        <v>punainen</v>
      </c>
      <c r="AK463" s="115" t="str">
        <f t="shared" si="249"/>
        <v>punainen</v>
      </c>
      <c r="AL463" s="124">
        <f t="shared" si="240"/>
        <v>21</v>
      </c>
      <c r="AM463" s="124">
        <f t="shared" si="253"/>
        <v>10</v>
      </c>
      <c r="AN463" s="124">
        <f t="shared" si="254"/>
        <v>0</v>
      </c>
      <c r="AO463" s="124">
        <f t="shared" si="255"/>
        <v>1</v>
      </c>
      <c r="AP463" s="121">
        <f t="shared" si="256"/>
        <v>10</v>
      </c>
      <c r="AQ463" s="14"/>
      <c r="AR463" s="113" t="str">
        <f t="shared" si="271"/>
        <v>punainen</v>
      </c>
      <c r="AS463" s="114" t="str">
        <f t="shared" si="272"/>
        <v>punainen</v>
      </c>
      <c r="AT463" s="115" t="str">
        <f t="shared" si="250"/>
        <v>punainen</v>
      </c>
      <c r="AU463" s="124">
        <f t="shared" si="257"/>
        <v>21</v>
      </c>
      <c r="AV463" s="124">
        <f t="shared" si="258"/>
        <v>10</v>
      </c>
      <c r="AW463" s="124">
        <f t="shared" si="259"/>
        <v>0</v>
      </c>
      <c r="AX463" s="124">
        <f t="shared" si="260"/>
        <v>1</v>
      </c>
      <c r="AY463" s="121">
        <f t="shared" si="261"/>
        <v>10</v>
      </c>
      <c r="BA463" s="47" t="s">
        <v>494</v>
      </c>
      <c r="BB463" s="47">
        <v>3230</v>
      </c>
      <c r="BC463" s="47">
        <v>1</v>
      </c>
      <c r="BD463" s="47">
        <v>101</v>
      </c>
      <c r="BE463" s="4"/>
      <c r="BF463" s="47" t="s">
        <v>500</v>
      </c>
      <c r="BG463" s="47">
        <v>3231</v>
      </c>
      <c r="BH463" s="47">
        <v>3</v>
      </c>
      <c r="BI463" s="47">
        <v>65</v>
      </c>
      <c r="BJ463" s="4"/>
      <c r="BK463" s="46" t="str">
        <f t="shared" si="262"/>
        <v>3231_3</v>
      </c>
      <c r="BL463" s="69">
        <v>3231</v>
      </c>
      <c r="BM463" s="69">
        <v>3</v>
      </c>
      <c r="BN463" s="69">
        <v>0</v>
      </c>
      <c r="BO463" s="4"/>
      <c r="BP463" s="46" t="str">
        <f t="shared" si="263"/>
        <v>3231_3</v>
      </c>
      <c r="BQ463" s="69">
        <v>3231</v>
      </c>
      <c r="BR463" s="69">
        <v>3</v>
      </c>
      <c r="BS463" s="69">
        <v>0</v>
      </c>
      <c r="BT463" s="4"/>
      <c r="BU463" s="71"/>
      <c r="BV463" s="71"/>
      <c r="BW463" s="71"/>
      <c r="BX463" s="4"/>
      <c r="BY463" s="46"/>
      <c r="BZ463" s="46"/>
      <c r="CA463" s="46"/>
      <c r="CB463" s="4"/>
      <c r="CC463" s="47" t="s">
        <v>961</v>
      </c>
      <c r="CD463" s="47" t="s">
        <v>1022</v>
      </c>
      <c r="CE463" s="47">
        <v>14313</v>
      </c>
      <c r="CF463" s="47">
        <v>1</v>
      </c>
      <c r="CG463" s="47">
        <v>4</v>
      </c>
      <c r="CH463" s="47" t="str">
        <f t="shared" si="264"/>
        <v>Vähä 4</v>
      </c>
      <c r="CJ463" s="46" t="s">
        <v>508</v>
      </c>
      <c r="CK463" s="46" t="s">
        <v>2293</v>
      </c>
      <c r="CL463" s="46" t="s">
        <v>2294</v>
      </c>
      <c r="CM463" s="46" t="s">
        <v>2295</v>
      </c>
    </row>
    <row r="464" spans="1:91" customFormat="1" x14ac:dyDescent="0.25">
      <c r="A464" s="81">
        <v>453</v>
      </c>
      <c r="B464" s="27" t="str">
        <f t="shared" si="241"/>
        <v>3260_3</v>
      </c>
      <c r="C464" s="51">
        <v>3260</v>
      </c>
      <c r="D464" s="52">
        <v>3</v>
      </c>
      <c r="E464" s="17">
        <v>4615</v>
      </c>
      <c r="F464" s="18">
        <v>4546.2376675449996</v>
      </c>
      <c r="G464" s="57">
        <v>315</v>
      </c>
      <c r="H464" s="58">
        <v>66</v>
      </c>
      <c r="I464" s="64">
        <f t="shared" si="265"/>
        <v>0.66</v>
      </c>
      <c r="J464" s="18">
        <f t="shared" si="266"/>
        <v>207.9</v>
      </c>
      <c r="K464" s="64">
        <f t="shared" si="267"/>
        <v>-0.73414322250639386</v>
      </c>
      <c r="L464" s="18">
        <v>782</v>
      </c>
      <c r="M464" s="18">
        <v>65</v>
      </c>
      <c r="N464" s="18">
        <v>690</v>
      </c>
      <c r="O464" s="105" t="str">
        <f t="shared" si="242"/>
        <v>https://www.google.com/maps/@61.6039221436,24.5399678281,3a,75y,90t/data=!3m3!1e1!3m1!2e0</v>
      </c>
      <c r="P464" s="108" t="str">
        <f t="shared" si="243"/>
        <v>Gmaps</v>
      </c>
      <c r="Q464" s="18">
        <v>315</v>
      </c>
      <c r="R464" s="17">
        <v>66</v>
      </c>
      <c r="S464" s="18">
        <f t="shared" si="244"/>
        <v>126</v>
      </c>
      <c r="T464" s="18">
        <f t="shared" si="245"/>
        <v>80</v>
      </c>
      <c r="U464" s="18">
        <f t="shared" si="246"/>
        <v>1</v>
      </c>
      <c r="V464" s="94" t="str">
        <f t="shared" si="268"/>
        <v>Osa seud. yht.</v>
      </c>
      <c r="W464" s="90">
        <f t="shared" si="247"/>
        <v>1</v>
      </c>
      <c r="X464" s="91" t="str">
        <f t="shared" si="269"/>
        <v>Osa seud. yht.</v>
      </c>
      <c r="Y464" s="74">
        <v>0</v>
      </c>
      <c r="Z464" s="17" t="str">
        <f t="shared" si="251"/>
        <v xml:space="preserve"> --</v>
      </c>
      <c r="AA464" s="74">
        <v>0</v>
      </c>
      <c r="AB464" s="17" t="str">
        <f t="shared" si="270"/>
        <v>--</v>
      </c>
      <c r="AC464" s="39"/>
      <c r="AD464" s="17" t="str">
        <f t="shared" si="248"/>
        <v>Keskivilkas 1</v>
      </c>
      <c r="AE464" s="17" t="s">
        <v>1057</v>
      </c>
      <c r="AF464" s="39"/>
      <c r="AG464" s="44"/>
      <c r="AH464" s="4"/>
      <c r="AI464" s="113" t="str">
        <f t="shared" si="252"/>
        <v>punainen</v>
      </c>
      <c r="AJ464" s="114" t="str">
        <f t="shared" si="239"/>
        <v>punainen</v>
      </c>
      <c r="AK464" s="115" t="str">
        <f t="shared" si="249"/>
        <v>musta</v>
      </c>
      <c r="AL464" s="124">
        <f t="shared" si="240"/>
        <v>20</v>
      </c>
      <c r="AM464" s="124">
        <f t="shared" si="253"/>
        <v>10</v>
      </c>
      <c r="AN464" s="124">
        <f t="shared" si="254"/>
        <v>0</v>
      </c>
      <c r="AO464" s="124">
        <f t="shared" si="255"/>
        <v>0</v>
      </c>
      <c r="AP464" s="121">
        <f t="shared" si="256"/>
        <v>10</v>
      </c>
      <c r="AQ464" s="14"/>
      <c r="AR464" s="113" t="str">
        <f t="shared" si="271"/>
        <v>punainen</v>
      </c>
      <c r="AS464" s="114" t="str">
        <f t="shared" si="272"/>
        <v>punainen</v>
      </c>
      <c r="AT464" s="115" t="str">
        <f t="shared" si="250"/>
        <v>musta</v>
      </c>
      <c r="AU464" s="124">
        <f t="shared" si="257"/>
        <v>20</v>
      </c>
      <c r="AV464" s="124">
        <f t="shared" si="258"/>
        <v>10</v>
      </c>
      <c r="AW464" s="124">
        <f t="shared" si="259"/>
        <v>0</v>
      </c>
      <c r="AX464" s="124">
        <f t="shared" si="260"/>
        <v>0</v>
      </c>
      <c r="AY464" s="121">
        <f t="shared" si="261"/>
        <v>10</v>
      </c>
      <c r="BA464" s="47" t="s">
        <v>495</v>
      </c>
      <c r="BB464" s="47">
        <v>3230</v>
      </c>
      <c r="BC464" s="47">
        <v>2</v>
      </c>
      <c r="BD464" s="47">
        <v>69</v>
      </c>
      <c r="BE464" s="4"/>
      <c r="BF464" s="47" t="s">
        <v>501</v>
      </c>
      <c r="BG464" s="47">
        <v>3241</v>
      </c>
      <c r="BH464" s="47">
        <v>1</v>
      </c>
      <c r="BI464" s="47">
        <v>313</v>
      </c>
      <c r="BJ464" s="4"/>
      <c r="BK464" s="46" t="str">
        <f t="shared" si="262"/>
        <v>3241_1</v>
      </c>
      <c r="BL464" s="69">
        <v>3241</v>
      </c>
      <c r="BM464" s="69">
        <v>1</v>
      </c>
      <c r="BN464" s="69">
        <v>0</v>
      </c>
      <c r="BO464" s="4"/>
      <c r="BP464" s="46" t="str">
        <f t="shared" si="263"/>
        <v>3241_1</v>
      </c>
      <c r="BQ464" s="69">
        <v>3241</v>
      </c>
      <c r="BR464" s="69">
        <v>1</v>
      </c>
      <c r="BS464" s="69">
        <v>0</v>
      </c>
      <c r="BT464" s="4"/>
      <c r="BU464" s="71"/>
      <c r="BV464" s="71"/>
      <c r="BW464" s="71"/>
      <c r="BX464" s="4"/>
      <c r="BY464" s="46"/>
      <c r="BZ464" s="46"/>
      <c r="CA464" s="46"/>
      <c r="CB464" s="4"/>
      <c r="CC464" s="47" t="s">
        <v>536</v>
      </c>
      <c r="CD464" s="47" t="s">
        <v>1022</v>
      </c>
      <c r="CE464" s="47">
        <v>3352</v>
      </c>
      <c r="CF464" s="47">
        <v>3</v>
      </c>
      <c r="CG464" s="47">
        <v>4</v>
      </c>
      <c r="CH464" s="47" t="str">
        <f t="shared" si="264"/>
        <v>Vähä 4</v>
      </c>
      <c r="CJ464" s="46" t="s">
        <v>509</v>
      </c>
      <c r="CK464" s="46" t="s">
        <v>2296</v>
      </c>
      <c r="CL464" s="46" t="s">
        <v>2297</v>
      </c>
      <c r="CM464" s="46" t="s">
        <v>2298</v>
      </c>
    </row>
    <row r="465" spans="1:91" customFormat="1" x14ac:dyDescent="0.25">
      <c r="A465" s="81">
        <v>454</v>
      </c>
      <c r="B465" s="27" t="str">
        <f t="shared" si="241"/>
        <v>3260_4</v>
      </c>
      <c r="C465" s="51">
        <v>3260</v>
      </c>
      <c r="D465" s="52">
        <v>4</v>
      </c>
      <c r="E465" s="17">
        <v>3410</v>
      </c>
      <c r="F465" s="18">
        <v>3346.468813815</v>
      </c>
      <c r="G465" s="57">
        <v>215</v>
      </c>
      <c r="H465" s="58">
        <v>68</v>
      </c>
      <c r="I465" s="64">
        <f t="shared" si="265"/>
        <v>0.68</v>
      </c>
      <c r="J465" s="18">
        <f t="shared" si="266"/>
        <v>146.20000000000002</v>
      </c>
      <c r="K465" s="64">
        <f t="shared" si="267"/>
        <v>-0.81304347826086953</v>
      </c>
      <c r="L465" s="18">
        <v>782</v>
      </c>
      <c r="M465" s="18">
        <v>65</v>
      </c>
      <c r="N465" s="18">
        <v>690</v>
      </c>
      <c r="O465" s="105" t="str">
        <f t="shared" si="242"/>
        <v>https://www.google.com/maps/@61.5665113476,24.5602889242,3a,75y,90t/data=!3m3!1e1!3m1!2e0</v>
      </c>
      <c r="P465" s="108" t="str">
        <f t="shared" si="243"/>
        <v>Gmaps</v>
      </c>
      <c r="Q465" s="18">
        <v>215</v>
      </c>
      <c r="R465" s="17">
        <v>68</v>
      </c>
      <c r="S465" s="18">
        <f t="shared" si="244"/>
        <v>86</v>
      </c>
      <c r="T465" s="18">
        <f t="shared" si="245"/>
        <v>45</v>
      </c>
      <c r="U465" s="18">
        <f t="shared" si="246"/>
        <v>1</v>
      </c>
      <c r="V465" s="94" t="str">
        <f t="shared" si="268"/>
        <v>Osa seud. yht.</v>
      </c>
      <c r="W465" s="90">
        <f t="shared" si="247"/>
        <v>1</v>
      </c>
      <c r="X465" s="91" t="str">
        <f t="shared" si="269"/>
        <v>Osa seud. yht.</v>
      </c>
      <c r="Y465" s="74">
        <v>0</v>
      </c>
      <c r="Z465" s="17" t="str">
        <f t="shared" si="251"/>
        <v xml:space="preserve"> --</v>
      </c>
      <c r="AA465" s="74">
        <v>0</v>
      </c>
      <c r="AB465" s="17" t="str">
        <f t="shared" si="270"/>
        <v>--</v>
      </c>
      <c r="AC465" s="39"/>
      <c r="AD465" s="17" t="str">
        <f t="shared" si="248"/>
        <v>Keskivilkas 1</v>
      </c>
      <c r="AE465" s="17" t="s">
        <v>1057</v>
      </c>
      <c r="AF465" s="39"/>
      <c r="AG465" s="44"/>
      <c r="AH465" s="4"/>
      <c r="AI465" s="113" t="str">
        <f t="shared" si="252"/>
        <v>punainen</v>
      </c>
      <c r="AJ465" s="114" t="str">
        <f t="shared" si="239"/>
        <v>punainen</v>
      </c>
      <c r="AK465" s="115" t="str">
        <f t="shared" si="249"/>
        <v>musta</v>
      </c>
      <c r="AL465" s="124">
        <f t="shared" si="240"/>
        <v>20</v>
      </c>
      <c r="AM465" s="124">
        <f t="shared" si="253"/>
        <v>10</v>
      </c>
      <c r="AN465" s="124">
        <f t="shared" si="254"/>
        <v>0</v>
      </c>
      <c r="AO465" s="124">
        <f t="shared" si="255"/>
        <v>0</v>
      </c>
      <c r="AP465" s="121">
        <f t="shared" si="256"/>
        <v>10</v>
      </c>
      <c r="AQ465" s="14"/>
      <c r="AR465" s="113" t="str">
        <f t="shared" si="271"/>
        <v>punainen</v>
      </c>
      <c r="AS465" s="114" t="str">
        <f t="shared" si="272"/>
        <v>punainen</v>
      </c>
      <c r="AT465" s="115" t="str">
        <f t="shared" si="250"/>
        <v>musta</v>
      </c>
      <c r="AU465" s="124">
        <f t="shared" si="257"/>
        <v>20</v>
      </c>
      <c r="AV465" s="124">
        <f t="shared" si="258"/>
        <v>10</v>
      </c>
      <c r="AW465" s="124">
        <f t="shared" si="259"/>
        <v>0</v>
      </c>
      <c r="AX465" s="124">
        <f t="shared" si="260"/>
        <v>0</v>
      </c>
      <c r="AY465" s="121">
        <f t="shared" si="261"/>
        <v>10</v>
      </c>
      <c r="BA465" s="47" t="s">
        <v>496</v>
      </c>
      <c r="BB465" s="47">
        <v>3230</v>
      </c>
      <c r="BC465" s="47">
        <v>3</v>
      </c>
      <c r="BD465" s="47">
        <v>79</v>
      </c>
      <c r="BE465" s="4"/>
      <c r="BF465" s="47" t="s">
        <v>502</v>
      </c>
      <c r="BG465" s="47">
        <v>3252</v>
      </c>
      <c r="BH465" s="47">
        <v>1</v>
      </c>
      <c r="BI465" s="47">
        <v>33</v>
      </c>
      <c r="BJ465" s="4"/>
      <c r="BK465" s="46" t="str">
        <f t="shared" si="262"/>
        <v>3252_1</v>
      </c>
      <c r="BL465" s="69">
        <v>3252</v>
      </c>
      <c r="BM465" s="69">
        <v>1</v>
      </c>
      <c r="BN465" s="69">
        <v>0</v>
      </c>
      <c r="BO465" s="4"/>
      <c r="BP465" s="46" t="str">
        <f t="shared" si="263"/>
        <v>3252_1</v>
      </c>
      <c r="BQ465" s="69">
        <v>3252</v>
      </c>
      <c r="BR465" s="69">
        <v>1</v>
      </c>
      <c r="BS465" s="69">
        <v>0</v>
      </c>
      <c r="BT465" s="4"/>
      <c r="BU465" s="71"/>
      <c r="BV465" s="71"/>
      <c r="BW465" s="71"/>
      <c r="BX465" s="4"/>
      <c r="BY465" s="46"/>
      <c r="BZ465" s="46"/>
      <c r="CA465" s="46"/>
      <c r="CB465" s="4"/>
      <c r="CC465" s="47" t="s">
        <v>535</v>
      </c>
      <c r="CD465" s="47" t="s">
        <v>1022</v>
      </c>
      <c r="CE465" s="47">
        <v>3352</v>
      </c>
      <c r="CF465" s="47">
        <v>2</v>
      </c>
      <c r="CG465" s="47">
        <v>4</v>
      </c>
      <c r="CH465" s="47" t="str">
        <f t="shared" si="264"/>
        <v>Vähä 4</v>
      </c>
      <c r="CJ465" s="46" t="s">
        <v>510</v>
      </c>
      <c r="CK465" s="46" t="s">
        <v>2299</v>
      </c>
      <c r="CL465" s="46" t="s">
        <v>2300</v>
      </c>
      <c r="CM465" s="46" t="s">
        <v>2301</v>
      </c>
    </row>
    <row r="466" spans="1:91" customFormat="1" x14ac:dyDescent="0.25">
      <c r="A466" s="81">
        <v>455</v>
      </c>
      <c r="B466" s="27" t="str">
        <f t="shared" si="241"/>
        <v>3260_5</v>
      </c>
      <c r="C466" s="51">
        <v>3260</v>
      </c>
      <c r="D466" s="52">
        <v>5</v>
      </c>
      <c r="E466" s="17">
        <v>5883</v>
      </c>
      <c r="F466" s="18">
        <v>5779.5508907499998</v>
      </c>
      <c r="G466" s="57">
        <v>351</v>
      </c>
      <c r="H466" s="58">
        <v>77</v>
      </c>
      <c r="I466" s="64">
        <f t="shared" si="265"/>
        <v>0.77</v>
      </c>
      <c r="J466" s="18">
        <f t="shared" si="266"/>
        <v>270.27</v>
      </c>
      <c r="K466" s="64">
        <f t="shared" si="267"/>
        <v>-0.64107569721115543</v>
      </c>
      <c r="L466" s="18">
        <v>753</v>
      </c>
      <c r="M466" s="18">
        <v>68</v>
      </c>
      <c r="N466" s="18">
        <v>672</v>
      </c>
      <c r="O466" s="105" t="str">
        <f t="shared" si="242"/>
        <v>https://www.google.com/maps/@61.5477744163,24.6013577751,3a,75y,90t/data=!3m3!1e1!3m1!2e0</v>
      </c>
      <c r="P466" s="108" t="str">
        <f t="shared" si="243"/>
        <v>Gmaps</v>
      </c>
      <c r="Q466" s="18">
        <v>351</v>
      </c>
      <c r="R466" s="17">
        <v>77</v>
      </c>
      <c r="S466" s="18">
        <f t="shared" si="244"/>
        <v>100</v>
      </c>
      <c r="T466" s="18">
        <f t="shared" si="245"/>
        <v>91</v>
      </c>
      <c r="U466" s="18">
        <f t="shared" si="246"/>
        <v>1</v>
      </c>
      <c r="V466" s="94" t="str">
        <f t="shared" si="268"/>
        <v>Osa seud. yht.</v>
      </c>
      <c r="W466" s="90">
        <f t="shared" si="247"/>
        <v>1</v>
      </c>
      <c r="X466" s="91" t="str">
        <f t="shared" si="269"/>
        <v>Osa seud. yht.</v>
      </c>
      <c r="Y466" s="74">
        <v>0</v>
      </c>
      <c r="Z466" s="17" t="str">
        <f t="shared" si="251"/>
        <v xml:space="preserve"> --</v>
      </c>
      <c r="AA466" s="18">
        <v>0.98589155192899991</v>
      </c>
      <c r="AB466" s="17" t="str">
        <f t="shared" si="270"/>
        <v>--</v>
      </c>
      <c r="AC466" s="39"/>
      <c r="AD466" s="17" t="str">
        <f t="shared" si="248"/>
        <v>Keskivilkas 1</v>
      </c>
      <c r="AE466" s="17" t="s">
        <v>1057</v>
      </c>
      <c r="AF466" s="39"/>
      <c r="AG466" s="44"/>
      <c r="AH466" s="4"/>
      <c r="AI466" s="113" t="str">
        <f t="shared" si="252"/>
        <v>punainen</v>
      </c>
      <c r="AJ466" s="114" t="str">
        <f t="shared" si="239"/>
        <v>punainen</v>
      </c>
      <c r="AK466" s="115" t="str">
        <f t="shared" si="249"/>
        <v>musta</v>
      </c>
      <c r="AL466" s="124">
        <f t="shared" si="240"/>
        <v>20</v>
      </c>
      <c r="AM466" s="124">
        <f t="shared" si="253"/>
        <v>10</v>
      </c>
      <c r="AN466" s="124">
        <f t="shared" si="254"/>
        <v>0</v>
      </c>
      <c r="AO466" s="124">
        <f t="shared" si="255"/>
        <v>0</v>
      </c>
      <c r="AP466" s="121">
        <f t="shared" si="256"/>
        <v>10</v>
      </c>
      <c r="AQ466" s="14"/>
      <c r="AR466" s="113" t="str">
        <f t="shared" si="271"/>
        <v>punainen</v>
      </c>
      <c r="AS466" s="114" t="str">
        <f t="shared" si="272"/>
        <v>punainen</v>
      </c>
      <c r="AT466" s="115" t="str">
        <f t="shared" si="250"/>
        <v>musta</v>
      </c>
      <c r="AU466" s="124">
        <f t="shared" si="257"/>
        <v>20</v>
      </c>
      <c r="AV466" s="124">
        <f t="shared" si="258"/>
        <v>10</v>
      </c>
      <c r="AW466" s="124">
        <f t="shared" si="259"/>
        <v>0</v>
      </c>
      <c r="AX466" s="124">
        <f t="shared" si="260"/>
        <v>0</v>
      </c>
      <c r="AY466" s="121">
        <f t="shared" si="261"/>
        <v>10</v>
      </c>
      <c r="BA466" s="47" t="s">
        <v>497</v>
      </c>
      <c r="BB466" s="47">
        <v>3230</v>
      </c>
      <c r="BC466" s="47">
        <v>4</v>
      </c>
      <c r="BD466" s="47">
        <v>227</v>
      </c>
      <c r="BE466" s="4"/>
      <c r="BF466" s="47" t="s">
        <v>503</v>
      </c>
      <c r="BG466" s="47">
        <v>3253</v>
      </c>
      <c r="BH466" s="47">
        <v>1</v>
      </c>
      <c r="BI466" s="47">
        <v>46</v>
      </c>
      <c r="BJ466" s="4"/>
      <c r="BK466" s="46" t="str">
        <f t="shared" si="262"/>
        <v>3253_1</v>
      </c>
      <c r="BL466" s="69">
        <v>3253</v>
      </c>
      <c r="BM466" s="69">
        <v>1</v>
      </c>
      <c r="BN466" s="69">
        <v>0</v>
      </c>
      <c r="BO466" s="4"/>
      <c r="BP466" s="46" t="str">
        <f t="shared" si="263"/>
        <v>3253_1</v>
      </c>
      <c r="BQ466" s="69">
        <v>3253</v>
      </c>
      <c r="BR466" s="69">
        <v>1</v>
      </c>
      <c r="BS466" s="69">
        <v>0</v>
      </c>
      <c r="BT466" s="4"/>
      <c r="BU466" s="71"/>
      <c r="BV466" s="71"/>
      <c r="BW466" s="71"/>
      <c r="BX466" s="4"/>
      <c r="BY466" s="46"/>
      <c r="BZ466" s="46"/>
      <c r="CA466" s="46"/>
      <c r="CB466" s="4"/>
      <c r="CC466" s="47" t="s">
        <v>853</v>
      </c>
      <c r="CD466" s="47" t="s">
        <v>1022</v>
      </c>
      <c r="CE466" s="47">
        <v>13971</v>
      </c>
      <c r="CF466" s="47">
        <v>1</v>
      </c>
      <c r="CG466" s="47">
        <v>4</v>
      </c>
      <c r="CH466" s="47" t="str">
        <f t="shared" si="264"/>
        <v>Vähä 4</v>
      </c>
      <c r="CJ466" s="46" t="s">
        <v>511</v>
      </c>
      <c r="CK466" s="46" t="s">
        <v>2281</v>
      </c>
      <c r="CL466" s="46" t="s">
        <v>2282</v>
      </c>
      <c r="CM466" s="46" t="s">
        <v>2283</v>
      </c>
    </row>
    <row r="467" spans="1:91" customFormat="1" x14ac:dyDescent="0.25">
      <c r="A467" s="81">
        <v>456</v>
      </c>
      <c r="B467" s="27" t="str">
        <f t="shared" si="241"/>
        <v>3261_1</v>
      </c>
      <c r="C467" s="51">
        <v>3261</v>
      </c>
      <c r="D467" s="52">
        <v>1</v>
      </c>
      <c r="E467" s="17">
        <v>1060</v>
      </c>
      <c r="F467" s="18">
        <v>740.879043465</v>
      </c>
      <c r="G467" s="57">
        <v>14</v>
      </c>
      <c r="H467" s="58">
        <v>16</v>
      </c>
      <c r="I467" s="64">
        <f t="shared" si="265"/>
        <v>0.16</v>
      </c>
      <c r="J467" s="18">
        <f t="shared" si="266"/>
        <v>2.2400000000000002</v>
      </c>
      <c r="K467" s="64">
        <f t="shared" si="267"/>
        <v>-0.99696476964769642</v>
      </c>
      <c r="L467" s="18">
        <v>738</v>
      </c>
      <c r="M467" s="18">
        <v>16</v>
      </c>
      <c r="N467" s="18">
        <v>726</v>
      </c>
      <c r="O467" s="105" t="str">
        <f t="shared" si="242"/>
        <v>https://www.google.com/maps/@61.6480680503,24.3572444678,3a,75y,90t/data=!3m3!1e1!3m1!2e0</v>
      </c>
      <c r="P467" s="108" t="str">
        <f t="shared" si="243"/>
        <v>Gmaps</v>
      </c>
      <c r="Q467" s="18">
        <v>14</v>
      </c>
      <c r="R467" s="17">
        <v>16</v>
      </c>
      <c r="S467" s="18">
        <f t="shared" si="244"/>
        <v>68</v>
      </c>
      <c r="T467" s="18">
        <f t="shared" si="245"/>
        <v>28</v>
      </c>
      <c r="U467" s="18">
        <f t="shared" si="246"/>
        <v>0</v>
      </c>
      <c r="V467" s="95" t="str">
        <f t="shared" si="268"/>
        <v xml:space="preserve"> --</v>
      </c>
      <c r="W467" s="18">
        <f t="shared" si="247"/>
        <v>0</v>
      </c>
      <c r="X467" s="79" t="str">
        <f t="shared" si="269"/>
        <v xml:space="preserve"> --</v>
      </c>
      <c r="Y467" s="18">
        <v>100</v>
      </c>
      <c r="Z467" s="17" t="str">
        <f t="shared" si="251"/>
        <v>Kyllä</v>
      </c>
      <c r="AA467" s="18">
        <v>99.622641509399998</v>
      </c>
      <c r="AB467" s="17" t="str">
        <f t="shared" si="270"/>
        <v>Kyllä</v>
      </c>
      <c r="AC467" s="39" t="s">
        <v>3467</v>
      </c>
      <c r="AD467" s="17" t="str">
        <f t="shared" si="248"/>
        <v>Keskivilkas 2</v>
      </c>
      <c r="AE467" s="17" t="s">
        <v>1059</v>
      </c>
      <c r="AF467" s="39"/>
      <c r="AG467" s="44"/>
      <c r="AH467" s="4"/>
      <c r="AI467" s="113" t="str">
        <f t="shared" si="252"/>
        <v>musta</v>
      </c>
      <c r="AJ467" s="114" t="str">
        <f t="shared" si="239"/>
        <v>musta</v>
      </c>
      <c r="AK467" s="115" t="str">
        <f t="shared" si="249"/>
        <v>musta</v>
      </c>
      <c r="AL467" s="124">
        <f t="shared" si="240"/>
        <v>0</v>
      </c>
      <c r="AM467" s="124">
        <f t="shared" si="253"/>
        <v>0</v>
      </c>
      <c r="AN467" s="124">
        <f t="shared" si="254"/>
        <v>0</v>
      </c>
      <c r="AO467" s="124">
        <f t="shared" si="255"/>
        <v>0</v>
      </c>
      <c r="AP467" s="121">
        <f t="shared" si="256"/>
        <v>0</v>
      </c>
      <c r="AQ467" s="14"/>
      <c r="AR467" s="113" t="str">
        <f t="shared" si="271"/>
        <v>musta</v>
      </c>
      <c r="AS467" s="114" t="str">
        <f t="shared" si="272"/>
        <v>musta</v>
      </c>
      <c r="AT467" s="115" t="str">
        <f t="shared" si="250"/>
        <v>musta</v>
      </c>
      <c r="AU467" s="124">
        <f t="shared" si="257"/>
        <v>1</v>
      </c>
      <c r="AV467" s="124">
        <f t="shared" si="258"/>
        <v>1</v>
      </c>
      <c r="AW467" s="124">
        <f t="shared" si="259"/>
        <v>0</v>
      </c>
      <c r="AX467" s="124">
        <f t="shared" si="260"/>
        <v>0</v>
      </c>
      <c r="AY467" s="121">
        <f t="shared" si="261"/>
        <v>0</v>
      </c>
      <c r="BA467" s="47" t="s">
        <v>498</v>
      </c>
      <c r="BB467" s="47">
        <v>3231</v>
      </c>
      <c r="BC467" s="47">
        <v>1</v>
      </c>
      <c r="BD467" s="47">
        <v>127</v>
      </c>
      <c r="BE467" s="4"/>
      <c r="BF467" s="47" t="s">
        <v>504</v>
      </c>
      <c r="BG467" s="47">
        <v>3253</v>
      </c>
      <c r="BH467" s="47">
        <v>3</v>
      </c>
      <c r="BI467" s="47">
        <v>24</v>
      </c>
      <c r="BJ467" s="4"/>
      <c r="BK467" s="46" t="str">
        <f t="shared" si="262"/>
        <v>3253_3</v>
      </c>
      <c r="BL467" s="69">
        <v>3253</v>
      </c>
      <c r="BM467" s="69">
        <v>3</v>
      </c>
      <c r="BN467" s="69">
        <v>0</v>
      </c>
      <c r="BO467" s="4"/>
      <c r="BP467" s="46" t="str">
        <f t="shared" si="263"/>
        <v>3253_3</v>
      </c>
      <c r="BQ467" s="69">
        <v>3253</v>
      </c>
      <c r="BR467" s="69">
        <v>3</v>
      </c>
      <c r="BS467" s="69">
        <v>0</v>
      </c>
      <c r="BT467" s="4"/>
      <c r="BU467" s="71"/>
      <c r="BV467" s="71"/>
      <c r="BW467" s="71"/>
      <c r="BX467" s="4"/>
      <c r="BY467" s="46"/>
      <c r="BZ467" s="46"/>
      <c r="CA467" s="46"/>
      <c r="CB467" s="4"/>
      <c r="CC467" s="47" t="s">
        <v>850</v>
      </c>
      <c r="CD467" s="47" t="s">
        <v>1022</v>
      </c>
      <c r="CE467" s="47">
        <v>13959</v>
      </c>
      <c r="CF467" s="47">
        <v>1</v>
      </c>
      <c r="CG467" s="47">
        <v>4</v>
      </c>
      <c r="CH467" s="47" t="str">
        <f t="shared" si="264"/>
        <v>Vähä 4</v>
      </c>
      <c r="CJ467" s="46" t="s">
        <v>512</v>
      </c>
      <c r="CK467" s="46" t="s">
        <v>2302</v>
      </c>
      <c r="CL467" s="46" t="s">
        <v>2303</v>
      </c>
      <c r="CM467" s="46" t="s">
        <v>2304</v>
      </c>
    </row>
    <row r="468" spans="1:91" customFormat="1" x14ac:dyDescent="0.25">
      <c r="A468" s="81">
        <v>457</v>
      </c>
      <c r="B468" s="27" t="str">
        <f t="shared" si="241"/>
        <v>3280_4</v>
      </c>
      <c r="C468" s="51">
        <v>3280</v>
      </c>
      <c r="D468" s="52">
        <v>4</v>
      </c>
      <c r="E468" s="17">
        <v>5739</v>
      </c>
      <c r="F468" s="18"/>
      <c r="G468" s="59">
        <v>400</v>
      </c>
      <c r="H468" s="60">
        <v>91</v>
      </c>
      <c r="I468" s="64">
        <f t="shared" si="265"/>
        <v>0.91</v>
      </c>
      <c r="J468" s="18">
        <f t="shared" si="266"/>
        <v>364</v>
      </c>
      <c r="K468" s="64">
        <f t="shared" si="267"/>
        <v>1.5277777777777777</v>
      </c>
      <c r="L468" s="18">
        <v>144</v>
      </c>
      <c r="M468" s="18">
        <v>12</v>
      </c>
      <c r="N468" s="18">
        <v>135</v>
      </c>
      <c r="O468" s="105" t="str">
        <f t="shared" si="242"/>
        <v>https://www.google.com/maps/@61.6866734302,24.8051742184,3a,75y,90t/data=!3m3!1e1!3m1!2e0</v>
      </c>
      <c r="P468" s="108" t="str">
        <f t="shared" si="243"/>
        <v>Gmaps</v>
      </c>
      <c r="Q468" s="18">
        <v>400</v>
      </c>
      <c r="R468" s="17">
        <v>91</v>
      </c>
      <c r="S468" s="18">
        <f t="shared" si="244"/>
        <v>10</v>
      </c>
      <c r="T468" s="18">
        <f t="shared" si="245"/>
        <v>10</v>
      </c>
      <c r="U468" s="18">
        <f t="shared" si="246"/>
        <v>0</v>
      </c>
      <c r="V468" s="95" t="str">
        <f t="shared" si="268"/>
        <v xml:space="preserve"> --</v>
      </c>
      <c r="W468" s="18">
        <f t="shared" si="247"/>
        <v>0</v>
      </c>
      <c r="X468" s="79" t="str">
        <f t="shared" si="269"/>
        <v xml:space="preserve"> --</v>
      </c>
      <c r="Y468" s="74">
        <v>0</v>
      </c>
      <c r="Z468" s="17" t="str">
        <f t="shared" si="251"/>
        <v xml:space="preserve"> --</v>
      </c>
      <c r="AA468" s="74">
        <v>0</v>
      </c>
      <c r="AB468" s="17" t="str">
        <f t="shared" si="270"/>
        <v>--</v>
      </c>
      <c r="AC468" s="39"/>
      <c r="AD468" s="17" t="str">
        <f t="shared" si="248"/>
        <v>Vähä 3</v>
      </c>
      <c r="AE468" s="17" t="s">
        <v>1062</v>
      </c>
      <c r="AF468" s="39"/>
      <c r="AG468" s="44"/>
      <c r="AH468" s="4"/>
      <c r="AI468" s="113" t="str">
        <f t="shared" si="252"/>
        <v>musta</v>
      </c>
      <c r="AJ468" s="114" t="str">
        <f t="shared" si="239"/>
        <v>musta</v>
      </c>
      <c r="AK468" s="115" t="str">
        <f t="shared" si="249"/>
        <v>musta</v>
      </c>
      <c r="AL468" s="124">
        <f t="shared" si="240"/>
        <v>10</v>
      </c>
      <c r="AM468" s="124">
        <f t="shared" si="253"/>
        <v>10</v>
      </c>
      <c r="AN468" s="124">
        <f t="shared" si="254"/>
        <v>0</v>
      </c>
      <c r="AO468" s="124">
        <f t="shared" si="255"/>
        <v>0</v>
      </c>
      <c r="AP468" s="121">
        <f t="shared" si="256"/>
        <v>0</v>
      </c>
      <c r="AQ468" s="14"/>
      <c r="AR468" s="113" t="str">
        <f t="shared" si="271"/>
        <v>musta</v>
      </c>
      <c r="AS468" s="114" t="str">
        <f t="shared" si="272"/>
        <v>musta</v>
      </c>
      <c r="AT468" s="115" t="str">
        <f t="shared" si="250"/>
        <v>musta</v>
      </c>
      <c r="AU468" s="124">
        <f t="shared" si="257"/>
        <v>10</v>
      </c>
      <c r="AV468" s="124">
        <f t="shared" si="258"/>
        <v>10</v>
      </c>
      <c r="AW468" s="124">
        <f t="shared" si="259"/>
        <v>0</v>
      </c>
      <c r="AX468" s="124">
        <f t="shared" si="260"/>
        <v>0</v>
      </c>
      <c r="AY468" s="121">
        <f t="shared" si="261"/>
        <v>0</v>
      </c>
      <c r="BA468" s="47" t="s">
        <v>499</v>
      </c>
      <c r="BB468" s="47">
        <v>3231</v>
      </c>
      <c r="BC468" s="47">
        <v>2</v>
      </c>
      <c r="BD468" s="47">
        <v>100</v>
      </c>
      <c r="BE468" s="4"/>
      <c r="BF468" s="47" t="s">
        <v>505</v>
      </c>
      <c r="BG468" s="47">
        <v>3253</v>
      </c>
      <c r="BH468" s="47">
        <v>4</v>
      </c>
      <c r="BI468" s="47">
        <v>6</v>
      </c>
      <c r="BJ468" s="4"/>
      <c r="BK468" s="46" t="str">
        <f t="shared" si="262"/>
        <v>3253_4</v>
      </c>
      <c r="BL468" s="69">
        <v>3253</v>
      </c>
      <c r="BM468" s="69">
        <v>4</v>
      </c>
      <c r="BN468" s="69">
        <v>0</v>
      </c>
      <c r="BO468" s="4"/>
      <c r="BP468" s="46" t="str">
        <f t="shared" si="263"/>
        <v>3253_4</v>
      </c>
      <c r="BQ468" s="69">
        <v>3253</v>
      </c>
      <c r="BR468" s="69">
        <v>4</v>
      </c>
      <c r="BS468" s="69">
        <v>0</v>
      </c>
      <c r="BT468" s="4"/>
      <c r="BU468" s="71"/>
      <c r="BV468" s="71"/>
      <c r="BW468" s="71"/>
      <c r="BX468" s="4"/>
      <c r="BY468" s="46"/>
      <c r="BZ468" s="46"/>
      <c r="CA468" s="46"/>
      <c r="CB468" s="4"/>
      <c r="CC468" s="47" t="s">
        <v>885</v>
      </c>
      <c r="CD468" s="47" t="s">
        <v>1022</v>
      </c>
      <c r="CE468" s="47">
        <v>14161</v>
      </c>
      <c r="CF468" s="47">
        <v>3</v>
      </c>
      <c r="CG468" s="47">
        <v>4</v>
      </c>
      <c r="CH468" s="47" t="str">
        <f t="shared" si="264"/>
        <v>Vähä 4</v>
      </c>
      <c r="CJ468" s="46" t="s">
        <v>513</v>
      </c>
      <c r="CK468" s="46" t="s">
        <v>2305</v>
      </c>
      <c r="CL468" s="46" t="s">
        <v>2306</v>
      </c>
      <c r="CM468" s="46" t="s">
        <v>2307</v>
      </c>
    </row>
    <row r="469" spans="1:91" customFormat="1" x14ac:dyDescent="0.25">
      <c r="A469" s="81">
        <v>458</v>
      </c>
      <c r="B469" s="27" t="str">
        <f t="shared" si="241"/>
        <v>3280_5</v>
      </c>
      <c r="C469" s="51">
        <v>3280</v>
      </c>
      <c r="D469" s="52">
        <v>5</v>
      </c>
      <c r="E469" s="17">
        <v>13633</v>
      </c>
      <c r="F469" s="18">
        <v>8009.9840653499996</v>
      </c>
      <c r="G469" s="57">
        <v>237</v>
      </c>
      <c r="H469" s="58">
        <v>86</v>
      </c>
      <c r="I469" s="64">
        <f t="shared" si="265"/>
        <v>0.86</v>
      </c>
      <c r="J469" s="18">
        <f t="shared" si="266"/>
        <v>203.82</v>
      </c>
      <c r="K469" s="64">
        <f t="shared" si="267"/>
        <v>-0.58740890688259106</v>
      </c>
      <c r="L469" s="18">
        <v>494</v>
      </c>
      <c r="M469" s="18">
        <v>35</v>
      </c>
      <c r="N469" s="18">
        <v>442</v>
      </c>
      <c r="O469" s="105" t="str">
        <f t="shared" si="242"/>
        <v>https://www.google.com/maps/@61.6479282594,24.7549838063,3a,75y,90t/data=!3m3!1e1!3m1!2e0</v>
      </c>
      <c r="P469" s="108" t="str">
        <f t="shared" si="243"/>
        <v>Gmaps</v>
      </c>
      <c r="Q469" s="18">
        <v>237</v>
      </c>
      <c r="R469" s="17">
        <v>86</v>
      </c>
      <c r="S469" s="18">
        <f t="shared" si="244"/>
        <v>82</v>
      </c>
      <c r="T469" s="18">
        <f t="shared" si="245"/>
        <v>68</v>
      </c>
      <c r="U469" s="18">
        <f t="shared" si="246"/>
        <v>0</v>
      </c>
      <c r="V469" s="95" t="str">
        <f t="shared" si="268"/>
        <v xml:space="preserve"> --</v>
      </c>
      <c r="W469" s="18">
        <f t="shared" si="247"/>
        <v>0</v>
      </c>
      <c r="X469" s="79" t="str">
        <f t="shared" si="269"/>
        <v xml:space="preserve"> --</v>
      </c>
      <c r="Y469" s="74">
        <v>0</v>
      </c>
      <c r="Z469" s="17" t="str">
        <f t="shared" si="251"/>
        <v xml:space="preserve"> --</v>
      </c>
      <c r="AA469" s="74">
        <v>0</v>
      </c>
      <c r="AB469" s="17" t="str">
        <f t="shared" si="270"/>
        <v>--</v>
      </c>
      <c r="AC469" s="39"/>
      <c r="AD469" s="17" t="str">
        <f t="shared" si="248"/>
        <v>Keskivilkas 1</v>
      </c>
      <c r="AE469" s="17" t="s">
        <v>1057</v>
      </c>
      <c r="AF469" s="39"/>
      <c r="AG469" s="44"/>
      <c r="AH469" s="4"/>
      <c r="AI469" s="113" t="str">
        <f t="shared" si="252"/>
        <v>musta</v>
      </c>
      <c r="AJ469" s="114" t="str">
        <f t="shared" si="239"/>
        <v>musta</v>
      </c>
      <c r="AK469" s="115" t="str">
        <f t="shared" si="249"/>
        <v>musta</v>
      </c>
      <c r="AL469" s="124">
        <f t="shared" si="240"/>
        <v>10</v>
      </c>
      <c r="AM469" s="124">
        <f t="shared" si="253"/>
        <v>10</v>
      </c>
      <c r="AN469" s="124">
        <f t="shared" si="254"/>
        <v>0</v>
      </c>
      <c r="AO469" s="124">
        <f t="shared" si="255"/>
        <v>0</v>
      </c>
      <c r="AP469" s="121">
        <f t="shared" si="256"/>
        <v>0</v>
      </c>
      <c r="AQ469" s="14"/>
      <c r="AR469" s="113" t="str">
        <f t="shared" si="271"/>
        <v>musta</v>
      </c>
      <c r="AS469" s="114" t="str">
        <f t="shared" si="272"/>
        <v>musta</v>
      </c>
      <c r="AT469" s="115" t="str">
        <f t="shared" si="250"/>
        <v>musta</v>
      </c>
      <c r="AU469" s="124">
        <f t="shared" si="257"/>
        <v>10</v>
      </c>
      <c r="AV469" s="124">
        <f t="shared" si="258"/>
        <v>10</v>
      </c>
      <c r="AW469" s="124">
        <f t="shared" si="259"/>
        <v>0</v>
      </c>
      <c r="AX469" s="124">
        <f t="shared" si="260"/>
        <v>0</v>
      </c>
      <c r="AY469" s="121">
        <f t="shared" si="261"/>
        <v>0</v>
      </c>
      <c r="BA469" s="47" t="s">
        <v>500</v>
      </c>
      <c r="BB469" s="47">
        <v>3231</v>
      </c>
      <c r="BC469" s="47">
        <v>3</v>
      </c>
      <c r="BD469" s="47">
        <v>80</v>
      </c>
      <c r="BE469" s="4"/>
      <c r="BF469" s="47" t="s">
        <v>506</v>
      </c>
      <c r="BG469" s="47">
        <v>3254</v>
      </c>
      <c r="BH469" s="47">
        <v>1</v>
      </c>
      <c r="BI469" s="47">
        <v>7</v>
      </c>
      <c r="BJ469" s="4"/>
      <c r="BK469" s="46" t="str">
        <f t="shared" si="262"/>
        <v>3254_1</v>
      </c>
      <c r="BL469" s="69">
        <v>3254</v>
      </c>
      <c r="BM469" s="69">
        <v>1</v>
      </c>
      <c r="BN469" s="69">
        <v>0</v>
      </c>
      <c r="BO469" s="4"/>
      <c r="BP469" s="46" t="str">
        <f t="shared" si="263"/>
        <v>3254_1</v>
      </c>
      <c r="BQ469" s="69">
        <v>3254</v>
      </c>
      <c r="BR469" s="69">
        <v>1</v>
      </c>
      <c r="BS469" s="69">
        <v>0</v>
      </c>
      <c r="BT469" s="4"/>
      <c r="BU469" s="71"/>
      <c r="BV469" s="71"/>
      <c r="BW469" s="71"/>
      <c r="BX469" s="4"/>
      <c r="BY469" s="46"/>
      <c r="BZ469" s="46"/>
      <c r="CA469" s="46"/>
      <c r="CB469" s="4"/>
      <c r="CC469" s="47" t="s">
        <v>656</v>
      </c>
      <c r="CD469" s="47" t="s">
        <v>1022</v>
      </c>
      <c r="CE469" s="47">
        <v>13061</v>
      </c>
      <c r="CF469" s="47">
        <v>1</v>
      </c>
      <c r="CG469" s="47">
        <v>4</v>
      </c>
      <c r="CH469" s="47" t="str">
        <f t="shared" si="264"/>
        <v>Vähä 4</v>
      </c>
      <c r="CJ469" s="46" t="s">
        <v>514</v>
      </c>
      <c r="CK469" s="46" t="s">
        <v>2308</v>
      </c>
      <c r="CL469" s="46" t="s">
        <v>2309</v>
      </c>
      <c r="CM469" s="46" t="s">
        <v>2310</v>
      </c>
    </row>
    <row r="470" spans="1:91" customFormat="1" x14ac:dyDescent="0.25">
      <c r="A470" s="81">
        <v>459</v>
      </c>
      <c r="B470" s="27" t="str">
        <f t="shared" si="241"/>
        <v>3281_1</v>
      </c>
      <c r="C470" s="51">
        <v>3281</v>
      </c>
      <c r="D470" s="52">
        <v>1</v>
      </c>
      <c r="E470" s="17">
        <v>5868</v>
      </c>
      <c r="F470" s="18">
        <v>5721.8420113499997</v>
      </c>
      <c r="G470" s="57">
        <v>79</v>
      </c>
      <c r="H470" s="58">
        <v>94</v>
      </c>
      <c r="I470" s="64">
        <f t="shared" si="265"/>
        <v>0.94</v>
      </c>
      <c r="J470" s="18">
        <f t="shared" si="266"/>
        <v>74.259999999999991</v>
      </c>
      <c r="K470" s="64">
        <f t="shared" si="267"/>
        <v>4.591549295774635E-2</v>
      </c>
      <c r="L470" s="18">
        <v>71</v>
      </c>
      <c r="M470" s="18">
        <v>1</v>
      </c>
      <c r="N470" s="18">
        <v>65</v>
      </c>
      <c r="O470" s="105" t="str">
        <f t="shared" si="242"/>
        <v>https://www.google.com/maps/@61.644920585,24.7288849751,3a,75y,90t/data=!3m3!1e1!3m1!2e0</v>
      </c>
      <c r="P470" s="108" t="str">
        <f t="shared" si="243"/>
        <v>Gmaps</v>
      </c>
      <c r="Q470" s="18">
        <v>79</v>
      </c>
      <c r="R470" s="17">
        <v>94</v>
      </c>
      <c r="S470" s="18">
        <f t="shared" si="244"/>
        <v>5</v>
      </c>
      <c r="T470" s="18">
        <f t="shared" si="245"/>
        <v>4</v>
      </c>
      <c r="U470" s="18">
        <f t="shared" si="246"/>
        <v>0</v>
      </c>
      <c r="V470" s="95" t="str">
        <f t="shared" si="268"/>
        <v xml:space="preserve"> --</v>
      </c>
      <c r="W470" s="18">
        <f t="shared" si="247"/>
        <v>0</v>
      </c>
      <c r="X470" s="79" t="str">
        <f t="shared" si="269"/>
        <v xml:space="preserve"> --</v>
      </c>
      <c r="Y470" s="74">
        <v>0</v>
      </c>
      <c r="Z470" s="17" t="str">
        <f t="shared" si="251"/>
        <v xml:space="preserve"> --</v>
      </c>
      <c r="AA470" s="74">
        <v>0</v>
      </c>
      <c r="AB470" s="17" t="str">
        <f t="shared" si="270"/>
        <v>--</v>
      </c>
      <c r="AC470" s="39"/>
      <c r="AD470" s="17" t="str">
        <f t="shared" si="248"/>
        <v>Vähä 4</v>
      </c>
      <c r="AE470" s="17" t="s">
        <v>1061</v>
      </c>
      <c r="AF470" s="39"/>
      <c r="AG470" s="44"/>
      <c r="AH470" s="4"/>
      <c r="AI470" s="113" t="str">
        <f t="shared" si="252"/>
        <v>musta</v>
      </c>
      <c r="AJ470" s="114" t="str">
        <f t="shared" si="239"/>
        <v>musta</v>
      </c>
      <c r="AK470" s="115" t="str">
        <f t="shared" si="249"/>
        <v>musta</v>
      </c>
      <c r="AL470" s="124">
        <f t="shared" si="240"/>
        <v>10</v>
      </c>
      <c r="AM470" s="124">
        <f t="shared" si="253"/>
        <v>10</v>
      </c>
      <c r="AN470" s="124">
        <f t="shared" si="254"/>
        <v>0</v>
      </c>
      <c r="AO470" s="124">
        <f t="shared" si="255"/>
        <v>0</v>
      </c>
      <c r="AP470" s="121">
        <f t="shared" si="256"/>
        <v>0</v>
      </c>
      <c r="AQ470" s="14"/>
      <c r="AR470" s="113" t="str">
        <f t="shared" si="271"/>
        <v>musta</v>
      </c>
      <c r="AS470" s="114" t="str">
        <f t="shared" si="272"/>
        <v>musta</v>
      </c>
      <c r="AT470" s="115" t="str">
        <f t="shared" si="250"/>
        <v>musta</v>
      </c>
      <c r="AU470" s="124">
        <f t="shared" si="257"/>
        <v>10</v>
      </c>
      <c r="AV470" s="124">
        <f t="shared" si="258"/>
        <v>10</v>
      </c>
      <c r="AW470" s="124">
        <f t="shared" si="259"/>
        <v>0</v>
      </c>
      <c r="AX470" s="124">
        <f t="shared" si="260"/>
        <v>0</v>
      </c>
      <c r="AY470" s="121">
        <f t="shared" si="261"/>
        <v>0</v>
      </c>
      <c r="BA470" s="47" t="s">
        <v>501</v>
      </c>
      <c r="BB470" s="47">
        <v>3241</v>
      </c>
      <c r="BC470" s="47">
        <v>1</v>
      </c>
      <c r="BD470" s="47">
        <v>350</v>
      </c>
      <c r="BE470" s="4"/>
      <c r="BF470" s="47" t="s">
        <v>507</v>
      </c>
      <c r="BG470" s="47">
        <v>3260</v>
      </c>
      <c r="BH470" s="47">
        <v>1</v>
      </c>
      <c r="BI470" s="47">
        <v>271</v>
      </c>
      <c r="BJ470" s="4"/>
      <c r="BK470" s="46" t="str">
        <f t="shared" si="262"/>
        <v>3260_1</v>
      </c>
      <c r="BL470" s="69">
        <v>3260</v>
      </c>
      <c r="BM470" s="69">
        <v>1</v>
      </c>
      <c r="BN470" s="69">
        <v>1</v>
      </c>
      <c r="BO470" s="4"/>
      <c r="BP470" s="46" t="str">
        <f t="shared" si="263"/>
        <v>3260_1</v>
      </c>
      <c r="BQ470" s="69">
        <v>3260</v>
      </c>
      <c r="BR470" s="69">
        <v>1</v>
      </c>
      <c r="BS470" s="69">
        <v>1</v>
      </c>
      <c r="BT470" s="4"/>
      <c r="BU470" s="71"/>
      <c r="BV470" s="71"/>
      <c r="BW470" s="71"/>
      <c r="BX470" s="4"/>
      <c r="BY470" s="46"/>
      <c r="BZ470" s="46"/>
      <c r="CA470" s="46"/>
      <c r="CB470" s="4"/>
      <c r="CC470" s="47" t="s">
        <v>360</v>
      </c>
      <c r="CD470" s="47" t="s">
        <v>1022</v>
      </c>
      <c r="CE470" s="47">
        <v>2502</v>
      </c>
      <c r="CF470" s="47">
        <v>1</v>
      </c>
      <c r="CG470" s="47">
        <v>4</v>
      </c>
      <c r="CH470" s="47" t="str">
        <f t="shared" si="264"/>
        <v>Vähä 4</v>
      </c>
      <c r="CJ470" s="46" t="s">
        <v>515</v>
      </c>
      <c r="CK470" s="46" t="s">
        <v>2311</v>
      </c>
      <c r="CL470" s="46" t="s">
        <v>2312</v>
      </c>
      <c r="CM470" s="46" t="s">
        <v>2313</v>
      </c>
    </row>
    <row r="471" spans="1:91" customFormat="1" x14ac:dyDescent="0.25">
      <c r="A471" s="81">
        <v>460</v>
      </c>
      <c r="B471" s="27" t="str">
        <f t="shared" si="241"/>
        <v>3281_2</v>
      </c>
      <c r="C471" s="51">
        <v>3281</v>
      </c>
      <c r="D471" s="52">
        <v>2</v>
      </c>
      <c r="E471" s="17">
        <v>3446</v>
      </c>
      <c r="F471" s="18">
        <v>3271.3270865099998</v>
      </c>
      <c r="G471" s="57">
        <v>6</v>
      </c>
      <c r="H471" s="58">
        <v>21</v>
      </c>
      <c r="I471" s="64">
        <f t="shared" si="265"/>
        <v>0.21</v>
      </c>
      <c r="J471" s="18">
        <f t="shared" si="266"/>
        <v>1.26</v>
      </c>
      <c r="K471" s="64">
        <f t="shared" si="267"/>
        <v>-0.98225352112676045</v>
      </c>
      <c r="L471" s="18">
        <v>71</v>
      </c>
      <c r="M471" s="18">
        <v>1</v>
      </c>
      <c r="N471" s="18">
        <v>65</v>
      </c>
      <c r="O471" s="105" t="str">
        <f t="shared" si="242"/>
        <v>https://www.google.com/maps/@61.6874225875,24.6904952355,3a,75y,90t/data=!3m3!1e1!3m1!2e0</v>
      </c>
      <c r="P471" s="108" t="str">
        <f t="shared" si="243"/>
        <v>Gmaps</v>
      </c>
      <c r="Q471" s="18">
        <v>6</v>
      </c>
      <c r="R471" s="17">
        <v>21</v>
      </c>
      <c r="S471" s="18">
        <f t="shared" si="244"/>
        <v>4</v>
      </c>
      <c r="T471" s="18">
        <f t="shared" si="245"/>
        <v>4</v>
      </c>
      <c r="U471" s="18">
        <f t="shared" si="246"/>
        <v>0</v>
      </c>
      <c r="V471" s="95" t="str">
        <f t="shared" si="268"/>
        <v xml:space="preserve"> --</v>
      </c>
      <c r="W471" s="18">
        <f t="shared" si="247"/>
        <v>0</v>
      </c>
      <c r="X471" s="79" t="str">
        <f t="shared" si="269"/>
        <v xml:space="preserve"> --</v>
      </c>
      <c r="Y471" s="74">
        <v>0</v>
      </c>
      <c r="Z471" s="17" t="str">
        <f t="shared" si="251"/>
        <v xml:space="preserve"> --</v>
      </c>
      <c r="AA471" s="74">
        <v>0</v>
      </c>
      <c r="AB471" s="17" t="str">
        <f t="shared" si="270"/>
        <v>--</v>
      </c>
      <c r="AC471" s="39"/>
      <c r="AD471" s="17" t="str">
        <f t="shared" si="248"/>
        <v>Vähä 4</v>
      </c>
      <c r="AE471" s="17" t="s">
        <v>1061</v>
      </c>
      <c r="AF471" s="39"/>
      <c r="AG471" s="44"/>
      <c r="AH471" s="4"/>
      <c r="AI471" s="113" t="str">
        <f t="shared" si="252"/>
        <v>musta</v>
      </c>
      <c r="AJ471" s="114" t="str">
        <f t="shared" si="239"/>
        <v>musta</v>
      </c>
      <c r="AK471" s="115" t="str">
        <f t="shared" si="249"/>
        <v>musta</v>
      </c>
      <c r="AL471" s="124">
        <f t="shared" si="240"/>
        <v>0</v>
      </c>
      <c r="AM471" s="124">
        <f t="shared" si="253"/>
        <v>0</v>
      </c>
      <c r="AN471" s="124">
        <f t="shared" si="254"/>
        <v>0</v>
      </c>
      <c r="AO471" s="124">
        <f t="shared" si="255"/>
        <v>0</v>
      </c>
      <c r="AP471" s="121">
        <f t="shared" si="256"/>
        <v>0</v>
      </c>
      <c r="AQ471" s="14"/>
      <c r="AR471" s="113" t="str">
        <f t="shared" si="271"/>
        <v>musta</v>
      </c>
      <c r="AS471" s="114" t="str">
        <f t="shared" si="272"/>
        <v>musta</v>
      </c>
      <c r="AT471" s="115" t="str">
        <f t="shared" si="250"/>
        <v>musta</v>
      </c>
      <c r="AU471" s="124">
        <f t="shared" si="257"/>
        <v>1</v>
      </c>
      <c r="AV471" s="124">
        <f t="shared" si="258"/>
        <v>1</v>
      </c>
      <c r="AW471" s="124">
        <f t="shared" si="259"/>
        <v>0</v>
      </c>
      <c r="AX471" s="124">
        <f t="shared" si="260"/>
        <v>0</v>
      </c>
      <c r="AY471" s="121">
        <f t="shared" si="261"/>
        <v>0</v>
      </c>
      <c r="BA471" s="47" t="s">
        <v>502</v>
      </c>
      <c r="BB471" s="47">
        <v>3252</v>
      </c>
      <c r="BC471" s="47">
        <v>1</v>
      </c>
      <c r="BD471" s="47">
        <v>41</v>
      </c>
      <c r="BE471" s="4"/>
      <c r="BF471" s="47" t="s">
        <v>508</v>
      </c>
      <c r="BG471" s="47">
        <v>3260</v>
      </c>
      <c r="BH471" s="47">
        <v>2</v>
      </c>
      <c r="BI471" s="47">
        <v>138</v>
      </c>
      <c r="BJ471" s="4"/>
      <c r="BK471" s="46" t="str">
        <f t="shared" si="262"/>
        <v>3260_2</v>
      </c>
      <c r="BL471" s="69">
        <v>3260</v>
      </c>
      <c r="BM471" s="69">
        <v>2</v>
      </c>
      <c r="BN471" s="69">
        <v>1</v>
      </c>
      <c r="BO471" s="4"/>
      <c r="BP471" s="46" t="str">
        <f t="shared" si="263"/>
        <v>3260_2</v>
      </c>
      <c r="BQ471" s="69">
        <v>3260</v>
      </c>
      <c r="BR471" s="69">
        <v>2</v>
      </c>
      <c r="BS471" s="69">
        <v>1</v>
      </c>
      <c r="BT471" s="4"/>
      <c r="BU471" s="71"/>
      <c r="BV471" s="71"/>
      <c r="BW471" s="71"/>
      <c r="BX471" s="4"/>
      <c r="BY471" s="46"/>
      <c r="BZ471" s="46"/>
      <c r="CA471" s="46"/>
      <c r="CB471" s="4"/>
      <c r="CC471" s="47" t="s">
        <v>922</v>
      </c>
      <c r="CD471" s="47" t="s">
        <v>1022</v>
      </c>
      <c r="CE471" s="47">
        <v>14260</v>
      </c>
      <c r="CF471" s="47">
        <v>1</v>
      </c>
      <c r="CG471" s="47">
        <v>4</v>
      </c>
      <c r="CH471" s="47" t="str">
        <f t="shared" si="264"/>
        <v>Vähä 4</v>
      </c>
      <c r="CJ471" s="46" t="s">
        <v>516</v>
      </c>
      <c r="CK471" s="46" t="s">
        <v>2314</v>
      </c>
      <c r="CL471" s="46" t="s">
        <v>2315</v>
      </c>
      <c r="CM471" s="46" t="s">
        <v>2316</v>
      </c>
    </row>
    <row r="472" spans="1:91" customFormat="1" x14ac:dyDescent="0.25">
      <c r="A472" s="81">
        <v>461</v>
      </c>
      <c r="B472" s="27" t="str">
        <f t="shared" si="241"/>
        <v>3282_3</v>
      </c>
      <c r="C472" s="51">
        <v>3282</v>
      </c>
      <c r="D472" s="52">
        <v>3</v>
      </c>
      <c r="E472" s="17">
        <v>554</v>
      </c>
      <c r="F472" s="18"/>
      <c r="G472" s="59">
        <v>200</v>
      </c>
      <c r="H472" s="60">
        <v>96</v>
      </c>
      <c r="I472" s="64">
        <f t="shared" si="265"/>
        <v>0.96</v>
      </c>
      <c r="J472" s="18">
        <f t="shared" si="266"/>
        <v>192</v>
      </c>
      <c r="K472" s="64">
        <f t="shared" si="267"/>
        <v>0.42222222222222222</v>
      </c>
      <c r="L472" s="18">
        <v>135</v>
      </c>
      <c r="M472" s="18">
        <v>11</v>
      </c>
      <c r="N472" s="18">
        <v>134</v>
      </c>
      <c r="O472" s="105" t="str">
        <f t="shared" si="242"/>
        <v>https://www.google.com/maps/@61.5954467817,24.8960579639,3a,75y,90t/data=!3m3!1e1!3m1!2e0</v>
      </c>
      <c r="P472" s="108" t="str">
        <f t="shared" si="243"/>
        <v>Gmaps</v>
      </c>
      <c r="Q472" s="18">
        <v>200</v>
      </c>
      <c r="R472" s="17">
        <v>96</v>
      </c>
      <c r="S472" s="18">
        <f t="shared" si="244"/>
        <v>3</v>
      </c>
      <c r="T472" s="18">
        <f t="shared" si="245"/>
        <v>3</v>
      </c>
      <c r="U472" s="18">
        <f t="shared" si="246"/>
        <v>0</v>
      </c>
      <c r="V472" s="95" t="str">
        <f t="shared" si="268"/>
        <v xml:space="preserve"> --</v>
      </c>
      <c r="W472" s="18">
        <f t="shared" si="247"/>
        <v>0</v>
      </c>
      <c r="X472" s="79" t="str">
        <f t="shared" si="269"/>
        <v xml:space="preserve"> --</v>
      </c>
      <c r="Y472" s="74">
        <v>0</v>
      </c>
      <c r="Z472" s="17" t="str">
        <f t="shared" si="251"/>
        <v xml:space="preserve"> --</v>
      </c>
      <c r="AA472" s="74">
        <v>0</v>
      </c>
      <c r="AB472" s="17" t="str">
        <f t="shared" si="270"/>
        <v>--</v>
      </c>
      <c r="AC472" s="39"/>
      <c r="AD472" s="17" t="str">
        <f t="shared" si="248"/>
        <v>Vähä 4</v>
      </c>
      <c r="AE472" s="17" t="s">
        <v>1061</v>
      </c>
      <c r="AF472" s="39"/>
      <c r="AG472" s="44"/>
      <c r="AH472" s="4"/>
      <c r="AI472" s="113" t="str">
        <f t="shared" si="252"/>
        <v>musta</v>
      </c>
      <c r="AJ472" s="114" t="str">
        <f t="shared" si="239"/>
        <v>musta</v>
      </c>
      <c r="AK472" s="115" t="str">
        <f t="shared" si="249"/>
        <v>musta</v>
      </c>
      <c r="AL472" s="124">
        <f t="shared" si="240"/>
        <v>10</v>
      </c>
      <c r="AM472" s="124">
        <f t="shared" si="253"/>
        <v>10</v>
      </c>
      <c r="AN472" s="124">
        <f t="shared" si="254"/>
        <v>0</v>
      </c>
      <c r="AO472" s="124">
        <f t="shared" si="255"/>
        <v>0</v>
      </c>
      <c r="AP472" s="121">
        <f t="shared" si="256"/>
        <v>0</v>
      </c>
      <c r="AQ472" s="14"/>
      <c r="AR472" s="113" t="str">
        <f t="shared" si="271"/>
        <v>musta</v>
      </c>
      <c r="AS472" s="114" t="str">
        <f t="shared" si="272"/>
        <v>musta</v>
      </c>
      <c r="AT472" s="115" t="str">
        <f t="shared" si="250"/>
        <v>musta</v>
      </c>
      <c r="AU472" s="124">
        <f t="shared" si="257"/>
        <v>10</v>
      </c>
      <c r="AV472" s="124">
        <f t="shared" si="258"/>
        <v>10</v>
      </c>
      <c r="AW472" s="124">
        <f t="shared" si="259"/>
        <v>0</v>
      </c>
      <c r="AX472" s="124">
        <f t="shared" si="260"/>
        <v>0</v>
      </c>
      <c r="AY472" s="121">
        <f t="shared" si="261"/>
        <v>0</v>
      </c>
      <c r="BA472" s="47" t="s">
        <v>503</v>
      </c>
      <c r="BB472" s="47">
        <v>3253</v>
      </c>
      <c r="BC472" s="47">
        <v>1</v>
      </c>
      <c r="BD472" s="47">
        <v>58</v>
      </c>
      <c r="BE472" s="4"/>
      <c r="BF472" s="47" t="s">
        <v>509</v>
      </c>
      <c r="BG472" s="47">
        <v>3260</v>
      </c>
      <c r="BH472" s="47">
        <v>3</v>
      </c>
      <c r="BI472" s="47">
        <v>80</v>
      </c>
      <c r="BJ472" s="4"/>
      <c r="BK472" s="46" t="str">
        <f t="shared" si="262"/>
        <v>3260_3</v>
      </c>
      <c r="BL472" s="69">
        <v>3260</v>
      </c>
      <c r="BM472" s="69">
        <v>3</v>
      </c>
      <c r="BN472" s="69">
        <v>1</v>
      </c>
      <c r="BO472" s="4"/>
      <c r="BP472" s="46" t="str">
        <f t="shared" si="263"/>
        <v>3260_3</v>
      </c>
      <c r="BQ472" s="69">
        <v>3260</v>
      </c>
      <c r="BR472" s="69">
        <v>3</v>
      </c>
      <c r="BS472" s="69">
        <v>1</v>
      </c>
      <c r="BT472" s="4"/>
      <c r="BU472" s="71"/>
      <c r="BV472" s="71"/>
      <c r="BW472" s="71"/>
      <c r="BX472" s="4"/>
      <c r="BY472" s="46"/>
      <c r="BZ472" s="46"/>
      <c r="CA472" s="46"/>
      <c r="CB472" s="4"/>
      <c r="CC472" s="47" t="s">
        <v>913</v>
      </c>
      <c r="CD472" s="47" t="s">
        <v>1022</v>
      </c>
      <c r="CE472" s="47">
        <v>14229</v>
      </c>
      <c r="CF472" s="47">
        <v>1</v>
      </c>
      <c r="CG472" s="47">
        <v>4</v>
      </c>
      <c r="CH472" s="47" t="str">
        <f t="shared" si="264"/>
        <v>Vähä 4</v>
      </c>
      <c r="CJ472" s="46" t="s">
        <v>517</v>
      </c>
      <c r="CK472" s="46" t="s">
        <v>2317</v>
      </c>
      <c r="CL472" s="46" t="s">
        <v>2318</v>
      </c>
      <c r="CM472" s="46" t="s">
        <v>2319</v>
      </c>
    </row>
    <row r="473" spans="1:91" customFormat="1" x14ac:dyDescent="0.25">
      <c r="A473" s="81">
        <v>462</v>
      </c>
      <c r="B473" s="27" t="str">
        <f t="shared" si="241"/>
        <v>3282_5</v>
      </c>
      <c r="C473" s="51">
        <v>3282</v>
      </c>
      <c r="D473" s="52">
        <v>5</v>
      </c>
      <c r="E473" s="17">
        <v>2644</v>
      </c>
      <c r="F473" s="18"/>
      <c r="G473" s="59">
        <v>200</v>
      </c>
      <c r="H473" s="60">
        <v>96</v>
      </c>
      <c r="I473" s="64">
        <f t="shared" si="265"/>
        <v>0.96</v>
      </c>
      <c r="J473" s="18">
        <f t="shared" si="266"/>
        <v>192</v>
      </c>
      <c r="K473" s="64">
        <f t="shared" si="267"/>
        <v>2.84</v>
      </c>
      <c r="L473" s="18">
        <v>50</v>
      </c>
      <c r="M473" s="18">
        <v>2</v>
      </c>
      <c r="N473" s="18">
        <v>54</v>
      </c>
      <c r="O473" s="105" t="str">
        <f t="shared" si="242"/>
        <v>https://www.google.com/maps/@61.6323738128,24.791195387,3a,75y,90t/data=!3m3!1e1!3m1!2e0</v>
      </c>
      <c r="P473" s="108" t="str">
        <f t="shared" si="243"/>
        <v>Gmaps</v>
      </c>
      <c r="Q473" s="18">
        <v>200</v>
      </c>
      <c r="R473" s="17">
        <v>96</v>
      </c>
      <c r="S473" s="18">
        <f t="shared" si="244"/>
        <v>12</v>
      </c>
      <c r="T473" s="18">
        <f t="shared" si="245"/>
        <v>10</v>
      </c>
      <c r="U473" s="18">
        <f t="shared" si="246"/>
        <v>0</v>
      </c>
      <c r="V473" s="95" t="str">
        <f t="shared" si="268"/>
        <v xml:space="preserve"> --</v>
      </c>
      <c r="W473" s="18">
        <f t="shared" si="247"/>
        <v>0</v>
      </c>
      <c r="X473" s="79" t="str">
        <f t="shared" si="269"/>
        <v xml:space="preserve"> --</v>
      </c>
      <c r="Y473" s="74">
        <v>0</v>
      </c>
      <c r="Z473" s="17" t="str">
        <f t="shared" si="251"/>
        <v xml:space="preserve"> --</v>
      </c>
      <c r="AA473" s="74">
        <v>0</v>
      </c>
      <c r="AB473" s="17" t="str">
        <f t="shared" si="270"/>
        <v>--</v>
      </c>
      <c r="AC473" s="39"/>
      <c r="AD473" s="17" t="str">
        <f t="shared" si="248"/>
        <v>Vähä 4</v>
      </c>
      <c r="AE473" s="17" t="s">
        <v>1061</v>
      </c>
      <c r="AF473" s="39"/>
      <c r="AG473" s="44"/>
      <c r="AH473" s="4"/>
      <c r="AI473" s="113" t="str">
        <f t="shared" si="252"/>
        <v>musta</v>
      </c>
      <c r="AJ473" s="114" t="str">
        <f t="shared" si="239"/>
        <v>musta</v>
      </c>
      <c r="AK473" s="115" t="str">
        <f t="shared" si="249"/>
        <v>musta</v>
      </c>
      <c r="AL473" s="124">
        <f t="shared" si="240"/>
        <v>10</v>
      </c>
      <c r="AM473" s="124">
        <f t="shared" si="253"/>
        <v>10</v>
      </c>
      <c r="AN473" s="124">
        <f t="shared" si="254"/>
        <v>0</v>
      </c>
      <c r="AO473" s="124">
        <f t="shared" si="255"/>
        <v>0</v>
      </c>
      <c r="AP473" s="121">
        <f t="shared" si="256"/>
        <v>0</v>
      </c>
      <c r="AQ473" s="14"/>
      <c r="AR473" s="113" t="str">
        <f t="shared" si="271"/>
        <v>musta</v>
      </c>
      <c r="AS473" s="114" t="str">
        <f t="shared" si="272"/>
        <v>musta</v>
      </c>
      <c r="AT473" s="115" t="str">
        <f t="shared" si="250"/>
        <v>musta</v>
      </c>
      <c r="AU473" s="124">
        <f t="shared" si="257"/>
        <v>10</v>
      </c>
      <c r="AV473" s="124">
        <f t="shared" si="258"/>
        <v>10</v>
      </c>
      <c r="AW473" s="124">
        <f t="shared" si="259"/>
        <v>0</v>
      </c>
      <c r="AX473" s="124">
        <f t="shared" si="260"/>
        <v>0</v>
      </c>
      <c r="AY473" s="121">
        <f t="shared" si="261"/>
        <v>0</v>
      </c>
      <c r="BA473" s="47" t="s">
        <v>504</v>
      </c>
      <c r="BB473" s="47">
        <v>3253</v>
      </c>
      <c r="BC473" s="47">
        <v>3</v>
      </c>
      <c r="BD473" s="47">
        <v>30</v>
      </c>
      <c r="BE473" s="4"/>
      <c r="BF473" s="47" t="s">
        <v>510</v>
      </c>
      <c r="BG473" s="47">
        <v>3260</v>
      </c>
      <c r="BH473" s="47">
        <v>4</v>
      </c>
      <c r="BI473" s="47">
        <v>45</v>
      </c>
      <c r="BJ473" s="4"/>
      <c r="BK473" s="46" t="str">
        <f t="shared" si="262"/>
        <v>3260_4</v>
      </c>
      <c r="BL473" s="69">
        <v>3260</v>
      </c>
      <c r="BM473" s="69">
        <v>4</v>
      </c>
      <c r="BN473" s="69">
        <v>1</v>
      </c>
      <c r="BO473" s="4"/>
      <c r="BP473" s="46" t="str">
        <f t="shared" si="263"/>
        <v>3260_4</v>
      </c>
      <c r="BQ473" s="69">
        <v>3260</v>
      </c>
      <c r="BR473" s="69">
        <v>4</v>
      </c>
      <c r="BS473" s="69">
        <v>1</v>
      </c>
      <c r="BT473" s="4"/>
      <c r="BU473" s="71"/>
      <c r="BV473" s="71"/>
      <c r="BW473" s="71"/>
      <c r="BX473" s="4"/>
      <c r="BY473" s="46"/>
      <c r="BZ473" s="46"/>
      <c r="CA473" s="46"/>
      <c r="CB473" s="4"/>
      <c r="CC473" s="47" t="s">
        <v>613</v>
      </c>
      <c r="CD473" s="47" t="s">
        <v>1022</v>
      </c>
      <c r="CE473" s="47">
        <v>12947</v>
      </c>
      <c r="CF473" s="47">
        <v>1</v>
      </c>
      <c r="CG473" s="47">
        <v>4</v>
      </c>
      <c r="CH473" s="47" t="str">
        <f t="shared" si="264"/>
        <v>Vähä 4</v>
      </c>
      <c r="CJ473" s="46" t="s">
        <v>519</v>
      </c>
      <c r="CK473" s="46" t="s">
        <v>2320</v>
      </c>
      <c r="CL473" s="46" t="s">
        <v>2321</v>
      </c>
      <c r="CM473" s="46" t="s">
        <v>2322</v>
      </c>
    </row>
    <row r="474" spans="1:91" customFormat="1" x14ac:dyDescent="0.25">
      <c r="A474" s="81">
        <v>463</v>
      </c>
      <c r="B474" s="27" t="str">
        <f t="shared" si="241"/>
        <v>3312_1</v>
      </c>
      <c r="C474" s="51">
        <v>3312</v>
      </c>
      <c r="D474" s="52">
        <v>1</v>
      </c>
      <c r="E474" s="17">
        <v>3483</v>
      </c>
      <c r="F474" s="18">
        <v>3342.629794085</v>
      </c>
      <c r="G474" s="57">
        <v>230</v>
      </c>
      <c r="H474" s="58">
        <v>100</v>
      </c>
      <c r="I474" s="64">
        <f t="shared" si="265"/>
        <v>1</v>
      </c>
      <c r="J474" s="18">
        <f t="shared" si="266"/>
        <v>230</v>
      </c>
      <c r="K474" s="64">
        <f t="shared" si="267"/>
        <v>-0.50959488272921105</v>
      </c>
      <c r="L474" s="18">
        <v>469</v>
      </c>
      <c r="M474" s="18">
        <v>14</v>
      </c>
      <c r="N474" s="18">
        <v>382</v>
      </c>
      <c r="O474" s="105" t="str">
        <f t="shared" si="242"/>
        <v>https://www.google.com/maps/@61.7171025597,23.5485809752,3a,75y,90t/data=!3m3!1e1!3m1!2e0</v>
      </c>
      <c r="P474" s="108" t="str">
        <f t="shared" si="243"/>
        <v>Gmaps</v>
      </c>
      <c r="Q474" s="18">
        <v>230</v>
      </c>
      <c r="R474" s="17">
        <v>100</v>
      </c>
      <c r="S474" s="18">
        <f t="shared" si="244"/>
        <v>84</v>
      </c>
      <c r="T474" s="18">
        <f t="shared" si="245"/>
        <v>77</v>
      </c>
      <c r="U474" s="18">
        <f t="shared" si="246"/>
        <v>0</v>
      </c>
      <c r="V474" s="95" t="str">
        <f t="shared" si="268"/>
        <v xml:space="preserve"> --</v>
      </c>
      <c r="W474" s="18">
        <f t="shared" si="247"/>
        <v>0</v>
      </c>
      <c r="X474" s="79" t="str">
        <f t="shared" si="269"/>
        <v xml:space="preserve"> --</v>
      </c>
      <c r="Y474" s="74">
        <v>0</v>
      </c>
      <c r="Z474" s="17" t="str">
        <f t="shared" si="251"/>
        <v xml:space="preserve"> --</v>
      </c>
      <c r="AA474" s="74">
        <v>0</v>
      </c>
      <c r="AB474" s="17" t="str">
        <f t="shared" si="270"/>
        <v>--</v>
      </c>
      <c r="AC474" s="39"/>
      <c r="AD474" s="17" t="str">
        <f t="shared" si="248"/>
        <v>Vähä 2</v>
      </c>
      <c r="AE474" s="17" t="s">
        <v>1060</v>
      </c>
      <c r="AF474" s="39"/>
      <c r="AG474" s="44"/>
      <c r="AH474" s="4"/>
      <c r="AI474" s="113" t="str">
        <f t="shared" si="252"/>
        <v>musta</v>
      </c>
      <c r="AJ474" s="114" t="str">
        <f t="shared" si="239"/>
        <v>musta</v>
      </c>
      <c r="AK474" s="115" t="str">
        <f t="shared" si="249"/>
        <v>musta</v>
      </c>
      <c r="AL474" s="124">
        <f t="shared" si="240"/>
        <v>10</v>
      </c>
      <c r="AM474" s="124">
        <f t="shared" si="253"/>
        <v>10</v>
      </c>
      <c r="AN474" s="124">
        <f t="shared" si="254"/>
        <v>0</v>
      </c>
      <c r="AO474" s="124">
        <f t="shared" si="255"/>
        <v>0</v>
      </c>
      <c r="AP474" s="121">
        <f t="shared" si="256"/>
        <v>0</v>
      </c>
      <c r="AQ474" s="14"/>
      <c r="AR474" s="113" t="str">
        <f t="shared" si="271"/>
        <v>musta</v>
      </c>
      <c r="AS474" s="114" t="str">
        <f t="shared" si="272"/>
        <v>musta</v>
      </c>
      <c r="AT474" s="115" t="str">
        <f t="shared" si="250"/>
        <v>musta</v>
      </c>
      <c r="AU474" s="124">
        <f t="shared" si="257"/>
        <v>10</v>
      </c>
      <c r="AV474" s="124">
        <f t="shared" si="258"/>
        <v>10</v>
      </c>
      <c r="AW474" s="124">
        <f t="shared" si="259"/>
        <v>0</v>
      </c>
      <c r="AX474" s="124">
        <f t="shared" si="260"/>
        <v>0</v>
      </c>
      <c r="AY474" s="121">
        <f t="shared" si="261"/>
        <v>0</v>
      </c>
      <c r="BA474" s="47" t="s">
        <v>505</v>
      </c>
      <c r="BB474" s="47">
        <v>3253</v>
      </c>
      <c r="BC474" s="47">
        <v>4</v>
      </c>
      <c r="BD474" s="47">
        <v>8</v>
      </c>
      <c r="BE474" s="4"/>
      <c r="BF474" s="47" t="s">
        <v>511</v>
      </c>
      <c r="BG474" s="47">
        <v>3260</v>
      </c>
      <c r="BH474" s="47">
        <v>5</v>
      </c>
      <c r="BI474" s="47">
        <v>91</v>
      </c>
      <c r="BJ474" s="4"/>
      <c r="BK474" s="46" t="str">
        <f t="shared" si="262"/>
        <v>3260_5</v>
      </c>
      <c r="BL474" s="69">
        <v>3260</v>
      </c>
      <c r="BM474" s="69">
        <v>5</v>
      </c>
      <c r="BN474" s="69">
        <v>1</v>
      </c>
      <c r="BO474" s="4"/>
      <c r="BP474" s="46" t="str">
        <f t="shared" si="263"/>
        <v>3260_5</v>
      </c>
      <c r="BQ474" s="69">
        <v>3260</v>
      </c>
      <c r="BR474" s="69">
        <v>5</v>
      </c>
      <c r="BS474" s="69">
        <v>1</v>
      </c>
      <c r="BT474" s="4"/>
      <c r="BU474" s="71"/>
      <c r="BV474" s="71"/>
      <c r="BW474" s="71"/>
      <c r="BX474" s="4"/>
      <c r="BY474" s="46"/>
      <c r="BZ474" s="46"/>
      <c r="CA474" s="46"/>
      <c r="CB474" s="4"/>
      <c r="CC474" s="47" t="s">
        <v>824</v>
      </c>
      <c r="CD474" s="47" t="s">
        <v>1022</v>
      </c>
      <c r="CE474" s="47">
        <v>13764</v>
      </c>
      <c r="CF474" s="47">
        <v>2</v>
      </c>
      <c r="CG474" s="47">
        <v>4</v>
      </c>
      <c r="CH474" s="47" t="str">
        <f t="shared" si="264"/>
        <v>Vähä 4</v>
      </c>
      <c r="CJ474" s="46" t="s">
        <v>520</v>
      </c>
      <c r="CK474" s="46" t="s">
        <v>1399</v>
      </c>
      <c r="CL474" s="46" t="s">
        <v>1400</v>
      </c>
      <c r="CM474" s="46" t="s">
        <v>1401</v>
      </c>
    </row>
    <row r="475" spans="1:91" customFormat="1" x14ac:dyDescent="0.25">
      <c r="A475" s="81">
        <v>464</v>
      </c>
      <c r="B475" s="27" t="str">
        <f t="shared" si="241"/>
        <v>3312_2</v>
      </c>
      <c r="C475" s="51">
        <v>3312</v>
      </c>
      <c r="D475" s="52">
        <v>2</v>
      </c>
      <c r="E475" s="17">
        <v>5648</v>
      </c>
      <c r="F475" s="18">
        <v>11131.894268399999</v>
      </c>
      <c r="G475" s="57">
        <v>34</v>
      </c>
      <c r="H475" s="58">
        <v>100</v>
      </c>
      <c r="I475" s="64">
        <f t="shared" si="265"/>
        <v>1</v>
      </c>
      <c r="J475" s="18">
        <f t="shared" si="266"/>
        <v>34</v>
      </c>
      <c r="K475" s="64">
        <f t="shared" si="267"/>
        <v>-0.92750533049040507</v>
      </c>
      <c r="L475" s="18">
        <v>469</v>
      </c>
      <c r="M475" s="18">
        <v>14</v>
      </c>
      <c r="N475" s="18">
        <v>382</v>
      </c>
      <c r="O475" s="105" t="str">
        <f t="shared" si="242"/>
        <v>https://www.google.com/maps/@61.7267224145,23.6018783672,3a,75y,90t/data=!3m3!1e1!3m1!2e0</v>
      </c>
      <c r="P475" s="108" t="str">
        <f t="shared" si="243"/>
        <v>Gmaps</v>
      </c>
      <c r="Q475" s="18">
        <v>34</v>
      </c>
      <c r="R475" s="17">
        <v>100</v>
      </c>
      <c r="S475" s="18">
        <f t="shared" si="244"/>
        <v>22</v>
      </c>
      <c r="T475" s="18">
        <f t="shared" si="245"/>
        <v>22</v>
      </c>
      <c r="U475" s="18">
        <f t="shared" si="246"/>
        <v>0</v>
      </c>
      <c r="V475" s="95" t="str">
        <f t="shared" si="268"/>
        <v xml:space="preserve"> --</v>
      </c>
      <c r="W475" s="18">
        <f t="shared" si="247"/>
        <v>0</v>
      </c>
      <c r="X475" s="79" t="str">
        <f t="shared" si="269"/>
        <v xml:space="preserve"> --</v>
      </c>
      <c r="Y475" s="74">
        <v>0</v>
      </c>
      <c r="Z475" s="17" t="str">
        <f t="shared" si="251"/>
        <v xml:space="preserve"> --</v>
      </c>
      <c r="AA475" s="74">
        <v>0</v>
      </c>
      <c r="AB475" s="17" t="str">
        <f t="shared" si="270"/>
        <v>--</v>
      </c>
      <c r="AC475" s="39"/>
      <c r="AD475" s="17" t="str">
        <f t="shared" si="248"/>
        <v>Ei määritetty</v>
      </c>
      <c r="AE475" s="17" t="s">
        <v>1060</v>
      </c>
      <c r="AF475" s="39"/>
      <c r="AG475" s="44"/>
      <c r="AH475" s="4"/>
      <c r="AI475" s="113" t="str">
        <f t="shared" si="252"/>
        <v>musta</v>
      </c>
      <c r="AJ475" s="114" t="str">
        <f t="shared" ref="AJ475:AJ538" si="273">IF(R475="ei mallia","ei mallia",IF(R475&gt;39,IF(Q475&gt;1999,"punainen",IF(T475&gt;499,"punainen",IF(X475="Osa seud. yht.","punainen","musta"))),"musta"))</f>
        <v>musta</v>
      </c>
      <c r="AK475" s="115" t="str">
        <f t="shared" si="249"/>
        <v>musta</v>
      </c>
      <c r="AL475" s="124">
        <f t="shared" si="240"/>
        <v>10</v>
      </c>
      <c r="AM475" s="124">
        <f t="shared" si="253"/>
        <v>10</v>
      </c>
      <c r="AN475" s="124">
        <f t="shared" si="254"/>
        <v>0</v>
      </c>
      <c r="AO475" s="124">
        <f t="shared" si="255"/>
        <v>0</v>
      </c>
      <c r="AP475" s="121">
        <f t="shared" si="256"/>
        <v>0</v>
      </c>
      <c r="AQ475" s="14"/>
      <c r="AR475" s="113" t="str">
        <f t="shared" si="271"/>
        <v>musta</v>
      </c>
      <c r="AS475" s="114" t="str">
        <f t="shared" si="272"/>
        <v>musta</v>
      </c>
      <c r="AT475" s="115" t="str">
        <f t="shared" si="250"/>
        <v>musta</v>
      </c>
      <c r="AU475" s="124">
        <f t="shared" si="257"/>
        <v>10</v>
      </c>
      <c r="AV475" s="124">
        <f t="shared" si="258"/>
        <v>10</v>
      </c>
      <c r="AW475" s="124">
        <f t="shared" si="259"/>
        <v>0</v>
      </c>
      <c r="AX475" s="124">
        <f t="shared" si="260"/>
        <v>0</v>
      </c>
      <c r="AY475" s="121">
        <f t="shared" si="261"/>
        <v>0</v>
      </c>
      <c r="BA475" s="47" t="s">
        <v>506</v>
      </c>
      <c r="BB475" s="47">
        <v>3254</v>
      </c>
      <c r="BC475" s="47">
        <v>1</v>
      </c>
      <c r="BD475" s="47">
        <v>7</v>
      </c>
      <c r="BE475" s="4"/>
      <c r="BF475" s="47" t="s">
        <v>512</v>
      </c>
      <c r="BG475" s="47">
        <v>3261</v>
      </c>
      <c r="BH475" s="47">
        <v>1</v>
      </c>
      <c r="BI475" s="47">
        <v>28</v>
      </c>
      <c r="BJ475" s="4"/>
      <c r="BK475" s="46" t="str">
        <f t="shared" si="262"/>
        <v>3261_1</v>
      </c>
      <c r="BL475" s="69">
        <v>3261</v>
      </c>
      <c r="BM475" s="69">
        <v>1</v>
      </c>
      <c r="BN475" s="69">
        <v>0</v>
      </c>
      <c r="BO475" s="4"/>
      <c r="BP475" s="46" t="str">
        <f t="shared" si="263"/>
        <v>3261_1</v>
      </c>
      <c r="BQ475" s="69">
        <v>3261</v>
      </c>
      <c r="BR475" s="69">
        <v>1</v>
      </c>
      <c r="BS475" s="69">
        <v>0</v>
      </c>
      <c r="BT475" s="4"/>
      <c r="BU475" s="71"/>
      <c r="BV475" s="71"/>
      <c r="BW475" s="71"/>
      <c r="BX475" s="4"/>
      <c r="BY475" s="46"/>
      <c r="BZ475" s="46"/>
      <c r="CA475" s="46"/>
      <c r="CB475" s="4"/>
      <c r="CC475" s="47" t="s">
        <v>657</v>
      </c>
      <c r="CD475" s="47" t="s">
        <v>1022</v>
      </c>
      <c r="CE475" s="47">
        <v>13063</v>
      </c>
      <c r="CF475" s="47">
        <v>2</v>
      </c>
      <c r="CG475" s="47">
        <v>4</v>
      </c>
      <c r="CH475" s="47" t="str">
        <f t="shared" si="264"/>
        <v>Vähä 4</v>
      </c>
      <c r="CJ475" s="46" t="s">
        <v>521</v>
      </c>
      <c r="CK475" s="46" t="s">
        <v>2323</v>
      </c>
      <c r="CL475" s="46" t="s">
        <v>2324</v>
      </c>
      <c r="CM475" s="46" t="s">
        <v>2325</v>
      </c>
    </row>
    <row r="476" spans="1:91" customFormat="1" x14ac:dyDescent="0.25">
      <c r="A476" s="81">
        <v>465</v>
      </c>
      <c r="B476" s="27" t="str">
        <f t="shared" si="241"/>
        <v>3312_3</v>
      </c>
      <c r="C476" s="51">
        <v>3312</v>
      </c>
      <c r="D476" s="52">
        <v>3</v>
      </c>
      <c r="E476" s="17">
        <v>5795</v>
      </c>
      <c r="F476" s="18"/>
      <c r="G476" s="59">
        <v>34</v>
      </c>
      <c r="H476" s="60">
        <v>100</v>
      </c>
      <c r="I476" s="64">
        <f t="shared" si="265"/>
        <v>1</v>
      </c>
      <c r="J476" s="18">
        <f t="shared" si="266"/>
        <v>34</v>
      </c>
      <c r="K476" s="64">
        <f t="shared" si="267"/>
        <v>-0.92750533049040507</v>
      </c>
      <c r="L476" s="18">
        <v>469</v>
      </c>
      <c r="M476" s="18">
        <v>14</v>
      </c>
      <c r="N476" s="18">
        <v>382</v>
      </c>
      <c r="O476" s="105" t="str">
        <f t="shared" si="242"/>
        <v>https://www.google.com/maps/@61.7206994451,23.7009472555,3a,75y,90t/data=!3m3!1e1!3m1!2e0</v>
      </c>
      <c r="P476" s="108" t="str">
        <f t="shared" si="243"/>
        <v>Gmaps</v>
      </c>
      <c r="Q476" s="18">
        <v>34</v>
      </c>
      <c r="R476" s="17">
        <v>100</v>
      </c>
      <c r="S476" s="18">
        <f t="shared" si="244"/>
        <v>11</v>
      </c>
      <c r="T476" s="18">
        <f t="shared" si="245"/>
        <v>10</v>
      </c>
      <c r="U476" s="18">
        <f t="shared" si="246"/>
        <v>0</v>
      </c>
      <c r="V476" s="95" t="str">
        <f t="shared" si="268"/>
        <v xml:space="preserve"> --</v>
      </c>
      <c r="W476" s="18">
        <f t="shared" si="247"/>
        <v>0</v>
      </c>
      <c r="X476" s="79" t="str">
        <f t="shared" si="269"/>
        <v xml:space="preserve"> --</v>
      </c>
      <c r="Y476" s="74">
        <v>0</v>
      </c>
      <c r="Z476" s="17" t="str">
        <f t="shared" si="251"/>
        <v xml:space="preserve"> --</v>
      </c>
      <c r="AA476" s="74">
        <v>0</v>
      </c>
      <c r="AB476" s="17" t="str">
        <f t="shared" si="270"/>
        <v>--</v>
      </c>
      <c r="AC476" s="39"/>
      <c r="AD476" s="17" t="str">
        <f t="shared" si="248"/>
        <v>Ei määritetty</v>
      </c>
      <c r="AE476" s="17" t="s">
        <v>1060</v>
      </c>
      <c r="AF476" s="39"/>
      <c r="AG476" s="44"/>
      <c r="AH476" s="4"/>
      <c r="AI476" s="113" t="str">
        <f t="shared" si="252"/>
        <v>musta</v>
      </c>
      <c r="AJ476" s="114" t="str">
        <f t="shared" si="273"/>
        <v>musta</v>
      </c>
      <c r="AK476" s="115" t="str">
        <f t="shared" si="249"/>
        <v>musta</v>
      </c>
      <c r="AL476" s="124">
        <f t="shared" si="240"/>
        <v>10</v>
      </c>
      <c r="AM476" s="124">
        <f t="shared" si="253"/>
        <v>10</v>
      </c>
      <c r="AN476" s="124">
        <f t="shared" si="254"/>
        <v>0</v>
      </c>
      <c r="AO476" s="124">
        <f t="shared" si="255"/>
        <v>0</v>
      </c>
      <c r="AP476" s="121">
        <f t="shared" si="256"/>
        <v>0</v>
      </c>
      <c r="AQ476" s="14"/>
      <c r="AR476" s="113" t="str">
        <f t="shared" si="271"/>
        <v>musta</v>
      </c>
      <c r="AS476" s="114" t="str">
        <f t="shared" si="272"/>
        <v>musta</v>
      </c>
      <c r="AT476" s="115" t="str">
        <f t="shared" si="250"/>
        <v>musta</v>
      </c>
      <c r="AU476" s="124">
        <f t="shared" si="257"/>
        <v>10</v>
      </c>
      <c r="AV476" s="124">
        <f t="shared" si="258"/>
        <v>10</v>
      </c>
      <c r="AW476" s="124">
        <f t="shared" si="259"/>
        <v>0</v>
      </c>
      <c r="AX476" s="124">
        <f t="shared" si="260"/>
        <v>0</v>
      </c>
      <c r="AY476" s="121">
        <f t="shared" si="261"/>
        <v>0</v>
      </c>
      <c r="BA476" s="47" t="s">
        <v>507</v>
      </c>
      <c r="BB476" s="47">
        <v>3260</v>
      </c>
      <c r="BC476" s="47">
        <v>1</v>
      </c>
      <c r="BD476" s="47">
        <v>457</v>
      </c>
      <c r="BE476" s="4"/>
      <c r="BF476" s="47" t="s">
        <v>513</v>
      </c>
      <c r="BG476" s="47">
        <v>3280</v>
      </c>
      <c r="BH476" s="47">
        <v>4</v>
      </c>
      <c r="BI476" s="47">
        <v>10</v>
      </c>
      <c r="BJ476" s="4"/>
      <c r="BK476" s="46" t="str">
        <f t="shared" si="262"/>
        <v>3280_4</v>
      </c>
      <c r="BL476" s="69">
        <v>3280</v>
      </c>
      <c r="BM476" s="69">
        <v>4</v>
      </c>
      <c r="BN476" s="69">
        <v>0</v>
      </c>
      <c r="BO476" s="4"/>
      <c r="BP476" s="46" t="str">
        <f t="shared" si="263"/>
        <v>3280_4</v>
      </c>
      <c r="BQ476" s="69">
        <v>3280</v>
      </c>
      <c r="BR476" s="69">
        <v>4</v>
      </c>
      <c r="BS476" s="69">
        <v>0</v>
      </c>
      <c r="BT476" s="4"/>
      <c r="BU476" s="71"/>
      <c r="BV476" s="71"/>
      <c r="BW476" s="71"/>
      <c r="BX476" s="4"/>
      <c r="BY476" s="46"/>
      <c r="BZ476" s="46"/>
      <c r="CA476" s="46"/>
      <c r="CB476" s="4"/>
      <c r="CC476" s="47" t="s">
        <v>998</v>
      </c>
      <c r="CD476" s="47" t="s">
        <v>1022</v>
      </c>
      <c r="CE476" s="47">
        <v>14361</v>
      </c>
      <c r="CF476" s="47">
        <v>3</v>
      </c>
      <c r="CG476" s="47">
        <v>4</v>
      </c>
      <c r="CH476" s="47" t="str">
        <f t="shared" si="264"/>
        <v>Vähä 4</v>
      </c>
      <c r="CJ476" s="46" t="s">
        <v>522</v>
      </c>
      <c r="CK476" s="46" t="s">
        <v>2326</v>
      </c>
      <c r="CL476" s="46" t="s">
        <v>2327</v>
      </c>
      <c r="CM476" s="46" t="s">
        <v>2328</v>
      </c>
    </row>
    <row r="477" spans="1:91" customFormat="1" x14ac:dyDescent="0.25">
      <c r="A477" s="81">
        <v>466</v>
      </c>
      <c r="B477" s="27" t="str">
        <f t="shared" si="241"/>
        <v>3313_1</v>
      </c>
      <c r="C477" s="51">
        <v>3313</v>
      </c>
      <c r="D477" s="52">
        <v>1</v>
      </c>
      <c r="E477" s="17">
        <v>3344</v>
      </c>
      <c r="F477" s="18">
        <v>3240.7436240799998</v>
      </c>
      <c r="G477" s="57">
        <v>5</v>
      </c>
      <c r="H477" s="58">
        <v>100</v>
      </c>
      <c r="I477" s="64">
        <f t="shared" si="265"/>
        <v>1</v>
      </c>
      <c r="J477" s="18">
        <f t="shared" si="266"/>
        <v>5</v>
      </c>
      <c r="K477" s="64">
        <f t="shared" si="267"/>
        <v>-0.94736842105263153</v>
      </c>
      <c r="L477" s="18">
        <v>95</v>
      </c>
      <c r="M477" s="18">
        <v>5</v>
      </c>
      <c r="N477" s="18">
        <v>104</v>
      </c>
      <c r="O477" s="105" t="str">
        <f t="shared" si="242"/>
        <v>https://www.google.com/maps/@61.786735723,23.6268913218,3a,75y,90t/data=!3m3!1e1!3m1!2e0</v>
      </c>
      <c r="P477" s="108" t="str">
        <f t="shared" si="243"/>
        <v>Gmaps</v>
      </c>
      <c r="Q477" s="18">
        <v>5</v>
      </c>
      <c r="R477" s="17">
        <v>100</v>
      </c>
      <c r="S477" s="18">
        <f t="shared" si="244"/>
        <v>16</v>
      </c>
      <c r="T477" s="18">
        <f t="shared" si="245"/>
        <v>12</v>
      </c>
      <c r="U477" s="18">
        <f t="shared" si="246"/>
        <v>0</v>
      </c>
      <c r="V477" s="95" t="str">
        <f t="shared" si="268"/>
        <v xml:space="preserve"> --</v>
      </c>
      <c r="W477" s="18">
        <f t="shared" si="247"/>
        <v>0</v>
      </c>
      <c r="X477" s="79" t="str">
        <f t="shared" si="269"/>
        <v xml:space="preserve"> --</v>
      </c>
      <c r="Y477" s="74">
        <v>0</v>
      </c>
      <c r="Z477" s="17" t="str">
        <f t="shared" si="251"/>
        <v xml:space="preserve"> --</v>
      </c>
      <c r="AA477" s="74">
        <v>0</v>
      </c>
      <c r="AB477" s="17" t="str">
        <f t="shared" si="270"/>
        <v>--</v>
      </c>
      <c r="AC477" s="39"/>
      <c r="AD477" s="17" t="str">
        <f t="shared" si="248"/>
        <v>Vähä 3</v>
      </c>
      <c r="AE477" s="17" t="s">
        <v>1062</v>
      </c>
      <c r="AF477" s="39"/>
      <c r="AG477" s="44"/>
      <c r="AH477" s="4"/>
      <c r="AI477" s="113" t="str">
        <f t="shared" si="252"/>
        <v>musta</v>
      </c>
      <c r="AJ477" s="114" t="str">
        <f t="shared" si="273"/>
        <v>musta</v>
      </c>
      <c r="AK477" s="115" t="str">
        <f t="shared" si="249"/>
        <v>musta</v>
      </c>
      <c r="AL477" s="124">
        <f t="shared" si="240"/>
        <v>10</v>
      </c>
      <c r="AM477" s="124">
        <f t="shared" si="253"/>
        <v>10</v>
      </c>
      <c r="AN477" s="124">
        <f t="shared" si="254"/>
        <v>0</v>
      </c>
      <c r="AO477" s="124">
        <f t="shared" si="255"/>
        <v>0</v>
      </c>
      <c r="AP477" s="121">
        <f t="shared" si="256"/>
        <v>0</v>
      </c>
      <c r="AQ477" s="14"/>
      <c r="AR477" s="113" t="str">
        <f t="shared" si="271"/>
        <v>musta</v>
      </c>
      <c r="AS477" s="114" t="str">
        <f t="shared" si="272"/>
        <v>musta</v>
      </c>
      <c r="AT477" s="115" t="str">
        <f t="shared" si="250"/>
        <v>musta</v>
      </c>
      <c r="AU477" s="124">
        <f t="shared" si="257"/>
        <v>10</v>
      </c>
      <c r="AV477" s="124">
        <f t="shared" si="258"/>
        <v>10</v>
      </c>
      <c r="AW477" s="124">
        <f t="shared" si="259"/>
        <v>0</v>
      </c>
      <c r="AX477" s="124">
        <f t="shared" si="260"/>
        <v>0</v>
      </c>
      <c r="AY477" s="121">
        <f t="shared" si="261"/>
        <v>0</v>
      </c>
      <c r="BA477" s="47" t="s">
        <v>508</v>
      </c>
      <c r="BB477" s="47">
        <v>3260</v>
      </c>
      <c r="BC477" s="47">
        <v>2</v>
      </c>
      <c r="BD477" s="47">
        <v>191</v>
      </c>
      <c r="BE477" s="4"/>
      <c r="BF477" s="47" t="s">
        <v>514</v>
      </c>
      <c r="BG477" s="47">
        <v>3280</v>
      </c>
      <c r="BH477" s="47">
        <v>5</v>
      </c>
      <c r="BI477" s="47">
        <v>68</v>
      </c>
      <c r="BJ477" s="4"/>
      <c r="BK477" s="46" t="str">
        <f t="shared" si="262"/>
        <v>3280_5</v>
      </c>
      <c r="BL477" s="69">
        <v>3280</v>
      </c>
      <c r="BM477" s="69">
        <v>5</v>
      </c>
      <c r="BN477" s="69">
        <v>0</v>
      </c>
      <c r="BO477" s="4"/>
      <c r="BP477" s="46" t="str">
        <f t="shared" si="263"/>
        <v>3280_5</v>
      </c>
      <c r="BQ477" s="69">
        <v>3280</v>
      </c>
      <c r="BR477" s="69">
        <v>5</v>
      </c>
      <c r="BS477" s="69">
        <v>0</v>
      </c>
      <c r="BT477" s="4"/>
      <c r="BU477" s="71"/>
      <c r="BV477" s="71"/>
      <c r="BW477" s="71"/>
      <c r="BX477" s="4"/>
      <c r="BY477" s="46"/>
      <c r="BZ477" s="46"/>
      <c r="CA477" s="46"/>
      <c r="CB477" s="4"/>
      <c r="CC477" s="47" t="s">
        <v>969</v>
      </c>
      <c r="CD477" s="47" t="s">
        <v>1022</v>
      </c>
      <c r="CE477" s="47">
        <v>14321</v>
      </c>
      <c r="CF477" s="47">
        <v>1</v>
      </c>
      <c r="CG477" s="47">
        <v>4</v>
      </c>
      <c r="CH477" s="47" t="str">
        <f t="shared" si="264"/>
        <v>Vähä 4</v>
      </c>
      <c r="CJ477" s="46" t="s">
        <v>523</v>
      </c>
      <c r="CK477" s="46" t="s">
        <v>2329</v>
      </c>
      <c r="CL477" s="46" t="s">
        <v>2330</v>
      </c>
      <c r="CM477" s="46" t="s">
        <v>2331</v>
      </c>
    </row>
    <row r="478" spans="1:91" customFormat="1" x14ac:dyDescent="0.25">
      <c r="A478" s="81">
        <v>467</v>
      </c>
      <c r="B478" s="27" t="str">
        <f t="shared" si="241"/>
        <v>3313_2</v>
      </c>
      <c r="C478" s="51">
        <v>3313</v>
      </c>
      <c r="D478" s="52">
        <v>2</v>
      </c>
      <c r="E478" s="17">
        <v>5088</v>
      </c>
      <c r="F478" s="18">
        <v>14316.331192449999</v>
      </c>
      <c r="G478" s="57">
        <v>45</v>
      </c>
      <c r="H478" s="58">
        <v>98</v>
      </c>
      <c r="I478" s="64">
        <f t="shared" si="265"/>
        <v>0.98</v>
      </c>
      <c r="J478" s="18">
        <f t="shared" si="266"/>
        <v>44.1</v>
      </c>
      <c r="K478" s="64">
        <f t="shared" si="267"/>
        <v>-0.53578947368421048</v>
      </c>
      <c r="L478" s="18">
        <v>95</v>
      </c>
      <c r="M478" s="18">
        <v>5</v>
      </c>
      <c r="N478" s="18">
        <v>104</v>
      </c>
      <c r="O478" s="105" t="str">
        <f t="shared" si="242"/>
        <v>https://www.google.com/maps/@61.7606650779,23.6513085382,3a,75y,90t/data=!3m3!1e1!3m1!2e0</v>
      </c>
      <c r="P478" s="108" t="str">
        <f t="shared" si="243"/>
        <v>Gmaps</v>
      </c>
      <c r="Q478" s="18">
        <v>45</v>
      </c>
      <c r="R478" s="17">
        <v>98</v>
      </c>
      <c r="S478" s="18">
        <f t="shared" si="244"/>
        <v>31</v>
      </c>
      <c r="T478" s="18">
        <f t="shared" si="245"/>
        <v>26</v>
      </c>
      <c r="U478" s="18">
        <f t="shared" si="246"/>
        <v>0</v>
      </c>
      <c r="V478" s="95" t="str">
        <f t="shared" si="268"/>
        <v xml:space="preserve"> --</v>
      </c>
      <c r="W478" s="18">
        <f t="shared" si="247"/>
        <v>0</v>
      </c>
      <c r="X478" s="79" t="str">
        <f t="shared" si="269"/>
        <v xml:space="preserve"> --</v>
      </c>
      <c r="Y478" s="74">
        <v>0</v>
      </c>
      <c r="Z478" s="17" t="str">
        <f t="shared" si="251"/>
        <v xml:space="preserve"> --</v>
      </c>
      <c r="AA478" s="74">
        <v>0</v>
      </c>
      <c r="AB478" s="17" t="str">
        <f t="shared" si="270"/>
        <v>--</v>
      </c>
      <c r="AC478" s="39"/>
      <c r="AD478" s="17" t="str">
        <f t="shared" si="248"/>
        <v>Vähä 3</v>
      </c>
      <c r="AE478" s="17" t="s">
        <v>1062</v>
      </c>
      <c r="AF478" s="39"/>
      <c r="AG478" s="44"/>
      <c r="AH478" s="4"/>
      <c r="AI478" s="113" t="str">
        <f t="shared" si="252"/>
        <v>musta</v>
      </c>
      <c r="AJ478" s="114" t="str">
        <f t="shared" si="273"/>
        <v>musta</v>
      </c>
      <c r="AK478" s="115" t="str">
        <f t="shared" si="249"/>
        <v>musta</v>
      </c>
      <c r="AL478" s="124">
        <f t="shared" si="240"/>
        <v>10</v>
      </c>
      <c r="AM478" s="124">
        <f t="shared" si="253"/>
        <v>10</v>
      </c>
      <c r="AN478" s="124">
        <f t="shared" si="254"/>
        <v>0</v>
      </c>
      <c r="AO478" s="124">
        <f t="shared" si="255"/>
        <v>0</v>
      </c>
      <c r="AP478" s="121">
        <f t="shared" si="256"/>
        <v>0</v>
      </c>
      <c r="AQ478" s="14"/>
      <c r="AR478" s="113" t="str">
        <f t="shared" si="271"/>
        <v>musta</v>
      </c>
      <c r="AS478" s="114" t="str">
        <f t="shared" si="272"/>
        <v>musta</v>
      </c>
      <c r="AT478" s="115" t="str">
        <f t="shared" si="250"/>
        <v>musta</v>
      </c>
      <c r="AU478" s="124">
        <f t="shared" si="257"/>
        <v>10</v>
      </c>
      <c r="AV478" s="124">
        <f t="shared" si="258"/>
        <v>10</v>
      </c>
      <c r="AW478" s="124">
        <f t="shared" si="259"/>
        <v>0</v>
      </c>
      <c r="AX478" s="124">
        <f t="shared" si="260"/>
        <v>0</v>
      </c>
      <c r="AY478" s="121">
        <f t="shared" si="261"/>
        <v>0</v>
      </c>
      <c r="BA478" s="47" t="s">
        <v>509</v>
      </c>
      <c r="BB478" s="47">
        <v>3260</v>
      </c>
      <c r="BC478" s="47">
        <v>3</v>
      </c>
      <c r="BD478" s="47">
        <v>126</v>
      </c>
      <c r="BE478" s="4"/>
      <c r="BF478" s="47" t="s">
        <v>515</v>
      </c>
      <c r="BG478" s="47">
        <v>3281</v>
      </c>
      <c r="BH478" s="47">
        <v>1</v>
      </c>
      <c r="BI478" s="47">
        <v>4</v>
      </c>
      <c r="BJ478" s="4"/>
      <c r="BK478" s="46" t="str">
        <f t="shared" si="262"/>
        <v>3281_1</v>
      </c>
      <c r="BL478" s="69">
        <v>3281</v>
      </c>
      <c r="BM478" s="69">
        <v>1</v>
      </c>
      <c r="BN478" s="69">
        <v>0</v>
      </c>
      <c r="BO478" s="4"/>
      <c r="BP478" s="46" t="str">
        <f t="shared" si="263"/>
        <v>3281_1</v>
      </c>
      <c r="BQ478" s="69">
        <v>3281</v>
      </c>
      <c r="BR478" s="69">
        <v>1</v>
      </c>
      <c r="BS478" s="69">
        <v>0</v>
      </c>
      <c r="BT478" s="4"/>
      <c r="BU478" s="71"/>
      <c r="BV478" s="71"/>
      <c r="BW478" s="71"/>
      <c r="BX478" s="4"/>
      <c r="BY478" s="46"/>
      <c r="BZ478" s="46"/>
      <c r="CA478" s="46"/>
      <c r="CB478" s="4"/>
      <c r="CC478" s="47" t="s">
        <v>1002</v>
      </c>
      <c r="CD478" s="47" t="s">
        <v>1022</v>
      </c>
      <c r="CE478" s="47">
        <v>14367</v>
      </c>
      <c r="CF478" s="47">
        <v>1</v>
      </c>
      <c r="CG478" s="47">
        <v>4</v>
      </c>
      <c r="CH478" s="47" t="str">
        <f t="shared" si="264"/>
        <v>Vähä 4</v>
      </c>
      <c r="CJ478" s="46" t="s">
        <v>524</v>
      </c>
      <c r="CK478" s="46" t="s">
        <v>2332</v>
      </c>
      <c r="CL478" s="46" t="s">
        <v>2333</v>
      </c>
      <c r="CM478" s="46" t="s">
        <v>2334</v>
      </c>
    </row>
    <row r="479" spans="1:91" customFormat="1" x14ac:dyDescent="0.25">
      <c r="A479" s="81">
        <v>468</v>
      </c>
      <c r="B479" s="27" t="str">
        <f t="shared" si="241"/>
        <v>3313_3</v>
      </c>
      <c r="C479" s="51">
        <v>3313</v>
      </c>
      <c r="D479" s="52">
        <v>3</v>
      </c>
      <c r="E479" s="17">
        <v>5800</v>
      </c>
      <c r="F479" s="18"/>
      <c r="G479" s="59">
        <v>45</v>
      </c>
      <c r="H479" s="60">
        <v>98</v>
      </c>
      <c r="I479" s="64">
        <f t="shared" si="265"/>
        <v>0.98</v>
      </c>
      <c r="J479" s="18">
        <f t="shared" si="266"/>
        <v>44.1</v>
      </c>
      <c r="K479" s="64">
        <f t="shared" si="267"/>
        <v>-0.53578947368421048</v>
      </c>
      <c r="L479" s="18">
        <v>95</v>
      </c>
      <c r="M479" s="18">
        <v>5</v>
      </c>
      <c r="N479" s="18">
        <v>104</v>
      </c>
      <c r="O479" s="105" t="str">
        <f t="shared" si="242"/>
        <v>https://www.google.com/maps/@61.7625238241,23.7177567173,3a,75y,90t/data=!3m3!1e1!3m1!2e0</v>
      </c>
      <c r="P479" s="108" t="str">
        <f t="shared" si="243"/>
        <v>Gmaps</v>
      </c>
      <c r="Q479" s="18">
        <v>45</v>
      </c>
      <c r="R479" s="17">
        <v>98</v>
      </c>
      <c r="S479" s="18">
        <f t="shared" si="244"/>
        <v>11</v>
      </c>
      <c r="T479" s="18">
        <f t="shared" si="245"/>
        <v>6</v>
      </c>
      <c r="U479" s="18">
        <f t="shared" si="246"/>
        <v>0</v>
      </c>
      <c r="V479" s="95" t="str">
        <f t="shared" si="268"/>
        <v xml:space="preserve"> --</v>
      </c>
      <c r="W479" s="18">
        <f t="shared" si="247"/>
        <v>0</v>
      </c>
      <c r="X479" s="79" t="str">
        <f t="shared" si="269"/>
        <v xml:space="preserve"> --</v>
      </c>
      <c r="Y479" s="74">
        <v>0</v>
      </c>
      <c r="Z479" s="17" t="str">
        <f t="shared" si="251"/>
        <v xml:space="preserve"> --</v>
      </c>
      <c r="AA479" s="74">
        <v>0</v>
      </c>
      <c r="AB479" s="17" t="str">
        <f t="shared" si="270"/>
        <v>--</v>
      </c>
      <c r="AC479" s="39"/>
      <c r="AD479" s="17" t="str">
        <f t="shared" si="248"/>
        <v>Vähä 4</v>
      </c>
      <c r="AE479" s="17" t="s">
        <v>1061</v>
      </c>
      <c r="AF479" s="39"/>
      <c r="AG479" s="44"/>
      <c r="AH479" s="4"/>
      <c r="AI479" s="113" t="str">
        <f t="shared" si="252"/>
        <v>musta</v>
      </c>
      <c r="AJ479" s="114" t="str">
        <f t="shared" si="273"/>
        <v>musta</v>
      </c>
      <c r="AK479" s="115" t="str">
        <f t="shared" si="249"/>
        <v>musta</v>
      </c>
      <c r="AL479" s="124">
        <f t="shared" si="240"/>
        <v>10</v>
      </c>
      <c r="AM479" s="124">
        <f t="shared" si="253"/>
        <v>10</v>
      </c>
      <c r="AN479" s="124">
        <f t="shared" si="254"/>
        <v>0</v>
      </c>
      <c r="AO479" s="124">
        <f t="shared" si="255"/>
        <v>0</v>
      </c>
      <c r="AP479" s="121">
        <f t="shared" si="256"/>
        <v>0</v>
      </c>
      <c r="AQ479" s="14"/>
      <c r="AR479" s="113" t="str">
        <f t="shared" si="271"/>
        <v>musta</v>
      </c>
      <c r="AS479" s="114" t="str">
        <f t="shared" si="272"/>
        <v>musta</v>
      </c>
      <c r="AT479" s="115" t="str">
        <f t="shared" si="250"/>
        <v>musta</v>
      </c>
      <c r="AU479" s="124">
        <f t="shared" si="257"/>
        <v>10</v>
      </c>
      <c r="AV479" s="124">
        <f t="shared" si="258"/>
        <v>10</v>
      </c>
      <c r="AW479" s="124">
        <f t="shared" si="259"/>
        <v>0</v>
      </c>
      <c r="AX479" s="124">
        <f t="shared" si="260"/>
        <v>0</v>
      </c>
      <c r="AY479" s="121">
        <f t="shared" si="261"/>
        <v>0</v>
      </c>
      <c r="BA479" s="47" t="s">
        <v>510</v>
      </c>
      <c r="BB479" s="47">
        <v>3260</v>
      </c>
      <c r="BC479" s="47">
        <v>4</v>
      </c>
      <c r="BD479" s="47">
        <v>86</v>
      </c>
      <c r="BE479" s="4"/>
      <c r="BF479" s="47" t="s">
        <v>516</v>
      </c>
      <c r="BG479" s="47">
        <v>3281</v>
      </c>
      <c r="BH479" s="47">
        <v>2</v>
      </c>
      <c r="BI479" s="47">
        <v>4</v>
      </c>
      <c r="BJ479" s="4"/>
      <c r="BK479" s="46" t="str">
        <f t="shared" si="262"/>
        <v>3281_2</v>
      </c>
      <c r="BL479" s="69">
        <v>3281</v>
      </c>
      <c r="BM479" s="69">
        <v>2</v>
      </c>
      <c r="BN479" s="69">
        <v>0</v>
      </c>
      <c r="BO479" s="4"/>
      <c r="BP479" s="46" t="str">
        <f t="shared" si="263"/>
        <v>3281_2</v>
      </c>
      <c r="BQ479" s="69">
        <v>3281</v>
      </c>
      <c r="BR479" s="69">
        <v>2</v>
      </c>
      <c r="BS479" s="69">
        <v>0</v>
      </c>
      <c r="BT479" s="4"/>
      <c r="BU479" s="71"/>
      <c r="BV479" s="71"/>
      <c r="BW479" s="71"/>
      <c r="BX479" s="4"/>
      <c r="BY479" s="46"/>
      <c r="BZ479" s="46"/>
      <c r="CA479" s="46"/>
      <c r="CB479" s="4"/>
      <c r="CC479" s="47" t="s">
        <v>484</v>
      </c>
      <c r="CD479" s="47" t="s">
        <v>1022</v>
      </c>
      <c r="CE479" s="47">
        <v>3192</v>
      </c>
      <c r="CF479" s="47">
        <v>5</v>
      </c>
      <c r="CG479" s="47">
        <v>4</v>
      </c>
      <c r="CH479" s="47" t="str">
        <f t="shared" si="264"/>
        <v>Vähä 4</v>
      </c>
      <c r="CJ479" s="46" t="s">
        <v>525</v>
      </c>
      <c r="CK479" s="46" t="s">
        <v>2335</v>
      </c>
      <c r="CL479" s="46" t="s">
        <v>2336</v>
      </c>
      <c r="CM479" s="46" t="s">
        <v>2337</v>
      </c>
    </row>
    <row r="480" spans="1:91" customFormat="1" x14ac:dyDescent="0.25">
      <c r="A480" s="81">
        <v>469</v>
      </c>
      <c r="B480" s="27" t="str">
        <f t="shared" si="241"/>
        <v>3313_4</v>
      </c>
      <c r="C480" s="51">
        <v>3313</v>
      </c>
      <c r="D480" s="52">
        <v>4</v>
      </c>
      <c r="E480" s="17">
        <v>5779</v>
      </c>
      <c r="F480" s="18">
        <v>1435.1519252400001</v>
      </c>
      <c r="G480" s="57">
        <v>34</v>
      </c>
      <c r="H480" s="58">
        <v>100</v>
      </c>
      <c r="I480" s="64">
        <f t="shared" si="265"/>
        <v>1</v>
      </c>
      <c r="J480" s="18">
        <f t="shared" si="266"/>
        <v>34</v>
      </c>
      <c r="K480" s="64">
        <f t="shared" si="267"/>
        <v>-0.76712328767123283</v>
      </c>
      <c r="L480" s="18">
        <v>146</v>
      </c>
      <c r="M480" s="18">
        <v>10</v>
      </c>
      <c r="N480" s="18">
        <v>149</v>
      </c>
      <c r="O480" s="105" t="str">
        <f t="shared" si="242"/>
        <v>https://www.google.com/maps/@61.7992412334,23.7539797151,3a,75y,90t/data=!3m3!1e1!3m1!2e0</v>
      </c>
      <c r="P480" s="108" t="str">
        <f t="shared" si="243"/>
        <v>Gmaps</v>
      </c>
      <c r="Q480" s="18">
        <v>34</v>
      </c>
      <c r="R480" s="17">
        <v>100</v>
      </c>
      <c r="S480" s="18">
        <f t="shared" si="244"/>
        <v>32</v>
      </c>
      <c r="T480" s="18">
        <f t="shared" si="245"/>
        <v>21</v>
      </c>
      <c r="U480" s="18">
        <f t="shared" si="246"/>
        <v>0</v>
      </c>
      <c r="V480" s="95" t="str">
        <f t="shared" si="268"/>
        <v xml:space="preserve"> --</v>
      </c>
      <c r="W480" s="18">
        <f t="shared" si="247"/>
        <v>0</v>
      </c>
      <c r="X480" s="79" t="str">
        <f t="shared" si="269"/>
        <v xml:space="preserve"> --</v>
      </c>
      <c r="Y480" s="74">
        <v>0</v>
      </c>
      <c r="Z480" s="17" t="str">
        <f t="shared" si="251"/>
        <v xml:space="preserve"> --</v>
      </c>
      <c r="AA480" s="74">
        <v>0</v>
      </c>
      <c r="AB480" s="17" t="str">
        <f t="shared" si="270"/>
        <v>--</v>
      </c>
      <c r="AC480" s="39"/>
      <c r="AD480" s="17" t="str">
        <f t="shared" si="248"/>
        <v>Vähä 3</v>
      </c>
      <c r="AE480" s="17" t="s">
        <v>1062</v>
      </c>
      <c r="AF480" s="39"/>
      <c r="AG480" s="44"/>
      <c r="AH480" s="4"/>
      <c r="AI480" s="113" t="str">
        <f t="shared" si="252"/>
        <v>musta</v>
      </c>
      <c r="AJ480" s="114" t="str">
        <f t="shared" si="273"/>
        <v>musta</v>
      </c>
      <c r="AK480" s="115" t="str">
        <f t="shared" si="249"/>
        <v>musta</v>
      </c>
      <c r="AL480" s="124">
        <f t="shared" si="240"/>
        <v>10</v>
      </c>
      <c r="AM480" s="124">
        <f t="shared" si="253"/>
        <v>10</v>
      </c>
      <c r="AN480" s="124">
        <f t="shared" si="254"/>
        <v>0</v>
      </c>
      <c r="AO480" s="124">
        <f t="shared" si="255"/>
        <v>0</v>
      </c>
      <c r="AP480" s="121">
        <f t="shared" si="256"/>
        <v>0</v>
      </c>
      <c r="AQ480" s="14"/>
      <c r="AR480" s="113" t="str">
        <f t="shared" si="271"/>
        <v>musta</v>
      </c>
      <c r="AS480" s="114" t="str">
        <f t="shared" si="272"/>
        <v>musta</v>
      </c>
      <c r="AT480" s="115" t="str">
        <f t="shared" si="250"/>
        <v>musta</v>
      </c>
      <c r="AU480" s="124">
        <f t="shared" si="257"/>
        <v>10</v>
      </c>
      <c r="AV480" s="124">
        <f t="shared" si="258"/>
        <v>10</v>
      </c>
      <c r="AW480" s="124">
        <f t="shared" si="259"/>
        <v>0</v>
      </c>
      <c r="AX480" s="124">
        <f t="shared" si="260"/>
        <v>0</v>
      </c>
      <c r="AY480" s="121">
        <f t="shared" si="261"/>
        <v>0</v>
      </c>
      <c r="BA480" s="47" t="s">
        <v>511</v>
      </c>
      <c r="BB480" s="47">
        <v>3260</v>
      </c>
      <c r="BC480" s="47">
        <v>5</v>
      </c>
      <c r="BD480" s="47">
        <v>100</v>
      </c>
      <c r="BE480" s="4"/>
      <c r="BF480" s="47" t="s">
        <v>517</v>
      </c>
      <c r="BG480" s="47">
        <v>3282</v>
      </c>
      <c r="BH480" s="47">
        <v>3</v>
      </c>
      <c r="BI480" s="47">
        <v>3</v>
      </c>
      <c r="BJ480" s="4"/>
      <c r="BK480" s="46" t="str">
        <f t="shared" si="262"/>
        <v>3282_3</v>
      </c>
      <c r="BL480" s="69">
        <v>3282</v>
      </c>
      <c r="BM480" s="69">
        <v>3</v>
      </c>
      <c r="BN480" s="69">
        <v>0</v>
      </c>
      <c r="BO480" s="4"/>
      <c r="BP480" s="46" t="str">
        <f t="shared" si="263"/>
        <v>3282_3</v>
      </c>
      <c r="BQ480" s="69">
        <v>3282</v>
      </c>
      <c r="BR480" s="69">
        <v>3</v>
      </c>
      <c r="BS480" s="69">
        <v>0</v>
      </c>
      <c r="BT480" s="4"/>
      <c r="BU480" s="71"/>
      <c r="BV480" s="71"/>
      <c r="BW480" s="71"/>
      <c r="BX480" s="4"/>
      <c r="BY480" s="46"/>
      <c r="BZ480" s="46"/>
      <c r="CA480" s="46"/>
      <c r="CB480" s="4"/>
      <c r="CC480" s="47" t="s">
        <v>929</v>
      </c>
      <c r="CD480" s="47" t="s">
        <v>1022</v>
      </c>
      <c r="CE480" s="47">
        <v>14271</v>
      </c>
      <c r="CF480" s="47">
        <v>1</v>
      </c>
      <c r="CG480" s="47">
        <v>4</v>
      </c>
      <c r="CH480" s="47" t="str">
        <f t="shared" si="264"/>
        <v>Vähä 4</v>
      </c>
      <c r="CJ480" s="46" t="s">
        <v>526</v>
      </c>
      <c r="CK480" s="46" t="s">
        <v>2338</v>
      </c>
      <c r="CL480" s="46" t="s">
        <v>2339</v>
      </c>
      <c r="CM480" s="46" t="s">
        <v>2340</v>
      </c>
    </row>
    <row r="481" spans="1:91" customFormat="1" x14ac:dyDescent="0.25">
      <c r="A481" s="81">
        <v>470</v>
      </c>
      <c r="B481" s="27" t="str">
        <f t="shared" si="241"/>
        <v>3350_1</v>
      </c>
      <c r="C481" s="51">
        <v>3350</v>
      </c>
      <c r="D481" s="52">
        <v>1</v>
      </c>
      <c r="E481" s="17">
        <v>4470</v>
      </c>
      <c r="F481" s="18">
        <v>10191.6661922</v>
      </c>
      <c r="G481" s="57">
        <v>22</v>
      </c>
      <c r="H481" s="58">
        <v>92</v>
      </c>
      <c r="I481" s="64">
        <f t="shared" si="265"/>
        <v>0.92</v>
      </c>
      <c r="J481" s="18">
        <f t="shared" si="266"/>
        <v>20.240000000000002</v>
      </c>
      <c r="K481" s="64">
        <f t="shared" si="267"/>
        <v>-0.9183870967741935</v>
      </c>
      <c r="L481" s="18">
        <v>248</v>
      </c>
      <c r="M481" s="18">
        <v>19</v>
      </c>
      <c r="N481" s="18">
        <v>210</v>
      </c>
      <c r="O481" s="105" t="str">
        <f t="shared" si="242"/>
        <v>https://www.google.com/maps/@61.9639755247,23.5159608554,3a,75y,90t/data=!3m3!1e1!3m1!2e0</v>
      </c>
      <c r="P481" s="108" t="str">
        <f t="shared" si="243"/>
        <v>Gmaps</v>
      </c>
      <c r="Q481" s="18">
        <v>22</v>
      </c>
      <c r="R481" s="17">
        <v>92</v>
      </c>
      <c r="S481" s="18">
        <f t="shared" si="244"/>
        <v>17</v>
      </c>
      <c r="T481" s="18">
        <f t="shared" si="245"/>
        <v>14</v>
      </c>
      <c r="U481" s="18">
        <f t="shared" si="246"/>
        <v>0</v>
      </c>
      <c r="V481" s="95" t="str">
        <f t="shared" si="268"/>
        <v xml:space="preserve"> --</v>
      </c>
      <c r="W481" s="18">
        <f t="shared" si="247"/>
        <v>0</v>
      </c>
      <c r="X481" s="79" t="str">
        <f t="shared" si="269"/>
        <v xml:space="preserve"> --</v>
      </c>
      <c r="Y481" s="74">
        <v>0</v>
      </c>
      <c r="Z481" s="17" t="str">
        <f t="shared" si="251"/>
        <v xml:space="preserve"> --</v>
      </c>
      <c r="AA481" s="74">
        <v>0</v>
      </c>
      <c r="AB481" s="17" t="str">
        <f t="shared" si="270"/>
        <v>--</v>
      </c>
      <c r="AC481" s="39"/>
      <c r="AD481" s="17" t="str">
        <f t="shared" si="248"/>
        <v>Vähä 3</v>
      </c>
      <c r="AE481" s="17" t="s">
        <v>1062</v>
      </c>
      <c r="AF481" s="39"/>
      <c r="AG481" s="44"/>
      <c r="AH481" s="4"/>
      <c r="AI481" s="113" t="str">
        <f t="shared" si="252"/>
        <v>musta</v>
      </c>
      <c r="AJ481" s="114" t="str">
        <f t="shared" si="273"/>
        <v>musta</v>
      </c>
      <c r="AK481" s="115" t="str">
        <f t="shared" si="249"/>
        <v>musta</v>
      </c>
      <c r="AL481" s="124">
        <f t="shared" si="240"/>
        <v>10</v>
      </c>
      <c r="AM481" s="124">
        <f t="shared" si="253"/>
        <v>10</v>
      </c>
      <c r="AN481" s="124">
        <f t="shared" si="254"/>
        <v>0</v>
      </c>
      <c r="AO481" s="124">
        <f t="shared" si="255"/>
        <v>0</v>
      </c>
      <c r="AP481" s="121">
        <f t="shared" si="256"/>
        <v>0</v>
      </c>
      <c r="AQ481" s="14"/>
      <c r="AR481" s="113" t="str">
        <f t="shared" si="271"/>
        <v>musta</v>
      </c>
      <c r="AS481" s="114" t="str">
        <f t="shared" si="272"/>
        <v>musta</v>
      </c>
      <c r="AT481" s="115" t="str">
        <f t="shared" si="250"/>
        <v>musta</v>
      </c>
      <c r="AU481" s="124">
        <f t="shared" si="257"/>
        <v>10</v>
      </c>
      <c r="AV481" s="124">
        <f t="shared" si="258"/>
        <v>10</v>
      </c>
      <c r="AW481" s="124">
        <f t="shared" si="259"/>
        <v>0</v>
      </c>
      <c r="AX481" s="124">
        <f t="shared" si="260"/>
        <v>0</v>
      </c>
      <c r="AY481" s="121">
        <f t="shared" si="261"/>
        <v>0</v>
      </c>
      <c r="BA481" s="47" t="s">
        <v>512</v>
      </c>
      <c r="BB481" s="47">
        <v>3261</v>
      </c>
      <c r="BC481" s="47">
        <v>1</v>
      </c>
      <c r="BD481" s="47">
        <v>68</v>
      </c>
      <c r="BE481" s="4"/>
      <c r="BF481" s="47" t="s">
        <v>518</v>
      </c>
      <c r="BG481" s="47">
        <v>3282</v>
      </c>
      <c r="BH481" s="47">
        <v>4</v>
      </c>
      <c r="BI481" s="47">
        <v>4</v>
      </c>
      <c r="BJ481" s="4"/>
      <c r="BK481" s="46" t="str">
        <f t="shared" si="262"/>
        <v>3282_4</v>
      </c>
      <c r="BL481" s="69">
        <v>3282</v>
      </c>
      <c r="BM481" s="69">
        <v>4</v>
      </c>
      <c r="BN481" s="69">
        <v>0</v>
      </c>
      <c r="BO481" s="4"/>
      <c r="BP481" s="46" t="str">
        <f t="shared" si="263"/>
        <v>3282_4</v>
      </c>
      <c r="BQ481" s="69">
        <v>3282</v>
      </c>
      <c r="BR481" s="69">
        <v>4</v>
      </c>
      <c r="BS481" s="69">
        <v>0</v>
      </c>
      <c r="BT481" s="4"/>
      <c r="BU481" s="71"/>
      <c r="BV481" s="71"/>
      <c r="BW481" s="71"/>
      <c r="BX481" s="4"/>
      <c r="BY481" s="46"/>
      <c r="BZ481" s="46"/>
      <c r="CA481" s="46"/>
      <c r="CB481" s="4"/>
      <c r="CC481" s="47" t="s">
        <v>729</v>
      </c>
      <c r="CD481" s="47" t="s">
        <v>1022</v>
      </c>
      <c r="CE481" s="47">
        <v>13281</v>
      </c>
      <c r="CF481" s="47">
        <v>1</v>
      </c>
      <c r="CG481" s="47">
        <v>4</v>
      </c>
      <c r="CH481" s="47" t="str">
        <f t="shared" si="264"/>
        <v>Vähä 4</v>
      </c>
      <c r="CJ481" s="46" t="s">
        <v>527</v>
      </c>
      <c r="CK481" s="46" t="s">
        <v>1771</v>
      </c>
      <c r="CL481" s="46" t="s">
        <v>1772</v>
      </c>
      <c r="CM481" s="46" t="s">
        <v>1773</v>
      </c>
    </row>
    <row r="482" spans="1:91" customFormat="1" x14ac:dyDescent="0.25">
      <c r="A482" s="81">
        <v>471</v>
      </c>
      <c r="B482" s="27" t="str">
        <f t="shared" si="241"/>
        <v>3350_2</v>
      </c>
      <c r="C482" s="51">
        <v>3350</v>
      </c>
      <c r="D482" s="52">
        <v>2</v>
      </c>
      <c r="E482" s="17">
        <v>5941</v>
      </c>
      <c r="F482" s="18"/>
      <c r="G482" s="59">
        <v>22</v>
      </c>
      <c r="H482" s="60">
        <v>92</v>
      </c>
      <c r="I482" s="64">
        <f t="shared" si="265"/>
        <v>0.92</v>
      </c>
      <c r="J482" s="18">
        <f t="shared" si="266"/>
        <v>20.240000000000002</v>
      </c>
      <c r="K482" s="64">
        <f t="shared" si="267"/>
        <v>-0.9183870967741935</v>
      </c>
      <c r="L482" s="18">
        <v>248</v>
      </c>
      <c r="M482" s="18">
        <v>19</v>
      </c>
      <c r="N482" s="18">
        <v>210</v>
      </c>
      <c r="O482" s="105" t="str">
        <f t="shared" si="242"/>
        <v>https://www.google.com/maps/@62.0001014138,23.4871131766,3a,75y,90t/data=!3m3!1e1!3m1!2e0</v>
      </c>
      <c r="P482" s="108" t="str">
        <f t="shared" si="243"/>
        <v>Gmaps</v>
      </c>
      <c r="Q482" s="18">
        <v>22</v>
      </c>
      <c r="R482" s="17">
        <v>92</v>
      </c>
      <c r="S482" s="18">
        <f t="shared" si="244"/>
        <v>6</v>
      </c>
      <c r="T482" s="18">
        <f t="shared" si="245"/>
        <v>4</v>
      </c>
      <c r="U482" s="18">
        <f t="shared" si="246"/>
        <v>0</v>
      </c>
      <c r="V482" s="95" t="str">
        <f t="shared" si="268"/>
        <v xml:space="preserve"> --</v>
      </c>
      <c r="W482" s="18">
        <f t="shared" si="247"/>
        <v>0</v>
      </c>
      <c r="X482" s="79" t="str">
        <f t="shared" si="269"/>
        <v xml:space="preserve"> --</v>
      </c>
      <c r="Y482" s="74">
        <v>0</v>
      </c>
      <c r="Z482" s="17" t="str">
        <f t="shared" si="251"/>
        <v xml:space="preserve"> --</v>
      </c>
      <c r="AA482" s="74">
        <v>0</v>
      </c>
      <c r="AB482" s="17" t="str">
        <f t="shared" si="270"/>
        <v>--</v>
      </c>
      <c r="AC482" s="39"/>
      <c r="AD482" s="17" t="str">
        <f t="shared" si="248"/>
        <v>Vähä 3</v>
      </c>
      <c r="AE482" s="17" t="s">
        <v>1062</v>
      </c>
      <c r="AF482" s="39"/>
      <c r="AG482" s="44"/>
      <c r="AH482" s="4"/>
      <c r="AI482" s="113" t="str">
        <f t="shared" si="252"/>
        <v>musta</v>
      </c>
      <c r="AJ482" s="114" t="str">
        <f t="shared" si="273"/>
        <v>musta</v>
      </c>
      <c r="AK482" s="115" t="str">
        <f t="shared" si="249"/>
        <v>musta</v>
      </c>
      <c r="AL482" s="124">
        <f t="shared" ref="AL482:AL545" si="274">SUM(AM482:AP482)</f>
        <v>10</v>
      </c>
      <c r="AM482" s="124">
        <f t="shared" si="253"/>
        <v>10</v>
      </c>
      <c r="AN482" s="124">
        <f t="shared" si="254"/>
        <v>0</v>
      </c>
      <c r="AO482" s="124">
        <f t="shared" si="255"/>
        <v>0</v>
      </c>
      <c r="AP482" s="121">
        <f t="shared" si="256"/>
        <v>0</v>
      </c>
      <c r="AQ482" s="14"/>
      <c r="AR482" s="113" t="str">
        <f t="shared" si="271"/>
        <v>musta</v>
      </c>
      <c r="AS482" s="114" t="str">
        <f t="shared" si="272"/>
        <v>musta</v>
      </c>
      <c r="AT482" s="115" t="str">
        <f t="shared" si="250"/>
        <v>musta</v>
      </c>
      <c r="AU482" s="124">
        <f t="shared" si="257"/>
        <v>10</v>
      </c>
      <c r="AV482" s="124">
        <f t="shared" si="258"/>
        <v>10</v>
      </c>
      <c r="AW482" s="124">
        <f t="shared" si="259"/>
        <v>0</v>
      </c>
      <c r="AX482" s="124">
        <f t="shared" si="260"/>
        <v>0</v>
      </c>
      <c r="AY482" s="121">
        <f t="shared" si="261"/>
        <v>0</v>
      </c>
      <c r="BA482" s="47" t="s">
        <v>513</v>
      </c>
      <c r="BB482" s="47">
        <v>3280</v>
      </c>
      <c r="BC482" s="47">
        <v>4</v>
      </c>
      <c r="BD482" s="47">
        <v>10</v>
      </c>
      <c r="BE482" s="4"/>
      <c r="BF482" s="47" t="s">
        <v>519</v>
      </c>
      <c r="BG482" s="47">
        <v>3282</v>
      </c>
      <c r="BH482" s="47">
        <v>5</v>
      </c>
      <c r="BI482" s="47">
        <v>10</v>
      </c>
      <c r="BJ482" s="4"/>
      <c r="BK482" s="46" t="str">
        <f t="shared" si="262"/>
        <v>3282_5</v>
      </c>
      <c r="BL482" s="69">
        <v>3282</v>
      </c>
      <c r="BM482" s="69">
        <v>5</v>
      </c>
      <c r="BN482" s="69">
        <v>0</v>
      </c>
      <c r="BO482" s="4"/>
      <c r="BP482" s="46" t="str">
        <f t="shared" si="263"/>
        <v>3282_5</v>
      </c>
      <c r="BQ482" s="69">
        <v>3282</v>
      </c>
      <c r="BR482" s="69">
        <v>5</v>
      </c>
      <c r="BS482" s="69">
        <v>0</v>
      </c>
      <c r="BT482" s="4"/>
      <c r="BU482" s="71"/>
      <c r="BV482" s="71"/>
      <c r="BW482" s="71"/>
      <c r="BX482" s="4"/>
      <c r="BY482" s="46"/>
      <c r="BZ482" s="46"/>
      <c r="CA482" s="46"/>
      <c r="CB482" s="4"/>
      <c r="CC482" s="47" t="s">
        <v>730</v>
      </c>
      <c r="CD482" s="47" t="s">
        <v>1022</v>
      </c>
      <c r="CE482" s="47">
        <v>13283</v>
      </c>
      <c r="CF482" s="47">
        <v>1</v>
      </c>
      <c r="CG482" s="47">
        <v>4</v>
      </c>
      <c r="CH482" s="47" t="str">
        <f t="shared" si="264"/>
        <v>Vähä 4</v>
      </c>
      <c r="CJ482" s="46" t="s">
        <v>528</v>
      </c>
      <c r="CK482" s="46" t="s">
        <v>2341</v>
      </c>
      <c r="CL482" s="46" t="s">
        <v>2342</v>
      </c>
      <c r="CM482" s="46" t="s">
        <v>2343</v>
      </c>
    </row>
    <row r="483" spans="1:91" customFormat="1" x14ac:dyDescent="0.25">
      <c r="A483" s="81">
        <v>472</v>
      </c>
      <c r="B483" s="27" t="str">
        <f t="shared" si="241"/>
        <v>3350_3</v>
      </c>
      <c r="C483" s="51">
        <v>3350</v>
      </c>
      <c r="D483" s="52">
        <v>3</v>
      </c>
      <c r="E483" s="17">
        <v>5613</v>
      </c>
      <c r="F483" s="18">
        <v>14874.94373275</v>
      </c>
      <c r="G483" s="57">
        <v>195</v>
      </c>
      <c r="H483" s="58">
        <v>95</v>
      </c>
      <c r="I483" s="64">
        <f t="shared" si="265"/>
        <v>0.95</v>
      </c>
      <c r="J483" s="18">
        <f t="shared" si="266"/>
        <v>185.25</v>
      </c>
      <c r="K483" s="64">
        <f t="shared" si="267"/>
        <v>-0.26488095238095238</v>
      </c>
      <c r="L483" s="18">
        <v>252</v>
      </c>
      <c r="M483" s="18">
        <v>16</v>
      </c>
      <c r="N483" s="18">
        <v>240</v>
      </c>
      <c r="O483" s="105" t="str">
        <f t="shared" si="242"/>
        <v>https://www.google.com/maps/@62.0440246783,23.4446309392,3a,75y,90t/data=!3m3!1e1!3m1!2e0</v>
      </c>
      <c r="P483" s="108" t="str">
        <f t="shared" si="243"/>
        <v>Gmaps</v>
      </c>
      <c r="Q483" s="18">
        <v>195</v>
      </c>
      <c r="R483" s="17">
        <v>95</v>
      </c>
      <c r="S483" s="18">
        <f t="shared" si="244"/>
        <v>39</v>
      </c>
      <c r="T483" s="18">
        <f t="shared" si="245"/>
        <v>36</v>
      </c>
      <c r="U483" s="18">
        <f t="shared" si="246"/>
        <v>0</v>
      </c>
      <c r="V483" s="95" t="str">
        <f t="shared" si="268"/>
        <v xml:space="preserve"> --</v>
      </c>
      <c r="W483" s="18">
        <f t="shared" si="247"/>
        <v>0</v>
      </c>
      <c r="X483" s="79" t="str">
        <f t="shared" si="269"/>
        <v xml:space="preserve"> --</v>
      </c>
      <c r="Y483" s="74">
        <v>0</v>
      </c>
      <c r="Z483" s="17" t="str">
        <f t="shared" si="251"/>
        <v xml:space="preserve"> --</v>
      </c>
      <c r="AA483" s="74">
        <v>0</v>
      </c>
      <c r="AB483" s="17" t="str">
        <f t="shared" si="270"/>
        <v>--</v>
      </c>
      <c r="AC483" s="39"/>
      <c r="AD483" s="17" t="str">
        <f t="shared" si="248"/>
        <v>Vähä 3</v>
      </c>
      <c r="AE483" s="17" t="s">
        <v>1062</v>
      </c>
      <c r="AF483" s="39"/>
      <c r="AG483" s="44"/>
      <c r="AH483" s="4"/>
      <c r="AI483" s="113" t="str">
        <f t="shared" si="252"/>
        <v>musta</v>
      </c>
      <c r="AJ483" s="114" t="str">
        <f t="shared" si="273"/>
        <v>musta</v>
      </c>
      <c r="AK483" s="115" t="str">
        <f t="shared" si="249"/>
        <v>musta</v>
      </c>
      <c r="AL483" s="124">
        <f t="shared" si="274"/>
        <v>10</v>
      </c>
      <c r="AM483" s="124">
        <f t="shared" si="253"/>
        <v>10</v>
      </c>
      <c r="AN483" s="124">
        <f t="shared" si="254"/>
        <v>0</v>
      </c>
      <c r="AO483" s="124">
        <f t="shared" si="255"/>
        <v>0</v>
      </c>
      <c r="AP483" s="121">
        <f t="shared" si="256"/>
        <v>0</v>
      </c>
      <c r="AQ483" s="14"/>
      <c r="AR483" s="113" t="str">
        <f t="shared" si="271"/>
        <v>musta</v>
      </c>
      <c r="AS483" s="114" t="str">
        <f t="shared" si="272"/>
        <v>musta</v>
      </c>
      <c r="AT483" s="115" t="str">
        <f t="shared" si="250"/>
        <v>musta</v>
      </c>
      <c r="AU483" s="124">
        <f t="shared" si="257"/>
        <v>10</v>
      </c>
      <c r="AV483" s="124">
        <f t="shared" si="258"/>
        <v>10</v>
      </c>
      <c r="AW483" s="124">
        <f t="shared" si="259"/>
        <v>0</v>
      </c>
      <c r="AX483" s="124">
        <f t="shared" si="260"/>
        <v>0</v>
      </c>
      <c r="AY483" s="121">
        <f t="shared" si="261"/>
        <v>0</v>
      </c>
      <c r="BA483" s="47" t="s">
        <v>514</v>
      </c>
      <c r="BB483" s="47">
        <v>3280</v>
      </c>
      <c r="BC483" s="47">
        <v>5</v>
      </c>
      <c r="BD483" s="47">
        <v>82</v>
      </c>
      <c r="BE483" s="4"/>
      <c r="BF483" s="47" t="s">
        <v>520</v>
      </c>
      <c r="BG483" s="47">
        <v>3312</v>
      </c>
      <c r="BH483" s="47">
        <v>1</v>
      </c>
      <c r="BI483" s="47">
        <v>77</v>
      </c>
      <c r="BJ483" s="4"/>
      <c r="BK483" s="46" t="str">
        <f t="shared" si="262"/>
        <v>3312_1</v>
      </c>
      <c r="BL483" s="69">
        <v>3312</v>
      </c>
      <c r="BM483" s="69">
        <v>1</v>
      </c>
      <c r="BN483" s="69">
        <v>0</v>
      </c>
      <c r="BO483" s="4"/>
      <c r="BP483" s="46" t="str">
        <f t="shared" si="263"/>
        <v>3312_1</v>
      </c>
      <c r="BQ483" s="69">
        <v>3312</v>
      </c>
      <c r="BR483" s="69">
        <v>1</v>
      </c>
      <c r="BS483" s="69">
        <v>0</v>
      </c>
      <c r="BT483" s="4"/>
      <c r="BU483" s="71"/>
      <c r="BV483" s="71"/>
      <c r="BW483" s="71"/>
      <c r="BX483" s="4"/>
      <c r="BY483" s="46"/>
      <c r="BZ483" s="46"/>
      <c r="CA483" s="46"/>
      <c r="CB483" s="4"/>
      <c r="CC483" s="47" t="s">
        <v>851</v>
      </c>
      <c r="CD483" s="47" t="s">
        <v>1022</v>
      </c>
      <c r="CE483" s="47">
        <v>13961</v>
      </c>
      <c r="CF483" s="47">
        <v>4</v>
      </c>
      <c r="CG483" s="47">
        <v>4</v>
      </c>
      <c r="CH483" s="47" t="str">
        <f t="shared" si="264"/>
        <v>Vähä 4</v>
      </c>
      <c r="CJ483" s="46" t="s">
        <v>529</v>
      </c>
      <c r="CK483" s="46" t="s">
        <v>2344</v>
      </c>
      <c r="CL483" s="46" t="s">
        <v>2345</v>
      </c>
      <c r="CM483" s="46" t="s">
        <v>2346</v>
      </c>
    </row>
    <row r="484" spans="1:91" customFormat="1" x14ac:dyDescent="0.25">
      <c r="A484" s="81">
        <v>473</v>
      </c>
      <c r="B484" s="27" t="str">
        <f t="shared" si="241"/>
        <v>3350_4</v>
      </c>
      <c r="C484" s="51">
        <v>3350</v>
      </c>
      <c r="D484" s="52">
        <v>4</v>
      </c>
      <c r="E484" s="17">
        <v>12298</v>
      </c>
      <c r="F484" s="18"/>
      <c r="G484" s="59">
        <v>195</v>
      </c>
      <c r="H484" s="60">
        <v>95</v>
      </c>
      <c r="I484" s="64">
        <f t="shared" si="265"/>
        <v>0.95</v>
      </c>
      <c r="J484" s="18">
        <f t="shared" si="266"/>
        <v>185.25</v>
      </c>
      <c r="K484" s="64">
        <f t="shared" si="267"/>
        <v>-0.26488095238095238</v>
      </c>
      <c r="L484" s="18">
        <v>252</v>
      </c>
      <c r="M484" s="18">
        <v>16</v>
      </c>
      <c r="N484" s="18">
        <v>241</v>
      </c>
      <c r="O484" s="105" t="str">
        <f t="shared" si="242"/>
        <v>https://www.google.com/maps/@62.0860968978,23.403388858,3a,75y,90t/data=!3m3!1e1!3m1!2e0</v>
      </c>
      <c r="P484" s="108" t="str">
        <f t="shared" si="243"/>
        <v>Gmaps</v>
      </c>
      <c r="Q484" s="18">
        <v>195</v>
      </c>
      <c r="R484" s="17">
        <v>95</v>
      </c>
      <c r="S484" s="18">
        <f t="shared" si="244"/>
        <v>47</v>
      </c>
      <c r="T484" s="18">
        <f t="shared" si="245"/>
        <v>22</v>
      </c>
      <c r="U484" s="18">
        <f t="shared" si="246"/>
        <v>0</v>
      </c>
      <c r="V484" s="95" t="str">
        <f t="shared" si="268"/>
        <v xml:space="preserve"> --</v>
      </c>
      <c r="W484" s="18">
        <f t="shared" si="247"/>
        <v>0</v>
      </c>
      <c r="X484" s="79" t="str">
        <f t="shared" si="269"/>
        <v xml:space="preserve"> --</v>
      </c>
      <c r="Y484" s="74">
        <v>0</v>
      </c>
      <c r="Z484" s="17" t="str">
        <f t="shared" si="251"/>
        <v xml:space="preserve"> --</v>
      </c>
      <c r="AA484" s="74">
        <v>0</v>
      </c>
      <c r="AB484" s="17" t="str">
        <f t="shared" si="270"/>
        <v>--</v>
      </c>
      <c r="AC484" s="39"/>
      <c r="AD484" s="17" t="str">
        <f t="shared" si="248"/>
        <v>Vähä 2</v>
      </c>
      <c r="AE484" s="17" t="s">
        <v>1060</v>
      </c>
      <c r="AF484" s="39"/>
      <c r="AG484" s="44"/>
      <c r="AH484" s="4"/>
      <c r="AI484" s="113" t="str">
        <f t="shared" si="252"/>
        <v>musta</v>
      </c>
      <c r="AJ484" s="114" t="str">
        <f t="shared" si="273"/>
        <v>musta</v>
      </c>
      <c r="AK484" s="115" t="str">
        <f t="shared" si="249"/>
        <v>musta</v>
      </c>
      <c r="AL484" s="124">
        <f t="shared" si="274"/>
        <v>10</v>
      </c>
      <c r="AM484" s="124">
        <f t="shared" si="253"/>
        <v>10</v>
      </c>
      <c r="AN484" s="124">
        <f t="shared" si="254"/>
        <v>0</v>
      </c>
      <c r="AO484" s="124">
        <f t="shared" si="255"/>
        <v>0</v>
      </c>
      <c r="AP484" s="121">
        <f t="shared" si="256"/>
        <v>0</v>
      </c>
      <c r="AQ484" s="14"/>
      <c r="AR484" s="113" t="str">
        <f t="shared" si="271"/>
        <v>musta</v>
      </c>
      <c r="AS484" s="114" t="str">
        <f t="shared" si="272"/>
        <v>musta</v>
      </c>
      <c r="AT484" s="115" t="str">
        <f t="shared" si="250"/>
        <v>musta</v>
      </c>
      <c r="AU484" s="124">
        <f t="shared" si="257"/>
        <v>10</v>
      </c>
      <c r="AV484" s="124">
        <f t="shared" si="258"/>
        <v>10</v>
      </c>
      <c r="AW484" s="124">
        <f t="shared" si="259"/>
        <v>0</v>
      </c>
      <c r="AX484" s="124">
        <f t="shared" si="260"/>
        <v>0</v>
      </c>
      <c r="AY484" s="121">
        <f t="shared" si="261"/>
        <v>0</v>
      </c>
      <c r="BA484" s="47" t="s">
        <v>515</v>
      </c>
      <c r="BB484" s="47">
        <v>3281</v>
      </c>
      <c r="BC484" s="47">
        <v>1</v>
      </c>
      <c r="BD484" s="47">
        <v>5</v>
      </c>
      <c r="BE484" s="4"/>
      <c r="BF484" s="47" t="s">
        <v>521</v>
      </c>
      <c r="BG484" s="47">
        <v>3312</v>
      </c>
      <c r="BH484" s="47">
        <v>2</v>
      </c>
      <c r="BI484" s="47">
        <v>22</v>
      </c>
      <c r="BJ484" s="4"/>
      <c r="BK484" s="46" t="str">
        <f t="shared" si="262"/>
        <v>3312_2</v>
      </c>
      <c r="BL484" s="69">
        <v>3312</v>
      </c>
      <c r="BM484" s="69">
        <v>2</v>
      </c>
      <c r="BN484" s="69">
        <v>0</v>
      </c>
      <c r="BO484" s="4"/>
      <c r="BP484" s="46" t="str">
        <f t="shared" si="263"/>
        <v>3312_2</v>
      </c>
      <c r="BQ484" s="69">
        <v>3312</v>
      </c>
      <c r="BR484" s="69">
        <v>2</v>
      </c>
      <c r="BS484" s="69">
        <v>0</v>
      </c>
      <c r="BT484" s="4"/>
      <c r="BU484" s="71"/>
      <c r="BV484" s="71"/>
      <c r="BW484" s="71"/>
      <c r="BX484" s="4"/>
      <c r="BY484" s="46"/>
      <c r="BZ484" s="46"/>
      <c r="CA484" s="46"/>
      <c r="CB484" s="4"/>
      <c r="CC484" s="47" t="s">
        <v>538</v>
      </c>
      <c r="CD484" s="47" t="s">
        <v>1022</v>
      </c>
      <c r="CE484" s="47">
        <v>3353</v>
      </c>
      <c r="CF484" s="47">
        <v>1</v>
      </c>
      <c r="CG484" s="47">
        <v>4</v>
      </c>
      <c r="CH484" s="47" t="str">
        <f t="shared" si="264"/>
        <v>Vähä 4</v>
      </c>
      <c r="CJ484" s="46" t="s">
        <v>530</v>
      </c>
      <c r="CK484" s="46" t="s">
        <v>2347</v>
      </c>
      <c r="CL484" s="46" t="s">
        <v>2348</v>
      </c>
      <c r="CM484" s="46" t="s">
        <v>2349</v>
      </c>
    </row>
    <row r="485" spans="1:91" customFormat="1" x14ac:dyDescent="0.25">
      <c r="A485" s="81">
        <v>474</v>
      </c>
      <c r="B485" s="27" t="str">
        <f t="shared" si="241"/>
        <v>3350_6</v>
      </c>
      <c r="C485" s="51">
        <v>3350</v>
      </c>
      <c r="D485" s="52">
        <v>6</v>
      </c>
      <c r="E485" s="17">
        <v>6102</v>
      </c>
      <c r="F485" s="18">
        <v>5949.6900796</v>
      </c>
      <c r="G485" s="57">
        <v>196</v>
      </c>
      <c r="H485" s="58">
        <v>48</v>
      </c>
      <c r="I485" s="64">
        <f t="shared" si="265"/>
        <v>0.48</v>
      </c>
      <c r="J485" s="18">
        <f t="shared" si="266"/>
        <v>94.08</v>
      </c>
      <c r="K485" s="64">
        <f t="shared" si="267"/>
        <v>-0.81942418426103647</v>
      </c>
      <c r="L485" s="18">
        <v>521</v>
      </c>
      <c r="M485" s="18">
        <v>21</v>
      </c>
      <c r="N485" s="18">
        <v>510</v>
      </c>
      <c r="O485" s="105" t="str">
        <f t="shared" si="242"/>
        <v>https://www.google.com/maps/@62.1729618382,23.2833517436,3a,75y,90t/data=!3m3!1e1!3m1!2e0</v>
      </c>
      <c r="P485" s="108" t="str">
        <f t="shared" si="243"/>
        <v>Gmaps</v>
      </c>
      <c r="Q485" s="18">
        <v>196</v>
      </c>
      <c r="R485" s="17">
        <v>48</v>
      </c>
      <c r="S485" s="18">
        <f t="shared" si="244"/>
        <v>78</v>
      </c>
      <c r="T485" s="18">
        <f t="shared" si="245"/>
        <v>22</v>
      </c>
      <c r="U485" s="18">
        <f t="shared" si="246"/>
        <v>0</v>
      </c>
      <c r="V485" s="95" t="str">
        <f t="shared" si="268"/>
        <v xml:space="preserve"> --</v>
      </c>
      <c r="W485" s="18">
        <f t="shared" si="247"/>
        <v>0</v>
      </c>
      <c r="X485" s="79" t="str">
        <f t="shared" si="269"/>
        <v xml:space="preserve"> --</v>
      </c>
      <c r="Y485" s="74">
        <v>0</v>
      </c>
      <c r="Z485" s="17" t="str">
        <f t="shared" si="251"/>
        <v xml:space="preserve"> --</v>
      </c>
      <c r="AA485" s="74">
        <v>0</v>
      </c>
      <c r="AB485" s="17" t="str">
        <f t="shared" si="270"/>
        <v>--</v>
      </c>
      <c r="AC485" s="39"/>
      <c r="AD485" s="17" t="str">
        <f t="shared" si="248"/>
        <v>Keskivilkas 1</v>
      </c>
      <c r="AE485" s="17" t="s">
        <v>1057</v>
      </c>
      <c r="AF485" s="39"/>
      <c r="AG485" s="44"/>
      <c r="AH485" s="4"/>
      <c r="AI485" s="113" t="str">
        <f t="shared" si="252"/>
        <v>musta</v>
      </c>
      <c r="AJ485" s="114" t="str">
        <f t="shared" si="273"/>
        <v>musta</v>
      </c>
      <c r="AK485" s="115" t="str">
        <f t="shared" si="249"/>
        <v>musta</v>
      </c>
      <c r="AL485" s="124">
        <f t="shared" si="274"/>
        <v>1</v>
      </c>
      <c r="AM485" s="124">
        <f t="shared" si="253"/>
        <v>1</v>
      </c>
      <c r="AN485" s="124">
        <f t="shared" si="254"/>
        <v>0</v>
      </c>
      <c r="AO485" s="124">
        <f t="shared" si="255"/>
        <v>0</v>
      </c>
      <c r="AP485" s="121">
        <f t="shared" si="256"/>
        <v>0</v>
      </c>
      <c r="AQ485" s="14"/>
      <c r="AR485" s="113" t="str">
        <f t="shared" si="271"/>
        <v>musta</v>
      </c>
      <c r="AS485" s="114" t="str">
        <f t="shared" si="272"/>
        <v>musta</v>
      </c>
      <c r="AT485" s="115" t="str">
        <f t="shared" si="250"/>
        <v>musta</v>
      </c>
      <c r="AU485" s="124">
        <f t="shared" si="257"/>
        <v>1</v>
      </c>
      <c r="AV485" s="124">
        <f t="shared" si="258"/>
        <v>1</v>
      </c>
      <c r="AW485" s="124">
        <f t="shared" si="259"/>
        <v>0</v>
      </c>
      <c r="AX485" s="124">
        <f t="shared" si="260"/>
        <v>0</v>
      </c>
      <c r="AY485" s="121">
        <f t="shared" si="261"/>
        <v>0</v>
      </c>
      <c r="BA485" s="47" t="s">
        <v>516</v>
      </c>
      <c r="BB485" s="47">
        <v>3281</v>
      </c>
      <c r="BC485" s="47">
        <v>2</v>
      </c>
      <c r="BD485" s="47">
        <v>4</v>
      </c>
      <c r="BE485" s="4"/>
      <c r="BF485" s="47" t="s">
        <v>522</v>
      </c>
      <c r="BG485" s="47">
        <v>3312</v>
      </c>
      <c r="BH485" s="47">
        <v>3</v>
      </c>
      <c r="BI485" s="47">
        <v>10</v>
      </c>
      <c r="BJ485" s="4"/>
      <c r="BK485" s="46" t="str">
        <f t="shared" si="262"/>
        <v>3312_3</v>
      </c>
      <c r="BL485" s="69">
        <v>3312</v>
      </c>
      <c r="BM485" s="69">
        <v>3</v>
      </c>
      <c r="BN485" s="69">
        <v>0</v>
      </c>
      <c r="BO485" s="4"/>
      <c r="BP485" s="46" t="str">
        <f t="shared" si="263"/>
        <v>3312_3</v>
      </c>
      <c r="BQ485" s="69">
        <v>3312</v>
      </c>
      <c r="BR485" s="69">
        <v>3</v>
      </c>
      <c r="BS485" s="69">
        <v>0</v>
      </c>
      <c r="BT485" s="4"/>
      <c r="BU485" s="71"/>
      <c r="BV485" s="71"/>
      <c r="BW485" s="71"/>
      <c r="BX485" s="4"/>
      <c r="BY485" s="46"/>
      <c r="BZ485" s="46"/>
      <c r="CA485" s="46"/>
      <c r="CB485" s="4"/>
      <c r="CC485" s="47" t="s">
        <v>539</v>
      </c>
      <c r="CD485" s="47" t="s">
        <v>1022</v>
      </c>
      <c r="CE485" s="47">
        <v>3353</v>
      </c>
      <c r="CF485" s="47">
        <v>2</v>
      </c>
      <c r="CG485" s="47">
        <v>4</v>
      </c>
      <c r="CH485" s="47" t="str">
        <f t="shared" si="264"/>
        <v>Vähä 4</v>
      </c>
      <c r="CJ485" s="46" t="s">
        <v>531</v>
      </c>
      <c r="CK485" s="46" t="s">
        <v>2350</v>
      </c>
      <c r="CL485" s="46" t="s">
        <v>2351</v>
      </c>
      <c r="CM485" s="46" t="s">
        <v>2352</v>
      </c>
    </row>
    <row r="486" spans="1:91" customFormat="1" x14ac:dyDescent="0.25">
      <c r="A486" s="81">
        <v>475</v>
      </c>
      <c r="B486" s="27" t="str">
        <f t="shared" si="241"/>
        <v>3351_1</v>
      </c>
      <c r="C486" s="51">
        <v>3351</v>
      </c>
      <c r="D486" s="52">
        <v>1</v>
      </c>
      <c r="E486" s="17">
        <v>6580</v>
      </c>
      <c r="F486" s="18">
        <v>13389.5959103</v>
      </c>
      <c r="G486" s="57">
        <v>90</v>
      </c>
      <c r="H486" s="58">
        <v>93</v>
      </c>
      <c r="I486" s="64">
        <f t="shared" si="265"/>
        <v>0.93</v>
      </c>
      <c r="J486" s="18">
        <f t="shared" si="266"/>
        <v>83.7</v>
      </c>
      <c r="K486" s="64">
        <f t="shared" si="267"/>
        <v>0.52181818181818185</v>
      </c>
      <c r="L486" s="18">
        <v>55</v>
      </c>
      <c r="M486" s="18">
        <v>1</v>
      </c>
      <c r="N486" s="18">
        <v>53</v>
      </c>
      <c r="O486" s="105" t="str">
        <f t="shared" si="242"/>
        <v>https://www.google.com/maps/@61.976494245,23.6457947094,3a,75y,90t/data=!3m3!1e1!3m1!2e0</v>
      </c>
      <c r="P486" s="108" t="str">
        <f t="shared" si="243"/>
        <v>Gmaps</v>
      </c>
      <c r="Q486" s="18">
        <v>90</v>
      </c>
      <c r="R486" s="17">
        <v>93</v>
      </c>
      <c r="S486" s="18">
        <f t="shared" si="244"/>
        <v>41</v>
      </c>
      <c r="T486" s="18">
        <f t="shared" si="245"/>
        <v>38</v>
      </c>
      <c r="U486" s="18">
        <f t="shared" si="246"/>
        <v>0</v>
      </c>
      <c r="V486" s="95" t="str">
        <f t="shared" si="268"/>
        <v xml:space="preserve"> --</v>
      </c>
      <c r="W486" s="18">
        <f t="shared" si="247"/>
        <v>0</v>
      </c>
      <c r="X486" s="79" t="str">
        <f t="shared" si="269"/>
        <v xml:space="preserve"> --</v>
      </c>
      <c r="Y486" s="74">
        <v>0</v>
      </c>
      <c r="Z486" s="17" t="str">
        <f t="shared" si="251"/>
        <v xml:space="preserve"> --</v>
      </c>
      <c r="AA486" s="74">
        <v>0</v>
      </c>
      <c r="AB486" s="17" t="str">
        <f t="shared" si="270"/>
        <v>--</v>
      </c>
      <c r="AC486" s="39"/>
      <c r="AD486" s="17" t="str">
        <f t="shared" si="248"/>
        <v>Vähä 3</v>
      </c>
      <c r="AE486" s="17" t="s">
        <v>1062</v>
      </c>
      <c r="AF486" s="39"/>
      <c r="AG486" s="44"/>
      <c r="AH486" s="4"/>
      <c r="AI486" s="113" t="str">
        <f t="shared" si="252"/>
        <v>musta</v>
      </c>
      <c r="AJ486" s="114" t="str">
        <f t="shared" si="273"/>
        <v>musta</v>
      </c>
      <c r="AK486" s="115" t="str">
        <f t="shared" si="249"/>
        <v>musta</v>
      </c>
      <c r="AL486" s="124">
        <f t="shared" si="274"/>
        <v>10</v>
      </c>
      <c r="AM486" s="124">
        <f t="shared" si="253"/>
        <v>10</v>
      </c>
      <c r="AN486" s="124">
        <f t="shared" si="254"/>
        <v>0</v>
      </c>
      <c r="AO486" s="124">
        <f t="shared" si="255"/>
        <v>0</v>
      </c>
      <c r="AP486" s="121">
        <f t="shared" si="256"/>
        <v>0</v>
      </c>
      <c r="AQ486" s="14"/>
      <c r="AR486" s="113" t="str">
        <f t="shared" si="271"/>
        <v>musta</v>
      </c>
      <c r="AS486" s="114" t="str">
        <f t="shared" si="272"/>
        <v>musta</v>
      </c>
      <c r="AT486" s="115" t="str">
        <f t="shared" si="250"/>
        <v>musta</v>
      </c>
      <c r="AU486" s="124">
        <f t="shared" si="257"/>
        <v>10</v>
      </c>
      <c r="AV486" s="124">
        <f t="shared" si="258"/>
        <v>10</v>
      </c>
      <c r="AW486" s="124">
        <f t="shared" si="259"/>
        <v>0</v>
      </c>
      <c r="AX486" s="124">
        <f t="shared" si="260"/>
        <v>0</v>
      </c>
      <c r="AY486" s="121">
        <f t="shared" si="261"/>
        <v>0</v>
      </c>
      <c r="BA486" s="47" t="s">
        <v>517</v>
      </c>
      <c r="BB486" s="47">
        <v>3282</v>
      </c>
      <c r="BC486" s="47">
        <v>3</v>
      </c>
      <c r="BD486" s="47">
        <v>3</v>
      </c>
      <c r="BE486" s="4"/>
      <c r="BF486" s="47" t="s">
        <v>523</v>
      </c>
      <c r="BG486" s="47">
        <v>3313</v>
      </c>
      <c r="BH486" s="47">
        <v>1</v>
      </c>
      <c r="BI486" s="47">
        <v>12</v>
      </c>
      <c r="BJ486" s="4"/>
      <c r="BK486" s="46" t="str">
        <f t="shared" si="262"/>
        <v>3313_1</v>
      </c>
      <c r="BL486" s="69">
        <v>3313</v>
      </c>
      <c r="BM486" s="69">
        <v>1</v>
      </c>
      <c r="BN486" s="69">
        <v>0</v>
      </c>
      <c r="BO486" s="4"/>
      <c r="BP486" s="46" t="str">
        <f t="shared" si="263"/>
        <v>3313_1</v>
      </c>
      <c r="BQ486" s="69">
        <v>3313</v>
      </c>
      <c r="BR486" s="69">
        <v>1</v>
      </c>
      <c r="BS486" s="69">
        <v>0</v>
      </c>
      <c r="BT486" s="4"/>
      <c r="BU486" s="71"/>
      <c r="BV486" s="71"/>
      <c r="BW486" s="71"/>
      <c r="BX486" s="4"/>
      <c r="BY486" s="46"/>
      <c r="BZ486" s="46"/>
      <c r="CA486" s="46"/>
      <c r="CB486" s="4"/>
      <c r="CC486" s="47" t="s">
        <v>774</v>
      </c>
      <c r="CD486" s="47" t="s">
        <v>1022</v>
      </c>
      <c r="CE486" s="47">
        <v>13587</v>
      </c>
      <c r="CF486" s="47">
        <v>1</v>
      </c>
      <c r="CG486" s="47">
        <v>4</v>
      </c>
      <c r="CH486" s="47" t="str">
        <f t="shared" si="264"/>
        <v>Vähä 4</v>
      </c>
      <c r="CJ486" s="46" t="s">
        <v>532</v>
      </c>
      <c r="CK486" s="46" t="s">
        <v>1414</v>
      </c>
      <c r="CL486" s="46" t="s">
        <v>1415</v>
      </c>
      <c r="CM486" s="46" t="s">
        <v>1416</v>
      </c>
    </row>
    <row r="487" spans="1:91" customFormat="1" x14ac:dyDescent="0.25">
      <c r="A487" s="81">
        <v>476</v>
      </c>
      <c r="B487" s="27" t="str">
        <f t="shared" si="241"/>
        <v>3351_2</v>
      </c>
      <c r="C487" s="51">
        <v>3351</v>
      </c>
      <c r="D487" s="52">
        <v>2</v>
      </c>
      <c r="E487" s="17">
        <v>6911</v>
      </c>
      <c r="F487" s="18"/>
      <c r="G487" s="59">
        <v>90</v>
      </c>
      <c r="H487" s="60">
        <v>93</v>
      </c>
      <c r="I487" s="64">
        <f t="shared" si="265"/>
        <v>0.93</v>
      </c>
      <c r="J487" s="18">
        <f t="shared" si="266"/>
        <v>83.7</v>
      </c>
      <c r="K487" s="64">
        <f t="shared" si="267"/>
        <v>0.52181818181818185</v>
      </c>
      <c r="L487" s="18">
        <v>55</v>
      </c>
      <c r="M487" s="18">
        <v>1</v>
      </c>
      <c r="N487" s="18">
        <v>53</v>
      </c>
      <c r="O487" s="105" t="str">
        <f t="shared" si="242"/>
        <v>https://www.google.com/maps/@62.0206480371,23.5652479918,3a,75y,90t/data=!3m3!1e1!3m1!2e0</v>
      </c>
      <c r="P487" s="108" t="str">
        <f t="shared" si="243"/>
        <v>Gmaps</v>
      </c>
      <c r="Q487" s="18">
        <v>90</v>
      </c>
      <c r="R487" s="17">
        <v>93</v>
      </c>
      <c r="S487" s="18">
        <f t="shared" si="244"/>
        <v>36</v>
      </c>
      <c r="T487" s="18">
        <f t="shared" si="245"/>
        <v>32</v>
      </c>
      <c r="U487" s="18">
        <f t="shared" si="246"/>
        <v>0</v>
      </c>
      <c r="V487" s="95" t="str">
        <f t="shared" si="268"/>
        <v xml:space="preserve"> --</v>
      </c>
      <c r="W487" s="18">
        <f t="shared" si="247"/>
        <v>0</v>
      </c>
      <c r="X487" s="79" t="str">
        <f t="shared" si="269"/>
        <v xml:space="preserve"> --</v>
      </c>
      <c r="Y487" s="74">
        <v>0</v>
      </c>
      <c r="Z487" s="17" t="str">
        <f t="shared" si="251"/>
        <v xml:space="preserve"> --</v>
      </c>
      <c r="AA487" s="74">
        <v>0</v>
      </c>
      <c r="AB487" s="17" t="str">
        <f t="shared" si="270"/>
        <v>--</v>
      </c>
      <c r="AC487" s="39"/>
      <c r="AD487" s="17" t="str">
        <f t="shared" si="248"/>
        <v>Vähä 3</v>
      </c>
      <c r="AE487" s="17" t="s">
        <v>1062</v>
      </c>
      <c r="AF487" s="39"/>
      <c r="AG487" s="44"/>
      <c r="AH487" s="4"/>
      <c r="AI487" s="113" t="str">
        <f t="shared" si="252"/>
        <v>musta</v>
      </c>
      <c r="AJ487" s="114" t="str">
        <f t="shared" si="273"/>
        <v>musta</v>
      </c>
      <c r="AK487" s="115" t="str">
        <f t="shared" si="249"/>
        <v>musta</v>
      </c>
      <c r="AL487" s="124">
        <f t="shared" si="274"/>
        <v>10</v>
      </c>
      <c r="AM487" s="124">
        <f t="shared" si="253"/>
        <v>10</v>
      </c>
      <c r="AN487" s="124">
        <f t="shared" si="254"/>
        <v>0</v>
      </c>
      <c r="AO487" s="124">
        <f t="shared" si="255"/>
        <v>0</v>
      </c>
      <c r="AP487" s="121">
        <f t="shared" si="256"/>
        <v>0</v>
      </c>
      <c r="AQ487" s="14"/>
      <c r="AR487" s="113" t="str">
        <f t="shared" si="271"/>
        <v>musta</v>
      </c>
      <c r="AS487" s="114" t="str">
        <f t="shared" si="272"/>
        <v>musta</v>
      </c>
      <c r="AT487" s="115" t="str">
        <f t="shared" si="250"/>
        <v>musta</v>
      </c>
      <c r="AU487" s="124">
        <f t="shared" si="257"/>
        <v>10</v>
      </c>
      <c r="AV487" s="124">
        <f t="shared" si="258"/>
        <v>10</v>
      </c>
      <c r="AW487" s="124">
        <f t="shared" si="259"/>
        <v>0</v>
      </c>
      <c r="AX487" s="124">
        <f t="shared" si="260"/>
        <v>0</v>
      </c>
      <c r="AY487" s="121">
        <f t="shared" si="261"/>
        <v>0</v>
      </c>
      <c r="BA487" s="47" t="s">
        <v>518</v>
      </c>
      <c r="BB487" s="47">
        <v>3282</v>
      </c>
      <c r="BC487" s="47">
        <v>4</v>
      </c>
      <c r="BD487" s="47">
        <v>4</v>
      </c>
      <c r="BE487" s="4"/>
      <c r="BF487" s="47" t="s">
        <v>524</v>
      </c>
      <c r="BG487" s="47">
        <v>3313</v>
      </c>
      <c r="BH487" s="47">
        <v>2</v>
      </c>
      <c r="BI487" s="47">
        <v>26</v>
      </c>
      <c r="BJ487" s="4"/>
      <c r="BK487" s="46" t="str">
        <f t="shared" si="262"/>
        <v>3313_2</v>
      </c>
      <c r="BL487" s="69">
        <v>3313</v>
      </c>
      <c r="BM487" s="69">
        <v>2</v>
      </c>
      <c r="BN487" s="69">
        <v>0</v>
      </c>
      <c r="BO487" s="4"/>
      <c r="BP487" s="46" t="str">
        <f t="shared" si="263"/>
        <v>3313_2</v>
      </c>
      <c r="BQ487" s="69">
        <v>3313</v>
      </c>
      <c r="BR487" s="69">
        <v>2</v>
      </c>
      <c r="BS487" s="69">
        <v>0</v>
      </c>
      <c r="BT487" s="4"/>
      <c r="BU487" s="71"/>
      <c r="BV487" s="71"/>
      <c r="BW487" s="71"/>
      <c r="BX487" s="4"/>
      <c r="BY487" s="46"/>
      <c r="BZ487" s="46"/>
      <c r="CA487" s="46"/>
      <c r="CB487" s="4"/>
      <c r="CC487" s="47" t="s">
        <v>882</v>
      </c>
      <c r="CD487" s="47" t="s">
        <v>1022</v>
      </c>
      <c r="CE487" s="47">
        <v>14019</v>
      </c>
      <c r="CF487" s="47">
        <v>1</v>
      </c>
      <c r="CG487" s="47">
        <v>4</v>
      </c>
      <c r="CH487" s="47" t="str">
        <f t="shared" si="264"/>
        <v>Vähä 4</v>
      </c>
      <c r="CJ487" s="46" t="s">
        <v>533</v>
      </c>
      <c r="CK487" s="46" t="s">
        <v>2353</v>
      </c>
      <c r="CL487" s="46" t="s">
        <v>2354</v>
      </c>
      <c r="CM487" s="46" t="s">
        <v>2355</v>
      </c>
    </row>
    <row r="488" spans="1:91" customFormat="1" x14ac:dyDescent="0.25">
      <c r="A488" s="81">
        <v>477</v>
      </c>
      <c r="B488" s="27" t="str">
        <f t="shared" si="241"/>
        <v>3352_1</v>
      </c>
      <c r="C488" s="51">
        <v>3352</v>
      </c>
      <c r="D488" s="52">
        <v>1</v>
      </c>
      <c r="E488" s="17">
        <v>7282</v>
      </c>
      <c r="F488" s="18">
        <v>9866.9744369</v>
      </c>
      <c r="G488" s="57">
        <v>81</v>
      </c>
      <c r="H488" s="58">
        <v>86</v>
      </c>
      <c r="I488" s="64">
        <f t="shared" si="265"/>
        <v>0.86</v>
      </c>
      <c r="J488" s="18">
        <f t="shared" si="266"/>
        <v>69.66</v>
      </c>
      <c r="K488" s="64">
        <f t="shared" si="267"/>
        <v>0.51434782608695639</v>
      </c>
      <c r="L488" s="18">
        <v>46</v>
      </c>
      <c r="M488" s="18">
        <v>4</v>
      </c>
      <c r="N488" s="18">
        <v>48</v>
      </c>
      <c r="O488" s="105" t="str">
        <f t="shared" si="242"/>
        <v>https://www.google.com/maps/@62.1729618382,23.2833517436,3a,75y,90t/data=!3m3!1e1!3m1!2e0</v>
      </c>
      <c r="P488" s="108" t="str">
        <f t="shared" si="243"/>
        <v>Gmaps</v>
      </c>
      <c r="Q488" s="18">
        <v>81</v>
      </c>
      <c r="R488" s="17">
        <v>86</v>
      </c>
      <c r="S488" s="18">
        <f t="shared" si="244"/>
        <v>13</v>
      </c>
      <c r="T488" s="18">
        <f t="shared" si="245"/>
        <v>8</v>
      </c>
      <c r="U488" s="18">
        <f t="shared" si="246"/>
        <v>0</v>
      </c>
      <c r="V488" s="95" t="str">
        <f t="shared" si="268"/>
        <v xml:space="preserve"> --</v>
      </c>
      <c r="W488" s="18">
        <f t="shared" si="247"/>
        <v>0</v>
      </c>
      <c r="X488" s="79" t="str">
        <f t="shared" si="269"/>
        <v xml:space="preserve"> --</v>
      </c>
      <c r="Y488" s="74">
        <v>0</v>
      </c>
      <c r="Z488" s="17" t="str">
        <f t="shared" si="251"/>
        <v xml:space="preserve"> --</v>
      </c>
      <c r="AA488" s="74">
        <v>0</v>
      </c>
      <c r="AB488" s="17" t="str">
        <f t="shared" si="270"/>
        <v>--</v>
      </c>
      <c r="AC488" s="39"/>
      <c r="AD488" s="17" t="str">
        <f t="shared" si="248"/>
        <v>Vähä 3</v>
      </c>
      <c r="AE488" s="17" t="s">
        <v>1062</v>
      </c>
      <c r="AF488" s="39"/>
      <c r="AG488" s="44"/>
      <c r="AH488" s="4"/>
      <c r="AI488" s="113" t="str">
        <f t="shared" si="252"/>
        <v>musta</v>
      </c>
      <c r="AJ488" s="114" t="str">
        <f t="shared" si="273"/>
        <v>musta</v>
      </c>
      <c r="AK488" s="115" t="str">
        <f t="shared" si="249"/>
        <v>musta</v>
      </c>
      <c r="AL488" s="124">
        <f t="shared" si="274"/>
        <v>10</v>
      </c>
      <c r="AM488" s="124">
        <f t="shared" si="253"/>
        <v>10</v>
      </c>
      <c r="AN488" s="124">
        <f t="shared" si="254"/>
        <v>0</v>
      </c>
      <c r="AO488" s="124">
        <f t="shared" si="255"/>
        <v>0</v>
      </c>
      <c r="AP488" s="121">
        <f t="shared" si="256"/>
        <v>0</v>
      </c>
      <c r="AQ488" s="14"/>
      <c r="AR488" s="113" t="str">
        <f t="shared" si="271"/>
        <v>musta</v>
      </c>
      <c r="AS488" s="114" t="str">
        <f t="shared" si="272"/>
        <v>musta</v>
      </c>
      <c r="AT488" s="115" t="str">
        <f t="shared" si="250"/>
        <v>musta</v>
      </c>
      <c r="AU488" s="124">
        <f t="shared" si="257"/>
        <v>10</v>
      </c>
      <c r="AV488" s="124">
        <f t="shared" si="258"/>
        <v>10</v>
      </c>
      <c r="AW488" s="124">
        <f t="shared" si="259"/>
        <v>0</v>
      </c>
      <c r="AX488" s="124">
        <f t="shared" si="260"/>
        <v>0</v>
      </c>
      <c r="AY488" s="121">
        <f t="shared" si="261"/>
        <v>0</v>
      </c>
      <c r="BA488" s="47" t="s">
        <v>519</v>
      </c>
      <c r="BB488" s="47">
        <v>3282</v>
      </c>
      <c r="BC488" s="47">
        <v>5</v>
      </c>
      <c r="BD488" s="47">
        <v>12</v>
      </c>
      <c r="BE488" s="4"/>
      <c r="BF488" s="47" t="s">
        <v>525</v>
      </c>
      <c r="BG488" s="47">
        <v>3313</v>
      </c>
      <c r="BH488" s="47">
        <v>3</v>
      </c>
      <c r="BI488" s="47">
        <v>6</v>
      </c>
      <c r="BJ488" s="4"/>
      <c r="BK488" s="46" t="str">
        <f t="shared" si="262"/>
        <v>3313_3</v>
      </c>
      <c r="BL488" s="69">
        <v>3313</v>
      </c>
      <c r="BM488" s="69">
        <v>3</v>
      </c>
      <c r="BN488" s="69">
        <v>0</v>
      </c>
      <c r="BO488" s="4"/>
      <c r="BP488" s="46" t="str">
        <f t="shared" si="263"/>
        <v>3313_3</v>
      </c>
      <c r="BQ488" s="69">
        <v>3313</v>
      </c>
      <c r="BR488" s="69">
        <v>3</v>
      </c>
      <c r="BS488" s="69">
        <v>0</v>
      </c>
      <c r="BT488" s="4"/>
      <c r="BU488" s="71"/>
      <c r="BV488" s="71"/>
      <c r="BW488" s="71"/>
      <c r="BX488" s="4"/>
      <c r="BY488" s="46"/>
      <c r="BZ488" s="46"/>
      <c r="CA488" s="46"/>
      <c r="CB488" s="4"/>
      <c r="CC488" s="47" t="s">
        <v>968</v>
      </c>
      <c r="CD488" s="47" t="s">
        <v>1022</v>
      </c>
      <c r="CE488" s="47">
        <v>14320</v>
      </c>
      <c r="CF488" s="47">
        <v>1</v>
      </c>
      <c r="CG488" s="47">
        <v>4</v>
      </c>
      <c r="CH488" s="47" t="str">
        <f t="shared" si="264"/>
        <v>Vähä 4</v>
      </c>
      <c r="CJ488" s="46" t="s">
        <v>534</v>
      </c>
      <c r="CK488" s="46" t="s">
        <v>2350</v>
      </c>
      <c r="CL488" s="46" t="s">
        <v>2351</v>
      </c>
      <c r="CM488" s="46" t="s">
        <v>2352</v>
      </c>
    </row>
    <row r="489" spans="1:91" customFormat="1" x14ac:dyDescent="0.25">
      <c r="A489" s="81">
        <v>478</v>
      </c>
      <c r="B489" s="27" t="str">
        <f t="shared" si="241"/>
        <v>3352_2</v>
      </c>
      <c r="C489" s="51">
        <v>3352</v>
      </c>
      <c r="D489" s="52">
        <v>2</v>
      </c>
      <c r="E489" s="17">
        <v>2750</v>
      </c>
      <c r="F489" s="18"/>
      <c r="G489" s="59">
        <v>81</v>
      </c>
      <c r="H489" s="60">
        <v>86</v>
      </c>
      <c r="I489" s="64">
        <f t="shared" si="265"/>
        <v>0.86</v>
      </c>
      <c r="J489" s="18">
        <f t="shared" si="266"/>
        <v>69.66</v>
      </c>
      <c r="K489" s="64">
        <f t="shared" si="267"/>
        <v>0.51434782608695639</v>
      </c>
      <c r="L489" s="18">
        <v>46</v>
      </c>
      <c r="M489" s="18">
        <v>4</v>
      </c>
      <c r="N489" s="18">
        <v>48</v>
      </c>
      <c r="O489" s="105" t="str">
        <f t="shared" si="242"/>
        <v>https://www.google.com/maps/@62.1733906429,23.4114835915,3a,75y,90t/data=!3m3!1e1!3m1!2e0</v>
      </c>
      <c r="P489" s="108" t="str">
        <f t="shared" si="243"/>
        <v>Gmaps</v>
      </c>
      <c r="Q489" s="18">
        <v>81</v>
      </c>
      <c r="R489" s="17">
        <v>86</v>
      </c>
      <c r="S489" s="18">
        <f t="shared" si="244"/>
        <v>2</v>
      </c>
      <c r="T489" s="18">
        <f t="shared" si="245"/>
        <v>2</v>
      </c>
      <c r="U489" s="18">
        <f t="shared" si="246"/>
        <v>0</v>
      </c>
      <c r="V489" s="95" t="str">
        <f t="shared" si="268"/>
        <v xml:space="preserve"> --</v>
      </c>
      <c r="W489" s="18">
        <f t="shared" si="247"/>
        <v>0</v>
      </c>
      <c r="X489" s="79" t="str">
        <f t="shared" si="269"/>
        <v xml:space="preserve"> --</v>
      </c>
      <c r="Y489" s="74">
        <v>0</v>
      </c>
      <c r="Z489" s="17" t="str">
        <f t="shared" si="251"/>
        <v xml:space="preserve"> --</v>
      </c>
      <c r="AA489" s="74">
        <v>0</v>
      </c>
      <c r="AB489" s="17" t="str">
        <f t="shared" si="270"/>
        <v>--</v>
      </c>
      <c r="AC489" s="39"/>
      <c r="AD489" s="17" t="str">
        <f t="shared" si="248"/>
        <v>Vähä 4</v>
      </c>
      <c r="AE489" s="17" t="s">
        <v>1061</v>
      </c>
      <c r="AF489" s="39"/>
      <c r="AG489" s="44"/>
      <c r="AH489" s="4"/>
      <c r="AI489" s="113" t="str">
        <f t="shared" si="252"/>
        <v>musta</v>
      </c>
      <c r="AJ489" s="114" t="str">
        <f t="shared" si="273"/>
        <v>musta</v>
      </c>
      <c r="AK489" s="115" t="str">
        <f t="shared" si="249"/>
        <v>musta</v>
      </c>
      <c r="AL489" s="124">
        <f t="shared" si="274"/>
        <v>10</v>
      </c>
      <c r="AM489" s="124">
        <f t="shared" si="253"/>
        <v>10</v>
      </c>
      <c r="AN489" s="124">
        <f t="shared" si="254"/>
        <v>0</v>
      </c>
      <c r="AO489" s="124">
        <f t="shared" si="255"/>
        <v>0</v>
      </c>
      <c r="AP489" s="121">
        <f t="shared" si="256"/>
        <v>0</v>
      </c>
      <c r="AQ489" s="14"/>
      <c r="AR489" s="113" t="str">
        <f t="shared" si="271"/>
        <v>musta</v>
      </c>
      <c r="AS489" s="114" t="str">
        <f t="shared" si="272"/>
        <v>musta</v>
      </c>
      <c r="AT489" s="115" t="str">
        <f t="shared" si="250"/>
        <v>musta</v>
      </c>
      <c r="AU489" s="124">
        <f t="shared" si="257"/>
        <v>10</v>
      </c>
      <c r="AV489" s="124">
        <f t="shared" si="258"/>
        <v>10</v>
      </c>
      <c r="AW489" s="124">
        <f t="shared" si="259"/>
        <v>0</v>
      </c>
      <c r="AX489" s="124">
        <f t="shared" si="260"/>
        <v>0</v>
      </c>
      <c r="AY489" s="121">
        <f t="shared" si="261"/>
        <v>0</v>
      </c>
      <c r="BA489" s="47" t="s">
        <v>520</v>
      </c>
      <c r="BB489" s="47">
        <v>3312</v>
      </c>
      <c r="BC489" s="47">
        <v>1</v>
      </c>
      <c r="BD489" s="47">
        <v>84</v>
      </c>
      <c r="BE489" s="4"/>
      <c r="BF489" s="47" t="s">
        <v>526</v>
      </c>
      <c r="BG489" s="47">
        <v>3313</v>
      </c>
      <c r="BH489" s="47">
        <v>4</v>
      </c>
      <c r="BI489" s="47">
        <v>21</v>
      </c>
      <c r="BJ489" s="4"/>
      <c r="BK489" s="46" t="str">
        <f t="shared" si="262"/>
        <v>3313_4</v>
      </c>
      <c r="BL489" s="69">
        <v>3313</v>
      </c>
      <c r="BM489" s="69">
        <v>4</v>
      </c>
      <c r="BN489" s="69">
        <v>0</v>
      </c>
      <c r="BO489" s="4"/>
      <c r="BP489" s="46" t="str">
        <f t="shared" si="263"/>
        <v>3313_4</v>
      </c>
      <c r="BQ489" s="69">
        <v>3313</v>
      </c>
      <c r="BR489" s="69">
        <v>4</v>
      </c>
      <c r="BS489" s="69">
        <v>0</v>
      </c>
      <c r="BT489" s="4"/>
      <c r="BU489" s="71"/>
      <c r="BV489" s="71"/>
      <c r="BW489" s="71"/>
      <c r="BX489" s="4"/>
      <c r="BY489" s="46"/>
      <c r="BZ489" s="46"/>
      <c r="CA489" s="46"/>
      <c r="CB489" s="4"/>
      <c r="CC489" s="47" t="s">
        <v>1018</v>
      </c>
      <c r="CD489" s="47" t="s">
        <v>1022</v>
      </c>
      <c r="CE489" s="47">
        <v>16975</v>
      </c>
      <c r="CF489" s="47">
        <v>2</v>
      </c>
      <c r="CG489" s="47">
        <v>4</v>
      </c>
      <c r="CH489" s="47" t="str">
        <f t="shared" si="264"/>
        <v>Vähä 4</v>
      </c>
      <c r="CJ489" s="46" t="s">
        <v>535</v>
      </c>
      <c r="CK489" s="46" t="s">
        <v>2356</v>
      </c>
      <c r="CL489" s="46" t="s">
        <v>2357</v>
      </c>
      <c r="CM489" s="46" t="s">
        <v>2358</v>
      </c>
    </row>
    <row r="490" spans="1:91" customFormat="1" x14ac:dyDescent="0.25">
      <c r="A490" s="81">
        <v>479</v>
      </c>
      <c r="B490" s="27" t="str">
        <f t="shared" si="241"/>
        <v>3352_3</v>
      </c>
      <c r="C490" s="51">
        <v>3352</v>
      </c>
      <c r="D490" s="52">
        <v>3</v>
      </c>
      <c r="E490" s="17">
        <v>6725</v>
      </c>
      <c r="F490" s="18">
        <v>6640.3367091500004</v>
      </c>
      <c r="G490" s="57">
        <v>100</v>
      </c>
      <c r="H490" s="58">
        <v>95</v>
      </c>
      <c r="I490" s="64">
        <f t="shared" si="265"/>
        <v>0.95</v>
      </c>
      <c r="J490" s="18">
        <f t="shared" si="266"/>
        <v>95</v>
      </c>
      <c r="K490" s="64">
        <f t="shared" si="267"/>
        <v>1.0212765957446808</v>
      </c>
      <c r="L490" s="18">
        <v>47</v>
      </c>
      <c r="M490" s="18">
        <v>4</v>
      </c>
      <c r="N490" s="18">
        <v>48</v>
      </c>
      <c r="O490" s="105" t="str">
        <f t="shared" si="242"/>
        <v>https://www.google.com/maps/@62.1800226449,23.4559152135,3a,75y,90t/data=!3m3!1e1!3m1!2e0</v>
      </c>
      <c r="P490" s="108" t="str">
        <f t="shared" si="243"/>
        <v>Gmaps</v>
      </c>
      <c r="Q490" s="18">
        <v>100</v>
      </c>
      <c r="R490" s="17">
        <v>95</v>
      </c>
      <c r="S490" s="18">
        <f t="shared" si="244"/>
        <v>3</v>
      </c>
      <c r="T490" s="18">
        <f t="shared" si="245"/>
        <v>3</v>
      </c>
      <c r="U490" s="18">
        <f t="shared" si="246"/>
        <v>0</v>
      </c>
      <c r="V490" s="95" t="str">
        <f t="shared" si="268"/>
        <v xml:space="preserve"> --</v>
      </c>
      <c r="W490" s="18">
        <f t="shared" si="247"/>
        <v>0</v>
      </c>
      <c r="X490" s="79" t="str">
        <f t="shared" si="269"/>
        <v xml:space="preserve"> --</v>
      </c>
      <c r="Y490" s="74">
        <v>0</v>
      </c>
      <c r="Z490" s="17" t="str">
        <f t="shared" si="251"/>
        <v xml:space="preserve"> --</v>
      </c>
      <c r="AA490" s="74">
        <v>0</v>
      </c>
      <c r="AB490" s="17" t="str">
        <f t="shared" si="270"/>
        <v>--</v>
      </c>
      <c r="AC490" s="39"/>
      <c r="AD490" s="17" t="str">
        <f t="shared" si="248"/>
        <v>Vähä 4</v>
      </c>
      <c r="AE490" s="17" t="s">
        <v>1061</v>
      </c>
      <c r="AF490" s="39"/>
      <c r="AG490" s="44"/>
      <c r="AH490" s="4"/>
      <c r="AI490" s="113" t="str">
        <f t="shared" si="252"/>
        <v>musta</v>
      </c>
      <c r="AJ490" s="114" t="str">
        <f t="shared" si="273"/>
        <v>musta</v>
      </c>
      <c r="AK490" s="115" t="str">
        <f t="shared" si="249"/>
        <v>musta</v>
      </c>
      <c r="AL490" s="124">
        <f t="shared" si="274"/>
        <v>10</v>
      </c>
      <c r="AM490" s="124">
        <f t="shared" si="253"/>
        <v>10</v>
      </c>
      <c r="AN490" s="124">
        <f t="shared" si="254"/>
        <v>0</v>
      </c>
      <c r="AO490" s="124">
        <f t="shared" si="255"/>
        <v>0</v>
      </c>
      <c r="AP490" s="121">
        <f t="shared" si="256"/>
        <v>0</v>
      </c>
      <c r="AQ490" s="14"/>
      <c r="AR490" s="113" t="str">
        <f t="shared" si="271"/>
        <v>musta</v>
      </c>
      <c r="AS490" s="114" t="str">
        <f t="shared" si="272"/>
        <v>musta</v>
      </c>
      <c r="AT490" s="115" t="str">
        <f t="shared" si="250"/>
        <v>musta</v>
      </c>
      <c r="AU490" s="124">
        <f t="shared" si="257"/>
        <v>10</v>
      </c>
      <c r="AV490" s="124">
        <f t="shared" si="258"/>
        <v>10</v>
      </c>
      <c r="AW490" s="124">
        <f t="shared" si="259"/>
        <v>0</v>
      </c>
      <c r="AX490" s="124">
        <f t="shared" si="260"/>
        <v>0</v>
      </c>
      <c r="AY490" s="121">
        <f t="shared" si="261"/>
        <v>0</v>
      </c>
      <c r="BA490" s="47" t="s">
        <v>521</v>
      </c>
      <c r="BB490" s="47">
        <v>3312</v>
      </c>
      <c r="BC490" s="47">
        <v>2</v>
      </c>
      <c r="BD490" s="47">
        <v>22</v>
      </c>
      <c r="BE490" s="4"/>
      <c r="BF490" s="47" t="s">
        <v>527</v>
      </c>
      <c r="BG490" s="47">
        <v>3350</v>
      </c>
      <c r="BH490" s="47">
        <v>1</v>
      </c>
      <c r="BI490" s="47">
        <v>14</v>
      </c>
      <c r="BJ490" s="4"/>
      <c r="BK490" s="46" t="str">
        <f t="shared" si="262"/>
        <v>3350_1</v>
      </c>
      <c r="BL490" s="69">
        <v>3350</v>
      </c>
      <c r="BM490" s="69">
        <v>1</v>
      </c>
      <c r="BN490" s="69">
        <v>0</v>
      </c>
      <c r="BO490" s="4"/>
      <c r="BP490" s="46" t="str">
        <f t="shared" si="263"/>
        <v>3350_1</v>
      </c>
      <c r="BQ490" s="69">
        <v>3350</v>
      </c>
      <c r="BR490" s="69">
        <v>1</v>
      </c>
      <c r="BS490" s="69">
        <v>0</v>
      </c>
      <c r="BT490" s="4"/>
      <c r="BU490" s="71"/>
      <c r="BV490" s="71"/>
      <c r="BW490" s="71"/>
      <c r="BX490" s="4"/>
      <c r="BY490" s="46"/>
      <c r="BZ490" s="46"/>
      <c r="CA490" s="46"/>
      <c r="CB490" s="4"/>
      <c r="CC490" s="47" t="s">
        <v>663</v>
      </c>
      <c r="CD490" s="47" t="s">
        <v>1022</v>
      </c>
      <c r="CE490" s="47">
        <v>13076</v>
      </c>
      <c r="CF490" s="47">
        <v>1</v>
      </c>
      <c r="CG490" s="47">
        <v>4</v>
      </c>
      <c r="CH490" s="47" t="str">
        <f t="shared" si="264"/>
        <v>Vähä 4</v>
      </c>
      <c r="CJ490" s="46" t="s">
        <v>536</v>
      </c>
      <c r="CK490" s="46" t="s">
        <v>2359</v>
      </c>
      <c r="CL490" s="46" t="s">
        <v>2360</v>
      </c>
      <c r="CM490" s="46" t="s">
        <v>2361</v>
      </c>
    </row>
    <row r="491" spans="1:91" customFormat="1" x14ac:dyDescent="0.25">
      <c r="A491" s="81">
        <v>480</v>
      </c>
      <c r="B491" s="27" t="str">
        <f t="shared" si="241"/>
        <v>3352_4</v>
      </c>
      <c r="C491" s="51">
        <v>3352</v>
      </c>
      <c r="D491" s="52">
        <v>4</v>
      </c>
      <c r="E491" s="17">
        <v>5282</v>
      </c>
      <c r="F491" s="18">
        <v>5048.2040113499997</v>
      </c>
      <c r="G491" s="57">
        <v>115</v>
      </c>
      <c r="H491" s="58">
        <v>53</v>
      </c>
      <c r="I491" s="64">
        <f t="shared" si="265"/>
        <v>0.53</v>
      </c>
      <c r="J491" s="18">
        <f t="shared" si="266"/>
        <v>60.95</v>
      </c>
      <c r="K491" s="64">
        <f t="shared" si="267"/>
        <v>-0.62142857142857144</v>
      </c>
      <c r="L491" s="18">
        <v>161</v>
      </c>
      <c r="M491" s="18">
        <v>10</v>
      </c>
      <c r="N491" s="18">
        <v>154</v>
      </c>
      <c r="O491" s="105" t="str">
        <f t="shared" si="242"/>
        <v>https://www.google.com/maps/@62.2121227777,23.5524996976,3a,75y,90t/data=!3m3!1e1!3m1!2e0</v>
      </c>
      <c r="P491" s="108" t="str">
        <f t="shared" si="243"/>
        <v>Gmaps</v>
      </c>
      <c r="Q491" s="18">
        <v>115</v>
      </c>
      <c r="R491" s="17">
        <v>53</v>
      </c>
      <c r="S491" s="18">
        <f t="shared" si="244"/>
        <v>40</v>
      </c>
      <c r="T491" s="18">
        <f t="shared" si="245"/>
        <v>24</v>
      </c>
      <c r="U491" s="18">
        <f t="shared" si="246"/>
        <v>0</v>
      </c>
      <c r="V491" s="95" t="str">
        <f t="shared" si="268"/>
        <v xml:space="preserve"> --</v>
      </c>
      <c r="W491" s="18">
        <f t="shared" si="247"/>
        <v>0</v>
      </c>
      <c r="X491" s="79" t="str">
        <f t="shared" si="269"/>
        <v xml:space="preserve"> --</v>
      </c>
      <c r="Y491" s="74">
        <v>0</v>
      </c>
      <c r="Z491" s="17" t="str">
        <f t="shared" si="251"/>
        <v xml:space="preserve"> --</v>
      </c>
      <c r="AA491" s="74">
        <v>0</v>
      </c>
      <c r="AB491" s="17" t="str">
        <f t="shared" si="270"/>
        <v>--</v>
      </c>
      <c r="AC491" s="39"/>
      <c r="AD491" s="17" t="str">
        <f t="shared" si="248"/>
        <v>Vähä 3</v>
      </c>
      <c r="AE491" s="17" t="s">
        <v>1062</v>
      </c>
      <c r="AF491" s="39"/>
      <c r="AG491" s="44"/>
      <c r="AH491" s="4"/>
      <c r="AI491" s="113" t="str">
        <f t="shared" si="252"/>
        <v>musta</v>
      </c>
      <c r="AJ491" s="114" t="str">
        <f t="shared" si="273"/>
        <v>musta</v>
      </c>
      <c r="AK491" s="115" t="str">
        <f t="shared" si="249"/>
        <v>musta</v>
      </c>
      <c r="AL491" s="124">
        <f t="shared" si="274"/>
        <v>1</v>
      </c>
      <c r="AM491" s="124">
        <f t="shared" si="253"/>
        <v>1</v>
      </c>
      <c r="AN491" s="124">
        <f t="shared" si="254"/>
        <v>0</v>
      </c>
      <c r="AO491" s="124">
        <f t="shared" si="255"/>
        <v>0</v>
      </c>
      <c r="AP491" s="121">
        <f t="shared" si="256"/>
        <v>0</v>
      </c>
      <c r="AQ491" s="14"/>
      <c r="AR491" s="113" t="str">
        <f t="shared" si="271"/>
        <v>musta</v>
      </c>
      <c r="AS491" s="114" t="str">
        <f t="shared" si="272"/>
        <v>musta</v>
      </c>
      <c r="AT491" s="115" t="str">
        <f t="shared" si="250"/>
        <v>musta</v>
      </c>
      <c r="AU491" s="124">
        <f t="shared" si="257"/>
        <v>10</v>
      </c>
      <c r="AV491" s="124">
        <f t="shared" si="258"/>
        <v>10</v>
      </c>
      <c r="AW491" s="124">
        <f t="shared" si="259"/>
        <v>0</v>
      </c>
      <c r="AX491" s="124">
        <f t="shared" si="260"/>
        <v>0</v>
      </c>
      <c r="AY491" s="121">
        <f t="shared" si="261"/>
        <v>0</v>
      </c>
      <c r="BA491" s="47" t="s">
        <v>522</v>
      </c>
      <c r="BB491" s="47">
        <v>3312</v>
      </c>
      <c r="BC491" s="47">
        <v>3</v>
      </c>
      <c r="BD491" s="47">
        <v>11</v>
      </c>
      <c r="BE491" s="4"/>
      <c r="BF491" s="47" t="s">
        <v>528</v>
      </c>
      <c r="BG491" s="47">
        <v>3350</v>
      </c>
      <c r="BH491" s="47">
        <v>2</v>
      </c>
      <c r="BI491" s="47">
        <v>4</v>
      </c>
      <c r="BJ491" s="4"/>
      <c r="BK491" s="46" t="str">
        <f t="shared" si="262"/>
        <v>3350_2</v>
      </c>
      <c r="BL491" s="69">
        <v>3350</v>
      </c>
      <c r="BM491" s="69">
        <v>2</v>
      </c>
      <c r="BN491" s="69">
        <v>0</v>
      </c>
      <c r="BO491" s="4"/>
      <c r="BP491" s="46" t="str">
        <f t="shared" si="263"/>
        <v>3350_2</v>
      </c>
      <c r="BQ491" s="69">
        <v>3350</v>
      </c>
      <c r="BR491" s="69">
        <v>2</v>
      </c>
      <c r="BS491" s="69">
        <v>0</v>
      </c>
      <c r="BT491" s="4"/>
      <c r="BU491" s="71"/>
      <c r="BV491" s="71"/>
      <c r="BW491" s="71"/>
      <c r="BX491" s="4"/>
      <c r="BY491" s="46"/>
      <c r="BZ491" s="46"/>
      <c r="CA491" s="46"/>
      <c r="CB491" s="4"/>
      <c r="CC491" s="47" t="s">
        <v>917</v>
      </c>
      <c r="CD491" s="47" t="s">
        <v>1022</v>
      </c>
      <c r="CE491" s="47">
        <v>14247</v>
      </c>
      <c r="CF491" s="47">
        <v>1</v>
      </c>
      <c r="CG491" s="47">
        <v>4</v>
      </c>
      <c r="CH491" s="47" t="str">
        <f t="shared" si="264"/>
        <v>Vähä 4</v>
      </c>
      <c r="CJ491" s="46" t="s">
        <v>537</v>
      </c>
      <c r="CK491" s="46" t="s">
        <v>2362</v>
      </c>
      <c r="CL491" s="46" t="s">
        <v>2363</v>
      </c>
      <c r="CM491" s="46" t="s">
        <v>2364</v>
      </c>
    </row>
    <row r="492" spans="1:91" customFormat="1" x14ac:dyDescent="0.25">
      <c r="A492" s="81">
        <v>481</v>
      </c>
      <c r="B492" s="27" t="str">
        <f t="shared" si="241"/>
        <v>3353_1</v>
      </c>
      <c r="C492" s="51">
        <v>3353</v>
      </c>
      <c r="D492" s="52">
        <v>1</v>
      </c>
      <c r="E492" s="17">
        <v>4684</v>
      </c>
      <c r="F492" s="18">
        <v>7746.7303824999999</v>
      </c>
      <c r="G492" s="57">
        <v>9</v>
      </c>
      <c r="H492" s="58">
        <v>100</v>
      </c>
      <c r="I492" s="64">
        <f t="shared" si="265"/>
        <v>1</v>
      </c>
      <c r="J492" s="18">
        <f t="shared" si="266"/>
        <v>9</v>
      </c>
      <c r="K492" s="64">
        <f t="shared" si="267"/>
        <v>-0.55000000000000004</v>
      </c>
      <c r="L492" s="18">
        <v>20</v>
      </c>
      <c r="M492" s="18">
        <v>2</v>
      </c>
      <c r="N492" s="18">
        <v>23</v>
      </c>
      <c r="O492" s="105" t="str">
        <f t="shared" si="242"/>
        <v>https://www.google.com/maps/@62.1800226449,23.4559152135,3a,75y,90t/data=!3m3!1e1!3m1!2e0</v>
      </c>
      <c r="P492" s="108" t="str">
        <f t="shared" si="243"/>
        <v>Gmaps</v>
      </c>
      <c r="Q492" s="18">
        <v>9</v>
      </c>
      <c r="R492" s="17">
        <v>100</v>
      </c>
      <c r="S492" s="18">
        <f t="shared" si="244"/>
        <v>2</v>
      </c>
      <c r="T492" s="18">
        <f t="shared" si="245"/>
        <v>2</v>
      </c>
      <c r="U492" s="18">
        <f t="shared" si="246"/>
        <v>0</v>
      </c>
      <c r="V492" s="95" t="str">
        <f t="shared" si="268"/>
        <v xml:space="preserve"> --</v>
      </c>
      <c r="W492" s="18">
        <f t="shared" si="247"/>
        <v>0</v>
      </c>
      <c r="X492" s="79" t="str">
        <f t="shared" si="269"/>
        <v xml:space="preserve"> --</v>
      </c>
      <c r="Y492" s="74">
        <v>0</v>
      </c>
      <c r="Z492" s="17" t="str">
        <f t="shared" si="251"/>
        <v xml:space="preserve"> --</v>
      </c>
      <c r="AA492" s="74">
        <v>0</v>
      </c>
      <c r="AB492" s="17" t="str">
        <f t="shared" si="270"/>
        <v>--</v>
      </c>
      <c r="AC492" s="39"/>
      <c r="AD492" s="17" t="str">
        <f t="shared" si="248"/>
        <v>Vähä 4</v>
      </c>
      <c r="AE492" s="17" t="s">
        <v>1061</v>
      </c>
      <c r="AF492" s="39"/>
      <c r="AG492" s="44"/>
      <c r="AH492" s="4"/>
      <c r="AI492" s="113" t="str">
        <f t="shared" si="252"/>
        <v>musta</v>
      </c>
      <c r="AJ492" s="114" t="str">
        <f t="shared" si="273"/>
        <v>musta</v>
      </c>
      <c r="AK492" s="115" t="str">
        <f t="shared" si="249"/>
        <v>musta</v>
      </c>
      <c r="AL492" s="124">
        <f t="shared" si="274"/>
        <v>10</v>
      </c>
      <c r="AM492" s="124">
        <f t="shared" si="253"/>
        <v>10</v>
      </c>
      <c r="AN492" s="124">
        <f t="shared" si="254"/>
        <v>0</v>
      </c>
      <c r="AO492" s="124">
        <f t="shared" si="255"/>
        <v>0</v>
      </c>
      <c r="AP492" s="121">
        <f t="shared" si="256"/>
        <v>0</v>
      </c>
      <c r="AQ492" s="14"/>
      <c r="AR492" s="113" t="str">
        <f t="shared" si="271"/>
        <v>musta</v>
      </c>
      <c r="AS492" s="114" t="str">
        <f t="shared" si="272"/>
        <v>musta</v>
      </c>
      <c r="AT492" s="115" t="str">
        <f t="shared" si="250"/>
        <v>musta</v>
      </c>
      <c r="AU492" s="124">
        <f t="shared" si="257"/>
        <v>10</v>
      </c>
      <c r="AV492" s="124">
        <f t="shared" si="258"/>
        <v>10</v>
      </c>
      <c r="AW492" s="124">
        <f t="shared" si="259"/>
        <v>0</v>
      </c>
      <c r="AX492" s="124">
        <f t="shared" si="260"/>
        <v>0</v>
      </c>
      <c r="AY492" s="121">
        <f t="shared" si="261"/>
        <v>0</v>
      </c>
      <c r="BA492" s="47" t="s">
        <v>523</v>
      </c>
      <c r="BB492" s="47">
        <v>3313</v>
      </c>
      <c r="BC492" s="47">
        <v>1</v>
      </c>
      <c r="BD492" s="47">
        <v>16</v>
      </c>
      <c r="BE492" s="4"/>
      <c r="BF492" s="47" t="s">
        <v>529</v>
      </c>
      <c r="BG492" s="47">
        <v>3350</v>
      </c>
      <c r="BH492" s="47">
        <v>3</v>
      </c>
      <c r="BI492" s="47">
        <v>36</v>
      </c>
      <c r="BJ492" s="4"/>
      <c r="BK492" s="46" t="str">
        <f t="shared" si="262"/>
        <v>3350_3</v>
      </c>
      <c r="BL492" s="69">
        <v>3350</v>
      </c>
      <c r="BM492" s="69">
        <v>3</v>
      </c>
      <c r="BN492" s="69">
        <v>0</v>
      </c>
      <c r="BO492" s="4"/>
      <c r="BP492" s="46" t="str">
        <f t="shared" si="263"/>
        <v>3350_3</v>
      </c>
      <c r="BQ492" s="69">
        <v>3350</v>
      </c>
      <c r="BR492" s="69">
        <v>3</v>
      </c>
      <c r="BS492" s="69">
        <v>0</v>
      </c>
      <c r="BT492" s="4"/>
      <c r="BU492" s="71"/>
      <c r="BV492" s="71"/>
      <c r="BW492" s="71"/>
      <c r="BX492" s="4"/>
      <c r="BY492" s="46"/>
      <c r="BZ492" s="46"/>
      <c r="CA492" s="46"/>
      <c r="CB492" s="4"/>
      <c r="CC492" s="47" t="s">
        <v>636</v>
      </c>
      <c r="CD492" s="47" t="s">
        <v>1022</v>
      </c>
      <c r="CE492" s="47">
        <v>12969</v>
      </c>
      <c r="CF492" s="47">
        <v>1</v>
      </c>
      <c r="CG492" s="47">
        <v>4</v>
      </c>
      <c r="CH492" s="47" t="str">
        <f t="shared" si="264"/>
        <v>Vähä 4</v>
      </c>
      <c r="CJ492" s="46" t="s">
        <v>538</v>
      </c>
      <c r="CK492" s="46" t="s">
        <v>2359</v>
      </c>
      <c r="CL492" s="46" t="s">
        <v>2360</v>
      </c>
      <c r="CM492" s="46" t="s">
        <v>2361</v>
      </c>
    </row>
    <row r="493" spans="1:91" customFormat="1" x14ac:dyDescent="0.25">
      <c r="A493" s="81">
        <v>482</v>
      </c>
      <c r="B493" s="27" t="str">
        <f t="shared" si="241"/>
        <v>3353_2</v>
      </c>
      <c r="C493" s="51">
        <v>3353</v>
      </c>
      <c r="D493" s="52">
        <v>2</v>
      </c>
      <c r="E493" s="17">
        <v>3134</v>
      </c>
      <c r="F493" s="18"/>
      <c r="G493" s="59">
        <v>9</v>
      </c>
      <c r="H493" s="60">
        <v>100</v>
      </c>
      <c r="I493" s="64">
        <f t="shared" si="265"/>
        <v>1</v>
      </c>
      <c r="J493" s="18">
        <f t="shared" si="266"/>
        <v>9</v>
      </c>
      <c r="K493" s="64">
        <f t="shared" si="267"/>
        <v>-0.55000000000000004</v>
      </c>
      <c r="L493" s="18">
        <v>20</v>
      </c>
      <c r="M493" s="18">
        <v>2</v>
      </c>
      <c r="N493" s="18">
        <v>23</v>
      </c>
      <c r="O493" s="105" t="str">
        <f t="shared" si="242"/>
        <v>https://www.google.com/maps/@62.2194724167,23.4306036367,3a,75y,90t/data=!3m3!1e1!3m1!2e0</v>
      </c>
      <c r="P493" s="108" t="str">
        <f t="shared" si="243"/>
        <v>Gmaps</v>
      </c>
      <c r="Q493" s="18">
        <v>9</v>
      </c>
      <c r="R493" s="17">
        <v>100</v>
      </c>
      <c r="S493" s="18">
        <f t="shared" si="244"/>
        <v>2</v>
      </c>
      <c r="T493" s="18">
        <f t="shared" si="245"/>
        <v>2</v>
      </c>
      <c r="U493" s="18">
        <f t="shared" si="246"/>
        <v>0</v>
      </c>
      <c r="V493" s="95" t="str">
        <f t="shared" si="268"/>
        <v xml:space="preserve"> --</v>
      </c>
      <c r="W493" s="18">
        <f t="shared" si="247"/>
        <v>0</v>
      </c>
      <c r="X493" s="79" t="str">
        <f t="shared" si="269"/>
        <v xml:space="preserve"> --</v>
      </c>
      <c r="Y493" s="74">
        <v>0</v>
      </c>
      <c r="Z493" s="17" t="str">
        <f t="shared" si="251"/>
        <v xml:space="preserve"> --</v>
      </c>
      <c r="AA493" s="74">
        <v>0</v>
      </c>
      <c r="AB493" s="17" t="str">
        <f t="shared" si="270"/>
        <v>--</v>
      </c>
      <c r="AC493" s="39"/>
      <c r="AD493" s="17" t="str">
        <f t="shared" si="248"/>
        <v>Vähä 4</v>
      </c>
      <c r="AE493" s="17" t="s">
        <v>1061</v>
      </c>
      <c r="AF493" s="39"/>
      <c r="AG493" s="44"/>
      <c r="AH493" s="4"/>
      <c r="AI493" s="113" t="str">
        <f t="shared" si="252"/>
        <v>musta</v>
      </c>
      <c r="AJ493" s="114" t="str">
        <f t="shared" si="273"/>
        <v>musta</v>
      </c>
      <c r="AK493" s="115" t="str">
        <f t="shared" si="249"/>
        <v>musta</v>
      </c>
      <c r="AL493" s="124">
        <f t="shared" si="274"/>
        <v>10</v>
      </c>
      <c r="AM493" s="124">
        <f t="shared" si="253"/>
        <v>10</v>
      </c>
      <c r="AN493" s="124">
        <f t="shared" si="254"/>
        <v>0</v>
      </c>
      <c r="AO493" s="124">
        <f t="shared" si="255"/>
        <v>0</v>
      </c>
      <c r="AP493" s="121">
        <f t="shared" si="256"/>
        <v>0</v>
      </c>
      <c r="AQ493" s="14"/>
      <c r="AR493" s="113" t="str">
        <f t="shared" si="271"/>
        <v>musta</v>
      </c>
      <c r="AS493" s="114" t="str">
        <f t="shared" si="272"/>
        <v>musta</v>
      </c>
      <c r="AT493" s="115" t="str">
        <f t="shared" si="250"/>
        <v>musta</v>
      </c>
      <c r="AU493" s="124">
        <f t="shared" si="257"/>
        <v>10</v>
      </c>
      <c r="AV493" s="124">
        <f t="shared" si="258"/>
        <v>10</v>
      </c>
      <c r="AW493" s="124">
        <f t="shared" si="259"/>
        <v>0</v>
      </c>
      <c r="AX493" s="124">
        <f t="shared" si="260"/>
        <v>0</v>
      </c>
      <c r="AY493" s="121">
        <f t="shared" si="261"/>
        <v>0</v>
      </c>
      <c r="BA493" s="47" t="s">
        <v>524</v>
      </c>
      <c r="BB493" s="47">
        <v>3313</v>
      </c>
      <c r="BC493" s="47">
        <v>2</v>
      </c>
      <c r="BD493" s="47">
        <v>31</v>
      </c>
      <c r="BE493" s="4"/>
      <c r="BF493" s="47" t="s">
        <v>530</v>
      </c>
      <c r="BG493" s="47">
        <v>3350</v>
      </c>
      <c r="BH493" s="47">
        <v>4</v>
      </c>
      <c r="BI493" s="47">
        <v>22</v>
      </c>
      <c r="BJ493" s="4"/>
      <c r="BK493" s="46" t="str">
        <f t="shared" si="262"/>
        <v>3350_4</v>
      </c>
      <c r="BL493" s="69">
        <v>3350</v>
      </c>
      <c r="BM493" s="69">
        <v>4</v>
      </c>
      <c r="BN493" s="69">
        <v>0</v>
      </c>
      <c r="BO493" s="4"/>
      <c r="BP493" s="46" t="str">
        <f t="shared" si="263"/>
        <v>3350_4</v>
      </c>
      <c r="BQ493" s="69">
        <v>3350</v>
      </c>
      <c r="BR493" s="69">
        <v>4</v>
      </c>
      <c r="BS493" s="69">
        <v>0</v>
      </c>
      <c r="BT493" s="4"/>
      <c r="BU493" s="71"/>
      <c r="BV493" s="71"/>
      <c r="BW493" s="71"/>
      <c r="BX493" s="4"/>
      <c r="BY493" s="46"/>
      <c r="BZ493" s="46"/>
      <c r="CA493" s="46"/>
      <c r="CB493" s="4"/>
      <c r="CC493" s="47" t="s">
        <v>843</v>
      </c>
      <c r="CD493" s="47" t="s">
        <v>1022</v>
      </c>
      <c r="CE493" s="47">
        <v>13937</v>
      </c>
      <c r="CF493" s="47">
        <v>4</v>
      </c>
      <c r="CG493" s="47">
        <v>4</v>
      </c>
      <c r="CH493" s="47" t="str">
        <f t="shared" si="264"/>
        <v>Vähä 4</v>
      </c>
      <c r="CJ493" s="46" t="s">
        <v>539</v>
      </c>
      <c r="CK493" s="46" t="s">
        <v>2365</v>
      </c>
      <c r="CL493" s="46" t="s">
        <v>2366</v>
      </c>
      <c r="CM493" s="46" t="s">
        <v>2367</v>
      </c>
    </row>
    <row r="494" spans="1:91" customFormat="1" x14ac:dyDescent="0.25">
      <c r="A494" s="81">
        <v>483</v>
      </c>
      <c r="B494" s="27" t="str">
        <f t="shared" si="241"/>
        <v>3358_1</v>
      </c>
      <c r="C494" s="51">
        <v>3358</v>
      </c>
      <c r="D494" s="52">
        <v>1</v>
      </c>
      <c r="E494" s="17">
        <v>5665</v>
      </c>
      <c r="F494" s="18">
        <v>5493.0288136500003</v>
      </c>
      <c r="G494" s="57">
        <v>192</v>
      </c>
      <c r="H494" s="58">
        <v>85</v>
      </c>
      <c r="I494" s="64">
        <f t="shared" si="265"/>
        <v>0.85</v>
      </c>
      <c r="J494" s="18">
        <f t="shared" si="266"/>
        <v>163.19999999999999</v>
      </c>
      <c r="K494" s="64">
        <f t="shared" si="267"/>
        <v>1.1194805194805193</v>
      </c>
      <c r="L494" s="18">
        <v>77</v>
      </c>
      <c r="M494" s="18">
        <v>6</v>
      </c>
      <c r="N494" s="18">
        <v>75</v>
      </c>
      <c r="O494" s="105" t="str">
        <f t="shared" si="242"/>
        <v>https://www.google.com/maps/@62.1419209413,23.6655231365,3a,75y,90t/data=!3m3!1e1!3m1!2e0</v>
      </c>
      <c r="P494" s="108" t="str">
        <f t="shared" si="243"/>
        <v>Gmaps</v>
      </c>
      <c r="Q494" s="18">
        <v>192</v>
      </c>
      <c r="R494" s="17">
        <v>85</v>
      </c>
      <c r="S494" s="18">
        <f t="shared" si="244"/>
        <v>16</v>
      </c>
      <c r="T494" s="18">
        <f t="shared" si="245"/>
        <v>14</v>
      </c>
      <c r="U494" s="18">
        <f t="shared" si="246"/>
        <v>0</v>
      </c>
      <c r="V494" s="95" t="str">
        <f t="shared" si="268"/>
        <v xml:space="preserve"> --</v>
      </c>
      <c r="W494" s="18">
        <f t="shared" si="247"/>
        <v>0</v>
      </c>
      <c r="X494" s="79" t="str">
        <f t="shared" si="269"/>
        <v xml:space="preserve"> --</v>
      </c>
      <c r="Y494" s="74">
        <v>0</v>
      </c>
      <c r="Z494" s="17" t="str">
        <f t="shared" si="251"/>
        <v xml:space="preserve"> --</v>
      </c>
      <c r="AA494" s="74">
        <v>0</v>
      </c>
      <c r="AB494" s="17" t="str">
        <f t="shared" si="270"/>
        <v>--</v>
      </c>
      <c r="AC494" s="39"/>
      <c r="AD494" s="17" t="str">
        <f t="shared" si="248"/>
        <v>Vähä 3</v>
      </c>
      <c r="AE494" s="17" t="s">
        <v>1062</v>
      </c>
      <c r="AF494" s="39"/>
      <c r="AG494" s="44"/>
      <c r="AH494" s="4"/>
      <c r="AI494" s="113" t="str">
        <f t="shared" si="252"/>
        <v>musta</v>
      </c>
      <c r="AJ494" s="114" t="str">
        <f t="shared" si="273"/>
        <v>musta</v>
      </c>
      <c r="AK494" s="115" t="str">
        <f t="shared" si="249"/>
        <v>musta</v>
      </c>
      <c r="AL494" s="124">
        <f t="shared" si="274"/>
        <v>10</v>
      </c>
      <c r="AM494" s="124">
        <f t="shared" si="253"/>
        <v>10</v>
      </c>
      <c r="AN494" s="124">
        <f t="shared" si="254"/>
        <v>0</v>
      </c>
      <c r="AO494" s="124">
        <f t="shared" si="255"/>
        <v>0</v>
      </c>
      <c r="AP494" s="121">
        <f t="shared" si="256"/>
        <v>0</v>
      </c>
      <c r="AQ494" s="14"/>
      <c r="AR494" s="113" t="str">
        <f t="shared" si="271"/>
        <v>musta</v>
      </c>
      <c r="AS494" s="114" t="str">
        <f t="shared" si="272"/>
        <v>musta</v>
      </c>
      <c r="AT494" s="115" t="str">
        <f t="shared" si="250"/>
        <v>musta</v>
      </c>
      <c r="AU494" s="124">
        <f t="shared" si="257"/>
        <v>10</v>
      </c>
      <c r="AV494" s="124">
        <f t="shared" si="258"/>
        <v>10</v>
      </c>
      <c r="AW494" s="124">
        <f t="shared" si="259"/>
        <v>0</v>
      </c>
      <c r="AX494" s="124">
        <f t="shared" si="260"/>
        <v>0</v>
      </c>
      <c r="AY494" s="121">
        <f t="shared" si="261"/>
        <v>0</v>
      </c>
      <c r="BA494" s="47" t="s">
        <v>525</v>
      </c>
      <c r="BB494" s="47">
        <v>3313</v>
      </c>
      <c r="BC494" s="47">
        <v>3</v>
      </c>
      <c r="BD494" s="47">
        <v>11</v>
      </c>
      <c r="BE494" s="4"/>
      <c r="BF494" s="47" t="s">
        <v>531</v>
      </c>
      <c r="BG494" s="47">
        <v>3350</v>
      </c>
      <c r="BH494" s="47">
        <v>6</v>
      </c>
      <c r="BI494" s="47">
        <v>22</v>
      </c>
      <c r="BJ494" s="4"/>
      <c r="BK494" s="46" t="str">
        <f t="shared" si="262"/>
        <v>3350_6</v>
      </c>
      <c r="BL494" s="69">
        <v>3350</v>
      </c>
      <c r="BM494" s="69">
        <v>6</v>
      </c>
      <c r="BN494" s="69">
        <v>0</v>
      </c>
      <c r="BO494" s="4"/>
      <c r="BP494" s="46" t="str">
        <f t="shared" si="263"/>
        <v>3350_6</v>
      </c>
      <c r="BQ494" s="69">
        <v>3350</v>
      </c>
      <c r="BR494" s="69">
        <v>6</v>
      </c>
      <c r="BS494" s="69">
        <v>0</v>
      </c>
      <c r="BT494" s="4"/>
      <c r="BU494" s="71"/>
      <c r="BV494" s="71"/>
      <c r="BW494" s="71"/>
      <c r="BX494" s="4"/>
      <c r="BY494" s="46"/>
      <c r="BZ494" s="46"/>
      <c r="CA494" s="46"/>
      <c r="CB494" s="4"/>
      <c r="CC494" s="47" t="s">
        <v>40</v>
      </c>
      <c r="CD494" s="47" t="s">
        <v>1022</v>
      </c>
      <c r="CE494" s="47">
        <v>13967</v>
      </c>
      <c r="CF494" s="47">
        <v>1</v>
      </c>
      <c r="CG494" s="47">
        <v>4</v>
      </c>
      <c r="CH494" s="47" t="str">
        <f t="shared" si="264"/>
        <v>Vähä 4</v>
      </c>
      <c r="CJ494" s="46" t="s">
        <v>540</v>
      </c>
      <c r="CK494" s="46" t="s">
        <v>1423</v>
      </c>
      <c r="CL494" s="46" t="s">
        <v>1424</v>
      </c>
      <c r="CM494" s="46" t="s">
        <v>1425</v>
      </c>
    </row>
    <row r="495" spans="1:91" customFormat="1" x14ac:dyDescent="0.25">
      <c r="A495" s="81">
        <v>484</v>
      </c>
      <c r="B495" s="27" t="str">
        <f t="shared" si="241"/>
        <v>3358_2</v>
      </c>
      <c r="C495" s="51">
        <v>3358</v>
      </c>
      <c r="D495" s="52">
        <v>2</v>
      </c>
      <c r="E495" s="17">
        <v>5333</v>
      </c>
      <c r="F495" s="18">
        <v>5257.1804349499998</v>
      </c>
      <c r="G495" s="57">
        <v>360</v>
      </c>
      <c r="H495" s="58">
        <v>92</v>
      </c>
      <c r="I495" s="64">
        <f t="shared" si="265"/>
        <v>0.92</v>
      </c>
      <c r="J495" s="18">
        <f t="shared" si="266"/>
        <v>331.2</v>
      </c>
      <c r="K495" s="64">
        <f t="shared" si="267"/>
        <v>3.301298701298701</v>
      </c>
      <c r="L495" s="18">
        <v>77</v>
      </c>
      <c r="M495" s="18">
        <v>6</v>
      </c>
      <c r="N495" s="18">
        <v>75</v>
      </c>
      <c r="O495" s="105" t="str">
        <f t="shared" si="242"/>
        <v>https://www.google.com/maps/@62.1692438214,23.584767665,3a,75y,90t/data=!3m3!1e1!3m1!2e0</v>
      </c>
      <c r="P495" s="108" t="str">
        <f t="shared" si="243"/>
        <v>Gmaps</v>
      </c>
      <c r="Q495" s="18">
        <v>360</v>
      </c>
      <c r="R495" s="17">
        <v>92</v>
      </c>
      <c r="S495" s="18">
        <f t="shared" si="244"/>
        <v>35</v>
      </c>
      <c r="T495" s="18">
        <f t="shared" si="245"/>
        <v>29</v>
      </c>
      <c r="U495" s="18">
        <f t="shared" si="246"/>
        <v>0</v>
      </c>
      <c r="V495" s="95" t="str">
        <f t="shared" si="268"/>
        <v xml:space="preserve"> --</v>
      </c>
      <c r="W495" s="18">
        <f t="shared" si="247"/>
        <v>0</v>
      </c>
      <c r="X495" s="79" t="str">
        <f t="shared" si="269"/>
        <v xml:space="preserve"> --</v>
      </c>
      <c r="Y495" s="74">
        <v>0</v>
      </c>
      <c r="Z495" s="17" t="str">
        <f t="shared" si="251"/>
        <v xml:space="preserve"> --</v>
      </c>
      <c r="AA495" s="74">
        <v>0</v>
      </c>
      <c r="AB495" s="17" t="str">
        <f t="shared" si="270"/>
        <v>--</v>
      </c>
      <c r="AC495" s="39"/>
      <c r="AD495" s="17" t="str">
        <f t="shared" si="248"/>
        <v>Vähä 3</v>
      </c>
      <c r="AE495" s="17" t="s">
        <v>1062</v>
      </c>
      <c r="AF495" s="39"/>
      <c r="AG495" s="44"/>
      <c r="AH495" s="4"/>
      <c r="AI495" s="113" t="str">
        <f t="shared" si="252"/>
        <v>musta</v>
      </c>
      <c r="AJ495" s="114" t="str">
        <f t="shared" si="273"/>
        <v>musta</v>
      </c>
      <c r="AK495" s="115" t="str">
        <f t="shared" si="249"/>
        <v>musta</v>
      </c>
      <c r="AL495" s="124">
        <f t="shared" si="274"/>
        <v>10</v>
      </c>
      <c r="AM495" s="124">
        <f t="shared" si="253"/>
        <v>10</v>
      </c>
      <c r="AN495" s="124">
        <f t="shared" si="254"/>
        <v>0</v>
      </c>
      <c r="AO495" s="124">
        <f t="shared" si="255"/>
        <v>0</v>
      </c>
      <c r="AP495" s="121">
        <f t="shared" si="256"/>
        <v>0</v>
      </c>
      <c r="AQ495" s="14"/>
      <c r="AR495" s="113" t="str">
        <f t="shared" si="271"/>
        <v>musta</v>
      </c>
      <c r="AS495" s="114" t="str">
        <f t="shared" si="272"/>
        <v>musta</v>
      </c>
      <c r="AT495" s="115" t="str">
        <f t="shared" si="250"/>
        <v>musta</v>
      </c>
      <c r="AU495" s="124">
        <f t="shared" si="257"/>
        <v>10</v>
      </c>
      <c r="AV495" s="124">
        <f t="shared" si="258"/>
        <v>10</v>
      </c>
      <c r="AW495" s="124">
        <f t="shared" si="259"/>
        <v>0</v>
      </c>
      <c r="AX495" s="124">
        <f t="shared" si="260"/>
        <v>0</v>
      </c>
      <c r="AY495" s="121">
        <f t="shared" si="261"/>
        <v>0</v>
      </c>
      <c r="BA495" s="47" t="s">
        <v>526</v>
      </c>
      <c r="BB495" s="47">
        <v>3313</v>
      </c>
      <c r="BC495" s="47">
        <v>4</v>
      </c>
      <c r="BD495" s="47">
        <v>32</v>
      </c>
      <c r="BE495" s="4"/>
      <c r="BF495" s="47" t="s">
        <v>532</v>
      </c>
      <c r="BG495" s="47">
        <v>3351</v>
      </c>
      <c r="BH495" s="47">
        <v>1</v>
      </c>
      <c r="BI495" s="47">
        <v>38</v>
      </c>
      <c r="BJ495" s="4"/>
      <c r="BK495" s="46" t="str">
        <f t="shared" si="262"/>
        <v>3351_1</v>
      </c>
      <c r="BL495" s="69">
        <v>3351</v>
      </c>
      <c r="BM495" s="69">
        <v>1</v>
      </c>
      <c r="BN495" s="69">
        <v>0</v>
      </c>
      <c r="BO495" s="4"/>
      <c r="BP495" s="46" t="str">
        <f t="shared" si="263"/>
        <v>3351_1</v>
      </c>
      <c r="BQ495" s="69">
        <v>3351</v>
      </c>
      <c r="BR495" s="69">
        <v>1</v>
      </c>
      <c r="BS495" s="69">
        <v>0</v>
      </c>
      <c r="BT495" s="4"/>
      <c r="BU495" s="71"/>
      <c r="BV495" s="71"/>
      <c r="BW495" s="71"/>
      <c r="BX495" s="4"/>
      <c r="BY495" s="46"/>
      <c r="BZ495" s="46"/>
      <c r="CA495" s="46"/>
      <c r="CB495" s="4"/>
      <c r="CC495" s="47" t="s">
        <v>658</v>
      </c>
      <c r="CD495" s="47" t="s">
        <v>1022</v>
      </c>
      <c r="CE495" s="47">
        <v>13065</v>
      </c>
      <c r="CF495" s="47">
        <v>1</v>
      </c>
      <c r="CG495" s="47">
        <v>4</v>
      </c>
      <c r="CH495" s="47" t="str">
        <f t="shared" si="264"/>
        <v>Vähä 4</v>
      </c>
      <c r="CJ495" s="46" t="s">
        <v>541</v>
      </c>
      <c r="CK495" s="46" t="s">
        <v>2368</v>
      </c>
      <c r="CL495" s="46" t="s">
        <v>2369</v>
      </c>
      <c r="CM495" s="46" t="s">
        <v>2370</v>
      </c>
    </row>
    <row r="496" spans="1:91" customFormat="1" x14ac:dyDescent="0.25">
      <c r="A496" s="81">
        <v>485</v>
      </c>
      <c r="B496" s="27" t="str">
        <f t="shared" si="241"/>
        <v>3359_1</v>
      </c>
      <c r="C496" s="51">
        <v>3359</v>
      </c>
      <c r="D496" s="52">
        <v>1</v>
      </c>
      <c r="E496" s="17">
        <v>7051</v>
      </c>
      <c r="F496" s="18">
        <v>6645.1101447499996</v>
      </c>
      <c r="G496" s="57">
        <v>322</v>
      </c>
      <c r="H496" s="58">
        <v>96</v>
      </c>
      <c r="I496" s="64">
        <f t="shared" si="265"/>
        <v>0.96</v>
      </c>
      <c r="J496" s="18">
        <f t="shared" si="266"/>
        <v>309.12</v>
      </c>
      <c r="K496" s="64">
        <f t="shared" si="267"/>
        <v>3.6836363636363636</v>
      </c>
      <c r="L496" s="18">
        <v>66</v>
      </c>
      <c r="M496" s="18">
        <v>9</v>
      </c>
      <c r="N496" s="18">
        <v>78</v>
      </c>
      <c r="O496" s="105" t="str">
        <f t="shared" si="242"/>
        <v>https://www.google.com/maps/@62.2121227777,23.5524996976,3a,75y,90t/data=!3m3!1e1!3m1!2e0</v>
      </c>
      <c r="P496" s="108" t="str">
        <f t="shared" si="243"/>
        <v>Gmaps</v>
      </c>
      <c r="Q496" s="18">
        <v>322</v>
      </c>
      <c r="R496" s="17">
        <v>96</v>
      </c>
      <c r="S496" s="18">
        <f t="shared" si="244"/>
        <v>18</v>
      </c>
      <c r="T496" s="18">
        <f t="shared" si="245"/>
        <v>13</v>
      </c>
      <c r="U496" s="18">
        <f t="shared" si="246"/>
        <v>0</v>
      </c>
      <c r="V496" s="95" t="str">
        <f t="shared" si="268"/>
        <v xml:space="preserve"> --</v>
      </c>
      <c r="W496" s="18">
        <f t="shared" si="247"/>
        <v>0</v>
      </c>
      <c r="X496" s="79" t="str">
        <f t="shared" si="269"/>
        <v xml:space="preserve"> --</v>
      </c>
      <c r="Y496" s="74">
        <v>0</v>
      </c>
      <c r="Z496" s="17" t="str">
        <f t="shared" si="251"/>
        <v xml:space="preserve"> --</v>
      </c>
      <c r="AA496" s="74">
        <v>0</v>
      </c>
      <c r="AB496" s="17" t="str">
        <f t="shared" si="270"/>
        <v>--</v>
      </c>
      <c r="AC496" s="39"/>
      <c r="AD496" s="17" t="str">
        <f t="shared" si="248"/>
        <v>Vähä 3</v>
      </c>
      <c r="AE496" s="17" t="s">
        <v>1062</v>
      </c>
      <c r="AF496" s="39"/>
      <c r="AG496" s="44"/>
      <c r="AH496" s="4"/>
      <c r="AI496" s="113" t="str">
        <f t="shared" si="252"/>
        <v>musta</v>
      </c>
      <c r="AJ496" s="114" t="str">
        <f t="shared" si="273"/>
        <v>musta</v>
      </c>
      <c r="AK496" s="115" t="str">
        <f t="shared" si="249"/>
        <v>musta</v>
      </c>
      <c r="AL496" s="124">
        <f t="shared" si="274"/>
        <v>10</v>
      </c>
      <c r="AM496" s="124">
        <f t="shared" si="253"/>
        <v>10</v>
      </c>
      <c r="AN496" s="124">
        <f t="shared" si="254"/>
        <v>0</v>
      </c>
      <c r="AO496" s="124">
        <f t="shared" si="255"/>
        <v>0</v>
      </c>
      <c r="AP496" s="121">
        <f t="shared" si="256"/>
        <v>0</v>
      </c>
      <c r="AQ496" s="14"/>
      <c r="AR496" s="113" t="str">
        <f t="shared" si="271"/>
        <v>musta</v>
      </c>
      <c r="AS496" s="114" t="str">
        <f t="shared" si="272"/>
        <v>musta</v>
      </c>
      <c r="AT496" s="115" t="str">
        <f t="shared" si="250"/>
        <v>musta</v>
      </c>
      <c r="AU496" s="124">
        <f t="shared" si="257"/>
        <v>10</v>
      </c>
      <c r="AV496" s="124">
        <f t="shared" si="258"/>
        <v>10</v>
      </c>
      <c r="AW496" s="124">
        <f t="shared" si="259"/>
        <v>0</v>
      </c>
      <c r="AX496" s="124">
        <f t="shared" si="260"/>
        <v>0</v>
      </c>
      <c r="AY496" s="121">
        <f t="shared" si="261"/>
        <v>0</v>
      </c>
      <c r="BA496" s="47" t="s">
        <v>527</v>
      </c>
      <c r="BB496" s="47">
        <v>3350</v>
      </c>
      <c r="BC496" s="47">
        <v>1</v>
      </c>
      <c r="BD496" s="47">
        <v>17</v>
      </c>
      <c r="BE496" s="4"/>
      <c r="BF496" s="47" t="s">
        <v>533</v>
      </c>
      <c r="BG496" s="47">
        <v>3351</v>
      </c>
      <c r="BH496" s="47">
        <v>2</v>
      </c>
      <c r="BI496" s="47">
        <v>32</v>
      </c>
      <c r="BJ496" s="4"/>
      <c r="BK496" s="46" t="str">
        <f t="shared" si="262"/>
        <v>3351_2</v>
      </c>
      <c r="BL496" s="69">
        <v>3351</v>
      </c>
      <c r="BM496" s="69">
        <v>2</v>
      </c>
      <c r="BN496" s="69">
        <v>0</v>
      </c>
      <c r="BO496" s="4"/>
      <c r="BP496" s="46" t="str">
        <f t="shared" si="263"/>
        <v>3351_2</v>
      </c>
      <c r="BQ496" s="69">
        <v>3351</v>
      </c>
      <c r="BR496" s="69">
        <v>2</v>
      </c>
      <c r="BS496" s="69">
        <v>0</v>
      </c>
      <c r="BT496" s="4"/>
      <c r="BU496" s="71"/>
      <c r="BV496" s="71"/>
      <c r="BW496" s="71"/>
      <c r="BX496" s="4"/>
      <c r="BY496" s="46"/>
      <c r="BZ496" s="46"/>
      <c r="CA496" s="46"/>
      <c r="CB496" s="4"/>
      <c r="CC496" s="47" t="s">
        <v>983</v>
      </c>
      <c r="CD496" s="47" t="s">
        <v>1022</v>
      </c>
      <c r="CE496" s="47">
        <v>14347</v>
      </c>
      <c r="CF496" s="47">
        <v>1</v>
      </c>
      <c r="CG496" s="47">
        <v>4</v>
      </c>
      <c r="CH496" s="47" t="str">
        <f t="shared" si="264"/>
        <v>Vähä 4</v>
      </c>
      <c r="CJ496" s="46" t="s">
        <v>542</v>
      </c>
      <c r="CK496" s="46" t="s">
        <v>2362</v>
      </c>
      <c r="CL496" s="46" t="s">
        <v>2363</v>
      </c>
      <c r="CM496" s="46" t="s">
        <v>2364</v>
      </c>
    </row>
    <row r="497" spans="1:91" customFormat="1" x14ac:dyDescent="0.25">
      <c r="A497" s="81">
        <v>486</v>
      </c>
      <c r="B497" s="27" t="str">
        <f t="shared" si="241"/>
        <v>3381_1</v>
      </c>
      <c r="C497" s="51">
        <v>3381</v>
      </c>
      <c r="D497" s="52">
        <v>1</v>
      </c>
      <c r="E497" s="17">
        <v>5755</v>
      </c>
      <c r="F497" s="18">
        <v>5563.3161608999999</v>
      </c>
      <c r="G497" s="57">
        <v>37</v>
      </c>
      <c r="H497" s="58">
        <v>99</v>
      </c>
      <c r="I497" s="64">
        <f t="shared" si="265"/>
        <v>0.99</v>
      </c>
      <c r="J497" s="18">
        <f t="shared" si="266"/>
        <v>36.630000000000003</v>
      </c>
      <c r="K497" s="64">
        <f t="shared" si="267"/>
        <v>-0.84211206896551727</v>
      </c>
      <c r="L497" s="18">
        <v>232</v>
      </c>
      <c r="M497" s="18">
        <v>18</v>
      </c>
      <c r="N497" s="18">
        <v>246</v>
      </c>
      <c r="O497" s="105" t="str">
        <f t="shared" si="242"/>
        <v>https://www.google.com/maps/@61.6788947987,23.8316969864,3a,75y,90t/data=!3m3!1e1!3m1!2e0</v>
      </c>
      <c r="P497" s="108" t="str">
        <f t="shared" si="243"/>
        <v>Gmaps</v>
      </c>
      <c r="Q497" s="18">
        <v>37</v>
      </c>
      <c r="R497" s="17">
        <v>99</v>
      </c>
      <c r="S497" s="18">
        <f t="shared" si="244"/>
        <v>64</v>
      </c>
      <c r="T497" s="18">
        <f t="shared" si="245"/>
        <v>51</v>
      </c>
      <c r="U497" s="18">
        <f t="shared" si="246"/>
        <v>0</v>
      </c>
      <c r="V497" s="95" t="str">
        <f t="shared" si="268"/>
        <v xml:space="preserve"> --</v>
      </c>
      <c r="W497" s="18">
        <f t="shared" si="247"/>
        <v>0</v>
      </c>
      <c r="X497" s="79" t="str">
        <f t="shared" si="269"/>
        <v xml:space="preserve"> --</v>
      </c>
      <c r="Y497" s="74">
        <v>0</v>
      </c>
      <c r="Z497" s="17" t="str">
        <f t="shared" si="251"/>
        <v xml:space="preserve"> --</v>
      </c>
      <c r="AA497" s="74">
        <v>0</v>
      </c>
      <c r="AB497" s="17" t="str">
        <f t="shared" si="270"/>
        <v>--</v>
      </c>
      <c r="AC497" s="39"/>
      <c r="AD497" s="17" t="str">
        <f t="shared" si="248"/>
        <v>Vähä 3</v>
      </c>
      <c r="AE497" s="17" t="s">
        <v>1062</v>
      </c>
      <c r="AF497" s="39"/>
      <c r="AG497" s="44"/>
      <c r="AH497" s="4"/>
      <c r="AI497" s="113" t="str">
        <f t="shared" si="252"/>
        <v>musta</v>
      </c>
      <c r="AJ497" s="114" t="str">
        <f t="shared" si="273"/>
        <v>musta</v>
      </c>
      <c r="AK497" s="115" t="str">
        <f t="shared" si="249"/>
        <v>musta</v>
      </c>
      <c r="AL497" s="124">
        <f t="shared" si="274"/>
        <v>10</v>
      </c>
      <c r="AM497" s="124">
        <f t="shared" si="253"/>
        <v>10</v>
      </c>
      <c r="AN497" s="124">
        <f t="shared" si="254"/>
        <v>0</v>
      </c>
      <c r="AO497" s="124">
        <f t="shared" si="255"/>
        <v>0</v>
      </c>
      <c r="AP497" s="121">
        <f t="shared" si="256"/>
        <v>0</v>
      </c>
      <c r="AQ497" s="14"/>
      <c r="AR497" s="113" t="str">
        <f t="shared" si="271"/>
        <v>musta</v>
      </c>
      <c r="AS497" s="114" t="str">
        <f t="shared" si="272"/>
        <v>musta</v>
      </c>
      <c r="AT497" s="115" t="str">
        <f t="shared" si="250"/>
        <v>musta</v>
      </c>
      <c r="AU497" s="124">
        <f t="shared" si="257"/>
        <v>10</v>
      </c>
      <c r="AV497" s="124">
        <f t="shared" si="258"/>
        <v>10</v>
      </c>
      <c r="AW497" s="124">
        <f t="shared" si="259"/>
        <v>0</v>
      </c>
      <c r="AX497" s="124">
        <f t="shared" si="260"/>
        <v>0</v>
      </c>
      <c r="AY497" s="121">
        <f t="shared" si="261"/>
        <v>0</v>
      </c>
      <c r="BA497" s="47" t="s">
        <v>528</v>
      </c>
      <c r="BB497" s="47">
        <v>3350</v>
      </c>
      <c r="BC497" s="47">
        <v>2</v>
      </c>
      <c r="BD497" s="47">
        <v>6</v>
      </c>
      <c r="BE497" s="4"/>
      <c r="BF497" s="47" t="s">
        <v>534</v>
      </c>
      <c r="BG497" s="47">
        <v>3352</v>
      </c>
      <c r="BH497" s="47">
        <v>1</v>
      </c>
      <c r="BI497" s="47">
        <v>8</v>
      </c>
      <c r="BJ497" s="4"/>
      <c r="BK497" s="46" t="str">
        <f t="shared" si="262"/>
        <v>3352_1</v>
      </c>
      <c r="BL497" s="69">
        <v>3352</v>
      </c>
      <c r="BM497" s="69">
        <v>1</v>
      </c>
      <c r="BN497" s="69">
        <v>0</v>
      </c>
      <c r="BO497" s="4"/>
      <c r="BP497" s="46" t="str">
        <f t="shared" si="263"/>
        <v>3352_1</v>
      </c>
      <c r="BQ497" s="69">
        <v>3352</v>
      </c>
      <c r="BR497" s="69">
        <v>1</v>
      </c>
      <c r="BS497" s="69">
        <v>0</v>
      </c>
      <c r="BT497" s="4"/>
      <c r="BU497" s="71"/>
      <c r="BV497" s="71"/>
      <c r="BW497" s="71"/>
      <c r="BX497" s="4"/>
      <c r="BY497" s="46"/>
      <c r="BZ497" s="46"/>
      <c r="CA497" s="46"/>
      <c r="CB497" s="4"/>
      <c r="CC497" s="47" t="s">
        <v>777</v>
      </c>
      <c r="CD497" s="47" t="s">
        <v>1022</v>
      </c>
      <c r="CE497" s="47">
        <v>13604</v>
      </c>
      <c r="CF497" s="47">
        <v>1</v>
      </c>
      <c r="CG497" s="47">
        <v>4</v>
      </c>
      <c r="CH497" s="47" t="str">
        <f t="shared" si="264"/>
        <v>Vähä 4</v>
      </c>
      <c r="CJ497" s="46" t="s">
        <v>543</v>
      </c>
      <c r="CK497" s="46" t="s">
        <v>1798</v>
      </c>
      <c r="CL497" s="46" t="s">
        <v>1799</v>
      </c>
      <c r="CM497" s="46" t="s">
        <v>1800</v>
      </c>
    </row>
    <row r="498" spans="1:91" customFormat="1" x14ac:dyDescent="0.25">
      <c r="A498" s="81">
        <v>487</v>
      </c>
      <c r="B498" s="27" t="str">
        <f t="shared" si="241"/>
        <v>3381_2</v>
      </c>
      <c r="C498" s="51">
        <v>3381</v>
      </c>
      <c r="D498" s="52">
        <v>2</v>
      </c>
      <c r="E498" s="17">
        <v>6677</v>
      </c>
      <c r="F498" s="18">
        <v>8997.9093596999992</v>
      </c>
      <c r="G498" s="57">
        <v>71</v>
      </c>
      <c r="H498" s="58">
        <v>100</v>
      </c>
      <c r="I498" s="64">
        <f t="shared" si="265"/>
        <v>1</v>
      </c>
      <c r="J498" s="18">
        <f t="shared" si="266"/>
        <v>71</v>
      </c>
      <c r="K498" s="64">
        <f t="shared" si="267"/>
        <v>-0.48920863309352519</v>
      </c>
      <c r="L498" s="18">
        <v>139</v>
      </c>
      <c r="M498" s="18">
        <v>4</v>
      </c>
      <c r="N498" s="18">
        <v>134</v>
      </c>
      <c r="O498" s="105" t="str">
        <f t="shared" si="242"/>
        <v>https://www.google.com/maps/@61.6831166301,23.9288716084,3a,75y,90t/data=!3m3!1e1!3m1!2e0</v>
      </c>
      <c r="P498" s="108" t="str">
        <f t="shared" si="243"/>
        <v>Gmaps</v>
      </c>
      <c r="Q498" s="18">
        <v>71</v>
      </c>
      <c r="R498" s="17">
        <v>100</v>
      </c>
      <c r="S498" s="18">
        <f t="shared" si="244"/>
        <v>27</v>
      </c>
      <c r="T498" s="18">
        <f t="shared" si="245"/>
        <v>23</v>
      </c>
      <c r="U498" s="18">
        <f t="shared" si="246"/>
        <v>0</v>
      </c>
      <c r="V498" s="95" t="str">
        <f t="shared" si="268"/>
        <v xml:space="preserve"> --</v>
      </c>
      <c r="W498" s="18">
        <f t="shared" si="247"/>
        <v>0</v>
      </c>
      <c r="X498" s="79" t="str">
        <f t="shared" si="269"/>
        <v xml:space="preserve"> --</v>
      </c>
      <c r="Y498" s="74">
        <v>0</v>
      </c>
      <c r="Z498" s="17" t="str">
        <f t="shared" si="251"/>
        <v xml:space="preserve"> --</v>
      </c>
      <c r="AA498" s="74">
        <v>0</v>
      </c>
      <c r="AB498" s="17" t="str">
        <f t="shared" si="270"/>
        <v>--</v>
      </c>
      <c r="AC498" s="39"/>
      <c r="AD498" s="17" t="str">
        <f t="shared" si="248"/>
        <v>Vähä 3</v>
      </c>
      <c r="AE498" s="17" t="s">
        <v>1062</v>
      </c>
      <c r="AF498" s="39"/>
      <c r="AG498" s="44"/>
      <c r="AH498" s="4"/>
      <c r="AI498" s="113" t="str">
        <f t="shared" si="252"/>
        <v>musta</v>
      </c>
      <c r="AJ498" s="114" t="str">
        <f t="shared" si="273"/>
        <v>musta</v>
      </c>
      <c r="AK498" s="115" t="str">
        <f t="shared" si="249"/>
        <v>musta</v>
      </c>
      <c r="AL498" s="124">
        <f t="shared" si="274"/>
        <v>10</v>
      </c>
      <c r="AM498" s="124">
        <f t="shared" si="253"/>
        <v>10</v>
      </c>
      <c r="AN498" s="124">
        <f t="shared" si="254"/>
        <v>0</v>
      </c>
      <c r="AO498" s="124">
        <f t="shared" si="255"/>
        <v>0</v>
      </c>
      <c r="AP498" s="121">
        <f t="shared" si="256"/>
        <v>0</v>
      </c>
      <c r="AQ498" s="14"/>
      <c r="AR498" s="113" t="str">
        <f t="shared" si="271"/>
        <v>musta</v>
      </c>
      <c r="AS498" s="114" t="str">
        <f t="shared" si="272"/>
        <v>musta</v>
      </c>
      <c r="AT498" s="115" t="str">
        <f t="shared" si="250"/>
        <v>musta</v>
      </c>
      <c r="AU498" s="124">
        <f t="shared" si="257"/>
        <v>10</v>
      </c>
      <c r="AV498" s="124">
        <f t="shared" si="258"/>
        <v>10</v>
      </c>
      <c r="AW498" s="124">
        <f t="shared" si="259"/>
        <v>0</v>
      </c>
      <c r="AX498" s="124">
        <f t="shared" si="260"/>
        <v>0</v>
      </c>
      <c r="AY498" s="121">
        <f t="shared" si="261"/>
        <v>0</v>
      </c>
      <c r="BA498" s="47" t="s">
        <v>529</v>
      </c>
      <c r="BB498" s="47">
        <v>3350</v>
      </c>
      <c r="BC498" s="47">
        <v>3</v>
      </c>
      <c r="BD498" s="47">
        <v>39</v>
      </c>
      <c r="BE498" s="4"/>
      <c r="BF498" s="47" t="s">
        <v>535</v>
      </c>
      <c r="BG498" s="47">
        <v>3352</v>
      </c>
      <c r="BH498" s="47">
        <v>2</v>
      </c>
      <c r="BI498" s="47">
        <v>2</v>
      </c>
      <c r="BJ498" s="4"/>
      <c r="BK498" s="46" t="str">
        <f t="shared" si="262"/>
        <v>3352_2</v>
      </c>
      <c r="BL498" s="69">
        <v>3352</v>
      </c>
      <c r="BM498" s="69">
        <v>2</v>
      </c>
      <c r="BN498" s="69">
        <v>0</v>
      </c>
      <c r="BO498" s="4"/>
      <c r="BP498" s="46" t="str">
        <f t="shared" si="263"/>
        <v>3352_2</v>
      </c>
      <c r="BQ498" s="69">
        <v>3352</v>
      </c>
      <c r="BR498" s="69">
        <v>2</v>
      </c>
      <c r="BS498" s="69">
        <v>0</v>
      </c>
      <c r="BT498" s="4"/>
      <c r="BU498" s="71"/>
      <c r="BV498" s="71"/>
      <c r="BW498" s="71"/>
      <c r="BX498" s="4"/>
      <c r="BY498" s="46"/>
      <c r="BZ498" s="46"/>
      <c r="CA498" s="46"/>
      <c r="CB498" s="4"/>
      <c r="CC498" s="47" t="s">
        <v>958</v>
      </c>
      <c r="CD498" s="47" t="s">
        <v>1022</v>
      </c>
      <c r="CE498" s="47">
        <v>14303</v>
      </c>
      <c r="CF498" s="47">
        <v>2</v>
      </c>
      <c r="CG498" s="47">
        <v>4</v>
      </c>
      <c r="CH498" s="47" t="str">
        <f t="shared" si="264"/>
        <v>Vähä 4</v>
      </c>
      <c r="CJ498" s="46" t="s">
        <v>544</v>
      </c>
      <c r="CK498" s="46" t="s">
        <v>2371</v>
      </c>
      <c r="CL498" s="46" t="s">
        <v>2372</v>
      </c>
      <c r="CM498" s="46" t="s">
        <v>2373</v>
      </c>
    </row>
    <row r="499" spans="1:91" customFormat="1" x14ac:dyDescent="0.25">
      <c r="A499" s="81">
        <v>488</v>
      </c>
      <c r="B499" s="27" t="str">
        <f t="shared" si="241"/>
        <v>3381_3</v>
      </c>
      <c r="C499" s="51">
        <v>3381</v>
      </c>
      <c r="D499" s="52">
        <v>3</v>
      </c>
      <c r="E499" s="17">
        <v>13307</v>
      </c>
      <c r="F499" s="18">
        <v>18859.90566085</v>
      </c>
      <c r="G499" s="57">
        <v>135</v>
      </c>
      <c r="H499" s="58">
        <v>92</v>
      </c>
      <c r="I499" s="64">
        <f t="shared" si="265"/>
        <v>0.92</v>
      </c>
      <c r="J499" s="18">
        <f t="shared" si="266"/>
        <v>124.2</v>
      </c>
      <c r="K499" s="64">
        <f t="shared" si="267"/>
        <v>-0.5642105263157895</v>
      </c>
      <c r="L499" s="18">
        <v>285</v>
      </c>
      <c r="M499" s="18">
        <v>15</v>
      </c>
      <c r="N499" s="18">
        <v>269</v>
      </c>
      <c r="O499" s="105" t="str">
        <f t="shared" si="242"/>
        <v>https://www.google.com/maps/@61.7237397785,24.0037045895,3a,75y,90t/data=!3m3!1e1!3m1!2e0</v>
      </c>
      <c r="P499" s="108" t="str">
        <f t="shared" si="243"/>
        <v>Gmaps</v>
      </c>
      <c r="Q499" s="18">
        <v>135</v>
      </c>
      <c r="R499" s="17">
        <v>92</v>
      </c>
      <c r="S499" s="18">
        <f t="shared" si="244"/>
        <v>23</v>
      </c>
      <c r="T499" s="18">
        <f t="shared" si="245"/>
        <v>22</v>
      </c>
      <c r="U499" s="18">
        <f t="shared" si="246"/>
        <v>0</v>
      </c>
      <c r="V499" s="95" t="str">
        <f t="shared" si="268"/>
        <v xml:space="preserve"> --</v>
      </c>
      <c r="W499" s="18">
        <f t="shared" si="247"/>
        <v>0</v>
      </c>
      <c r="X499" s="79" t="str">
        <f t="shared" si="269"/>
        <v xml:space="preserve"> --</v>
      </c>
      <c r="Y499" s="74">
        <v>0</v>
      </c>
      <c r="Z499" s="17" t="str">
        <f t="shared" si="251"/>
        <v xml:space="preserve"> --</v>
      </c>
      <c r="AA499" s="74">
        <v>0</v>
      </c>
      <c r="AB499" s="17" t="str">
        <f t="shared" si="270"/>
        <v>--</v>
      </c>
      <c r="AC499" s="39"/>
      <c r="AD499" s="17" t="str">
        <f t="shared" si="248"/>
        <v>Vähä 2</v>
      </c>
      <c r="AE499" s="17" t="s">
        <v>1060</v>
      </c>
      <c r="AF499" s="39"/>
      <c r="AG499" s="44"/>
      <c r="AH499" s="4"/>
      <c r="AI499" s="113" t="str">
        <f t="shared" si="252"/>
        <v>musta</v>
      </c>
      <c r="AJ499" s="114" t="str">
        <f t="shared" si="273"/>
        <v>musta</v>
      </c>
      <c r="AK499" s="115" t="str">
        <f t="shared" si="249"/>
        <v>musta</v>
      </c>
      <c r="AL499" s="124">
        <f t="shared" si="274"/>
        <v>10</v>
      </c>
      <c r="AM499" s="124">
        <f t="shared" si="253"/>
        <v>10</v>
      </c>
      <c r="AN499" s="124">
        <f t="shared" si="254"/>
        <v>0</v>
      </c>
      <c r="AO499" s="124">
        <f t="shared" si="255"/>
        <v>0</v>
      </c>
      <c r="AP499" s="121">
        <f t="shared" si="256"/>
        <v>0</v>
      </c>
      <c r="AQ499" s="14"/>
      <c r="AR499" s="113" t="str">
        <f t="shared" si="271"/>
        <v>musta</v>
      </c>
      <c r="AS499" s="114" t="str">
        <f t="shared" si="272"/>
        <v>musta</v>
      </c>
      <c r="AT499" s="115" t="str">
        <f t="shared" si="250"/>
        <v>musta</v>
      </c>
      <c r="AU499" s="124">
        <f t="shared" si="257"/>
        <v>10</v>
      </c>
      <c r="AV499" s="124">
        <f t="shared" si="258"/>
        <v>10</v>
      </c>
      <c r="AW499" s="124">
        <f t="shared" si="259"/>
        <v>0</v>
      </c>
      <c r="AX499" s="124">
        <f t="shared" si="260"/>
        <v>0</v>
      </c>
      <c r="AY499" s="121">
        <f t="shared" si="261"/>
        <v>0</v>
      </c>
      <c r="BA499" s="47" t="s">
        <v>530</v>
      </c>
      <c r="BB499" s="47">
        <v>3350</v>
      </c>
      <c r="BC499" s="47">
        <v>4</v>
      </c>
      <c r="BD499" s="47">
        <v>47</v>
      </c>
      <c r="BE499" s="4"/>
      <c r="BF499" s="47" t="s">
        <v>536</v>
      </c>
      <c r="BG499" s="47">
        <v>3352</v>
      </c>
      <c r="BH499" s="47">
        <v>3</v>
      </c>
      <c r="BI499" s="47">
        <v>3</v>
      </c>
      <c r="BJ499" s="4"/>
      <c r="BK499" s="46" t="str">
        <f t="shared" si="262"/>
        <v>3352_3</v>
      </c>
      <c r="BL499" s="69">
        <v>3352</v>
      </c>
      <c r="BM499" s="69">
        <v>3</v>
      </c>
      <c r="BN499" s="69">
        <v>0</v>
      </c>
      <c r="BO499" s="4"/>
      <c r="BP499" s="46" t="str">
        <f t="shared" si="263"/>
        <v>3352_3</v>
      </c>
      <c r="BQ499" s="69">
        <v>3352</v>
      </c>
      <c r="BR499" s="69">
        <v>3</v>
      </c>
      <c r="BS499" s="69">
        <v>0</v>
      </c>
      <c r="BT499" s="4"/>
      <c r="BU499" s="71"/>
      <c r="BV499" s="71"/>
      <c r="BW499" s="71"/>
      <c r="BX499" s="4"/>
      <c r="BY499" s="46"/>
      <c r="BZ499" s="46"/>
      <c r="CA499" s="46"/>
      <c r="CB499" s="4"/>
      <c r="CC499" s="47" t="s">
        <v>986</v>
      </c>
      <c r="CD499" s="47" t="s">
        <v>1022</v>
      </c>
      <c r="CE499" s="47">
        <v>14351</v>
      </c>
      <c r="CF499" s="47">
        <v>2</v>
      </c>
      <c r="CG499" s="47">
        <v>4</v>
      </c>
      <c r="CH499" s="47" t="str">
        <f t="shared" si="264"/>
        <v>Vähä 4</v>
      </c>
      <c r="CJ499" s="46" t="s">
        <v>545</v>
      </c>
      <c r="CK499" s="46" t="s">
        <v>2374</v>
      </c>
      <c r="CL499" s="46" t="s">
        <v>2375</v>
      </c>
      <c r="CM499" s="46" t="s">
        <v>2376</v>
      </c>
    </row>
    <row r="500" spans="1:91" customFormat="1" x14ac:dyDescent="0.25">
      <c r="A500" s="81">
        <v>489</v>
      </c>
      <c r="B500" s="27" t="str">
        <f t="shared" si="241"/>
        <v>3381_5</v>
      </c>
      <c r="C500" s="51">
        <v>3381</v>
      </c>
      <c r="D500" s="52">
        <v>5</v>
      </c>
      <c r="E500" s="17">
        <v>8925</v>
      </c>
      <c r="F500" s="18"/>
      <c r="G500" s="59">
        <v>200</v>
      </c>
      <c r="H500" s="60">
        <v>91</v>
      </c>
      <c r="I500" s="64">
        <f t="shared" si="265"/>
        <v>0.91</v>
      </c>
      <c r="J500" s="18">
        <f t="shared" si="266"/>
        <v>182</v>
      </c>
      <c r="K500" s="64">
        <f t="shared" si="267"/>
        <v>-0.43478260869565216</v>
      </c>
      <c r="L500" s="18">
        <v>322</v>
      </c>
      <c r="M500" s="18">
        <v>18</v>
      </c>
      <c r="N500" s="18">
        <v>303</v>
      </c>
      <c r="O500" s="105" t="str">
        <f t="shared" si="242"/>
        <v>https://www.google.com/maps/@61.7120065112,24.2056608966,3a,75y,90t/data=!3m3!1e1!3m1!2e0</v>
      </c>
      <c r="P500" s="108" t="str">
        <f t="shared" si="243"/>
        <v>Gmaps</v>
      </c>
      <c r="Q500" s="18">
        <v>200</v>
      </c>
      <c r="R500" s="17">
        <v>91</v>
      </c>
      <c r="S500" s="18">
        <f t="shared" si="244"/>
        <v>141</v>
      </c>
      <c r="T500" s="18">
        <f t="shared" si="245"/>
        <v>77</v>
      </c>
      <c r="U500" s="18">
        <f t="shared" si="246"/>
        <v>0</v>
      </c>
      <c r="V500" s="95" t="str">
        <f t="shared" si="268"/>
        <v xml:space="preserve"> --</v>
      </c>
      <c r="W500" s="18">
        <f t="shared" si="247"/>
        <v>0</v>
      </c>
      <c r="X500" s="79" t="str">
        <f t="shared" si="269"/>
        <v xml:space="preserve"> --</v>
      </c>
      <c r="Y500" s="18">
        <v>7</v>
      </c>
      <c r="Z500" s="17" t="str">
        <f t="shared" si="251"/>
        <v xml:space="preserve"> --</v>
      </c>
      <c r="AA500" s="18">
        <v>11.159663865499999</v>
      </c>
      <c r="AB500" s="17" t="str">
        <f t="shared" si="270"/>
        <v>--</v>
      </c>
      <c r="AC500" s="39"/>
      <c r="AD500" s="17" t="str">
        <f t="shared" si="248"/>
        <v>Vähä 2</v>
      </c>
      <c r="AE500" s="17" t="s">
        <v>1060</v>
      </c>
      <c r="AF500" s="39"/>
      <c r="AG500" s="44"/>
      <c r="AH500" s="4"/>
      <c r="AI500" s="113" t="str">
        <f t="shared" si="252"/>
        <v>musta</v>
      </c>
      <c r="AJ500" s="114" t="str">
        <f t="shared" si="273"/>
        <v>musta</v>
      </c>
      <c r="AK500" s="115" t="str">
        <f t="shared" si="249"/>
        <v>musta</v>
      </c>
      <c r="AL500" s="124">
        <f t="shared" si="274"/>
        <v>10</v>
      </c>
      <c r="AM500" s="124">
        <f t="shared" si="253"/>
        <v>10</v>
      </c>
      <c r="AN500" s="124">
        <f t="shared" si="254"/>
        <v>0</v>
      </c>
      <c r="AO500" s="124">
        <f t="shared" si="255"/>
        <v>0</v>
      </c>
      <c r="AP500" s="121">
        <f t="shared" si="256"/>
        <v>0</v>
      </c>
      <c r="AQ500" s="14"/>
      <c r="AR500" s="113" t="str">
        <f t="shared" si="271"/>
        <v>musta</v>
      </c>
      <c r="AS500" s="114" t="str">
        <f t="shared" si="272"/>
        <v>musta</v>
      </c>
      <c r="AT500" s="115" t="str">
        <f t="shared" si="250"/>
        <v>musta</v>
      </c>
      <c r="AU500" s="124">
        <f t="shared" si="257"/>
        <v>10</v>
      </c>
      <c r="AV500" s="124">
        <f t="shared" si="258"/>
        <v>10</v>
      </c>
      <c r="AW500" s="124">
        <f t="shared" si="259"/>
        <v>0</v>
      </c>
      <c r="AX500" s="124">
        <f t="shared" si="260"/>
        <v>0</v>
      </c>
      <c r="AY500" s="121">
        <f t="shared" si="261"/>
        <v>0</v>
      </c>
      <c r="BA500" s="47" t="s">
        <v>531</v>
      </c>
      <c r="BB500" s="47">
        <v>3350</v>
      </c>
      <c r="BC500" s="47">
        <v>6</v>
      </c>
      <c r="BD500" s="47">
        <v>78</v>
      </c>
      <c r="BE500" s="4"/>
      <c r="BF500" s="47" t="s">
        <v>537</v>
      </c>
      <c r="BG500" s="47">
        <v>3352</v>
      </c>
      <c r="BH500" s="47">
        <v>4</v>
      </c>
      <c r="BI500" s="47">
        <v>24</v>
      </c>
      <c r="BJ500" s="4"/>
      <c r="BK500" s="46" t="str">
        <f t="shared" si="262"/>
        <v>3352_4</v>
      </c>
      <c r="BL500" s="69">
        <v>3352</v>
      </c>
      <c r="BM500" s="69">
        <v>4</v>
      </c>
      <c r="BN500" s="69">
        <v>0</v>
      </c>
      <c r="BO500" s="4"/>
      <c r="BP500" s="46" t="str">
        <f t="shared" si="263"/>
        <v>3352_4</v>
      </c>
      <c r="BQ500" s="69">
        <v>3352</v>
      </c>
      <c r="BR500" s="69">
        <v>4</v>
      </c>
      <c r="BS500" s="69">
        <v>0</v>
      </c>
      <c r="BT500" s="4"/>
      <c r="BU500" s="71"/>
      <c r="BV500" s="71"/>
      <c r="BW500" s="71"/>
      <c r="BX500" s="4"/>
      <c r="BY500" s="46"/>
      <c r="BZ500" s="46"/>
      <c r="CA500" s="46"/>
      <c r="CB500" s="4"/>
      <c r="CC500" s="47" t="s">
        <v>921</v>
      </c>
      <c r="CD500" s="47" t="s">
        <v>1022</v>
      </c>
      <c r="CE500" s="47">
        <v>14254</v>
      </c>
      <c r="CF500" s="47">
        <v>1</v>
      </c>
      <c r="CG500" s="47">
        <v>4</v>
      </c>
      <c r="CH500" s="47" t="str">
        <f t="shared" si="264"/>
        <v>Vähä 4</v>
      </c>
      <c r="CJ500" s="46" t="s">
        <v>546</v>
      </c>
      <c r="CK500" s="46" t="s">
        <v>2377</v>
      </c>
      <c r="CL500" s="46" t="s">
        <v>2378</v>
      </c>
      <c r="CM500" s="46" t="s">
        <v>2379</v>
      </c>
    </row>
    <row r="501" spans="1:91" customFormat="1" x14ac:dyDescent="0.25">
      <c r="A501" s="81">
        <v>490</v>
      </c>
      <c r="B501" s="27" t="str">
        <f t="shared" si="241"/>
        <v>3382_1</v>
      </c>
      <c r="C501" s="51">
        <v>3382</v>
      </c>
      <c r="D501" s="52">
        <v>1</v>
      </c>
      <c r="E501" s="17">
        <v>6508</v>
      </c>
      <c r="F501" s="18">
        <v>6346.6422583000003</v>
      </c>
      <c r="G501" s="57">
        <v>239</v>
      </c>
      <c r="H501" s="58">
        <v>68</v>
      </c>
      <c r="I501" s="64">
        <f t="shared" si="265"/>
        <v>0.68</v>
      </c>
      <c r="J501" s="18">
        <f t="shared" si="266"/>
        <v>162.52000000000001</v>
      </c>
      <c r="K501" s="64">
        <f t="shared" si="267"/>
        <v>-0.54603351955307255</v>
      </c>
      <c r="L501" s="18">
        <v>358</v>
      </c>
      <c r="M501" s="18">
        <v>25</v>
      </c>
      <c r="N501" s="18">
        <v>333</v>
      </c>
      <c r="O501" s="105" t="str">
        <f t="shared" si="242"/>
        <v>https://www.google.com/maps/@61.7701227812,23.9796983482,3a,75y,90t/data=!3m3!1e1!3m1!2e0</v>
      </c>
      <c r="P501" s="108" t="str">
        <f t="shared" si="243"/>
        <v>Gmaps</v>
      </c>
      <c r="Q501" s="18">
        <v>239</v>
      </c>
      <c r="R501" s="17">
        <v>68</v>
      </c>
      <c r="S501" s="18">
        <f t="shared" si="244"/>
        <v>52</v>
      </c>
      <c r="T501" s="18">
        <f t="shared" si="245"/>
        <v>40</v>
      </c>
      <c r="U501" s="18">
        <f t="shared" si="246"/>
        <v>0</v>
      </c>
      <c r="V501" s="95" t="str">
        <f t="shared" si="268"/>
        <v xml:space="preserve"> --</v>
      </c>
      <c r="W501" s="18">
        <f t="shared" si="247"/>
        <v>0</v>
      </c>
      <c r="X501" s="79" t="str">
        <f t="shared" si="269"/>
        <v xml:space="preserve"> --</v>
      </c>
      <c r="Y501" s="74">
        <v>0</v>
      </c>
      <c r="Z501" s="17" t="str">
        <f t="shared" si="251"/>
        <v xml:space="preserve"> --</v>
      </c>
      <c r="AA501" s="74">
        <v>0</v>
      </c>
      <c r="AB501" s="17" t="str">
        <f t="shared" si="270"/>
        <v>--</v>
      </c>
      <c r="AC501" s="39"/>
      <c r="AD501" s="17" t="str">
        <f t="shared" si="248"/>
        <v>Vähä 2</v>
      </c>
      <c r="AE501" s="17" t="s">
        <v>1060</v>
      </c>
      <c r="AF501" s="39"/>
      <c r="AG501" s="44"/>
      <c r="AH501" s="4"/>
      <c r="AI501" s="113" t="str">
        <f t="shared" si="252"/>
        <v>musta</v>
      </c>
      <c r="AJ501" s="114" t="str">
        <f t="shared" si="273"/>
        <v>musta</v>
      </c>
      <c r="AK501" s="115" t="str">
        <f t="shared" si="249"/>
        <v>musta</v>
      </c>
      <c r="AL501" s="124">
        <f t="shared" si="274"/>
        <v>10</v>
      </c>
      <c r="AM501" s="124">
        <f t="shared" si="253"/>
        <v>10</v>
      </c>
      <c r="AN501" s="124">
        <f t="shared" si="254"/>
        <v>0</v>
      </c>
      <c r="AO501" s="124">
        <f t="shared" si="255"/>
        <v>0</v>
      </c>
      <c r="AP501" s="121">
        <f t="shared" si="256"/>
        <v>0</v>
      </c>
      <c r="AQ501" s="14"/>
      <c r="AR501" s="113" t="str">
        <f t="shared" si="271"/>
        <v>musta</v>
      </c>
      <c r="AS501" s="114" t="str">
        <f t="shared" si="272"/>
        <v>musta</v>
      </c>
      <c r="AT501" s="115" t="str">
        <f t="shared" si="250"/>
        <v>musta</v>
      </c>
      <c r="AU501" s="124">
        <f t="shared" si="257"/>
        <v>10</v>
      </c>
      <c r="AV501" s="124">
        <f t="shared" si="258"/>
        <v>10</v>
      </c>
      <c r="AW501" s="124">
        <f t="shared" si="259"/>
        <v>0</v>
      </c>
      <c r="AX501" s="124">
        <f t="shared" si="260"/>
        <v>0</v>
      </c>
      <c r="AY501" s="121">
        <f t="shared" si="261"/>
        <v>0</v>
      </c>
      <c r="BA501" s="47" t="s">
        <v>532</v>
      </c>
      <c r="BB501" s="47">
        <v>3351</v>
      </c>
      <c r="BC501" s="47">
        <v>1</v>
      </c>
      <c r="BD501" s="47">
        <v>41</v>
      </c>
      <c r="BE501" s="4"/>
      <c r="BF501" s="47" t="s">
        <v>538</v>
      </c>
      <c r="BG501" s="47">
        <v>3353</v>
      </c>
      <c r="BH501" s="47">
        <v>1</v>
      </c>
      <c r="BI501" s="47">
        <v>2</v>
      </c>
      <c r="BJ501" s="4"/>
      <c r="BK501" s="46" t="str">
        <f t="shared" si="262"/>
        <v>3353_1</v>
      </c>
      <c r="BL501" s="69">
        <v>3353</v>
      </c>
      <c r="BM501" s="69">
        <v>1</v>
      </c>
      <c r="BN501" s="69">
        <v>0</v>
      </c>
      <c r="BO501" s="4"/>
      <c r="BP501" s="46" t="str">
        <f t="shared" si="263"/>
        <v>3353_1</v>
      </c>
      <c r="BQ501" s="69">
        <v>3353</v>
      </c>
      <c r="BR501" s="69">
        <v>1</v>
      </c>
      <c r="BS501" s="69">
        <v>0</v>
      </c>
      <c r="BT501" s="4"/>
      <c r="BU501" s="71"/>
      <c r="BV501" s="71"/>
      <c r="BW501" s="71"/>
      <c r="BX501" s="4"/>
      <c r="BY501" s="46"/>
      <c r="BZ501" s="46"/>
      <c r="CA501" s="46"/>
      <c r="CB501" s="4"/>
      <c r="CC501" s="47" t="s">
        <v>156</v>
      </c>
      <c r="CD501" s="47" t="s">
        <v>1023</v>
      </c>
      <c r="CE501" s="47">
        <v>58</v>
      </c>
      <c r="CF501" s="47">
        <v>8</v>
      </c>
      <c r="CG501" s="47">
        <v>1</v>
      </c>
      <c r="CH501" s="47" t="str">
        <f t="shared" si="264"/>
        <v>Keskivilkas 1</v>
      </c>
      <c r="CJ501" s="46" t="s">
        <v>547</v>
      </c>
      <c r="CK501" s="46" t="s">
        <v>1807</v>
      </c>
      <c r="CL501" s="46" t="s">
        <v>1808</v>
      </c>
      <c r="CM501" s="46" t="s">
        <v>1809</v>
      </c>
    </row>
    <row r="502" spans="1:91" customFormat="1" x14ac:dyDescent="0.25">
      <c r="A502" s="81">
        <v>491</v>
      </c>
      <c r="B502" s="27" t="str">
        <f t="shared" si="241"/>
        <v>3382_2</v>
      </c>
      <c r="C502" s="51">
        <v>3382</v>
      </c>
      <c r="D502" s="52">
        <v>2</v>
      </c>
      <c r="E502" s="17">
        <v>4666</v>
      </c>
      <c r="F502" s="18">
        <v>11734.443516699999</v>
      </c>
      <c r="G502" s="57">
        <v>163</v>
      </c>
      <c r="H502" s="58">
        <v>83</v>
      </c>
      <c r="I502" s="64">
        <f t="shared" si="265"/>
        <v>0.83</v>
      </c>
      <c r="J502" s="18">
        <f t="shared" si="266"/>
        <v>135.29</v>
      </c>
      <c r="K502" s="64">
        <f t="shared" si="267"/>
        <v>-0.63826203208556154</v>
      </c>
      <c r="L502" s="18">
        <v>374</v>
      </c>
      <c r="M502" s="18">
        <v>30</v>
      </c>
      <c r="N502" s="18">
        <v>327</v>
      </c>
      <c r="O502" s="105" t="str">
        <f t="shared" si="242"/>
        <v>https://www.google.com/maps/@61.8215048786,23.9508957331,3a,75y,90t/data=!3m3!1e1!3m1!2e0</v>
      </c>
      <c r="P502" s="108" t="str">
        <f t="shared" si="243"/>
        <v>Gmaps</v>
      </c>
      <c r="Q502" s="18">
        <v>163</v>
      </c>
      <c r="R502" s="17">
        <v>83</v>
      </c>
      <c r="S502" s="18">
        <f t="shared" si="244"/>
        <v>38</v>
      </c>
      <c r="T502" s="18">
        <f t="shared" si="245"/>
        <v>27</v>
      </c>
      <c r="U502" s="18">
        <f t="shared" si="246"/>
        <v>0</v>
      </c>
      <c r="V502" s="95" t="str">
        <f t="shared" si="268"/>
        <v xml:space="preserve"> --</v>
      </c>
      <c r="W502" s="18">
        <f t="shared" si="247"/>
        <v>0</v>
      </c>
      <c r="X502" s="79" t="str">
        <f t="shared" si="269"/>
        <v xml:space="preserve"> --</v>
      </c>
      <c r="Y502" s="74">
        <v>0</v>
      </c>
      <c r="Z502" s="17" t="str">
        <f t="shared" si="251"/>
        <v xml:space="preserve"> --</v>
      </c>
      <c r="AA502" s="74">
        <v>0</v>
      </c>
      <c r="AB502" s="17" t="str">
        <f t="shared" si="270"/>
        <v>--</v>
      </c>
      <c r="AC502" s="39"/>
      <c r="AD502" s="17" t="str">
        <f t="shared" si="248"/>
        <v>Vähä 2</v>
      </c>
      <c r="AE502" s="17" t="s">
        <v>1060</v>
      </c>
      <c r="AF502" s="39"/>
      <c r="AG502" s="44"/>
      <c r="AH502" s="4"/>
      <c r="AI502" s="113" t="str">
        <f t="shared" si="252"/>
        <v>musta</v>
      </c>
      <c r="AJ502" s="114" t="str">
        <f t="shared" si="273"/>
        <v>musta</v>
      </c>
      <c r="AK502" s="115" t="str">
        <f t="shared" si="249"/>
        <v>musta</v>
      </c>
      <c r="AL502" s="124">
        <f t="shared" si="274"/>
        <v>10</v>
      </c>
      <c r="AM502" s="124">
        <f t="shared" si="253"/>
        <v>10</v>
      </c>
      <c r="AN502" s="124">
        <f t="shared" si="254"/>
        <v>0</v>
      </c>
      <c r="AO502" s="124">
        <f t="shared" si="255"/>
        <v>0</v>
      </c>
      <c r="AP502" s="121">
        <f t="shared" si="256"/>
        <v>0</v>
      </c>
      <c r="AQ502" s="14"/>
      <c r="AR502" s="113" t="str">
        <f t="shared" si="271"/>
        <v>musta</v>
      </c>
      <c r="AS502" s="114" t="str">
        <f t="shared" si="272"/>
        <v>musta</v>
      </c>
      <c r="AT502" s="115" t="str">
        <f t="shared" si="250"/>
        <v>musta</v>
      </c>
      <c r="AU502" s="124">
        <f t="shared" si="257"/>
        <v>10</v>
      </c>
      <c r="AV502" s="124">
        <f t="shared" si="258"/>
        <v>10</v>
      </c>
      <c r="AW502" s="124">
        <f t="shared" si="259"/>
        <v>0</v>
      </c>
      <c r="AX502" s="124">
        <f t="shared" si="260"/>
        <v>0</v>
      </c>
      <c r="AY502" s="121">
        <f t="shared" si="261"/>
        <v>0</v>
      </c>
      <c r="BA502" s="47" t="s">
        <v>533</v>
      </c>
      <c r="BB502" s="47">
        <v>3351</v>
      </c>
      <c r="BC502" s="47">
        <v>2</v>
      </c>
      <c r="BD502" s="47">
        <v>36</v>
      </c>
      <c r="BE502" s="4"/>
      <c r="BF502" s="47" t="s">
        <v>539</v>
      </c>
      <c r="BG502" s="47">
        <v>3353</v>
      </c>
      <c r="BH502" s="47">
        <v>2</v>
      </c>
      <c r="BI502" s="47">
        <v>2</v>
      </c>
      <c r="BJ502" s="4"/>
      <c r="BK502" s="46" t="str">
        <f t="shared" si="262"/>
        <v>3353_2</v>
      </c>
      <c r="BL502" s="69">
        <v>3353</v>
      </c>
      <c r="BM502" s="69">
        <v>2</v>
      </c>
      <c r="BN502" s="69">
        <v>0</v>
      </c>
      <c r="BO502" s="4"/>
      <c r="BP502" s="46" t="str">
        <f t="shared" si="263"/>
        <v>3353_2</v>
      </c>
      <c r="BQ502" s="69">
        <v>3353</v>
      </c>
      <c r="BR502" s="69">
        <v>2</v>
      </c>
      <c r="BS502" s="69">
        <v>0</v>
      </c>
      <c r="BT502" s="4"/>
      <c r="BU502" s="71"/>
      <c r="BV502" s="71"/>
      <c r="BW502" s="71"/>
      <c r="BX502" s="4"/>
      <c r="BY502" s="46"/>
      <c r="BZ502" s="46"/>
      <c r="CA502" s="46"/>
      <c r="CB502" s="4"/>
      <c r="CC502" s="47" t="s">
        <v>157</v>
      </c>
      <c r="CD502" s="47" t="s">
        <v>1023</v>
      </c>
      <c r="CE502" s="47">
        <v>58</v>
      </c>
      <c r="CF502" s="47">
        <v>9</v>
      </c>
      <c r="CG502" s="47">
        <v>1</v>
      </c>
      <c r="CH502" s="47" t="str">
        <f t="shared" si="264"/>
        <v>Keskivilkas 1</v>
      </c>
      <c r="CJ502" s="46" t="s">
        <v>548</v>
      </c>
      <c r="CK502" s="46" t="s">
        <v>2380</v>
      </c>
      <c r="CL502" s="46" t="s">
        <v>2381</v>
      </c>
      <c r="CM502" s="46" t="s">
        <v>2382</v>
      </c>
    </row>
    <row r="503" spans="1:91" customFormat="1" x14ac:dyDescent="0.25">
      <c r="A503" s="81">
        <v>492</v>
      </c>
      <c r="B503" s="27" t="str">
        <f t="shared" si="241"/>
        <v>3382_3</v>
      </c>
      <c r="C503" s="51">
        <v>3382</v>
      </c>
      <c r="D503" s="52">
        <v>3</v>
      </c>
      <c r="E503" s="17">
        <v>7270</v>
      </c>
      <c r="F503" s="18"/>
      <c r="G503" s="59">
        <v>163</v>
      </c>
      <c r="H503" s="60">
        <v>83</v>
      </c>
      <c r="I503" s="64">
        <f t="shared" si="265"/>
        <v>0.83</v>
      </c>
      <c r="J503" s="18">
        <f t="shared" si="266"/>
        <v>135.29</v>
      </c>
      <c r="K503" s="64">
        <f t="shared" si="267"/>
        <v>-0.63826203208556154</v>
      </c>
      <c r="L503" s="18">
        <v>374</v>
      </c>
      <c r="M503" s="18">
        <v>30</v>
      </c>
      <c r="N503" s="18">
        <v>327</v>
      </c>
      <c r="O503" s="105" t="str">
        <f t="shared" si="242"/>
        <v>https://www.google.com/maps/@61.8554250519,23.9070221649,3a,75y,90t/data=!3m3!1e1!3m1!2e0</v>
      </c>
      <c r="P503" s="108" t="str">
        <f t="shared" si="243"/>
        <v>Gmaps</v>
      </c>
      <c r="Q503" s="18">
        <v>163</v>
      </c>
      <c r="R503" s="17">
        <v>83</v>
      </c>
      <c r="S503" s="18">
        <f t="shared" si="244"/>
        <v>18</v>
      </c>
      <c r="T503" s="18">
        <f t="shared" si="245"/>
        <v>18</v>
      </c>
      <c r="U503" s="18">
        <f t="shared" si="246"/>
        <v>0</v>
      </c>
      <c r="V503" s="95" t="str">
        <f t="shared" si="268"/>
        <v xml:space="preserve"> --</v>
      </c>
      <c r="W503" s="18">
        <f t="shared" si="247"/>
        <v>0</v>
      </c>
      <c r="X503" s="79" t="str">
        <f t="shared" si="269"/>
        <v xml:space="preserve"> --</v>
      </c>
      <c r="Y503" s="74">
        <v>0</v>
      </c>
      <c r="Z503" s="17" t="str">
        <f t="shared" si="251"/>
        <v xml:space="preserve"> --</v>
      </c>
      <c r="AA503" s="74">
        <v>0</v>
      </c>
      <c r="AB503" s="17" t="str">
        <f t="shared" si="270"/>
        <v>--</v>
      </c>
      <c r="AC503" s="39"/>
      <c r="AD503" s="17" t="str">
        <f t="shared" si="248"/>
        <v>Vähä 2</v>
      </c>
      <c r="AE503" s="17" t="s">
        <v>1060</v>
      </c>
      <c r="AF503" s="39"/>
      <c r="AG503" s="44"/>
      <c r="AH503" s="4"/>
      <c r="AI503" s="113" t="str">
        <f t="shared" si="252"/>
        <v>musta</v>
      </c>
      <c r="AJ503" s="114" t="str">
        <f t="shared" si="273"/>
        <v>musta</v>
      </c>
      <c r="AK503" s="115" t="str">
        <f t="shared" si="249"/>
        <v>musta</v>
      </c>
      <c r="AL503" s="124">
        <f t="shared" si="274"/>
        <v>10</v>
      </c>
      <c r="AM503" s="124">
        <f t="shared" si="253"/>
        <v>10</v>
      </c>
      <c r="AN503" s="124">
        <f t="shared" si="254"/>
        <v>0</v>
      </c>
      <c r="AO503" s="124">
        <f t="shared" si="255"/>
        <v>0</v>
      </c>
      <c r="AP503" s="121">
        <f t="shared" si="256"/>
        <v>0</v>
      </c>
      <c r="AQ503" s="14"/>
      <c r="AR503" s="113" t="str">
        <f t="shared" si="271"/>
        <v>musta</v>
      </c>
      <c r="AS503" s="114" t="str">
        <f t="shared" si="272"/>
        <v>musta</v>
      </c>
      <c r="AT503" s="115" t="str">
        <f t="shared" si="250"/>
        <v>musta</v>
      </c>
      <c r="AU503" s="124">
        <f t="shared" si="257"/>
        <v>10</v>
      </c>
      <c r="AV503" s="124">
        <f t="shared" si="258"/>
        <v>10</v>
      </c>
      <c r="AW503" s="124">
        <f t="shared" si="259"/>
        <v>0</v>
      </c>
      <c r="AX503" s="124">
        <f t="shared" si="260"/>
        <v>0</v>
      </c>
      <c r="AY503" s="121">
        <f t="shared" si="261"/>
        <v>0</v>
      </c>
      <c r="BA503" s="47" t="s">
        <v>534</v>
      </c>
      <c r="BB503" s="47">
        <v>3352</v>
      </c>
      <c r="BC503" s="47">
        <v>1</v>
      </c>
      <c r="BD503" s="47">
        <v>13</v>
      </c>
      <c r="BE503" s="4"/>
      <c r="BF503" s="47" t="s">
        <v>540</v>
      </c>
      <c r="BG503" s="47">
        <v>3358</v>
      </c>
      <c r="BH503" s="47">
        <v>1</v>
      </c>
      <c r="BI503" s="47">
        <v>14</v>
      </c>
      <c r="BJ503" s="4"/>
      <c r="BK503" s="46" t="str">
        <f t="shared" si="262"/>
        <v>3358_1</v>
      </c>
      <c r="BL503" s="69">
        <v>3358</v>
      </c>
      <c r="BM503" s="69">
        <v>1</v>
      </c>
      <c r="BN503" s="69">
        <v>0</v>
      </c>
      <c r="BO503" s="4"/>
      <c r="BP503" s="46" t="str">
        <f t="shared" si="263"/>
        <v>3358_1</v>
      </c>
      <c r="BQ503" s="69">
        <v>3358</v>
      </c>
      <c r="BR503" s="69">
        <v>1</v>
      </c>
      <c r="BS503" s="69">
        <v>0</v>
      </c>
      <c r="BT503" s="4"/>
      <c r="BU503" s="71"/>
      <c r="BV503" s="71"/>
      <c r="BW503" s="71"/>
      <c r="BX503" s="4"/>
      <c r="BY503" s="46"/>
      <c r="BZ503" s="46"/>
      <c r="CA503" s="46"/>
      <c r="CB503" s="4"/>
      <c r="CC503" s="47" t="s">
        <v>150</v>
      </c>
      <c r="CD503" s="47" t="s">
        <v>1023</v>
      </c>
      <c r="CE503" s="47">
        <v>58</v>
      </c>
      <c r="CF503" s="47">
        <v>1</v>
      </c>
      <c r="CG503" s="47">
        <v>1</v>
      </c>
      <c r="CH503" s="47" t="str">
        <f t="shared" si="264"/>
        <v>Keskivilkas 1</v>
      </c>
      <c r="CJ503" s="46" t="s">
        <v>549</v>
      </c>
      <c r="CK503" s="46" t="s">
        <v>2383</v>
      </c>
      <c r="CL503" s="46" t="s">
        <v>2384</v>
      </c>
      <c r="CM503" s="46" t="s">
        <v>2385</v>
      </c>
    </row>
    <row r="504" spans="1:91" customFormat="1" x14ac:dyDescent="0.25">
      <c r="A504" s="81">
        <v>493</v>
      </c>
      <c r="B504" s="27" t="str">
        <f t="shared" si="241"/>
        <v>3383_1</v>
      </c>
      <c r="C504" s="51">
        <v>3383</v>
      </c>
      <c r="D504" s="52">
        <v>1</v>
      </c>
      <c r="E504" s="17">
        <v>7683</v>
      </c>
      <c r="F504" s="18">
        <v>7383.0070142499999</v>
      </c>
      <c r="G504" s="57">
        <v>112</v>
      </c>
      <c r="H504" s="58">
        <v>71</v>
      </c>
      <c r="I504" s="64">
        <f t="shared" si="265"/>
        <v>0.71</v>
      </c>
      <c r="J504" s="18">
        <f t="shared" si="266"/>
        <v>79.52</v>
      </c>
      <c r="K504" s="64">
        <f t="shared" si="267"/>
        <v>-0.6527510917030569</v>
      </c>
      <c r="L504" s="18">
        <v>229</v>
      </c>
      <c r="M504" s="18">
        <v>22</v>
      </c>
      <c r="N504" s="18">
        <v>232</v>
      </c>
      <c r="O504" s="105" t="str">
        <f t="shared" si="242"/>
        <v>https://www.google.com/maps/@61.8611770959,24.0469697376,3a,75y,90t/data=!3m3!1e1!3m1!2e0</v>
      </c>
      <c r="P504" s="108" t="str">
        <f t="shared" si="243"/>
        <v>Gmaps</v>
      </c>
      <c r="Q504" s="18">
        <v>112</v>
      </c>
      <c r="R504" s="17">
        <v>71</v>
      </c>
      <c r="S504" s="18">
        <f t="shared" si="244"/>
        <v>48</v>
      </c>
      <c r="T504" s="18">
        <f t="shared" si="245"/>
        <v>38</v>
      </c>
      <c r="U504" s="18">
        <f t="shared" si="246"/>
        <v>0</v>
      </c>
      <c r="V504" s="95" t="str">
        <f t="shared" si="268"/>
        <v xml:space="preserve"> --</v>
      </c>
      <c r="W504" s="18">
        <f t="shared" si="247"/>
        <v>0</v>
      </c>
      <c r="X504" s="79" t="str">
        <f t="shared" si="269"/>
        <v xml:space="preserve"> --</v>
      </c>
      <c r="Y504" s="74">
        <v>0</v>
      </c>
      <c r="Z504" s="17" t="str">
        <f t="shared" si="251"/>
        <v xml:space="preserve"> --</v>
      </c>
      <c r="AA504" s="74">
        <v>0</v>
      </c>
      <c r="AB504" s="17" t="str">
        <f t="shared" si="270"/>
        <v>--</v>
      </c>
      <c r="AC504" s="39"/>
      <c r="AD504" s="17" t="str">
        <f t="shared" si="248"/>
        <v>Vähä 2</v>
      </c>
      <c r="AE504" s="17" t="s">
        <v>1060</v>
      </c>
      <c r="AF504" s="39"/>
      <c r="AG504" s="44"/>
      <c r="AH504" s="4"/>
      <c r="AI504" s="113" t="str">
        <f t="shared" si="252"/>
        <v>musta</v>
      </c>
      <c r="AJ504" s="114" t="str">
        <f t="shared" si="273"/>
        <v>musta</v>
      </c>
      <c r="AK504" s="115" t="str">
        <f t="shared" si="249"/>
        <v>musta</v>
      </c>
      <c r="AL504" s="124">
        <f t="shared" si="274"/>
        <v>10</v>
      </c>
      <c r="AM504" s="124">
        <f t="shared" si="253"/>
        <v>10</v>
      </c>
      <c r="AN504" s="124">
        <f t="shared" si="254"/>
        <v>0</v>
      </c>
      <c r="AO504" s="124">
        <f t="shared" si="255"/>
        <v>0</v>
      </c>
      <c r="AP504" s="121">
        <f t="shared" si="256"/>
        <v>0</v>
      </c>
      <c r="AQ504" s="14"/>
      <c r="AR504" s="113" t="str">
        <f t="shared" si="271"/>
        <v>musta</v>
      </c>
      <c r="AS504" s="114" t="str">
        <f t="shared" si="272"/>
        <v>musta</v>
      </c>
      <c r="AT504" s="115" t="str">
        <f t="shared" si="250"/>
        <v>musta</v>
      </c>
      <c r="AU504" s="124">
        <f t="shared" si="257"/>
        <v>10</v>
      </c>
      <c r="AV504" s="124">
        <f t="shared" si="258"/>
        <v>10</v>
      </c>
      <c r="AW504" s="124">
        <f t="shared" si="259"/>
        <v>0</v>
      </c>
      <c r="AX504" s="124">
        <f t="shared" si="260"/>
        <v>0</v>
      </c>
      <c r="AY504" s="121">
        <f t="shared" si="261"/>
        <v>0</v>
      </c>
      <c r="BA504" s="47" t="s">
        <v>535</v>
      </c>
      <c r="BB504" s="47">
        <v>3352</v>
      </c>
      <c r="BC504" s="47">
        <v>2</v>
      </c>
      <c r="BD504" s="47">
        <v>2</v>
      </c>
      <c r="BE504" s="4"/>
      <c r="BF504" s="47" t="s">
        <v>541</v>
      </c>
      <c r="BG504" s="47">
        <v>3358</v>
      </c>
      <c r="BH504" s="47">
        <v>2</v>
      </c>
      <c r="BI504" s="47">
        <v>29</v>
      </c>
      <c r="BJ504" s="4"/>
      <c r="BK504" s="46" t="str">
        <f t="shared" si="262"/>
        <v>3358_2</v>
      </c>
      <c r="BL504" s="69">
        <v>3358</v>
      </c>
      <c r="BM504" s="69">
        <v>2</v>
      </c>
      <c r="BN504" s="69">
        <v>0</v>
      </c>
      <c r="BO504" s="4"/>
      <c r="BP504" s="46" t="str">
        <f t="shared" si="263"/>
        <v>3358_2</v>
      </c>
      <c r="BQ504" s="69">
        <v>3358</v>
      </c>
      <c r="BR504" s="69">
        <v>2</v>
      </c>
      <c r="BS504" s="69">
        <v>0</v>
      </c>
      <c r="BT504" s="4"/>
      <c r="BU504" s="71"/>
      <c r="BV504" s="71"/>
      <c r="BW504" s="71"/>
      <c r="BX504" s="4"/>
      <c r="BY504" s="46"/>
      <c r="BZ504" s="46"/>
      <c r="CA504" s="46"/>
      <c r="CB504" s="4"/>
      <c r="CC504" s="47" t="s">
        <v>208</v>
      </c>
      <c r="CD504" s="47" t="s">
        <v>1023</v>
      </c>
      <c r="CE504" s="47">
        <v>190</v>
      </c>
      <c r="CF504" s="47">
        <v>3</v>
      </c>
      <c r="CG504" s="47">
        <v>1</v>
      </c>
      <c r="CH504" s="47" t="str">
        <f t="shared" si="264"/>
        <v>Keskivilkas 1</v>
      </c>
      <c r="CJ504" s="46" t="s">
        <v>550</v>
      </c>
      <c r="CK504" s="46" t="s">
        <v>1813</v>
      </c>
      <c r="CL504" s="46" t="s">
        <v>1814</v>
      </c>
      <c r="CM504" s="46" t="s">
        <v>1815</v>
      </c>
    </row>
    <row r="505" spans="1:91" customFormat="1" x14ac:dyDescent="0.25">
      <c r="A505" s="81">
        <v>494</v>
      </c>
      <c r="B505" s="27" t="str">
        <f t="shared" si="241"/>
        <v>3400_1</v>
      </c>
      <c r="C505" s="51">
        <v>3400</v>
      </c>
      <c r="D505" s="52">
        <v>1</v>
      </c>
      <c r="E505" s="17">
        <v>1415</v>
      </c>
      <c r="F505" s="18">
        <v>440.3208707005</v>
      </c>
      <c r="G505" s="57">
        <v>482</v>
      </c>
      <c r="H505" s="58">
        <v>35</v>
      </c>
      <c r="I505" s="64">
        <f t="shared" si="265"/>
        <v>0.35</v>
      </c>
      <c r="J505" s="18">
        <f t="shared" si="266"/>
        <v>168.7</v>
      </c>
      <c r="K505" s="64">
        <f t="shared" si="267"/>
        <v>-0.96982650688606697</v>
      </c>
      <c r="L505" s="18">
        <v>5591</v>
      </c>
      <c r="M505" s="18">
        <v>252</v>
      </c>
      <c r="N505" s="18">
        <v>5979</v>
      </c>
      <c r="O505" s="105" t="str">
        <f t="shared" si="242"/>
        <v>https://www.google.com/maps/@61.4600985823,24.0653846577,3a,75y,90t/data=!3m3!1e1!3m1!2e0</v>
      </c>
      <c r="P505" s="108" t="str">
        <f t="shared" si="243"/>
        <v>Gmaps</v>
      </c>
      <c r="Q505" s="18">
        <v>482</v>
      </c>
      <c r="R505" s="17">
        <v>35</v>
      </c>
      <c r="S505" s="18">
        <f t="shared" si="244"/>
        <v>1323</v>
      </c>
      <c r="T505" s="18">
        <f t="shared" si="245"/>
        <v>476</v>
      </c>
      <c r="U505" s="18">
        <f t="shared" si="246"/>
        <v>32</v>
      </c>
      <c r="V505" s="94" t="str">
        <f t="shared" si="268"/>
        <v>Osa seud. yht.</v>
      </c>
      <c r="W505" s="90">
        <f t="shared" si="247"/>
        <v>50</v>
      </c>
      <c r="X505" s="91" t="str">
        <f t="shared" si="269"/>
        <v>Osa seud. yht.</v>
      </c>
      <c r="Y505" s="18">
        <v>98</v>
      </c>
      <c r="Z505" s="17" t="str">
        <f t="shared" si="251"/>
        <v>Kyllä</v>
      </c>
      <c r="AA505" s="18">
        <v>98.445229682000004</v>
      </c>
      <c r="AB505" s="17" t="str">
        <f t="shared" si="270"/>
        <v>Kyllä</v>
      </c>
      <c r="AC505" s="39"/>
      <c r="AD505" s="17" t="str">
        <f t="shared" si="248"/>
        <v>Keskivilkas 1</v>
      </c>
      <c r="AE505" s="17" t="s">
        <v>1057</v>
      </c>
      <c r="AF505" s="39"/>
      <c r="AG505" s="44"/>
      <c r="AH505" s="4"/>
      <c r="AI505" s="113" t="str">
        <f t="shared" si="252"/>
        <v>musta</v>
      </c>
      <c r="AJ505" s="114" t="str">
        <f t="shared" si="273"/>
        <v>musta</v>
      </c>
      <c r="AK505" s="115" t="str">
        <f t="shared" si="249"/>
        <v>musta</v>
      </c>
      <c r="AL505" s="124">
        <f t="shared" si="274"/>
        <v>11</v>
      </c>
      <c r="AM505" s="124">
        <f t="shared" si="253"/>
        <v>0</v>
      </c>
      <c r="AN505" s="124">
        <f t="shared" si="254"/>
        <v>0</v>
      </c>
      <c r="AO505" s="124">
        <f t="shared" si="255"/>
        <v>1</v>
      </c>
      <c r="AP505" s="121">
        <f t="shared" si="256"/>
        <v>10</v>
      </c>
      <c r="AQ505" s="14"/>
      <c r="AR505" s="113" t="str">
        <f t="shared" si="271"/>
        <v>musta</v>
      </c>
      <c r="AS505" s="114" t="str">
        <f t="shared" si="272"/>
        <v>musta</v>
      </c>
      <c r="AT505" s="115" t="str">
        <f t="shared" si="250"/>
        <v>musta</v>
      </c>
      <c r="AU505" s="124">
        <f t="shared" si="257"/>
        <v>12</v>
      </c>
      <c r="AV505" s="124">
        <f t="shared" si="258"/>
        <v>1</v>
      </c>
      <c r="AW505" s="124">
        <f t="shared" si="259"/>
        <v>0</v>
      </c>
      <c r="AX505" s="124">
        <f t="shared" si="260"/>
        <v>1</v>
      </c>
      <c r="AY505" s="121">
        <f t="shared" si="261"/>
        <v>10</v>
      </c>
      <c r="BA505" s="47" t="s">
        <v>536</v>
      </c>
      <c r="BB505" s="47">
        <v>3352</v>
      </c>
      <c r="BC505" s="47">
        <v>3</v>
      </c>
      <c r="BD505" s="47">
        <v>3</v>
      </c>
      <c r="BE505" s="4"/>
      <c r="BF505" s="47" t="s">
        <v>542</v>
      </c>
      <c r="BG505" s="47">
        <v>3359</v>
      </c>
      <c r="BH505" s="47">
        <v>1</v>
      </c>
      <c r="BI505" s="47">
        <v>13</v>
      </c>
      <c r="BJ505" s="4"/>
      <c r="BK505" s="46" t="str">
        <f t="shared" si="262"/>
        <v>3359_1</v>
      </c>
      <c r="BL505" s="69">
        <v>3359</v>
      </c>
      <c r="BM505" s="69">
        <v>1</v>
      </c>
      <c r="BN505" s="69">
        <v>0</v>
      </c>
      <c r="BO505" s="4"/>
      <c r="BP505" s="46" t="str">
        <f t="shared" si="263"/>
        <v>3359_1</v>
      </c>
      <c r="BQ505" s="69">
        <v>3359</v>
      </c>
      <c r="BR505" s="69">
        <v>1</v>
      </c>
      <c r="BS505" s="69">
        <v>0</v>
      </c>
      <c r="BT505" s="4"/>
      <c r="BU505" s="71"/>
      <c r="BV505" s="71"/>
      <c r="BW505" s="71"/>
      <c r="BX505" s="4"/>
      <c r="BY505" s="46"/>
      <c r="BZ505" s="46"/>
      <c r="CA505" s="46"/>
      <c r="CB505" s="4"/>
      <c r="CC505" s="47" t="s">
        <v>201</v>
      </c>
      <c r="CD505" s="47" t="s">
        <v>1023</v>
      </c>
      <c r="CE505" s="47">
        <v>130</v>
      </c>
      <c r="CF505" s="47">
        <v>25</v>
      </c>
      <c r="CG505" s="47">
        <v>1</v>
      </c>
      <c r="CH505" s="47" t="str">
        <f t="shared" si="264"/>
        <v>Keskivilkas 1</v>
      </c>
      <c r="CJ505" s="46" t="s">
        <v>551</v>
      </c>
      <c r="CK505" s="46" t="s">
        <v>2386</v>
      </c>
      <c r="CL505" s="46" t="s">
        <v>2387</v>
      </c>
      <c r="CM505" s="46" t="s">
        <v>2388</v>
      </c>
    </row>
    <row r="506" spans="1:91" customFormat="1" x14ac:dyDescent="0.25">
      <c r="A506" s="81">
        <v>495</v>
      </c>
      <c r="B506" s="27" t="str">
        <f t="shared" si="241"/>
        <v>3400_2</v>
      </c>
      <c r="C506" s="51">
        <v>3400</v>
      </c>
      <c r="D506" s="52">
        <v>2</v>
      </c>
      <c r="E506" s="17">
        <v>6365</v>
      </c>
      <c r="F506" s="18">
        <v>6168.4811025500003</v>
      </c>
      <c r="G506" s="57">
        <v>737</v>
      </c>
      <c r="H506" s="58">
        <v>67</v>
      </c>
      <c r="I506" s="64">
        <f t="shared" si="265"/>
        <v>0.67</v>
      </c>
      <c r="J506" s="18">
        <f t="shared" si="266"/>
        <v>493.79</v>
      </c>
      <c r="K506" s="64">
        <f t="shared" si="267"/>
        <v>-0.85620559114735006</v>
      </c>
      <c r="L506" s="18">
        <v>3434</v>
      </c>
      <c r="M506" s="18">
        <v>172</v>
      </c>
      <c r="N506" s="18">
        <v>3646</v>
      </c>
      <c r="O506" s="105" t="str">
        <f t="shared" si="242"/>
        <v>https://www.google.com/maps/@61.4707830612,24.0576392798,3a,75y,90t/data=!3m3!1e1!3m1!2e0</v>
      </c>
      <c r="P506" s="108" t="str">
        <f t="shared" si="243"/>
        <v>Gmaps</v>
      </c>
      <c r="Q506" s="18">
        <v>737</v>
      </c>
      <c r="R506" s="17">
        <v>67</v>
      </c>
      <c r="S506" s="18">
        <f t="shared" si="244"/>
        <v>953</v>
      </c>
      <c r="T506" s="18">
        <f t="shared" si="245"/>
        <v>359</v>
      </c>
      <c r="U506" s="18">
        <f t="shared" si="246"/>
        <v>12</v>
      </c>
      <c r="V506" s="94" t="str">
        <f t="shared" si="268"/>
        <v>Osa seud. yht.</v>
      </c>
      <c r="W506" s="90">
        <f t="shared" si="247"/>
        <v>13</v>
      </c>
      <c r="X506" s="91" t="str">
        <f t="shared" si="269"/>
        <v>Osa seud. yht.</v>
      </c>
      <c r="Y506" s="18">
        <v>10</v>
      </c>
      <c r="Z506" s="17" t="str">
        <f t="shared" si="251"/>
        <v xml:space="preserve"> --</v>
      </c>
      <c r="AA506" s="18">
        <v>44.980361351100001</v>
      </c>
      <c r="AB506" s="17" t="str">
        <f t="shared" si="270"/>
        <v>--</v>
      </c>
      <c r="AC506" s="39"/>
      <c r="AD506" s="17" t="str">
        <f t="shared" si="248"/>
        <v>Keskivilkas 1</v>
      </c>
      <c r="AE506" s="17" t="s">
        <v>1057</v>
      </c>
      <c r="AF506" s="39"/>
      <c r="AG506" s="44"/>
      <c r="AH506" s="4"/>
      <c r="AI506" s="113" t="str">
        <f t="shared" si="252"/>
        <v>punainen</v>
      </c>
      <c r="AJ506" s="114" t="str">
        <f t="shared" si="273"/>
        <v>punainen</v>
      </c>
      <c r="AK506" s="115" t="str">
        <f t="shared" si="249"/>
        <v>punainen</v>
      </c>
      <c r="AL506" s="124">
        <f t="shared" si="274"/>
        <v>21</v>
      </c>
      <c r="AM506" s="124">
        <f t="shared" si="253"/>
        <v>10</v>
      </c>
      <c r="AN506" s="124">
        <f t="shared" si="254"/>
        <v>0</v>
      </c>
      <c r="AO506" s="124">
        <f t="shared" si="255"/>
        <v>1</v>
      </c>
      <c r="AP506" s="121">
        <f t="shared" si="256"/>
        <v>10</v>
      </c>
      <c r="AQ506" s="14"/>
      <c r="AR506" s="113" t="str">
        <f t="shared" si="271"/>
        <v>punainen</v>
      </c>
      <c r="AS506" s="114" t="str">
        <f t="shared" si="272"/>
        <v>punainen</v>
      </c>
      <c r="AT506" s="115" t="str">
        <f t="shared" si="250"/>
        <v>punainen</v>
      </c>
      <c r="AU506" s="124">
        <f t="shared" si="257"/>
        <v>21</v>
      </c>
      <c r="AV506" s="124">
        <f t="shared" si="258"/>
        <v>10</v>
      </c>
      <c r="AW506" s="124">
        <f t="shared" si="259"/>
        <v>0</v>
      </c>
      <c r="AX506" s="124">
        <f t="shared" si="260"/>
        <v>1</v>
      </c>
      <c r="AY506" s="121">
        <f t="shared" si="261"/>
        <v>10</v>
      </c>
      <c r="BA506" s="47" t="s">
        <v>537</v>
      </c>
      <c r="BB506" s="47">
        <v>3352</v>
      </c>
      <c r="BC506" s="47">
        <v>4</v>
      </c>
      <c r="BD506" s="47">
        <v>40</v>
      </c>
      <c r="BE506" s="4"/>
      <c r="BF506" s="47" t="s">
        <v>543</v>
      </c>
      <c r="BG506" s="47">
        <v>3381</v>
      </c>
      <c r="BH506" s="47">
        <v>1</v>
      </c>
      <c r="BI506" s="47">
        <v>51</v>
      </c>
      <c r="BJ506" s="4"/>
      <c r="BK506" s="46" t="str">
        <f t="shared" si="262"/>
        <v>3381_1</v>
      </c>
      <c r="BL506" s="69">
        <v>3381</v>
      </c>
      <c r="BM506" s="69">
        <v>1</v>
      </c>
      <c r="BN506" s="69">
        <v>0</v>
      </c>
      <c r="BO506" s="4"/>
      <c r="BP506" s="46" t="str">
        <f t="shared" si="263"/>
        <v>3381_1</v>
      </c>
      <c r="BQ506" s="69">
        <v>3381</v>
      </c>
      <c r="BR506" s="69">
        <v>1</v>
      </c>
      <c r="BS506" s="69">
        <v>0</v>
      </c>
      <c r="BT506" s="4"/>
      <c r="BU506" s="71"/>
      <c r="BV506" s="71"/>
      <c r="BW506" s="71"/>
      <c r="BX506" s="4"/>
      <c r="BY506" s="46"/>
      <c r="BZ506" s="46"/>
      <c r="CA506" s="46"/>
      <c r="CB506" s="4"/>
      <c r="CC506" s="47" t="s">
        <v>158</v>
      </c>
      <c r="CD506" s="47" t="s">
        <v>1023</v>
      </c>
      <c r="CE506" s="47">
        <v>58</v>
      </c>
      <c r="CF506" s="47">
        <v>11</v>
      </c>
      <c r="CG506" s="47">
        <v>1</v>
      </c>
      <c r="CH506" s="47" t="str">
        <f t="shared" si="264"/>
        <v>Keskivilkas 1</v>
      </c>
      <c r="CJ506" s="46" t="s">
        <v>552</v>
      </c>
      <c r="CK506" s="46" t="s">
        <v>2389</v>
      </c>
      <c r="CL506" s="46" t="s">
        <v>2390</v>
      </c>
      <c r="CM506" s="46" t="s">
        <v>2391</v>
      </c>
    </row>
    <row r="507" spans="1:91" customFormat="1" x14ac:dyDescent="0.25">
      <c r="A507" s="81">
        <v>496</v>
      </c>
      <c r="B507" s="27" t="str">
        <f t="shared" si="241"/>
        <v>3400_3</v>
      </c>
      <c r="C507" s="51">
        <v>3400</v>
      </c>
      <c r="D507" s="52">
        <v>3</v>
      </c>
      <c r="E507" s="17">
        <v>3772</v>
      </c>
      <c r="F507" s="18">
        <v>3342.8974028550001</v>
      </c>
      <c r="G507" s="57">
        <v>274</v>
      </c>
      <c r="H507" s="58">
        <v>19</v>
      </c>
      <c r="I507" s="64">
        <f t="shared" si="265"/>
        <v>0.19</v>
      </c>
      <c r="J507" s="18">
        <f t="shared" si="266"/>
        <v>52.06</v>
      </c>
      <c r="K507" s="64">
        <f t="shared" si="267"/>
        <v>-0.98398646570286064</v>
      </c>
      <c r="L507" s="18">
        <v>3251</v>
      </c>
      <c r="M507" s="18">
        <v>165</v>
      </c>
      <c r="N507" s="18">
        <v>3577</v>
      </c>
      <c r="O507" s="105" t="str">
        <f t="shared" si="242"/>
        <v>https://www.google.com/maps/@61.5230678462,24.0342427456,3a,75y,90t/data=!3m3!1e1!3m1!2e0</v>
      </c>
      <c r="P507" s="108" t="str">
        <f t="shared" si="243"/>
        <v>Gmaps</v>
      </c>
      <c r="Q507" s="18">
        <v>274</v>
      </c>
      <c r="R507" s="17">
        <v>19</v>
      </c>
      <c r="S507" s="18">
        <f t="shared" si="244"/>
        <v>1135</v>
      </c>
      <c r="T507" s="18">
        <f t="shared" si="245"/>
        <v>328</v>
      </c>
      <c r="U507" s="18">
        <f t="shared" si="246"/>
        <v>0</v>
      </c>
      <c r="V507" s="95" t="str">
        <f t="shared" si="268"/>
        <v xml:space="preserve"> --</v>
      </c>
      <c r="W507" s="18">
        <f t="shared" si="247"/>
        <v>0</v>
      </c>
      <c r="X507" s="79" t="str">
        <f t="shared" si="269"/>
        <v xml:space="preserve"> --</v>
      </c>
      <c r="Y507" s="18">
        <v>33</v>
      </c>
      <c r="Z507" s="17" t="str">
        <f t="shared" si="251"/>
        <v xml:space="preserve"> --</v>
      </c>
      <c r="AA507" s="18">
        <v>50.238600212100003</v>
      </c>
      <c r="AB507" s="17" t="str">
        <f t="shared" si="270"/>
        <v>Kyllä</v>
      </c>
      <c r="AC507" s="39"/>
      <c r="AD507" s="17" t="str">
        <f t="shared" si="248"/>
        <v>Keskivilkas 1</v>
      </c>
      <c r="AE507" s="17" t="s">
        <v>1057</v>
      </c>
      <c r="AF507" s="39"/>
      <c r="AG507" s="44"/>
      <c r="AH507" s="4"/>
      <c r="AI507" s="113" t="str">
        <f t="shared" si="252"/>
        <v>musta</v>
      </c>
      <c r="AJ507" s="114" t="str">
        <f t="shared" si="273"/>
        <v>musta</v>
      </c>
      <c r="AK507" s="115" t="str">
        <f t="shared" si="249"/>
        <v>musta</v>
      </c>
      <c r="AL507" s="124">
        <f t="shared" si="274"/>
        <v>1</v>
      </c>
      <c r="AM507" s="124">
        <f t="shared" si="253"/>
        <v>0</v>
      </c>
      <c r="AN507" s="124">
        <f t="shared" si="254"/>
        <v>0</v>
      </c>
      <c r="AO507" s="124">
        <f t="shared" si="255"/>
        <v>1</v>
      </c>
      <c r="AP507" s="121">
        <f t="shared" si="256"/>
        <v>0</v>
      </c>
      <c r="AQ507" s="14"/>
      <c r="AR507" s="113" t="str">
        <f t="shared" si="271"/>
        <v>musta</v>
      </c>
      <c r="AS507" s="114" t="str">
        <f t="shared" si="272"/>
        <v>musta</v>
      </c>
      <c r="AT507" s="115" t="str">
        <f t="shared" si="250"/>
        <v>musta</v>
      </c>
      <c r="AU507" s="124">
        <f t="shared" si="257"/>
        <v>2</v>
      </c>
      <c r="AV507" s="124">
        <f t="shared" si="258"/>
        <v>1</v>
      </c>
      <c r="AW507" s="124">
        <f t="shared" si="259"/>
        <v>0</v>
      </c>
      <c r="AX507" s="124">
        <f t="shared" si="260"/>
        <v>1</v>
      </c>
      <c r="AY507" s="121">
        <f t="shared" si="261"/>
        <v>0</v>
      </c>
      <c r="BA507" s="47" t="s">
        <v>538</v>
      </c>
      <c r="BB507" s="47">
        <v>3353</v>
      </c>
      <c r="BC507" s="47">
        <v>1</v>
      </c>
      <c r="BD507" s="47">
        <v>2</v>
      </c>
      <c r="BE507" s="4"/>
      <c r="BF507" s="47" t="s">
        <v>544</v>
      </c>
      <c r="BG507" s="47">
        <v>3381</v>
      </c>
      <c r="BH507" s="47">
        <v>2</v>
      </c>
      <c r="BI507" s="47">
        <v>23</v>
      </c>
      <c r="BJ507" s="4"/>
      <c r="BK507" s="46" t="str">
        <f t="shared" si="262"/>
        <v>3381_2</v>
      </c>
      <c r="BL507" s="69">
        <v>3381</v>
      </c>
      <c r="BM507" s="69">
        <v>2</v>
      </c>
      <c r="BN507" s="69">
        <v>0</v>
      </c>
      <c r="BO507" s="4"/>
      <c r="BP507" s="46" t="str">
        <f t="shared" si="263"/>
        <v>3381_2</v>
      </c>
      <c r="BQ507" s="69">
        <v>3381</v>
      </c>
      <c r="BR507" s="69">
        <v>2</v>
      </c>
      <c r="BS507" s="69">
        <v>0</v>
      </c>
      <c r="BT507" s="4"/>
      <c r="BU507" s="71"/>
      <c r="BV507" s="71"/>
      <c r="BW507" s="71"/>
      <c r="BX507" s="4"/>
      <c r="BY507" s="46"/>
      <c r="BZ507" s="46"/>
      <c r="CA507" s="46"/>
      <c r="CB507" s="4"/>
      <c r="CC507" s="47" t="s">
        <v>280</v>
      </c>
      <c r="CD507" s="47" t="s">
        <v>1023</v>
      </c>
      <c r="CE507" s="47">
        <v>322</v>
      </c>
      <c r="CF507" s="47">
        <v>2</v>
      </c>
      <c r="CG507" s="47">
        <v>1</v>
      </c>
      <c r="CH507" s="47" t="str">
        <f t="shared" si="264"/>
        <v>Keskivilkas 1</v>
      </c>
      <c r="CJ507" s="46" t="s">
        <v>553</v>
      </c>
      <c r="CK507" s="46" t="s">
        <v>2392</v>
      </c>
      <c r="CL507" s="46" t="s">
        <v>2393</v>
      </c>
      <c r="CM507" s="46" t="s">
        <v>2394</v>
      </c>
    </row>
    <row r="508" spans="1:91" customFormat="1" x14ac:dyDescent="0.25">
      <c r="A508" s="81">
        <v>497</v>
      </c>
      <c r="B508" s="27" t="str">
        <f t="shared" si="241"/>
        <v>3402_1</v>
      </c>
      <c r="C508" s="51">
        <v>3402</v>
      </c>
      <c r="D508" s="52">
        <v>1</v>
      </c>
      <c r="E508" s="17">
        <v>2175</v>
      </c>
      <c r="F508" s="18">
        <v>571.749070835</v>
      </c>
      <c r="G508" s="57">
        <v>141</v>
      </c>
      <c r="H508" s="58">
        <v>26</v>
      </c>
      <c r="I508" s="64">
        <f t="shared" si="265"/>
        <v>0.26</v>
      </c>
      <c r="J508" s="18">
        <f t="shared" si="266"/>
        <v>36.660000000000004</v>
      </c>
      <c r="K508" s="64">
        <f t="shared" si="267"/>
        <v>-0.97884593190998259</v>
      </c>
      <c r="L508" s="18">
        <v>1733</v>
      </c>
      <c r="M508" s="18">
        <v>97</v>
      </c>
      <c r="N508" s="18">
        <v>1985</v>
      </c>
      <c r="O508" s="105" t="str">
        <f t="shared" si="242"/>
        <v>https://www.google.com/maps/@61.47658264,24.0563503026,3a,75y,90t/data=!3m3!1e1!3m1!2e0</v>
      </c>
      <c r="P508" s="108" t="str">
        <f t="shared" si="243"/>
        <v>Gmaps</v>
      </c>
      <c r="Q508" s="18">
        <v>141</v>
      </c>
      <c r="R508" s="17">
        <v>26</v>
      </c>
      <c r="S508" s="18">
        <f t="shared" si="244"/>
        <v>482</v>
      </c>
      <c r="T508" s="18">
        <f t="shared" si="245"/>
        <v>157</v>
      </c>
      <c r="U508" s="18">
        <f t="shared" si="246"/>
        <v>0</v>
      </c>
      <c r="V508" s="95" t="str">
        <f t="shared" si="268"/>
        <v xml:space="preserve"> --</v>
      </c>
      <c r="W508" s="18">
        <f t="shared" si="247"/>
        <v>0</v>
      </c>
      <c r="X508" s="79" t="str">
        <f t="shared" si="269"/>
        <v xml:space="preserve"> --</v>
      </c>
      <c r="Y508" s="18">
        <v>15</v>
      </c>
      <c r="Z508" s="17" t="str">
        <f t="shared" si="251"/>
        <v xml:space="preserve"> --</v>
      </c>
      <c r="AA508" s="18">
        <v>66.436781609199997</v>
      </c>
      <c r="AB508" s="17" t="str">
        <f t="shared" si="270"/>
        <v>Kyllä</v>
      </c>
      <c r="AC508" s="39"/>
      <c r="AD508" s="17" t="str">
        <f t="shared" si="248"/>
        <v>Keskivilkas 1</v>
      </c>
      <c r="AE508" s="17" t="s">
        <v>1057</v>
      </c>
      <c r="AF508" s="39"/>
      <c r="AG508" s="44"/>
      <c r="AH508" s="4"/>
      <c r="AI508" s="113" t="str">
        <f t="shared" si="252"/>
        <v>musta</v>
      </c>
      <c r="AJ508" s="114" t="str">
        <f t="shared" si="273"/>
        <v>musta</v>
      </c>
      <c r="AK508" s="115" t="str">
        <f t="shared" si="249"/>
        <v>musta</v>
      </c>
      <c r="AL508" s="124">
        <f t="shared" si="274"/>
        <v>1</v>
      </c>
      <c r="AM508" s="124">
        <f t="shared" si="253"/>
        <v>0</v>
      </c>
      <c r="AN508" s="124">
        <f t="shared" si="254"/>
        <v>0</v>
      </c>
      <c r="AO508" s="124">
        <f t="shared" si="255"/>
        <v>1</v>
      </c>
      <c r="AP508" s="121">
        <f t="shared" si="256"/>
        <v>0</v>
      </c>
      <c r="AQ508" s="14"/>
      <c r="AR508" s="113" t="str">
        <f t="shared" si="271"/>
        <v>musta</v>
      </c>
      <c r="AS508" s="114" t="str">
        <f t="shared" si="272"/>
        <v>musta</v>
      </c>
      <c r="AT508" s="115" t="str">
        <f t="shared" si="250"/>
        <v>musta</v>
      </c>
      <c r="AU508" s="124">
        <f t="shared" si="257"/>
        <v>2</v>
      </c>
      <c r="AV508" s="124">
        <f t="shared" si="258"/>
        <v>1</v>
      </c>
      <c r="AW508" s="124">
        <f t="shared" si="259"/>
        <v>0</v>
      </c>
      <c r="AX508" s="124">
        <f t="shared" si="260"/>
        <v>1</v>
      </c>
      <c r="AY508" s="121">
        <f t="shared" si="261"/>
        <v>0</v>
      </c>
      <c r="BA508" s="47" t="s">
        <v>539</v>
      </c>
      <c r="BB508" s="47">
        <v>3353</v>
      </c>
      <c r="BC508" s="47">
        <v>2</v>
      </c>
      <c r="BD508" s="47">
        <v>2</v>
      </c>
      <c r="BE508" s="4"/>
      <c r="BF508" s="47" t="s">
        <v>545</v>
      </c>
      <c r="BG508" s="47">
        <v>3381</v>
      </c>
      <c r="BH508" s="47">
        <v>3</v>
      </c>
      <c r="BI508" s="47">
        <v>22</v>
      </c>
      <c r="BJ508" s="4"/>
      <c r="BK508" s="46" t="str">
        <f t="shared" si="262"/>
        <v>3381_3</v>
      </c>
      <c r="BL508" s="69">
        <v>3381</v>
      </c>
      <c r="BM508" s="69">
        <v>3</v>
      </c>
      <c r="BN508" s="69">
        <v>0</v>
      </c>
      <c r="BO508" s="4"/>
      <c r="BP508" s="46" t="str">
        <f t="shared" si="263"/>
        <v>3381_3</v>
      </c>
      <c r="BQ508" s="69">
        <v>3381</v>
      </c>
      <c r="BR508" s="69">
        <v>3</v>
      </c>
      <c r="BS508" s="69">
        <v>0</v>
      </c>
      <c r="BT508" s="4"/>
      <c r="BU508" s="71"/>
      <c r="BV508" s="71"/>
      <c r="BW508" s="71"/>
      <c r="BX508" s="4"/>
      <c r="BY508" s="46"/>
      <c r="BZ508" s="46"/>
      <c r="CA508" s="46"/>
      <c r="CB508" s="4"/>
      <c r="CC508" s="47" t="s">
        <v>279</v>
      </c>
      <c r="CD508" s="47" t="s">
        <v>1023</v>
      </c>
      <c r="CE508" s="47">
        <v>322</v>
      </c>
      <c r="CF508" s="47">
        <v>1</v>
      </c>
      <c r="CG508" s="47">
        <v>1</v>
      </c>
      <c r="CH508" s="47" t="str">
        <f t="shared" si="264"/>
        <v>Keskivilkas 1</v>
      </c>
      <c r="CJ508" s="46" t="s">
        <v>554</v>
      </c>
      <c r="CK508" s="46" t="s">
        <v>2395</v>
      </c>
      <c r="CL508" s="46" t="s">
        <v>2396</v>
      </c>
      <c r="CM508" s="46" t="s">
        <v>2397</v>
      </c>
    </row>
    <row r="509" spans="1:91" customFormat="1" x14ac:dyDescent="0.25">
      <c r="A509" s="81">
        <v>498</v>
      </c>
      <c r="B509" s="27" t="str">
        <f t="shared" si="241"/>
        <v>3403_1</v>
      </c>
      <c r="C509" s="51">
        <v>3403</v>
      </c>
      <c r="D509" s="52">
        <v>1</v>
      </c>
      <c r="E509" s="17">
        <v>2935</v>
      </c>
      <c r="F509" s="18">
        <v>2882.4611329499999</v>
      </c>
      <c r="G509" s="57">
        <v>1113</v>
      </c>
      <c r="H509" s="58">
        <v>78</v>
      </c>
      <c r="I509" s="64">
        <f t="shared" si="265"/>
        <v>0.78</v>
      </c>
      <c r="J509" s="18">
        <f t="shared" si="266"/>
        <v>868.14</v>
      </c>
      <c r="K509" s="64">
        <f t="shared" si="267"/>
        <v>-0.48842663523865648</v>
      </c>
      <c r="L509" s="18">
        <v>1697</v>
      </c>
      <c r="M509" s="18">
        <v>116</v>
      </c>
      <c r="N509" s="18">
        <v>1734</v>
      </c>
      <c r="O509" s="105" t="str">
        <f t="shared" si="242"/>
        <v>https://www.google.com/maps/@61.5440982546,24.0457511477,3a,75y,90t/data=!3m3!1e1!3m1!2e0</v>
      </c>
      <c r="P509" s="108" t="str">
        <f t="shared" si="243"/>
        <v>Gmaps</v>
      </c>
      <c r="Q509" s="18">
        <v>1113</v>
      </c>
      <c r="R509" s="17">
        <v>78</v>
      </c>
      <c r="S509" s="18">
        <f t="shared" si="244"/>
        <v>339</v>
      </c>
      <c r="T509" s="18">
        <f t="shared" si="245"/>
        <v>191</v>
      </c>
      <c r="U509" s="18">
        <f t="shared" si="246"/>
        <v>12</v>
      </c>
      <c r="V509" s="94" t="str">
        <f t="shared" si="268"/>
        <v>Osa seud. yht.</v>
      </c>
      <c r="W509" s="90">
        <f t="shared" si="247"/>
        <v>13</v>
      </c>
      <c r="X509" s="91" t="str">
        <f t="shared" si="269"/>
        <v>Osa seud. yht.</v>
      </c>
      <c r="Y509" s="18">
        <v>12</v>
      </c>
      <c r="Z509" s="17" t="str">
        <f t="shared" si="251"/>
        <v xml:space="preserve"> --</v>
      </c>
      <c r="AA509" s="18">
        <v>62.827938671200002</v>
      </c>
      <c r="AB509" s="17" t="str">
        <f t="shared" si="270"/>
        <v>Kyllä</v>
      </c>
      <c r="AC509" s="39"/>
      <c r="AD509" s="17" t="str">
        <f t="shared" si="248"/>
        <v>Keskivilkas 1</v>
      </c>
      <c r="AE509" s="17" t="s">
        <v>1057</v>
      </c>
      <c r="AF509" s="39"/>
      <c r="AG509" s="44"/>
      <c r="AH509" s="4"/>
      <c r="AI509" s="113" t="str">
        <f t="shared" si="252"/>
        <v>punainen</v>
      </c>
      <c r="AJ509" s="114" t="str">
        <f t="shared" si="273"/>
        <v>punainen</v>
      </c>
      <c r="AK509" s="115" t="str">
        <f t="shared" si="249"/>
        <v>punainen</v>
      </c>
      <c r="AL509" s="124">
        <f t="shared" si="274"/>
        <v>22</v>
      </c>
      <c r="AM509" s="124">
        <f t="shared" si="253"/>
        <v>10</v>
      </c>
      <c r="AN509" s="124">
        <f t="shared" si="254"/>
        <v>1</v>
      </c>
      <c r="AO509" s="124">
        <f t="shared" si="255"/>
        <v>1</v>
      </c>
      <c r="AP509" s="121">
        <f t="shared" si="256"/>
        <v>10</v>
      </c>
      <c r="AQ509" s="14"/>
      <c r="AR509" s="113" t="str">
        <f t="shared" si="271"/>
        <v>punainen</v>
      </c>
      <c r="AS509" s="114" t="str">
        <f t="shared" si="272"/>
        <v>punainen</v>
      </c>
      <c r="AT509" s="115" t="str">
        <f t="shared" si="250"/>
        <v>punainen</v>
      </c>
      <c r="AU509" s="124">
        <f t="shared" si="257"/>
        <v>22</v>
      </c>
      <c r="AV509" s="124">
        <f t="shared" si="258"/>
        <v>10</v>
      </c>
      <c r="AW509" s="124">
        <f t="shared" si="259"/>
        <v>1</v>
      </c>
      <c r="AX509" s="124">
        <f t="shared" si="260"/>
        <v>1</v>
      </c>
      <c r="AY509" s="121">
        <f t="shared" si="261"/>
        <v>10</v>
      </c>
      <c r="BA509" s="47" t="s">
        <v>540</v>
      </c>
      <c r="BB509" s="47">
        <v>3358</v>
      </c>
      <c r="BC509" s="47">
        <v>1</v>
      </c>
      <c r="BD509" s="47">
        <v>16</v>
      </c>
      <c r="BE509" s="4"/>
      <c r="BF509" s="47" t="s">
        <v>546</v>
      </c>
      <c r="BG509" s="47">
        <v>3381</v>
      </c>
      <c r="BH509" s="47">
        <v>5</v>
      </c>
      <c r="BI509" s="47">
        <v>77</v>
      </c>
      <c r="BJ509" s="4"/>
      <c r="BK509" s="46" t="str">
        <f t="shared" si="262"/>
        <v>3381_5</v>
      </c>
      <c r="BL509" s="69">
        <v>3381</v>
      </c>
      <c r="BM509" s="69">
        <v>5</v>
      </c>
      <c r="BN509" s="69">
        <v>0</v>
      </c>
      <c r="BO509" s="4"/>
      <c r="BP509" s="46" t="str">
        <f t="shared" si="263"/>
        <v>3381_5</v>
      </c>
      <c r="BQ509" s="69">
        <v>3381</v>
      </c>
      <c r="BR509" s="69">
        <v>5</v>
      </c>
      <c r="BS509" s="69">
        <v>0</v>
      </c>
      <c r="BT509" s="4"/>
      <c r="BU509" s="71"/>
      <c r="BV509" s="71"/>
      <c r="BW509" s="71"/>
      <c r="BX509" s="4"/>
      <c r="BY509" s="46"/>
      <c r="BZ509" s="46"/>
      <c r="CA509" s="46"/>
      <c r="CB509" s="4"/>
      <c r="CC509" s="47" t="s">
        <v>200</v>
      </c>
      <c r="CD509" s="47" t="s">
        <v>1023</v>
      </c>
      <c r="CE509" s="47">
        <v>130</v>
      </c>
      <c r="CF509" s="47">
        <v>24</v>
      </c>
      <c r="CG509" s="47">
        <v>1</v>
      </c>
      <c r="CH509" s="47" t="str">
        <f t="shared" si="264"/>
        <v>Keskivilkas 1</v>
      </c>
      <c r="CJ509" s="46" t="s">
        <v>555</v>
      </c>
      <c r="CK509" s="46" t="s">
        <v>1183</v>
      </c>
      <c r="CL509" s="46" t="s">
        <v>1184</v>
      </c>
      <c r="CM509" s="46" t="s">
        <v>1185</v>
      </c>
    </row>
    <row r="510" spans="1:91" customFormat="1" x14ac:dyDescent="0.25">
      <c r="A510" s="81">
        <v>499</v>
      </c>
      <c r="B510" s="27" t="str">
        <f t="shared" si="241"/>
        <v>3413_1</v>
      </c>
      <c r="C510" s="51">
        <v>3413</v>
      </c>
      <c r="D510" s="52">
        <v>1</v>
      </c>
      <c r="E510" s="17">
        <v>7130</v>
      </c>
      <c r="F510" s="18">
        <v>6732.9869947500001</v>
      </c>
      <c r="G510" s="57">
        <v>268</v>
      </c>
      <c r="H510" s="58">
        <v>55</v>
      </c>
      <c r="I510" s="64">
        <f t="shared" si="265"/>
        <v>0.55000000000000004</v>
      </c>
      <c r="J510" s="18">
        <f t="shared" si="266"/>
        <v>147.4</v>
      </c>
      <c r="K510" s="64">
        <f t="shared" si="267"/>
        <v>-0.41968503937007873</v>
      </c>
      <c r="L510" s="18">
        <v>254</v>
      </c>
      <c r="M510" s="18">
        <v>30</v>
      </c>
      <c r="N510" s="18">
        <v>257</v>
      </c>
      <c r="O510" s="105" t="str">
        <f t="shared" si="242"/>
        <v>https://www.google.com/maps/@61.7070733093,24.455695441,3a,75y,90t/data=!3m3!1e1!3m1!2e0</v>
      </c>
      <c r="P510" s="108" t="str">
        <f t="shared" si="243"/>
        <v>Gmaps</v>
      </c>
      <c r="Q510" s="18">
        <v>268</v>
      </c>
      <c r="R510" s="17">
        <v>55</v>
      </c>
      <c r="S510" s="18">
        <f t="shared" si="244"/>
        <v>79</v>
      </c>
      <c r="T510" s="18">
        <f t="shared" si="245"/>
        <v>44</v>
      </c>
      <c r="U510" s="18">
        <f t="shared" si="246"/>
        <v>5</v>
      </c>
      <c r="V510" s="96" t="str">
        <f t="shared" si="268"/>
        <v>Osa seud. yht.</v>
      </c>
      <c r="W510" s="18">
        <f t="shared" si="247"/>
        <v>0</v>
      </c>
      <c r="X510" s="79" t="str">
        <f t="shared" si="269"/>
        <v xml:space="preserve"> --</v>
      </c>
      <c r="Y510" s="74">
        <v>0</v>
      </c>
      <c r="Z510" s="17" t="str">
        <f t="shared" si="251"/>
        <v xml:space="preserve"> --</v>
      </c>
      <c r="AA510" s="74">
        <v>0</v>
      </c>
      <c r="AB510" s="17" t="str">
        <f t="shared" si="270"/>
        <v>--</v>
      </c>
      <c r="AC510" s="39"/>
      <c r="AD510" s="17" t="str">
        <f t="shared" si="248"/>
        <v>Vähä 2</v>
      </c>
      <c r="AE510" s="17" t="s">
        <v>1060</v>
      </c>
      <c r="AF510" s="39"/>
      <c r="AG510" s="44"/>
      <c r="AH510" s="4"/>
      <c r="AI510" s="113" t="str">
        <f t="shared" si="252"/>
        <v>musta</v>
      </c>
      <c r="AJ510" s="114" t="str">
        <f t="shared" si="273"/>
        <v>musta</v>
      </c>
      <c r="AK510" s="115" t="str">
        <f t="shared" si="249"/>
        <v>musta</v>
      </c>
      <c r="AL510" s="124">
        <f t="shared" si="274"/>
        <v>2</v>
      </c>
      <c r="AM510" s="124">
        <f t="shared" si="253"/>
        <v>1</v>
      </c>
      <c r="AN510" s="124">
        <f t="shared" si="254"/>
        <v>0</v>
      </c>
      <c r="AO510" s="124">
        <f t="shared" si="255"/>
        <v>0</v>
      </c>
      <c r="AP510" s="121">
        <f t="shared" si="256"/>
        <v>1</v>
      </c>
      <c r="AQ510" s="14"/>
      <c r="AR510" s="113" t="str">
        <f t="shared" si="271"/>
        <v>punainen</v>
      </c>
      <c r="AS510" s="114" t="str">
        <f t="shared" si="272"/>
        <v>musta</v>
      </c>
      <c r="AT510" s="115" t="str">
        <f t="shared" si="250"/>
        <v>musta</v>
      </c>
      <c r="AU510" s="124">
        <f t="shared" si="257"/>
        <v>11</v>
      </c>
      <c r="AV510" s="124">
        <f t="shared" si="258"/>
        <v>10</v>
      </c>
      <c r="AW510" s="124">
        <f t="shared" si="259"/>
        <v>0</v>
      </c>
      <c r="AX510" s="124">
        <f t="shared" si="260"/>
        <v>0</v>
      </c>
      <c r="AY510" s="121">
        <f t="shared" si="261"/>
        <v>1</v>
      </c>
      <c r="BA510" s="47" t="s">
        <v>541</v>
      </c>
      <c r="BB510" s="47">
        <v>3358</v>
      </c>
      <c r="BC510" s="47">
        <v>2</v>
      </c>
      <c r="BD510" s="47">
        <v>35</v>
      </c>
      <c r="BE510" s="4"/>
      <c r="BF510" s="47" t="s">
        <v>547</v>
      </c>
      <c r="BG510" s="47">
        <v>3382</v>
      </c>
      <c r="BH510" s="47">
        <v>1</v>
      </c>
      <c r="BI510" s="47">
        <v>40</v>
      </c>
      <c r="BJ510" s="4"/>
      <c r="BK510" s="46" t="str">
        <f t="shared" si="262"/>
        <v>3382_1</v>
      </c>
      <c r="BL510" s="69">
        <v>3382</v>
      </c>
      <c r="BM510" s="69">
        <v>1</v>
      </c>
      <c r="BN510" s="69">
        <v>0</v>
      </c>
      <c r="BO510" s="4"/>
      <c r="BP510" s="46" t="str">
        <f t="shared" si="263"/>
        <v>3382_1</v>
      </c>
      <c r="BQ510" s="69">
        <v>3382</v>
      </c>
      <c r="BR510" s="69">
        <v>1</v>
      </c>
      <c r="BS510" s="69">
        <v>0</v>
      </c>
      <c r="BT510" s="4"/>
      <c r="BU510" s="71"/>
      <c r="BV510" s="71"/>
      <c r="BW510" s="71"/>
      <c r="BX510" s="4"/>
      <c r="BY510" s="46"/>
      <c r="BZ510" s="46"/>
      <c r="CA510" s="46"/>
      <c r="CB510" s="4"/>
      <c r="CC510" s="47" t="s">
        <v>209</v>
      </c>
      <c r="CD510" s="47" t="s">
        <v>1023</v>
      </c>
      <c r="CE510" s="47">
        <v>190</v>
      </c>
      <c r="CF510" s="47">
        <v>4</v>
      </c>
      <c r="CG510" s="47">
        <v>1</v>
      </c>
      <c r="CH510" s="47" t="str">
        <f t="shared" si="264"/>
        <v>Keskivilkas 1</v>
      </c>
      <c r="CJ510" s="46" t="s">
        <v>556</v>
      </c>
      <c r="CK510" s="46" t="s">
        <v>1195</v>
      </c>
      <c r="CL510" s="46" t="s">
        <v>1196</v>
      </c>
      <c r="CM510" s="46" t="s">
        <v>1197</v>
      </c>
    </row>
    <row r="511" spans="1:91" customFormat="1" x14ac:dyDescent="0.25">
      <c r="A511" s="81">
        <v>500</v>
      </c>
      <c r="B511" s="27" t="str">
        <f t="shared" si="241"/>
        <v>3413_2</v>
      </c>
      <c r="C511" s="51">
        <v>3413</v>
      </c>
      <c r="D511" s="52">
        <v>2</v>
      </c>
      <c r="E511" s="17">
        <v>4986</v>
      </c>
      <c r="F511" s="18">
        <v>4697.1816741250004</v>
      </c>
      <c r="G511" s="57">
        <v>134</v>
      </c>
      <c r="H511" s="58">
        <v>49</v>
      </c>
      <c r="I511" s="64">
        <f t="shared" si="265"/>
        <v>0.49</v>
      </c>
      <c r="J511" s="18">
        <f t="shared" si="266"/>
        <v>65.66</v>
      </c>
      <c r="K511" s="64">
        <f t="shared" si="267"/>
        <v>-0.741496062992126</v>
      </c>
      <c r="L511" s="18">
        <v>254</v>
      </c>
      <c r="M511" s="18">
        <v>30</v>
      </c>
      <c r="N511" s="18">
        <v>257</v>
      </c>
      <c r="O511" s="105" t="str">
        <f t="shared" si="242"/>
        <v>https://www.google.com/maps/@61.7622627606,24.458388833,3a,75y,90t/data=!3m3!1e1!3m1!2e0</v>
      </c>
      <c r="P511" s="108" t="str">
        <f t="shared" si="243"/>
        <v>Gmaps</v>
      </c>
      <c r="Q511" s="18">
        <v>134</v>
      </c>
      <c r="R511" s="17">
        <v>49</v>
      </c>
      <c r="S511" s="18">
        <f t="shared" si="244"/>
        <v>136</v>
      </c>
      <c r="T511" s="18">
        <f t="shared" si="245"/>
        <v>43</v>
      </c>
      <c r="U511" s="18">
        <f t="shared" si="246"/>
        <v>0</v>
      </c>
      <c r="V511" s="95" t="str">
        <f t="shared" si="268"/>
        <v xml:space="preserve"> --</v>
      </c>
      <c r="W511" s="18">
        <f t="shared" si="247"/>
        <v>0</v>
      </c>
      <c r="X511" s="79" t="str">
        <f t="shared" si="269"/>
        <v xml:space="preserve"> --</v>
      </c>
      <c r="Y511" s="74">
        <v>0</v>
      </c>
      <c r="Z511" s="17" t="str">
        <f t="shared" si="251"/>
        <v xml:space="preserve"> --</v>
      </c>
      <c r="AA511" s="74">
        <v>0</v>
      </c>
      <c r="AB511" s="17" t="str">
        <f t="shared" si="270"/>
        <v>--</v>
      </c>
      <c r="AC511" s="39"/>
      <c r="AD511" s="17" t="str">
        <f t="shared" si="248"/>
        <v>Vähä 2</v>
      </c>
      <c r="AE511" s="17" t="s">
        <v>1060</v>
      </c>
      <c r="AF511" s="39"/>
      <c r="AG511" s="44"/>
      <c r="AH511" s="4"/>
      <c r="AI511" s="113" t="str">
        <f t="shared" si="252"/>
        <v>musta</v>
      </c>
      <c r="AJ511" s="114" t="str">
        <f t="shared" si="273"/>
        <v>musta</v>
      </c>
      <c r="AK511" s="115" t="str">
        <f t="shared" si="249"/>
        <v>musta</v>
      </c>
      <c r="AL511" s="124">
        <f t="shared" si="274"/>
        <v>1</v>
      </c>
      <c r="AM511" s="124">
        <f t="shared" si="253"/>
        <v>1</v>
      </c>
      <c r="AN511" s="124">
        <f t="shared" si="254"/>
        <v>0</v>
      </c>
      <c r="AO511" s="124">
        <f t="shared" si="255"/>
        <v>0</v>
      </c>
      <c r="AP511" s="121">
        <f t="shared" si="256"/>
        <v>0</v>
      </c>
      <c r="AQ511" s="14"/>
      <c r="AR511" s="113" t="str">
        <f t="shared" si="271"/>
        <v>musta</v>
      </c>
      <c r="AS511" s="114" t="str">
        <f t="shared" si="272"/>
        <v>musta</v>
      </c>
      <c r="AT511" s="115" t="str">
        <f t="shared" si="250"/>
        <v>musta</v>
      </c>
      <c r="AU511" s="124">
        <f t="shared" si="257"/>
        <v>1</v>
      </c>
      <c r="AV511" s="124">
        <f t="shared" si="258"/>
        <v>1</v>
      </c>
      <c r="AW511" s="124">
        <f t="shared" si="259"/>
        <v>0</v>
      </c>
      <c r="AX511" s="124">
        <f t="shared" si="260"/>
        <v>0</v>
      </c>
      <c r="AY511" s="121">
        <f t="shared" si="261"/>
        <v>0</v>
      </c>
      <c r="BA511" s="47" t="s">
        <v>542</v>
      </c>
      <c r="BB511" s="47">
        <v>3359</v>
      </c>
      <c r="BC511" s="47">
        <v>1</v>
      </c>
      <c r="BD511" s="47">
        <v>18</v>
      </c>
      <c r="BE511" s="4"/>
      <c r="BF511" s="47" t="s">
        <v>548</v>
      </c>
      <c r="BG511" s="47">
        <v>3382</v>
      </c>
      <c r="BH511" s="47">
        <v>2</v>
      </c>
      <c r="BI511" s="47">
        <v>27</v>
      </c>
      <c r="BJ511" s="4"/>
      <c r="BK511" s="46" t="str">
        <f t="shared" si="262"/>
        <v>3382_2</v>
      </c>
      <c r="BL511" s="69">
        <v>3382</v>
      </c>
      <c r="BM511" s="69">
        <v>2</v>
      </c>
      <c r="BN511" s="69">
        <v>0</v>
      </c>
      <c r="BO511" s="4"/>
      <c r="BP511" s="46" t="str">
        <f t="shared" si="263"/>
        <v>3382_2</v>
      </c>
      <c r="BQ511" s="69">
        <v>3382</v>
      </c>
      <c r="BR511" s="69">
        <v>2</v>
      </c>
      <c r="BS511" s="69">
        <v>0</v>
      </c>
      <c r="BT511" s="4"/>
      <c r="BU511" s="71"/>
      <c r="BV511" s="71"/>
      <c r="BW511" s="71"/>
      <c r="BX511" s="4"/>
      <c r="BY511" s="46"/>
      <c r="BZ511" s="46"/>
      <c r="CA511" s="46"/>
      <c r="CB511" s="4"/>
      <c r="CC511" s="47" t="s">
        <v>155</v>
      </c>
      <c r="CD511" s="47" t="s">
        <v>1023</v>
      </c>
      <c r="CE511" s="47">
        <v>58</v>
      </c>
      <c r="CF511" s="47">
        <v>7</v>
      </c>
      <c r="CG511" s="47">
        <v>1</v>
      </c>
      <c r="CH511" s="47" t="str">
        <f t="shared" si="264"/>
        <v>Keskivilkas 1</v>
      </c>
      <c r="CJ511" s="46" t="s">
        <v>557</v>
      </c>
      <c r="CK511" s="46" t="s">
        <v>2398</v>
      </c>
      <c r="CL511" s="46" t="s">
        <v>2399</v>
      </c>
      <c r="CM511" s="46" t="s">
        <v>2400</v>
      </c>
    </row>
    <row r="512" spans="1:91" customFormat="1" x14ac:dyDescent="0.25">
      <c r="A512" s="81">
        <v>501</v>
      </c>
      <c r="B512" s="27" t="str">
        <f t="shared" si="241"/>
        <v>3413_3</v>
      </c>
      <c r="C512" s="51">
        <v>3413</v>
      </c>
      <c r="D512" s="52">
        <v>3</v>
      </c>
      <c r="E512" s="17">
        <v>6416</v>
      </c>
      <c r="F512" s="18">
        <v>6199.1395857500002</v>
      </c>
      <c r="G512" s="57">
        <v>177</v>
      </c>
      <c r="H512" s="58">
        <v>57</v>
      </c>
      <c r="I512" s="64">
        <f t="shared" si="265"/>
        <v>0.56999999999999995</v>
      </c>
      <c r="J512" s="18">
        <f t="shared" si="266"/>
        <v>100.88999999999999</v>
      </c>
      <c r="K512" s="64">
        <f t="shared" si="267"/>
        <v>-0.81788808664259927</v>
      </c>
      <c r="L512" s="18">
        <v>554</v>
      </c>
      <c r="M512" s="18">
        <v>97</v>
      </c>
      <c r="N512" s="18">
        <v>618</v>
      </c>
      <c r="O512" s="105" t="str">
        <f t="shared" si="242"/>
        <v>https://www.google.com/maps/@61.7977856261,24.4366993759,3a,75y,90t/data=!3m3!1e1!3m1!2e0</v>
      </c>
      <c r="P512" s="108" t="str">
        <f t="shared" si="243"/>
        <v>Gmaps</v>
      </c>
      <c r="Q512" s="18">
        <v>177</v>
      </c>
      <c r="R512" s="17">
        <v>57</v>
      </c>
      <c r="S512" s="18">
        <f t="shared" si="244"/>
        <v>308</v>
      </c>
      <c r="T512" s="18">
        <f t="shared" si="245"/>
        <v>129</v>
      </c>
      <c r="U512" s="18">
        <f t="shared" si="246"/>
        <v>7</v>
      </c>
      <c r="V512" s="96" t="str">
        <f t="shared" si="268"/>
        <v>Osa seud. yht.</v>
      </c>
      <c r="W512" s="18">
        <f t="shared" si="247"/>
        <v>0</v>
      </c>
      <c r="X512" s="79" t="str">
        <f t="shared" si="269"/>
        <v xml:space="preserve"> --</v>
      </c>
      <c r="Y512" s="18">
        <v>37</v>
      </c>
      <c r="Z512" s="17" t="str">
        <f t="shared" si="251"/>
        <v xml:space="preserve"> --</v>
      </c>
      <c r="AA512" s="18">
        <v>46.508728179599998</v>
      </c>
      <c r="AB512" s="17" t="str">
        <f t="shared" si="270"/>
        <v>--</v>
      </c>
      <c r="AC512" s="39"/>
      <c r="AD512" s="17" t="str">
        <f t="shared" si="248"/>
        <v>Keskivilkas 1</v>
      </c>
      <c r="AE512" s="17" t="s">
        <v>1057</v>
      </c>
      <c r="AF512" s="39"/>
      <c r="AG512" s="44"/>
      <c r="AH512" s="4"/>
      <c r="AI512" s="113" t="str">
        <f t="shared" si="252"/>
        <v>musta</v>
      </c>
      <c r="AJ512" s="114" t="str">
        <f t="shared" si="273"/>
        <v>musta</v>
      </c>
      <c r="AK512" s="115" t="str">
        <f t="shared" si="249"/>
        <v>musta</v>
      </c>
      <c r="AL512" s="124">
        <f t="shared" si="274"/>
        <v>3</v>
      </c>
      <c r="AM512" s="124">
        <f t="shared" si="253"/>
        <v>1</v>
      </c>
      <c r="AN512" s="124">
        <f t="shared" si="254"/>
        <v>0</v>
      </c>
      <c r="AO512" s="124">
        <f t="shared" si="255"/>
        <v>1</v>
      </c>
      <c r="AP512" s="121">
        <f t="shared" si="256"/>
        <v>1</v>
      </c>
      <c r="AQ512" s="14"/>
      <c r="AR512" s="113" t="str">
        <f t="shared" si="271"/>
        <v>punainen</v>
      </c>
      <c r="AS512" s="114" t="str">
        <f t="shared" si="272"/>
        <v>musta</v>
      </c>
      <c r="AT512" s="115" t="str">
        <f t="shared" si="250"/>
        <v>musta</v>
      </c>
      <c r="AU512" s="124">
        <f t="shared" si="257"/>
        <v>12</v>
      </c>
      <c r="AV512" s="124">
        <f t="shared" si="258"/>
        <v>10</v>
      </c>
      <c r="AW512" s="124">
        <f t="shared" si="259"/>
        <v>0</v>
      </c>
      <c r="AX512" s="124">
        <f t="shared" si="260"/>
        <v>1</v>
      </c>
      <c r="AY512" s="121">
        <f t="shared" si="261"/>
        <v>1</v>
      </c>
      <c r="BA512" s="47" t="s">
        <v>543</v>
      </c>
      <c r="BB512" s="47">
        <v>3381</v>
      </c>
      <c r="BC512" s="47">
        <v>1</v>
      </c>
      <c r="BD512" s="47">
        <v>64</v>
      </c>
      <c r="BE512" s="4"/>
      <c r="BF512" s="47" t="s">
        <v>549</v>
      </c>
      <c r="BG512" s="47">
        <v>3382</v>
      </c>
      <c r="BH512" s="47">
        <v>3</v>
      </c>
      <c r="BI512" s="47">
        <v>18</v>
      </c>
      <c r="BJ512" s="4"/>
      <c r="BK512" s="46" t="str">
        <f t="shared" si="262"/>
        <v>3382_3</v>
      </c>
      <c r="BL512" s="69">
        <v>3382</v>
      </c>
      <c r="BM512" s="69">
        <v>3</v>
      </c>
      <c r="BN512" s="69">
        <v>0</v>
      </c>
      <c r="BO512" s="4"/>
      <c r="BP512" s="46" t="str">
        <f t="shared" si="263"/>
        <v>3382_3</v>
      </c>
      <c r="BQ512" s="69">
        <v>3382</v>
      </c>
      <c r="BR512" s="69">
        <v>3</v>
      </c>
      <c r="BS512" s="69">
        <v>0</v>
      </c>
      <c r="BT512" s="4"/>
      <c r="BU512" s="71"/>
      <c r="BV512" s="71"/>
      <c r="BW512" s="71"/>
      <c r="BX512" s="4"/>
      <c r="BY512" s="46"/>
      <c r="BZ512" s="46"/>
      <c r="CA512" s="46"/>
      <c r="CB512" s="4"/>
      <c r="CC512" s="47" t="s">
        <v>160</v>
      </c>
      <c r="CD512" s="47" t="s">
        <v>1023</v>
      </c>
      <c r="CE512" s="47">
        <v>58</v>
      </c>
      <c r="CF512" s="47">
        <v>13</v>
      </c>
      <c r="CG512" s="47">
        <v>1</v>
      </c>
      <c r="CH512" s="47" t="str">
        <f t="shared" si="264"/>
        <v>Keskivilkas 1</v>
      </c>
      <c r="CJ512" s="46" t="s">
        <v>558</v>
      </c>
      <c r="CK512" s="46" t="s">
        <v>1375</v>
      </c>
      <c r="CL512" s="46" t="s">
        <v>1376</v>
      </c>
      <c r="CM512" s="46" t="s">
        <v>1377</v>
      </c>
    </row>
    <row r="513" spans="1:91" customFormat="1" x14ac:dyDescent="0.25">
      <c r="A513" s="81">
        <v>502</v>
      </c>
      <c r="B513" s="27" t="str">
        <f t="shared" si="241"/>
        <v>3413_4</v>
      </c>
      <c r="C513" s="51">
        <v>3413</v>
      </c>
      <c r="D513" s="52">
        <v>4</v>
      </c>
      <c r="E513" s="17">
        <v>2124</v>
      </c>
      <c r="F513" s="18">
        <v>2053.0719581849999</v>
      </c>
      <c r="G513" s="57">
        <v>249</v>
      </c>
      <c r="H513" s="58">
        <v>86</v>
      </c>
      <c r="I513" s="64">
        <f t="shared" si="265"/>
        <v>0.86</v>
      </c>
      <c r="J513" s="18">
        <f t="shared" si="266"/>
        <v>214.14</v>
      </c>
      <c r="K513" s="64">
        <f t="shared" si="267"/>
        <v>-0.38817142857142861</v>
      </c>
      <c r="L513" s="18">
        <v>350</v>
      </c>
      <c r="M513" s="18">
        <v>61</v>
      </c>
      <c r="N513" s="18">
        <v>387</v>
      </c>
      <c r="O513" s="105" t="str">
        <f t="shared" si="242"/>
        <v>https://www.google.com/maps/@61.8079828266,24.3344967934,3a,75y,90t/data=!3m3!1e1!3m1!2e0</v>
      </c>
      <c r="P513" s="108" t="str">
        <f t="shared" si="243"/>
        <v>Gmaps</v>
      </c>
      <c r="Q513" s="18">
        <v>249</v>
      </c>
      <c r="R513" s="17">
        <v>86</v>
      </c>
      <c r="S513" s="18">
        <f t="shared" si="244"/>
        <v>76</v>
      </c>
      <c r="T513" s="18">
        <f t="shared" si="245"/>
        <v>62</v>
      </c>
      <c r="U513" s="18">
        <f t="shared" si="246"/>
        <v>7</v>
      </c>
      <c r="V513" s="96" t="str">
        <f t="shared" si="268"/>
        <v>Osa seud. yht.</v>
      </c>
      <c r="W513" s="18">
        <f t="shared" si="247"/>
        <v>0</v>
      </c>
      <c r="X513" s="79" t="str">
        <f t="shared" si="269"/>
        <v xml:space="preserve"> --</v>
      </c>
      <c r="Y513" s="74">
        <v>0</v>
      </c>
      <c r="Z513" s="17" t="str">
        <f t="shared" si="251"/>
        <v xml:space="preserve"> --</v>
      </c>
      <c r="AA513" s="74">
        <v>0</v>
      </c>
      <c r="AB513" s="17" t="str">
        <f t="shared" si="270"/>
        <v>--</v>
      </c>
      <c r="AC513" s="39"/>
      <c r="AD513" s="17" t="str">
        <f t="shared" si="248"/>
        <v>Ei määritetty</v>
      </c>
      <c r="AE513" s="17" t="s">
        <v>1057</v>
      </c>
      <c r="AF513" s="39"/>
      <c r="AG513" s="44"/>
      <c r="AH513" s="4"/>
      <c r="AI513" s="113" t="str">
        <f t="shared" si="252"/>
        <v>punainen</v>
      </c>
      <c r="AJ513" s="114" t="str">
        <f t="shared" si="273"/>
        <v>musta</v>
      </c>
      <c r="AK513" s="115" t="str">
        <f t="shared" si="249"/>
        <v>musta</v>
      </c>
      <c r="AL513" s="124">
        <f t="shared" si="274"/>
        <v>11</v>
      </c>
      <c r="AM513" s="124">
        <f t="shared" si="253"/>
        <v>10</v>
      </c>
      <c r="AN513" s="124">
        <f t="shared" si="254"/>
        <v>0</v>
      </c>
      <c r="AO513" s="124">
        <f t="shared" si="255"/>
        <v>0</v>
      </c>
      <c r="AP513" s="121">
        <f t="shared" si="256"/>
        <v>1</v>
      </c>
      <c r="AQ513" s="14"/>
      <c r="AR513" s="113" t="str">
        <f t="shared" si="271"/>
        <v>punainen</v>
      </c>
      <c r="AS513" s="114" t="str">
        <f t="shared" si="272"/>
        <v>musta</v>
      </c>
      <c r="AT513" s="115" t="str">
        <f t="shared" si="250"/>
        <v>musta</v>
      </c>
      <c r="AU513" s="124">
        <f t="shared" si="257"/>
        <v>11</v>
      </c>
      <c r="AV513" s="124">
        <f t="shared" si="258"/>
        <v>10</v>
      </c>
      <c r="AW513" s="124">
        <f t="shared" si="259"/>
        <v>0</v>
      </c>
      <c r="AX513" s="124">
        <f t="shared" si="260"/>
        <v>0</v>
      </c>
      <c r="AY513" s="121">
        <f t="shared" si="261"/>
        <v>1</v>
      </c>
      <c r="BA513" s="47" t="s">
        <v>544</v>
      </c>
      <c r="BB513" s="47">
        <v>3381</v>
      </c>
      <c r="BC513" s="47">
        <v>2</v>
      </c>
      <c r="BD513" s="47">
        <v>27</v>
      </c>
      <c r="BE513" s="4"/>
      <c r="BF513" s="47" t="s">
        <v>550</v>
      </c>
      <c r="BG513" s="47">
        <v>3383</v>
      </c>
      <c r="BH513" s="47">
        <v>1</v>
      </c>
      <c r="BI513" s="47">
        <v>38</v>
      </c>
      <c r="BJ513" s="4"/>
      <c r="BK513" s="46" t="str">
        <f t="shared" si="262"/>
        <v>3383_1</v>
      </c>
      <c r="BL513" s="69">
        <v>3383</v>
      </c>
      <c r="BM513" s="69">
        <v>1</v>
      </c>
      <c r="BN513" s="69">
        <v>0</v>
      </c>
      <c r="BO513" s="4"/>
      <c r="BP513" s="46" t="str">
        <f t="shared" si="263"/>
        <v>3383_1</v>
      </c>
      <c r="BQ513" s="69">
        <v>3383</v>
      </c>
      <c r="BR513" s="69">
        <v>1</v>
      </c>
      <c r="BS513" s="69">
        <v>0</v>
      </c>
      <c r="BT513" s="4"/>
      <c r="BU513" s="71"/>
      <c r="BV513" s="71"/>
      <c r="BW513" s="71"/>
      <c r="BX513" s="4"/>
      <c r="BY513" s="46"/>
      <c r="BZ513" s="46"/>
      <c r="CA513" s="46"/>
      <c r="CB513" s="4"/>
      <c r="CC513" s="47" t="s">
        <v>337</v>
      </c>
      <c r="CD513" s="47" t="s">
        <v>1023</v>
      </c>
      <c r="CE513" s="47">
        <v>348</v>
      </c>
      <c r="CF513" s="47">
        <v>3</v>
      </c>
      <c r="CG513" s="47">
        <v>1</v>
      </c>
      <c r="CH513" s="47" t="str">
        <f t="shared" si="264"/>
        <v>Keskivilkas 1</v>
      </c>
      <c r="CJ513" s="46" t="s">
        <v>559</v>
      </c>
      <c r="CK513" s="46" t="s">
        <v>2401</v>
      </c>
      <c r="CL513" s="46" t="s">
        <v>2402</v>
      </c>
      <c r="CM513" s="46" t="s">
        <v>2403</v>
      </c>
    </row>
    <row r="514" spans="1:91" customFormat="1" x14ac:dyDescent="0.25">
      <c r="A514" s="81">
        <v>503</v>
      </c>
      <c r="B514" s="27" t="str">
        <f t="shared" si="241"/>
        <v>3421_1</v>
      </c>
      <c r="C514" s="51">
        <v>3421</v>
      </c>
      <c r="D514" s="52">
        <v>1</v>
      </c>
      <c r="E514" s="17">
        <v>6110</v>
      </c>
      <c r="F514" s="18">
        <v>5810.5427309999995</v>
      </c>
      <c r="G514" s="57">
        <v>388</v>
      </c>
      <c r="H514" s="58">
        <v>93</v>
      </c>
      <c r="I514" s="64">
        <f t="shared" si="265"/>
        <v>0.93</v>
      </c>
      <c r="J514" s="18">
        <f t="shared" si="266"/>
        <v>360.84000000000003</v>
      </c>
      <c r="K514" s="64">
        <f t="shared" si="267"/>
        <v>1.6728888888888891</v>
      </c>
      <c r="L514" s="18">
        <v>135</v>
      </c>
      <c r="M514" s="18">
        <v>10</v>
      </c>
      <c r="N514" s="18">
        <v>149</v>
      </c>
      <c r="O514" s="105" t="str">
        <f t="shared" si="242"/>
        <v>https://www.google.com/maps/@61.875896661,24.5072281788,3a,75y,90t/data=!3m3!1e1!3m1!2e0</v>
      </c>
      <c r="P514" s="108" t="str">
        <f t="shared" si="243"/>
        <v>Gmaps</v>
      </c>
      <c r="Q514" s="18">
        <v>388</v>
      </c>
      <c r="R514" s="17">
        <v>93</v>
      </c>
      <c r="S514" s="18">
        <f t="shared" si="244"/>
        <v>18</v>
      </c>
      <c r="T514" s="18">
        <f t="shared" si="245"/>
        <v>13</v>
      </c>
      <c r="U514" s="18">
        <f t="shared" si="246"/>
        <v>0</v>
      </c>
      <c r="V514" s="95" t="str">
        <f t="shared" si="268"/>
        <v xml:space="preserve"> --</v>
      </c>
      <c r="W514" s="18">
        <f t="shared" si="247"/>
        <v>0</v>
      </c>
      <c r="X514" s="79" t="str">
        <f t="shared" si="269"/>
        <v xml:space="preserve"> --</v>
      </c>
      <c r="Y514" s="74">
        <v>0</v>
      </c>
      <c r="Z514" s="17" t="str">
        <f t="shared" si="251"/>
        <v xml:space="preserve"> --</v>
      </c>
      <c r="AA514" s="74">
        <v>0</v>
      </c>
      <c r="AB514" s="17" t="str">
        <f t="shared" si="270"/>
        <v>--</v>
      </c>
      <c r="AC514" s="39"/>
      <c r="AD514" s="17" t="str">
        <f t="shared" si="248"/>
        <v>Vähä 3</v>
      </c>
      <c r="AE514" s="17" t="s">
        <v>1062</v>
      </c>
      <c r="AF514" s="39"/>
      <c r="AG514" s="44"/>
      <c r="AH514" s="4"/>
      <c r="AI514" s="113" t="str">
        <f t="shared" si="252"/>
        <v>musta</v>
      </c>
      <c r="AJ514" s="114" t="str">
        <f t="shared" si="273"/>
        <v>musta</v>
      </c>
      <c r="AK514" s="115" t="str">
        <f t="shared" si="249"/>
        <v>musta</v>
      </c>
      <c r="AL514" s="124">
        <f t="shared" si="274"/>
        <v>10</v>
      </c>
      <c r="AM514" s="124">
        <f t="shared" si="253"/>
        <v>10</v>
      </c>
      <c r="AN514" s="124">
        <f t="shared" si="254"/>
        <v>0</v>
      </c>
      <c r="AO514" s="124">
        <f t="shared" si="255"/>
        <v>0</v>
      </c>
      <c r="AP514" s="121">
        <f t="shared" si="256"/>
        <v>0</v>
      </c>
      <c r="AQ514" s="14"/>
      <c r="AR514" s="113" t="str">
        <f t="shared" si="271"/>
        <v>musta</v>
      </c>
      <c r="AS514" s="114" t="str">
        <f t="shared" si="272"/>
        <v>musta</v>
      </c>
      <c r="AT514" s="115" t="str">
        <f t="shared" si="250"/>
        <v>musta</v>
      </c>
      <c r="AU514" s="124">
        <f t="shared" si="257"/>
        <v>10</v>
      </c>
      <c r="AV514" s="124">
        <f t="shared" si="258"/>
        <v>10</v>
      </c>
      <c r="AW514" s="124">
        <f t="shared" si="259"/>
        <v>0</v>
      </c>
      <c r="AX514" s="124">
        <f t="shared" si="260"/>
        <v>0</v>
      </c>
      <c r="AY514" s="121">
        <f t="shared" si="261"/>
        <v>0</v>
      </c>
      <c r="BA514" s="47" t="s">
        <v>545</v>
      </c>
      <c r="BB514" s="47">
        <v>3381</v>
      </c>
      <c r="BC514" s="47">
        <v>3</v>
      </c>
      <c r="BD514" s="47">
        <v>23</v>
      </c>
      <c r="BE514" s="4"/>
      <c r="BF514" s="47" t="s">
        <v>551</v>
      </c>
      <c r="BG514" s="47">
        <v>3400</v>
      </c>
      <c r="BH514" s="47">
        <v>1</v>
      </c>
      <c r="BI514" s="47">
        <v>476</v>
      </c>
      <c r="BJ514" s="4"/>
      <c r="BK514" s="46" t="str">
        <f t="shared" si="262"/>
        <v>3400_1</v>
      </c>
      <c r="BL514" s="69">
        <v>3400</v>
      </c>
      <c r="BM514" s="69">
        <v>1</v>
      </c>
      <c r="BN514" s="69">
        <v>32</v>
      </c>
      <c r="BO514" s="4"/>
      <c r="BP514" s="46" t="str">
        <f t="shared" si="263"/>
        <v>3400_1</v>
      </c>
      <c r="BQ514" s="69">
        <v>3400</v>
      </c>
      <c r="BR514" s="69">
        <v>1</v>
      </c>
      <c r="BS514" s="69">
        <v>50</v>
      </c>
      <c r="BT514" s="4"/>
      <c r="BU514" s="71"/>
      <c r="BV514" s="71"/>
      <c r="BW514" s="71"/>
      <c r="BX514" s="4"/>
      <c r="BY514" s="46"/>
      <c r="BZ514" s="46"/>
      <c r="CA514" s="46"/>
      <c r="CB514" s="4"/>
      <c r="CC514" s="47" t="s">
        <v>206</v>
      </c>
      <c r="CD514" s="47" t="s">
        <v>1023</v>
      </c>
      <c r="CE514" s="47">
        <v>190</v>
      </c>
      <c r="CF514" s="47">
        <v>1</v>
      </c>
      <c r="CG514" s="47">
        <v>1</v>
      </c>
      <c r="CH514" s="47" t="str">
        <f t="shared" si="264"/>
        <v>Keskivilkas 1</v>
      </c>
      <c r="CJ514" s="46" t="s">
        <v>560</v>
      </c>
      <c r="CK514" s="46" t="s">
        <v>1381</v>
      </c>
      <c r="CL514" s="46" t="s">
        <v>1382</v>
      </c>
      <c r="CM514" s="46" t="s">
        <v>1383</v>
      </c>
    </row>
    <row r="515" spans="1:91" customFormat="1" x14ac:dyDescent="0.25">
      <c r="A515" s="81">
        <v>504</v>
      </c>
      <c r="B515" s="27" t="str">
        <f t="shared" si="241"/>
        <v>3422_1</v>
      </c>
      <c r="C515" s="51">
        <v>3422</v>
      </c>
      <c r="D515" s="52">
        <v>1</v>
      </c>
      <c r="E515" s="17">
        <v>2284</v>
      </c>
      <c r="F515" s="18">
        <v>2085.3472301299998</v>
      </c>
      <c r="G515" s="57">
        <v>56</v>
      </c>
      <c r="H515" s="58">
        <v>40</v>
      </c>
      <c r="I515" s="64">
        <f t="shared" si="265"/>
        <v>0.4</v>
      </c>
      <c r="J515" s="18">
        <f t="shared" si="266"/>
        <v>22.400000000000002</v>
      </c>
      <c r="K515" s="64">
        <f t="shared" si="267"/>
        <v>-0.93253012048192774</v>
      </c>
      <c r="L515" s="18">
        <v>332</v>
      </c>
      <c r="M515" s="18">
        <v>26</v>
      </c>
      <c r="N515" s="18">
        <v>351</v>
      </c>
      <c r="O515" s="105" t="str">
        <f t="shared" si="242"/>
        <v>https://www.google.com/maps/@61.8854533927,24.5066081638,3a,75y,90t/data=!3m3!1e1!3m1!2e0</v>
      </c>
      <c r="P515" s="108" t="str">
        <f t="shared" si="243"/>
        <v>Gmaps</v>
      </c>
      <c r="Q515" s="18">
        <v>56</v>
      </c>
      <c r="R515" s="17">
        <v>40</v>
      </c>
      <c r="S515" s="18">
        <f t="shared" si="244"/>
        <v>33</v>
      </c>
      <c r="T515" s="18">
        <f t="shared" si="245"/>
        <v>19</v>
      </c>
      <c r="U515" s="18">
        <f t="shared" si="246"/>
        <v>0</v>
      </c>
      <c r="V515" s="95" t="str">
        <f t="shared" si="268"/>
        <v xml:space="preserve"> --</v>
      </c>
      <c r="W515" s="18">
        <f t="shared" si="247"/>
        <v>0</v>
      </c>
      <c r="X515" s="79" t="str">
        <f t="shared" si="269"/>
        <v xml:space="preserve"> --</v>
      </c>
      <c r="Y515" s="74">
        <v>0</v>
      </c>
      <c r="Z515" s="17" t="str">
        <f t="shared" si="251"/>
        <v xml:space="preserve"> --</v>
      </c>
      <c r="AA515" s="74">
        <v>0</v>
      </c>
      <c r="AB515" s="17" t="str">
        <f t="shared" si="270"/>
        <v>--</v>
      </c>
      <c r="AC515" s="39"/>
      <c r="AD515" s="17" t="str">
        <f t="shared" si="248"/>
        <v>Vähä 2</v>
      </c>
      <c r="AE515" s="17" t="s">
        <v>1060</v>
      </c>
      <c r="AF515" s="39"/>
      <c r="AG515" s="44"/>
      <c r="AH515" s="4"/>
      <c r="AI515" s="113" t="str">
        <f t="shared" si="252"/>
        <v>musta</v>
      </c>
      <c r="AJ515" s="114" t="str">
        <f t="shared" si="273"/>
        <v>musta</v>
      </c>
      <c r="AK515" s="115" t="str">
        <f t="shared" si="249"/>
        <v>musta</v>
      </c>
      <c r="AL515" s="124">
        <f t="shared" si="274"/>
        <v>1</v>
      </c>
      <c r="AM515" s="124">
        <f t="shared" si="253"/>
        <v>1</v>
      </c>
      <c r="AN515" s="124">
        <f t="shared" si="254"/>
        <v>0</v>
      </c>
      <c r="AO515" s="124">
        <f t="shared" si="255"/>
        <v>0</v>
      </c>
      <c r="AP515" s="121">
        <f t="shared" si="256"/>
        <v>0</v>
      </c>
      <c r="AQ515" s="14"/>
      <c r="AR515" s="113" t="str">
        <f t="shared" si="271"/>
        <v>musta</v>
      </c>
      <c r="AS515" s="114" t="str">
        <f t="shared" si="272"/>
        <v>musta</v>
      </c>
      <c r="AT515" s="115" t="str">
        <f t="shared" si="250"/>
        <v>musta</v>
      </c>
      <c r="AU515" s="124">
        <f t="shared" si="257"/>
        <v>1</v>
      </c>
      <c r="AV515" s="124">
        <f t="shared" si="258"/>
        <v>1</v>
      </c>
      <c r="AW515" s="124">
        <f t="shared" si="259"/>
        <v>0</v>
      </c>
      <c r="AX515" s="124">
        <f t="shared" si="260"/>
        <v>0</v>
      </c>
      <c r="AY515" s="121">
        <f t="shared" si="261"/>
        <v>0</v>
      </c>
      <c r="BA515" s="47" t="s">
        <v>546</v>
      </c>
      <c r="BB515" s="47">
        <v>3381</v>
      </c>
      <c r="BC515" s="47">
        <v>5</v>
      </c>
      <c r="BD515" s="47">
        <v>141</v>
      </c>
      <c r="BE515" s="4"/>
      <c r="BF515" s="47" t="s">
        <v>552</v>
      </c>
      <c r="BG515" s="47">
        <v>3400</v>
      </c>
      <c r="BH515" s="47">
        <v>2</v>
      </c>
      <c r="BI515" s="47">
        <v>359</v>
      </c>
      <c r="BJ515" s="4"/>
      <c r="BK515" s="46" t="str">
        <f t="shared" si="262"/>
        <v>3400_2</v>
      </c>
      <c r="BL515" s="69">
        <v>3400</v>
      </c>
      <c r="BM515" s="69">
        <v>2</v>
      </c>
      <c r="BN515" s="69">
        <v>12</v>
      </c>
      <c r="BO515" s="4"/>
      <c r="BP515" s="46" t="str">
        <f t="shared" si="263"/>
        <v>3400_2</v>
      </c>
      <c r="BQ515" s="69">
        <v>3400</v>
      </c>
      <c r="BR515" s="69">
        <v>2</v>
      </c>
      <c r="BS515" s="69">
        <v>13</v>
      </c>
      <c r="BT515" s="4"/>
      <c r="BU515" s="71"/>
      <c r="BV515" s="71"/>
      <c r="BW515" s="71"/>
      <c r="BX515" s="4"/>
      <c r="BY515" s="46"/>
      <c r="BZ515" s="46"/>
      <c r="CA515" s="46"/>
      <c r="CB515" s="4"/>
      <c r="CC515" s="47" t="s">
        <v>161</v>
      </c>
      <c r="CD515" s="47" t="s">
        <v>1023</v>
      </c>
      <c r="CE515" s="47">
        <v>58</v>
      </c>
      <c r="CF515" s="47">
        <v>15</v>
      </c>
      <c r="CG515" s="47">
        <v>1</v>
      </c>
      <c r="CH515" s="47" t="str">
        <f t="shared" si="264"/>
        <v>Keskivilkas 1</v>
      </c>
      <c r="CJ515" s="46" t="s">
        <v>561</v>
      </c>
      <c r="CK515" s="46" t="s">
        <v>2404</v>
      </c>
      <c r="CL515" s="46" t="s">
        <v>2405</v>
      </c>
      <c r="CM515" s="46" t="s">
        <v>2406</v>
      </c>
    </row>
    <row r="516" spans="1:91" customFormat="1" x14ac:dyDescent="0.25">
      <c r="A516" s="81">
        <v>505</v>
      </c>
      <c r="B516" s="27" t="str">
        <f t="shared" si="241"/>
        <v>3441_1</v>
      </c>
      <c r="C516" s="51">
        <v>3441</v>
      </c>
      <c r="D516" s="52">
        <v>1</v>
      </c>
      <c r="E516" s="17">
        <v>13532</v>
      </c>
      <c r="F516" s="18">
        <v>6608.8872614499996</v>
      </c>
      <c r="G516" s="57">
        <v>101</v>
      </c>
      <c r="H516" s="58">
        <v>78</v>
      </c>
      <c r="I516" s="64">
        <f t="shared" si="265"/>
        <v>0.78</v>
      </c>
      <c r="J516" s="18">
        <f t="shared" si="266"/>
        <v>78.78</v>
      </c>
      <c r="K516" s="64">
        <f t="shared" si="267"/>
        <v>-0.13428571428571429</v>
      </c>
      <c r="L516" s="18">
        <v>91</v>
      </c>
      <c r="M516" s="18">
        <v>3</v>
      </c>
      <c r="N516" s="18">
        <v>92</v>
      </c>
      <c r="O516" s="105" t="str">
        <f t="shared" si="242"/>
        <v>https://www.google.com/maps/@61.8079828266,24.3344967934,3a,75y,90t/data=!3m3!1e1!3m1!2e0</v>
      </c>
      <c r="P516" s="108" t="str">
        <f t="shared" si="243"/>
        <v>Gmaps</v>
      </c>
      <c r="Q516" s="18">
        <v>101</v>
      </c>
      <c r="R516" s="17">
        <v>78</v>
      </c>
      <c r="S516" s="18">
        <f t="shared" si="244"/>
        <v>32</v>
      </c>
      <c r="T516" s="18">
        <f t="shared" si="245"/>
        <v>25</v>
      </c>
      <c r="U516" s="18">
        <f t="shared" si="246"/>
        <v>0</v>
      </c>
      <c r="V516" s="95" t="str">
        <f t="shared" si="268"/>
        <v xml:space="preserve"> --</v>
      </c>
      <c r="W516" s="18">
        <f t="shared" si="247"/>
        <v>0</v>
      </c>
      <c r="X516" s="79" t="str">
        <f t="shared" si="269"/>
        <v xml:space="preserve"> --</v>
      </c>
      <c r="Y516" s="74">
        <v>0</v>
      </c>
      <c r="Z516" s="17" t="str">
        <f t="shared" si="251"/>
        <v xml:space="preserve"> --</v>
      </c>
      <c r="AA516" s="74">
        <v>0</v>
      </c>
      <c r="AB516" s="17" t="str">
        <f t="shared" si="270"/>
        <v>--</v>
      </c>
      <c r="AC516" s="39"/>
      <c r="AD516" s="17" t="str">
        <f t="shared" si="248"/>
        <v>Vähä 3</v>
      </c>
      <c r="AE516" s="17" t="s">
        <v>1062</v>
      </c>
      <c r="AF516" s="39"/>
      <c r="AG516" s="44"/>
      <c r="AH516" s="4"/>
      <c r="AI516" s="113" t="str">
        <f t="shared" si="252"/>
        <v>musta</v>
      </c>
      <c r="AJ516" s="114" t="str">
        <f t="shared" si="273"/>
        <v>musta</v>
      </c>
      <c r="AK516" s="115" t="str">
        <f t="shared" si="249"/>
        <v>musta</v>
      </c>
      <c r="AL516" s="124">
        <f t="shared" si="274"/>
        <v>10</v>
      </c>
      <c r="AM516" s="124">
        <f t="shared" si="253"/>
        <v>10</v>
      </c>
      <c r="AN516" s="124">
        <f t="shared" si="254"/>
        <v>0</v>
      </c>
      <c r="AO516" s="124">
        <f t="shared" si="255"/>
        <v>0</v>
      </c>
      <c r="AP516" s="121">
        <f t="shared" si="256"/>
        <v>0</v>
      </c>
      <c r="AQ516" s="14"/>
      <c r="AR516" s="113" t="str">
        <f t="shared" si="271"/>
        <v>musta</v>
      </c>
      <c r="AS516" s="114" t="str">
        <f t="shared" si="272"/>
        <v>musta</v>
      </c>
      <c r="AT516" s="115" t="str">
        <f t="shared" si="250"/>
        <v>musta</v>
      </c>
      <c r="AU516" s="124">
        <f t="shared" si="257"/>
        <v>10</v>
      </c>
      <c r="AV516" s="124">
        <f t="shared" si="258"/>
        <v>10</v>
      </c>
      <c r="AW516" s="124">
        <f t="shared" si="259"/>
        <v>0</v>
      </c>
      <c r="AX516" s="124">
        <f t="shared" si="260"/>
        <v>0</v>
      </c>
      <c r="AY516" s="121">
        <f t="shared" si="261"/>
        <v>0</v>
      </c>
      <c r="BA516" s="47" t="s">
        <v>547</v>
      </c>
      <c r="BB516" s="47">
        <v>3382</v>
      </c>
      <c r="BC516" s="47">
        <v>1</v>
      </c>
      <c r="BD516" s="47">
        <v>52</v>
      </c>
      <c r="BE516" s="4"/>
      <c r="BF516" s="47" t="s">
        <v>553</v>
      </c>
      <c r="BG516" s="47">
        <v>3400</v>
      </c>
      <c r="BH516" s="47">
        <v>3</v>
      </c>
      <c r="BI516" s="47">
        <v>328</v>
      </c>
      <c r="BJ516" s="4"/>
      <c r="BK516" s="46" t="str">
        <f t="shared" si="262"/>
        <v>3400_3</v>
      </c>
      <c r="BL516" s="69">
        <v>3400</v>
      </c>
      <c r="BM516" s="69">
        <v>3</v>
      </c>
      <c r="BN516" s="69">
        <v>0</v>
      </c>
      <c r="BO516" s="4"/>
      <c r="BP516" s="46" t="str">
        <f t="shared" si="263"/>
        <v>3400_3</v>
      </c>
      <c r="BQ516" s="69">
        <v>3400</v>
      </c>
      <c r="BR516" s="69">
        <v>3</v>
      </c>
      <c r="BS516" s="69">
        <v>0</v>
      </c>
      <c r="BT516" s="4"/>
      <c r="BU516" s="71"/>
      <c r="BV516" s="71"/>
      <c r="BW516" s="71"/>
      <c r="BX516" s="4"/>
      <c r="BY516" s="46"/>
      <c r="BZ516" s="46"/>
      <c r="CA516" s="46"/>
      <c r="CB516" s="4"/>
      <c r="CC516" s="47" t="s">
        <v>466</v>
      </c>
      <c r="CD516" s="47" t="s">
        <v>1023</v>
      </c>
      <c r="CE516" s="47">
        <v>3022</v>
      </c>
      <c r="CF516" s="47">
        <v>2</v>
      </c>
      <c r="CG516" s="47">
        <v>1</v>
      </c>
      <c r="CH516" s="47" t="str">
        <f t="shared" si="264"/>
        <v>Keskivilkas 1</v>
      </c>
      <c r="CJ516" s="46" t="s">
        <v>562</v>
      </c>
      <c r="CK516" s="46" t="s">
        <v>2401</v>
      </c>
      <c r="CL516" s="46" t="s">
        <v>2402</v>
      </c>
      <c r="CM516" s="46" t="s">
        <v>2403</v>
      </c>
    </row>
    <row r="517" spans="1:91" customFormat="1" x14ac:dyDescent="0.25">
      <c r="A517" s="81">
        <v>506</v>
      </c>
      <c r="B517" s="27" t="str">
        <f t="shared" si="241"/>
        <v>3441_3</v>
      </c>
      <c r="C517" s="51">
        <v>3441</v>
      </c>
      <c r="D517" s="52">
        <v>3</v>
      </c>
      <c r="E517" s="17">
        <v>5341</v>
      </c>
      <c r="F517" s="18"/>
      <c r="G517" s="59">
        <v>36</v>
      </c>
      <c r="H517" s="60">
        <v>73</v>
      </c>
      <c r="I517" s="64">
        <f t="shared" si="265"/>
        <v>0.73</v>
      </c>
      <c r="J517" s="18">
        <f t="shared" si="266"/>
        <v>26.28</v>
      </c>
      <c r="K517" s="64">
        <f t="shared" si="267"/>
        <v>-0.71120879120879121</v>
      </c>
      <c r="L517" s="18">
        <v>91</v>
      </c>
      <c r="M517" s="18">
        <v>3</v>
      </c>
      <c r="N517" s="18">
        <v>92</v>
      </c>
      <c r="O517" s="105" t="str">
        <f t="shared" si="242"/>
        <v>https://www.google.com/maps/@61.9093102704,24.2772488048,3a,75y,90t/data=!3m3!1e1!3m1!2e0</v>
      </c>
      <c r="P517" s="108" t="str">
        <f t="shared" si="243"/>
        <v>Gmaps</v>
      </c>
      <c r="Q517" s="18">
        <v>36</v>
      </c>
      <c r="R517" s="17">
        <v>73</v>
      </c>
      <c r="S517" s="18">
        <f t="shared" si="244"/>
        <v>26</v>
      </c>
      <c r="T517" s="18">
        <f t="shared" si="245"/>
        <v>17</v>
      </c>
      <c r="U517" s="18">
        <f t="shared" si="246"/>
        <v>0</v>
      </c>
      <c r="V517" s="95" t="str">
        <f t="shared" si="268"/>
        <v xml:space="preserve"> --</v>
      </c>
      <c r="W517" s="18">
        <f t="shared" si="247"/>
        <v>0</v>
      </c>
      <c r="X517" s="79" t="str">
        <f t="shared" si="269"/>
        <v xml:space="preserve"> --</v>
      </c>
      <c r="Y517" s="74">
        <v>0</v>
      </c>
      <c r="Z517" s="17" t="str">
        <f t="shared" si="251"/>
        <v xml:space="preserve"> --</v>
      </c>
      <c r="AA517" s="74">
        <v>0</v>
      </c>
      <c r="AB517" s="17" t="str">
        <f t="shared" si="270"/>
        <v>--</v>
      </c>
      <c r="AC517" s="39"/>
      <c r="AD517" s="17" t="str">
        <f t="shared" si="248"/>
        <v>Vähä 3</v>
      </c>
      <c r="AE517" s="17" t="s">
        <v>1062</v>
      </c>
      <c r="AF517" s="39"/>
      <c r="AG517" s="44"/>
      <c r="AH517" s="4"/>
      <c r="AI517" s="113" t="str">
        <f t="shared" si="252"/>
        <v>musta</v>
      </c>
      <c r="AJ517" s="114" t="str">
        <f t="shared" si="273"/>
        <v>musta</v>
      </c>
      <c r="AK517" s="115" t="str">
        <f t="shared" si="249"/>
        <v>musta</v>
      </c>
      <c r="AL517" s="124">
        <f t="shared" si="274"/>
        <v>10</v>
      </c>
      <c r="AM517" s="124">
        <f t="shared" si="253"/>
        <v>10</v>
      </c>
      <c r="AN517" s="124">
        <f t="shared" si="254"/>
        <v>0</v>
      </c>
      <c r="AO517" s="124">
        <f t="shared" si="255"/>
        <v>0</v>
      </c>
      <c r="AP517" s="121">
        <f t="shared" si="256"/>
        <v>0</v>
      </c>
      <c r="AQ517" s="14"/>
      <c r="AR517" s="113" t="str">
        <f t="shared" si="271"/>
        <v>musta</v>
      </c>
      <c r="AS517" s="114" t="str">
        <f t="shared" si="272"/>
        <v>musta</v>
      </c>
      <c r="AT517" s="115" t="str">
        <f t="shared" si="250"/>
        <v>musta</v>
      </c>
      <c r="AU517" s="124">
        <f t="shared" si="257"/>
        <v>10</v>
      </c>
      <c r="AV517" s="124">
        <f t="shared" si="258"/>
        <v>10</v>
      </c>
      <c r="AW517" s="124">
        <f t="shared" si="259"/>
        <v>0</v>
      </c>
      <c r="AX517" s="124">
        <f t="shared" si="260"/>
        <v>0</v>
      </c>
      <c r="AY517" s="121">
        <f t="shared" si="261"/>
        <v>0</v>
      </c>
      <c r="BA517" s="47" t="s">
        <v>548</v>
      </c>
      <c r="BB517" s="47">
        <v>3382</v>
      </c>
      <c r="BC517" s="47">
        <v>2</v>
      </c>
      <c r="BD517" s="47">
        <v>38</v>
      </c>
      <c r="BE517" s="4"/>
      <c r="BF517" s="47" t="s">
        <v>554</v>
      </c>
      <c r="BG517" s="47">
        <v>3402</v>
      </c>
      <c r="BH517" s="47">
        <v>1</v>
      </c>
      <c r="BI517" s="47">
        <v>157</v>
      </c>
      <c r="BJ517" s="4"/>
      <c r="BK517" s="46" t="str">
        <f t="shared" si="262"/>
        <v>3402_1</v>
      </c>
      <c r="BL517" s="69">
        <v>3402</v>
      </c>
      <c r="BM517" s="69">
        <v>1</v>
      </c>
      <c r="BN517" s="69">
        <v>0</v>
      </c>
      <c r="BO517" s="4"/>
      <c r="BP517" s="46" t="str">
        <f t="shared" si="263"/>
        <v>3402_1</v>
      </c>
      <c r="BQ517" s="69">
        <v>3402</v>
      </c>
      <c r="BR517" s="69">
        <v>1</v>
      </c>
      <c r="BS517" s="69">
        <v>0</v>
      </c>
      <c r="BT517" s="4"/>
      <c r="BU517" s="71"/>
      <c r="BV517" s="71"/>
      <c r="BW517" s="71"/>
      <c r="BX517" s="4"/>
      <c r="BY517" s="46"/>
      <c r="BZ517" s="46"/>
      <c r="CA517" s="46"/>
      <c r="CB517" s="4"/>
      <c r="CC517" s="47" t="s">
        <v>287</v>
      </c>
      <c r="CD517" s="47" t="s">
        <v>1023</v>
      </c>
      <c r="CE517" s="47">
        <v>325</v>
      </c>
      <c r="CF517" s="47">
        <v>1</v>
      </c>
      <c r="CG517" s="47">
        <v>1</v>
      </c>
      <c r="CH517" s="47" t="str">
        <f t="shared" si="264"/>
        <v>Keskivilkas 1</v>
      </c>
      <c r="CJ517" s="46" t="s">
        <v>563</v>
      </c>
      <c r="CK517" s="46" t="s">
        <v>2407</v>
      </c>
      <c r="CL517" s="46" t="s">
        <v>2408</v>
      </c>
      <c r="CM517" s="46" t="s">
        <v>2409</v>
      </c>
    </row>
    <row r="518" spans="1:91" customFormat="1" x14ac:dyDescent="0.25">
      <c r="A518" s="81">
        <v>507</v>
      </c>
      <c r="B518" s="27" t="str">
        <f t="shared" si="241"/>
        <v>3477_1</v>
      </c>
      <c r="C518" s="51">
        <v>3477</v>
      </c>
      <c r="D518" s="52">
        <v>1</v>
      </c>
      <c r="E518" s="17">
        <v>1195</v>
      </c>
      <c r="F518" s="18">
        <v>990.74613129500005</v>
      </c>
      <c r="G518" s="57">
        <v>11</v>
      </c>
      <c r="H518" s="58">
        <v>11</v>
      </c>
      <c r="I518" s="64">
        <f t="shared" si="265"/>
        <v>0.11</v>
      </c>
      <c r="J518" s="18">
        <f t="shared" si="266"/>
        <v>1.21</v>
      </c>
      <c r="K518" s="64">
        <f t="shared" si="267"/>
        <v>-0.99171232876712323</v>
      </c>
      <c r="L518" s="18">
        <v>146</v>
      </c>
      <c r="M518" s="18">
        <v>8</v>
      </c>
      <c r="N518" s="18">
        <v>148</v>
      </c>
      <c r="O518" s="105" t="str">
        <f t="shared" si="242"/>
        <v>https://www.google.com/maps/@62.1179291984,24.5052476639,3a,75y,90t/data=!3m3!1e1!3m1!2e0</v>
      </c>
      <c r="P518" s="108" t="str">
        <f t="shared" si="243"/>
        <v>Gmaps</v>
      </c>
      <c r="Q518" s="18">
        <v>11</v>
      </c>
      <c r="R518" s="17">
        <v>11</v>
      </c>
      <c r="S518" s="18">
        <f t="shared" si="244"/>
        <v>20</v>
      </c>
      <c r="T518" s="18">
        <f t="shared" si="245"/>
        <v>3</v>
      </c>
      <c r="U518" s="18">
        <f t="shared" si="246"/>
        <v>0</v>
      </c>
      <c r="V518" s="95" t="str">
        <f t="shared" si="268"/>
        <v xml:space="preserve"> --</v>
      </c>
      <c r="W518" s="18">
        <f t="shared" si="247"/>
        <v>0</v>
      </c>
      <c r="X518" s="79" t="str">
        <f t="shared" si="269"/>
        <v xml:space="preserve"> --</v>
      </c>
      <c r="Y518" s="18">
        <v>95</v>
      </c>
      <c r="Z518" s="17" t="str">
        <f t="shared" si="251"/>
        <v>Kyllä</v>
      </c>
      <c r="AA518" s="18">
        <v>35.481171548100001</v>
      </c>
      <c r="AB518" s="17" t="str">
        <f t="shared" si="270"/>
        <v>--</v>
      </c>
      <c r="AC518" s="39" t="s">
        <v>3465</v>
      </c>
      <c r="AD518" s="17" t="str">
        <f t="shared" si="248"/>
        <v>Vähä 3</v>
      </c>
      <c r="AE518" s="17" t="s">
        <v>1062</v>
      </c>
      <c r="AF518" s="39"/>
      <c r="AG518" s="44"/>
      <c r="AH518" s="4"/>
      <c r="AI518" s="113" t="str">
        <f t="shared" si="252"/>
        <v>musta</v>
      </c>
      <c r="AJ518" s="114" t="str">
        <f t="shared" si="273"/>
        <v>musta</v>
      </c>
      <c r="AK518" s="115" t="str">
        <f t="shared" si="249"/>
        <v>musta</v>
      </c>
      <c r="AL518" s="124">
        <f t="shared" si="274"/>
        <v>0</v>
      </c>
      <c r="AM518" s="124">
        <f t="shared" si="253"/>
        <v>0</v>
      </c>
      <c r="AN518" s="124">
        <f t="shared" si="254"/>
        <v>0</v>
      </c>
      <c r="AO518" s="124">
        <f t="shared" si="255"/>
        <v>0</v>
      </c>
      <c r="AP518" s="121">
        <f t="shared" si="256"/>
        <v>0</v>
      </c>
      <c r="AQ518" s="14"/>
      <c r="AR518" s="113" t="str">
        <f t="shared" si="271"/>
        <v>musta</v>
      </c>
      <c r="AS518" s="114" t="str">
        <f t="shared" si="272"/>
        <v>musta</v>
      </c>
      <c r="AT518" s="115" t="str">
        <f t="shared" si="250"/>
        <v>musta</v>
      </c>
      <c r="AU518" s="124">
        <f t="shared" si="257"/>
        <v>1</v>
      </c>
      <c r="AV518" s="124">
        <f t="shared" si="258"/>
        <v>1</v>
      </c>
      <c r="AW518" s="124">
        <f t="shared" si="259"/>
        <v>0</v>
      </c>
      <c r="AX518" s="124">
        <f t="shared" si="260"/>
        <v>0</v>
      </c>
      <c r="AY518" s="121">
        <f t="shared" si="261"/>
        <v>0</v>
      </c>
      <c r="BA518" s="47" t="s">
        <v>549</v>
      </c>
      <c r="BB518" s="47">
        <v>3382</v>
      </c>
      <c r="BC518" s="47">
        <v>3</v>
      </c>
      <c r="BD518" s="47">
        <v>18</v>
      </c>
      <c r="BE518" s="4"/>
      <c r="BF518" s="47" t="s">
        <v>555</v>
      </c>
      <c r="BG518" s="47">
        <v>3403</v>
      </c>
      <c r="BH518" s="47">
        <v>1</v>
      </c>
      <c r="BI518" s="47">
        <v>191</v>
      </c>
      <c r="BJ518" s="4"/>
      <c r="BK518" s="46" t="str">
        <f t="shared" si="262"/>
        <v>3403_1</v>
      </c>
      <c r="BL518" s="69">
        <v>3403</v>
      </c>
      <c r="BM518" s="69">
        <v>1</v>
      </c>
      <c r="BN518" s="69">
        <v>12</v>
      </c>
      <c r="BO518" s="4"/>
      <c r="BP518" s="46" t="str">
        <f t="shared" si="263"/>
        <v>3403_1</v>
      </c>
      <c r="BQ518" s="69">
        <v>3403</v>
      </c>
      <c r="BR518" s="69">
        <v>1</v>
      </c>
      <c r="BS518" s="69">
        <v>13</v>
      </c>
      <c r="BT518" s="4"/>
      <c r="BU518" s="71"/>
      <c r="BV518" s="71"/>
      <c r="BW518" s="71"/>
      <c r="BX518" s="4"/>
      <c r="BY518" s="46"/>
      <c r="BZ518" s="46"/>
      <c r="CA518" s="46"/>
      <c r="CB518" s="4"/>
      <c r="CC518" s="47" t="s">
        <v>288</v>
      </c>
      <c r="CD518" s="47" t="s">
        <v>1023</v>
      </c>
      <c r="CE518" s="47">
        <v>325</v>
      </c>
      <c r="CF518" s="47">
        <v>2</v>
      </c>
      <c r="CG518" s="47">
        <v>1</v>
      </c>
      <c r="CH518" s="47" t="str">
        <f t="shared" si="264"/>
        <v>Keskivilkas 1</v>
      </c>
      <c r="CJ518" s="46" t="s">
        <v>564</v>
      </c>
      <c r="CK518" s="46" t="s">
        <v>2410</v>
      </c>
      <c r="CL518" s="46" t="s">
        <v>2411</v>
      </c>
      <c r="CM518" s="46" t="s">
        <v>2412</v>
      </c>
    </row>
    <row r="519" spans="1:91" customFormat="1" x14ac:dyDescent="0.25">
      <c r="A519" s="81">
        <v>508</v>
      </c>
      <c r="B519" s="27" t="str">
        <f t="shared" si="241"/>
        <v>3481_1</v>
      </c>
      <c r="C519" s="51">
        <v>3481</v>
      </c>
      <c r="D519" s="52">
        <v>1</v>
      </c>
      <c r="E519" s="17">
        <v>7910</v>
      </c>
      <c r="F519" s="18">
        <v>8917.4682690999998</v>
      </c>
      <c r="G519" s="57">
        <v>255</v>
      </c>
      <c r="H519" s="58">
        <v>86</v>
      </c>
      <c r="I519" s="64">
        <f t="shared" si="265"/>
        <v>0.86</v>
      </c>
      <c r="J519" s="18">
        <f t="shared" si="266"/>
        <v>219.29999999999998</v>
      </c>
      <c r="K519" s="64">
        <f t="shared" si="267"/>
        <v>-0.49118329466357313</v>
      </c>
      <c r="L519" s="18">
        <v>431</v>
      </c>
      <c r="M519" s="18">
        <v>29</v>
      </c>
      <c r="N519" s="18">
        <v>406</v>
      </c>
      <c r="O519" s="105" t="str">
        <f t="shared" si="242"/>
        <v>https://www.google.com/maps/@62.0432799718,24.0039366624,3a,75y,90t/data=!3m3!1e1!3m1!2e0</v>
      </c>
      <c r="P519" s="108" t="str">
        <f t="shared" si="243"/>
        <v>Gmaps</v>
      </c>
      <c r="Q519" s="18">
        <v>255</v>
      </c>
      <c r="R519" s="17">
        <v>86</v>
      </c>
      <c r="S519" s="18">
        <f t="shared" si="244"/>
        <v>76</v>
      </c>
      <c r="T519" s="18">
        <f t="shared" si="245"/>
        <v>59</v>
      </c>
      <c r="U519" s="18">
        <f t="shared" si="246"/>
        <v>4</v>
      </c>
      <c r="V519" s="94" t="str">
        <f t="shared" si="268"/>
        <v>Osa seud. yht.</v>
      </c>
      <c r="W519" s="90">
        <f t="shared" si="247"/>
        <v>3</v>
      </c>
      <c r="X519" s="91" t="str">
        <f t="shared" si="269"/>
        <v>Osa seud. yht.</v>
      </c>
      <c r="Y519" s="74">
        <v>0</v>
      </c>
      <c r="Z519" s="17" t="str">
        <f t="shared" si="251"/>
        <v xml:space="preserve"> --</v>
      </c>
      <c r="AA519" s="74">
        <v>0</v>
      </c>
      <c r="AB519" s="17" t="str">
        <f t="shared" si="270"/>
        <v>--</v>
      </c>
      <c r="AC519" s="39"/>
      <c r="AD519" s="17" t="str">
        <f t="shared" si="248"/>
        <v>Vähä 1</v>
      </c>
      <c r="AE519" s="17" t="s">
        <v>1058</v>
      </c>
      <c r="AF519" s="39"/>
      <c r="AG519" s="44"/>
      <c r="AH519" s="4"/>
      <c r="AI519" s="113" t="str">
        <f t="shared" si="252"/>
        <v>punainen</v>
      </c>
      <c r="AJ519" s="114" t="str">
        <f t="shared" si="273"/>
        <v>punainen</v>
      </c>
      <c r="AK519" s="115" t="str">
        <f t="shared" si="249"/>
        <v>musta</v>
      </c>
      <c r="AL519" s="124">
        <f t="shared" si="274"/>
        <v>20</v>
      </c>
      <c r="AM519" s="124">
        <f t="shared" si="253"/>
        <v>10</v>
      </c>
      <c r="AN519" s="124">
        <f t="shared" si="254"/>
        <v>0</v>
      </c>
      <c r="AO519" s="124">
        <f t="shared" si="255"/>
        <v>0</v>
      </c>
      <c r="AP519" s="121">
        <f t="shared" si="256"/>
        <v>10</v>
      </c>
      <c r="AQ519" s="14"/>
      <c r="AR519" s="113" t="str">
        <f t="shared" si="271"/>
        <v>punainen</v>
      </c>
      <c r="AS519" s="114" t="str">
        <f t="shared" si="272"/>
        <v>punainen</v>
      </c>
      <c r="AT519" s="115" t="str">
        <f t="shared" si="250"/>
        <v>musta</v>
      </c>
      <c r="AU519" s="124">
        <f t="shared" si="257"/>
        <v>20</v>
      </c>
      <c r="AV519" s="124">
        <f t="shared" si="258"/>
        <v>10</v>
      </c>
      <c r="AW519" s="124">
        <f t="shared" si="259"/>
        <v>0</v>
      </c>
      <c r="AX519" s="124">
        <f t="shared" si="260"/>
        <v>0</v>
      </c>
      <c r="AY519" s="121">
        <f t="shared" si="261"/>
        <v>10</v>
      </c>
      <c r="BA519" s="47" t="s">
        <v>550</v>
      </c>
      <c r="BB519" s="47">
        <v>3383</v>
      </c>
      <c r="BC519" s="47">
        <v>1</v>
      </c>
      <c r="BD519" s="47">
        <v>48</v>
      </c>
      <c r="BE519" s="4"/>
      <c r="BF519" s="47" t="s">
        <v>556</v>
      </c>
      <c r="BG519" s="47">
        <v>3413</v>
      </c>
      <c r="BH519" s="47">
        <v>1</v>
      </c>
      <c r="BI519" s="47">
        <v>44</v>
      </c>
      <c r="BJ519" s="4"/>
      <c r="BK519" s="46" t="str">
        <f t="shared" si="262"/>
        <v>3413_1</v>
      </c>
      <c r="BL519" s="69">
        <v>3413</v>
      </c>
      <c r="BM519" s="69">
        <v>1</v>
      </c>
      <c r="BN519" s="69">
        <v>5</v>
      </c>
      <c r="BO519" s="4"/>
      <c r="BP519" s="46" t="str">
        <f t="shared" si="263"/>
        <v>3413_1</v>
      </c>
      <c r="BQ519" s="69">
        <v>3413</v>
      </c>
      <c r="BR519" s="69">
        <v>1</v>
      </c>
      <c r="BS519" s="69">
        <v>0</v>
      </c>
      <c r="BT519" s="4"/>
      <c r="BU519" s="71"/>
      <c r="BV519" s="71"/>
      <c r="BW519" s="71"/>
      <c r="BX519" s="4"/>
      <c r="BY519" s="46"/>
      <c r="BZ519" s="46"/>
      <c r="CA519" s="46"/>
      <c r="CB519" s="4"/>
      <c r="CC519" s="47" t="s">
        <v>268</v>
      </c>
      <c r="CD519" s="47" t="s">
        <v>1023</v>
      </c>
      <c r="CE519" s="47">
        <v>304</v>
      </c>
      <c r="CF519" s="47">
        <v>3</v>
      </c>
      <c r="CG519" s="47">
        <v>1</v>
      </c>
      <c r="CH519" s="47" t="str">
        <f t="shared" si="264"/>
        <v>Keskivilkas 1</v>
      </c>
      <c r="CJ519" s="46" t="s">
        <v>565</v>
      </c>
      <c r="CK519" s="46" t="s">
        <v>1444</v>
      </c>
      <c r="CL519" s="46" t="s">
        <v>1445</v>
      </c>
      <c r="CM519" s="46" t="s">
        <v>1446</v>
      </c>
    </row>
    <row r="520" spans="1:91" customFormat="1" x14ac:dyDescent="0.25">
      <c r="A520" s="81">
        <v>509</v>
      </c>
      <c r="B520" s="27" t="str">
        <f t="shared" si="241"/>
        <v>3481_2</v>
      </c>
      <c r="C520" s="51">
        <v>3481</v>
      </c>
      <c r="D520" s="52">
        <v>2</v>
      </c>
      <c r="E520" s="17">
        <v>10306</v>
      </c>
      <c r="F520" s="18">
        <v>8850.3127800000002</v>
      </c>
      <c r="G520" s="57">
        <v>144</v>
      </c>
      <c r="H520" s="58">
        <v>86</v>
      </c>
      <c r="I520" s="64">
        <f t="shared" si="265"/>
        <v>0.86</v>
      </c>
      <c r="J520" s="18">
        <f t="shared" si="266"/>
        <v>123.84</v>
      </c>
      <c r="K520" s="64">
        <f t="shared" si="267"/>
        <v>-7.5820895522388035E-2</v>
      </c>
      <c r="L520" s="18">
        <v>134</v>
      </c>
      <c r="M520" s="18">
        <v>13</v>
      </c>
      <c r="N520" s="18">
        <v>129</v>
      </c>
      <c r="O520" s="105" t="str">
        <f t="shared" si="242"/>
        <v>https://www.google.com/maps/@62.0632805467,24.125100936,3a,75y,90t/data=!3m3!1e1!3m1!2e0</v>
      </c>
      <c r="P520" s="108" t="str">
        <f t="shared" si="243"/>
        <v>Gmaps</v>
      </c>
      <c r="Q520" s="18">
        <v>144</v>
      </c>
      <c r="R520" s="17">
        <v>86</v>
      </c>
      <c r="S520" s="18">
        <f t="shared" si="244"/>
        <v>81</v>
      </c>
      <c r="T520" s="18">
        <f t="shared" si="245"/>
        <v>73</v>
      </c>
      <c r="U520" s="18">
        <f t="shared" si="246"/>
        <v>4</v>
      </c>
      <c r="V520" s="94" t="str">
        <f t="shared" si="268"/>
        <v>Osa seud. yht.</v>
      </c>
      <c r="W520" s="90">
        <f t="shared" si="247"/>
        <v>3</v>
      </c>
      <c r="X520" s="91" t="str">
        <f t="shared" si="269"/>
        <v>Osa seud. yht.</v>
      </c>
      <c r="Y520" s="74">
        <v>0</v>
      </c>
      <c r="Z520" s="17" t="str">
        <f t="shared" si="251"/>
        <v xml:space="preserve"> --</v>
      </c>
      <c r="AA520" s="74">
        <v>0</v>
      </c>
      <c r="AB520" s="17" t="str">
        <f t="shared" si="270"/>
        <v>--</v>
      </c>
      <c r="AC520" s="39"/>
      <c r="AD520" s="17" t="str">
        <f t="shared" si="248"/>
        <v>Vähä 2</v>
      </c>
      <c r="AE520" s="17" t="s">
        <v>1060</v>
      </c>
      <c r="AF520" s="39"/>
      <c r="AG520" s="44"/>
      <c r="AH520" s="4"/>
      <c r="AI520" s="113" t="str">
        <f t="shared" si="252"/>
        <v>punainen</v>
      </c>
      <c r="AJ520" s="114" t="str">
        <f t="shared" si="273"/>
        <v>punainen</v>
      </c>
      <c r="AK520" s="115" t="str">
        <f t="shared" si="249"/>
        <v>musta</v>
      </c>
      <c r="AL520" s="124">
        <f t="shared" si="274"/>
        <v>20</v>
      </c>
      <c r="AM520" s="124">
        <f t="shared" si="253"/>
        <v>10</v>
      </c>
      <c r="AN520" s="124">
        <f t="shared" si="254"/>
        <v>0</v>
      </c>
      <c r="AO520" s="124">
        <f t="shared" si="255"/>
        <v>0</v>
      </c>
      <c r="AP520" s="121">
        <f t="shared" si="256"/>
        <v>10</v>
      </c>
      <c r="AQ520" s="14"/>
      <c r="AR520" s="113" t="str">
        <f t="shared" si="271"/>
        <v>punainen</v>
      </c>
      <c r="AS520" s="114" t="str">
        <f t="shared" si="272"/>
        <v>punainen</v>
      </c>
      <c r="AT520" s="115" t="str">
        <f t="shared" si="250"/>
        <v>musta</v>
      </c>
      <c r="AU520" s="124">
        <f t="shared" si="257"/>
        <v>20</v>
      </c>
      <c r="AV520" s="124">
        <f t="shared" si="258"/>
        <v>10</v>
      </c>
      <c r="AW520" s="124">
        <f t="shared" si="259"/>
        <v>0</v>
      </c>
      <c r="AX520" s="124">
        <f t="shared" si="260"/>
        <v>0</v>
      </c>
      <c r="AY520" s="121">
        <f t="shared" si="261"/>
        <v>10</v>
      </c>
      <c r="BA520" s="47" t="s">
        <v>551</v>
      </c>
      <c r="BB520" s="47">
        <v>3400</v>
      </c>
      <c r="BC520" s="47">
        <v>1</v>
      </c>
      <c r="BD520" s="47">
        <v>1323</v>
      </c>
      <c r="BE520" s="4"/>
      <c r="BF520" s="47" t="s">
        <v>557</v>
      </c>
      <c r="BG520" s="47">
        <v>3413</v>
      </c>
      <c r="BH520" s="47">
        <v>2</v>
      </c>
      <c r="BI520" s="47">
        <v>43</v>
      </c>
      <c r="BJ520" s="4"/>
      <c r="BK520" s="46" t="str">
        <f t="shared" si="262"/>
        <v>3413_2</v>
      </c>
      <c r="BL520" s="69">
        <v>3413</v>
      </c>
      <c r="BM520" s="69">
        <v>2</v>
      </c>
      <c r="BN520" s="69">
        <v>0</v>
      </c>
      <c r="BO520" s="4"/>
      <c r="BP520" s="46" t="str">
        <f t="shared" si="263"/>
        <v>3413_2</v>
      </c>
      <c r="BQ520" s="69">
        <v>3413</v>
      </c>
      <c r="BR520" s="69">
        <v>2</v>
      </c>
      <c r="BS520" s="69">
        <v>0</v>
      </c>
      <c r="BT520" s="4"/>
      <c r="BU520" s="71"/>
      <c r="BV520" s="71"/>
      <c r="BW520" s="71"/>
      <c r="BX520" s="4"/>
      <c r="BY520" s="46"/>
      <c r="BZ520" s="46"/>
      <c r="CA520" s="46"/>
      <c r="CB520" s="4"/>
      <c r="CC520" s="47" t="s">
        <v>289</v>
      </c>
      <c r="CD520" s="47" t="s">
        <v>1023</v>
      </c>
      <c r="CE520" s="47">
        <v>325</v>
      </c>
      <c r="CF520" s="47">
        <v>3</v>
      </c>
      <c r="CG520" s="47">
        <v>1</v>
      </c>
      <c r="CH520" s="47" t="str">
        <f t="shared" si="264"/>
        <v>Keskivilkas 1</v>
      </c>
      <c r="CJ520" s="46" t="s">
        <v>566</v>
      </c>
      <c r="CK520" s="46" t="s">
        <v>2413</v>
      </c>
      <c r="CL520" s="46" t="s">
        <v>2414</v>
      </c>
      <c r="CM520" s="46" t="s">
        <v>2415</v>
      </c>
    </row>
    <row r="521" spans="1:91" customFormat="1" x14ac:dyDescent="0.25">
      <c r="A521" s="81">
        <v>510</v>
      </c>
      <c r="B521" s="27" t="str">
        <f t="shared" si="241"/>
        <v>3481_4</v>
      </c>
      <c r="C521" s="51">
        <v>3481</v>
      </c>
      <c r="D521" s="52">
        <v>4</v>
      </c>
      <c r="E521" s="17">
        <v>7668</v>
      </c>
      <c r="F521" s="18">
        <v>8283.3045504999991</v>
      </c>
      <c r="G521" s="57">
        <v>199</v>
      </c>
      <c r="H521" s="58">
        <v>93</v>
      </c>
      <c r="I521" s="64">
        <f t="shared" si="265"/>
        <v>0.93</v>
      </c>
      <c r="J521" s="18">
        <f t="shared" si="266"/>
        <v>185.07000000000002</v>
      </c>
      <c r="K521" s="64">
        <f t="shared" si="267"/>
        <v>0.86939393939393961</v>
      </c>
      <c r="L521" s="18">
        <v>99</v>
      </c>
      <c r="M521" s="18">
        <v>12</v>
      </c>
      <c r="N521" s="18">
        <v>98</v>
      </c>
      <c r="O521" s="105" t="str">
        <f t="shared" si="242"/>
        <v>https://www.google.com/maps/@62.1297108935,24.2323975366,3a,75y,90t/data=!3m3!1e1!3m1!2e0</v>
      </c>
      <c r="P521" s="108" t="str">
        <f t="shared" si="243"/>
        <v>Gmaps</v>
      </c>
      <c r="Q521" s="18">
        <v>199</v>
      </c>
      <c r="R521" s="17">
        <v>93</v>
      </c>
      <c r="S521" s="18">
        <f t="shared" si="244"/>
        <v>23</v>
      </c>
      <c r="T521" s="18">
        <f t="shared" si="245"/>
        <v>21</v>
      </c>
      <c r="U521" s="18">
        <f t="shared" si="246"/>
        <v>6</v>
      </c>
      <c r="V521" s="96" t="str">
        <f t="shared" si="268"/>
        <v>Osa seud. yht.</v>
      </c>
      <c r="W521" s="18">
        <f t="shared" si="247"/>
        <v>0</v>
      </c>
      <c r="X521" s="79" t="str">
        <f t="shared" si="269"/>
        <v xml:space="preserve"> --</v>
      </c>
      <c r="Y521" s="74">
        <v>0</v>
      </c>
      <c r="Z521" s="17" t="str">
        <f t="shared" si="251"/>
        <v xml:space="preserve"> --</v>
      </c>
      <c r="AA521" s="74">
        <v>0</v>
      </c>
      <c r="AB521" s="17" t="str">
        <f t="shared" si="270"/>
        <v>--</v>
      </c>
      <c r="AC521" s="39"/>
      <c r="AD521" s="17" t="str">
        <f t="shared" si="248"/>
        <v>Ei määritetty</v>
      </c>
      <c r="AE521" s="17" t="s">
        <v>1060</v>
      </c>
      <c r="AF521" s="39"/>
      <c r="AG521" s="44"/>
      <c r="AH521" s="4"/>
      <c r="AI521" s="113" t="str">
        <f t="shared" si="252"/>
        <v>punainen</v>
      </c>
      <c r="AJ521" s="114" t="str">
        <f t="shared" si="273"/>
        <v>musta</v>
      </c>
      <c r="AK521" s="115" t="str">
        <f t="shared" si="249"/>
        <v>musta</v>
      </c>
      <c r="AL521" s="124">
        <f t="shared" si="274"/>
        <v>11</v>
      </c>
      <c r="AM521" s="124">
        <f t="shared" si="253"/>
        <v>10</v>
      </c>
      <c r="AN521" s="124">
        <f t="shared" si="254"/>
        <v>0</v>
      </c>
      <c r="AO521" s="124">
        <f t="shared" si="255"/>
        <v>0</v>
      </c>
      <c r="AP521" s="121">
        <f t="shared" si="256"/>
        <v>1</v>
      </c>
      <c r="AQ521" s="14"/>
      <c r="AR521" s="113" t="str">
        <f t="shared" si="271"/>
        <v>punainen</v>
      </c>
      <c r="AS521" s="114" t="str">
        <f t="shared" si="272"/>
        <v>musta</v>
      </c>
      <c r="AT521" s="115" t="str">
        <f t="shared" si="250"/>
        <v>musta</v>
      </c>
      <c r="AU521" s="124">
        <f t="shared" si="257"/>
        <v>11</v>
      </c>
      <c r="AV521" s="124">
        <f t="shared" si="258"/>
        <v>10</v>
      </c>
      <c r="AW521" s="124">
        <f t="shared" si="259"/>
        <v>0</v>
      </c>
      <c r="AX521" s="124">
        <f t="shared" si="260"/>
        <v>0</v>
      </c>
      <c r="AY521" s="121">
        <f t="shared" si="261"/>
        <v>1</v>
      </c>
      <c r="BA521" s="47" t="s">
        <v>552</v>
      </c>
      <c r="BB521" s="47">
        <v>3400</v>
      </c>
      <c r="BC521" s="47">
        <v>2</v>
      </c>
      <c r="BD521" s="47">
        <v>953</v>
      </c>
      <c r="BE521" s="4"/>
      <c r="BF521" s="47" t="s">
        <v>558</v>
      </c>
      <c r="BG521" s="47">
        <v>3413</v>
      </c>
      <c r="BH521" s="47">
        <v>3</v>
      </c>
      <c r="BI521" s="47">
        <v>129</v>
      </c>
      <c r="BJ521" s="4"/>
      <c r="BK521" s="46" t="str">
        <f t="shared" si="262"/>
        <v>3413_3</v>
      </c>
      <c r="BL521" s="69">
        <v>3413</v>
      </c>
      <c r="BM521" s="69">
        <v>3</v>
      </c>
      <c r="BN521" s="69">
        <v>7</v>
      </c>
      <c r="BO521" s="4"/>
      <c r="BP521" s="46" t="str">
        <f t="shared" si="263"/>
        <v>3413_3</v>
      </c>
      <c r="BQ521" s="69">
        <v>3413</v>
      </c>
      <c r="BR521" s="69">
        <v>3</v>
      </c>
      <c r="BS521" s="69">
        <v>0</v>
      </c>
      <c r="BT521" s="4"/>
      <c r="BU521" s="71"/>
      <c r="BV521" s="71"/>
      <c r="BW521" s="71"/>
      <c r="BX521" s="4"/>
      <c r="BY521" s="46"/>
      <c r="BZ521" s="46"/>
      <c r="CA521" s="46"/>
      <c r="CB521" s="4"/>
      <c r="CC521" s="47" t="s">
        <v>205</v>
      </c>
      <c r="CD521" s="47" t="s">
        <v>1023</v>
      </c>
      <c r="CE521" s="47">
        <v>130</v>
      </c>
      <c r="CF521" s="47">
        <v>29</v>
      </c>
      <c r="CG521" s="47">
        <v>1</v>
      </c>
      <c r="CH521" s="47" t="str">
        <f t="shared" si="264"/>
        <v>Keskivilkas 1</v>
      </c>
      <c r="CJ521" s="46" t="s">
        <v>567</v>
      </c>
      <c r="CK521" s="46" t="s">
        <v>1852</v>
      </c>
      <c r="CL521" s="46" t="s">
        <v>1853</v>
      </c>
      <c r="CM521" s="46" t="s">
        <v>1854</v>
      </c>
    </row>
    <row r="522" spans="1:91" customFormat="1" x14ac:dyDescent="0.25">
      <c r="A522" s="81">
        <v>511</v>
      </c>
      <c r="B522" s="27" t="str">
        <f t="shared" si="241"/>
        <v>3482_1</v>
      </c>
      <c r="C522" s="51">
        <v>3482</v>
      </c>
      <c r="D522" s="52">
        <v>1</v>
      </c>
      <c r="E522" s="17">
        <v>4135</v>
      </c>
      <c r="F522" s="18">
        <v>4075.7703268949999</v>
      </c>
      <c r="G522" s="57">
        <v>423</v>
      </c>
      <c r="H522" s="58">
        <v>76</v>
      </c>
      <c r="I522" s="64">
        <f t="shared" si="265"/>
        <v>0.76</v>
      </c>
      <c r="J522" s="18">
        <f t="shared" si="266"/>
        <v>321.48</v>
      </c>
      <c r="K522" s="64">
        <f t="shared" si="267"/>
        <v>-0.11681318681318677</v>
      </c>
      <c r="L522" s="18">
        <v>364</v>
      </c>
      <c r="M522" s="18">
        <v>42</v>
      </c>
      <c r="N522" s="18">
        <v>371</v>
      </c>
      <c r="O522" s="105" t="str">
        <f t="shared" si="242"/>
        <v>https://www.google.com/maps/@62.1614825261,24.5364553737,3a,75y,90t/data=!3m3!1e1!3m1!2e0</v>
      </c>
      <c r="P522" s="108" t="str">
        <f t="shared" si="243"/>
        <v>Gmaps</v>
      </c>
      <c r="Q522" s="18">
        <v>423</v>
      </c>
      <c r="R522" s="17">
        <v>76</v>
      </c>
      <c r="S522" s="18">
        <f t="shared" si="244"/>
        <v>48</v>
      </c>
      <c r="T522" s="18">
        <f t="shared" si="245"/>
        <v>39</v>
      </c>
      <c r="U522" s="18">
        <f t="shared" si="246"/>
        <v>0</v>
      </c>
      <c r="V522" s="95" t="str">
        <f t="shared" si="268"/>
        <v xml:space="preserve"> --</v>
      </c>
      <c r="W522" s="18">
        <f t="shared" si="247"/>
        <v>0</v>
      </c>
      <c r="X522" s="79" t="str">
        <f t="shared" si="269"/>
        <v xml:space="preserve"> --</v>
      </c>
      <c r="Y522" s="74">
        <v>0</v>
      </c>
      <c r="Z522" s="17" t="str">
        <f t="shared" si="251"/>
        <v xml:space="preserve"> --</v>
      </c>
      <c r="AA522" s="74">
        <v>0</v>
      </c>
      <c r="AB522" s="17" t="str">
        <f t="shared" si="270"/>
        <v>--</v>
      </c>
      <c r="AC522" s="39"/>
      <c r="AD522" s="17" t="str">
        <f t="shared" si="248"/>
        <v>Vähä 2</v>
      </c>
      <c r="AE522" s="17" t="s">
        <v>1060</v>
      </c>
      <c r="AF522" s="39"/>
      <c r="AG522" s="44"/>
      <c r="AH522" s="4"/>
      <c r="AI522" s="113" t="str">
        <f t="shared" si="252"/>
        <v>musta</v>
      </c>
      <c r="AJ522" s="114" t="str">
        <f t="shared" si="273"/>
        <v>musta</v>
      </c>
      <c r="AK522" s="115" t="str">
        <f t="shared" si="249"/>
        <v>musta</v>
      </c>
      <c r="AL522" s="124">
        <f t="shared" si="274"/>
        <v>10</v>
      </c>
      <c r="AM522" s="124">
        <f t="shared" si="253"/>
        <v>10</v>
      </c>
      <c r="AN522" s="124">
        <f t="shared" si="254"/>
        <v>0</v>
      </c>
      <c r="AO522" s="124">
        <f t="shared" si="255"/>
        <v>0</v>
      </c>
      <c r="AP522" s="121">
        <f t="shared" si="256"/>
        <v>0</v>
      </c>
      <c r="AQ522" s="14"/>
      <c r="AR522" s="113" t="str">
        <f t="shared" si="271"/>
        <v>musta</v>
      </c>
      <c r="AS522" s="114" t="str">
        <f t="shared" si="272"/>
        <v>musta</v>
      </c>
      <c r="AT522" s="115" t="str">
        <f t="shared" si="250"/>
        <v>musta</v>
      </c>
      <c r="AU522" s="124">
        <f t="shared" si="257"/>
        <v>10</v>
      </c>
      <c r="AV522" s="124">
        <f t="shared" si="258"/>
        <v>10</v>
      </c>
      <c r="AW522" s="124">
        <f t="shared" si="259"/>
        <v>0</v>
      </c>
      <c r="AX522" s="124">
        <f t="shared" si="260"/>
        <v>0</v>
      </c>
      <c r="AY522" s="121">
        <f t="shared" si="261"/>
        <v>0</v>
      </c>
      <c r="BA522" s="47" t="s">
        <v>553</v>
      </c>
      <c r="BB522" s="47">
        <v>3400</v>
      </c>
      <c r="BC522" s="47">
        <v>3</v>
      </c>
      <c r="BD522" s="47">
        <v>1135</v>
      </c>
      <c r="BE522" s="4"/>
      <c r="BF522" s="47" t="s">
        <v>559</v>
      </c>
      <c r="BG522" s="47">
        <v>3413</v>
      </c>
      <c r="BH522" s="47">
        <v>4</v>
      </c>
      <c r="BI522" s="47">
        <v>62</v>
      </c>
      <c r="BJ522" s="4"/>
      <c r="BK522" s="46" t="str">
        <f t="shared" si="262"/>
        <v>3413_4</v>
      </c>
      <c r="BL522" s="69">
        <v>3413</v>
      </c>
      <c r="BM522" s="69">
        <v>4</v>
      </c>
      <c r="BN522" s="69">
        <v>7</v>
      </c>
      <c r="BO522" s="4"/>
      <c r="BP522" s="46" t="str">
        <f t="shared" si="263"/>
        <v>3413_4</v>
      </c>
      <c r="BQ522" s="69">
        <v>3413</v>
      </c>
      <c r="BR522" s="69">
        <v>4</v>
      </c>
      <c r="BS522" s="69">
        <v>0</v>
      </c>
      <c r="BT522" s="4"/>
      <c r="BU522" s="71"/>
      <c r="BV522" s="71"/>
      <c r="BW522" s="71"/>
      <c r="BX522" s="4"/>
      <c r="BY522" s="46"/>
      <c r="BZ522" s="46"/>
      <c r="CA522" s="46"/>
      <c r="CB522" s="4"/>
      <c r="CC522" s="47" t="s">
        <v>164</v>
      </c>
      <c r="CD522" s="47" t="s">
        <v>1023</v>
      </c>
      <c r="CE522" s="47">
        <v>65</v>
      </c>
      <c r="CF522" s="47">
        <v>2</v>
      </c>
      <c r="CG522" s="47">
        <v>1</v>
      </c>
      <c r="CH522" s="47" t="str">
        <f t="shared" si="264"/>
        <v>Keskivilkas 1</v>
      </c>
      <c r="CJ522" s="46" t="s">
        <v>568</v>
      </c>
      <c r="CK522" s="46" t="s">
        <v>2416</v>
      </c>
      <c r="CL522" s="46" t="s">
        <v>2417</v>
      </c>
      <c r="CM522" s="46" t="s">
        <v>2418</v>
      </c>
    </row>
    <row r="523" spans="1:91" customFormat="1" x14ac:dyDescent="0.25">
      <c r="A523" s="81">
        <v>512</v>
      </c>
      <c r="B523" s="27" t="str">
        <f t="shared" si="241"/>
        <v>3493_1</v>
      </c>
      <c r="C523" s="51">
        <v>3493</v>
      </c>
      <c r="D523" s="52">
        <v>1</v>
      </c>
      <c r="E523" s="17">
        <v>7760</v>
      </c>
      <c r="F523" s="18">
        <v>18459.436748700002</v>
      </c>
      <c r="G523" s="57">
        <v>421</v>
      </c>
      <c r="H523" s="58">
        <v>91</v>
      </c>
      <c r="I523" s="64">
        <f t="shared" si="265"/>
        <v>0.91</v>
      </c>
      <c r="J523" s="18">
        <f t="shared" si="266"/>
        <v>383.11</v>
      </c>
      <c r="K523" s="64">
        <f t="shared" si="267"/>
        <v>2.2194117647058826</v>
      </c>
      <c r="L523" s="18">
        <v>119</v>
      </c>
      <c r="M523" s="18">
        <v>9</v>
      </c>
      <c r="N523" s="18">
        <v>119</v>
      </c>
      <c r="O523" s="105" t="str">
        <f t="shared" si="242"/>
        <v>https://www.google.com/maps/@62.2619423308,24.0423203565,3a,75y,90t/data=!3m3!1e1!3m1!2e0</v>
      </c>
      <c r="P523" s="108" t="str">
        <f t="shared" si="243"/>
        <v>Gmaps</v>
      </c>
      <c r="Q523" s="18">
        <v>421</v>
      </c>
      <c r="R523" s="17">
        <v>91</v>
      </c>
      <c r="S523" s="18">
        <f t="shared" si="244"/>
        <v>38</v>
      </c>
      <c r="T523" s="18">
        <f t="shared" si="245"/>
        <v>31</v>
      </c>
      <c r="U523" s="18">
        <f t="shared" si="246"/>
        <v>0</v>
      </c>
      <c r="V523" s="95" t="str">
        <f t="shared" si="268"/>
        <v xml:space="preserve"> --</v>
      </c>
      <c r="W523" s="18">
        <f t="shared" si="247"/>
        <v>0</v>
      </c>
      <c r="X523" s="79" t="str">
        <f t="shared" si="269"/>
        <v xml:space="preserve"> --</v>
      </c>
      <c r="Y523" s="74">
        <v>0</v>
      </c>
      <c r="Z523" s="17" t="str">
        <f t="shared" si="251"/>
        <v xml:space="preserve"> --</v>
      </c>
      <c r="AA523" s="74">
        <v>0</v>
      </c>
      <c r="AB523" s="17" t="str">
        <f t="shared" si="270"/>
        <v>--</v>
      </c>
      <c r="AC523" s="39"/>
      <c r="AD523" s="17" t="str">
        <f t="shared" si="248"/>
        <v>Vähä 3</v>
      </c>
      <c r="AE523" s="17" t="s">
        <v>1062</v>
      </c>
      <c r="AF523" s="39"/>
      <c r="AG523" s="44"/>
      <c r="AH523" s="4"/>
      <c r="AI523" s="113" t="str">
        <f t="shared" si="252"/>
        <v>musta</v>
      </c>
      <c r="AJ523" s="114" t="str">
        <f t="shared" si="273"/>
        <v>musta</v>
      </c>
      <c r="AK523" s="115" t="str">
        <f t="shared" si="249"/>
        <v>musta</v>
      </c>
      <c r="AL523" s="124">
        <f t="shared" si="274"/>
        <v>10</v>
      </c>
      <c r="AM523" s="124">
        <f t="shared" si="253"/>
        <v>10</v>
      </c>
      <c r="AN523" s="124">
        <f t="shared" si="254"/>
        <v>0</v>
      </c>
      <c r="AO523" s="124">
        <f t="shared" si="255"/>
        <v>0</v>
      </c>
      <c r="AP523" s="121">
        <f t="shared" si="256"/>
        <v>0</v>
      </c>
      <c r="AQ523" s="14"/>
      <c r="AR523" s="113" t="str">
        <f t="shared" si="271"/>
        <v>musta</v>
      </c>
      <c r="AS523" s="114" t="str">
        <f t="shared" si="272"/>
        <v>musta</v>
      </c>
      <c r="AT523" s="115" t="str">
        <f t="shared" si="250"/>
        <v>musta</v>
      </c>
      <c r="AU523" s="124">
        <f t="shared" si="257"/>
        <v>10</v>
      </c>
      <c r="AV523" s="124">
        <f t="shared" si="258"/>
        <v>10</v>
      </c>
      <c r="AW523" s="124">
        <f t="shared" si="259"/>
        <v>0</v>
      </c>
      <c r="AX523" s="124">
        <f t="shared" si="260"/>
        <v>0</v>
      </c>
      <c r="AY523" s="121">
        <f t="shared" si="261"/>
        <v>0</v>
      </c>
      <c r="BA523" s="47" t="s">
        <v>554</v>
      </c>
      <c r="BB523" s="47">
        <v>3402</v>
      </c>
      <c r="BC523" s="47">
        <v>1</v>
      </c>
      <c r="BD523" s="47">
        <v>482</v>
      </c>
      <c r="BE523" s="4"/>
      <c r="BF523" s="47" t="s">
        <v>560</v>
      </c>
      <c r="BG523" s="47">
        <v>3421</v>
      </c>
      <c r="BH523" s="47">
        <v>1</v>
      </c>
      <c r="BI523" s="47">
        <v>13</v>
      </c>
      <c r="BJ523" s="4"/>
      <c r="BK523" s="46" t="str">
        <f t="shared" si="262"/>
        <v>3421_1</v>
      </c>
      <c r="BL523" s="69">
        <v>3421</v>
      </c>
      <c r="BM523" s="69">
        <v>1</v>
      </c>
      <c r="BN523" s="69">
        <v>0</v>
      </c>
      <c r="BO523" s="4"/>
      <c r="BP523" s="46" t="str">
        <f t="shared" si="263"/>
        <v>3421_1</v>
      </c>
      <c r="BQ523" s="69">
        <v>3421</v>
      </c>
      <c r="BR523" s="69">
        <v>1</v>
      </c>
      <c r="BS523" s="69">
        <v>0</v>
      </c>
      <c r="BT523" s="4"/>
      <c r="BU523" s="71"/>
      <c r="BV523" s="71"/>
      <c r="BW523" s="71"/>
      <c r="BX523" s="4"/>
      <c r="BY523" s="46"/>
      <c r="BZ523" s="46"/>
      <c r="CA523" s="46"/>
      <c r="CB523" s="4"/>
      <c r="CC523" s="47" t="s">
        <v>159</v>
      </c>
      <c r="CD523" s="47" t="s">
        <v>1023</v>
      </c>
      <c r="CE523" s="47">
        <v>58</v>
      </c>
      <c r="CF523" s="47">
        <v>12</v>
      </c>
      <c r="CG523" s="47">
        <v>1</v>
      </c>
      <c r="CH523" s="47" t="str">
        <f t="shared" si="264"/>
        <v>Keskivilkas 1</v>
      </c>
      <c r="CJ523" s="46" t="s">
        <v>569</v>
      </c>
      <c r="CK523" s="46" t="s">
        <v>1327</v>
      </c>
      <c r="CL523" s="46" t="s">
        <v>1328</v>
      </c>
      <c r="CM523" s="46" t="s">
        <v>1329</v>
      </c>
    </row>
    <row r="524" spans="1:91" customFormat="1" x14ac:dyDescent="0.25">
      <c r="A524" s="81">
        <v>513</v>
      </c>
      <c r="B524" s="27" t="str">
        <f t="shared" ref="B524:B587" si="275">CONCATENATE(C524,"_",D524)</f>
        <v>3493_2</v>
      </c>
      <c r="C524" s="51">
        <v>3493</v>
      </c>
      <c r="D524" s="52">
        <v>2</v>
      </c>
      <c r="E524" s="17">
        <v>7057</v>
      </c>
      <c r="F524" s="18"/>
      <c r="G524" s="59">
        <v>421</v>
      </c>
      <c r="H524" s="60">
        <v>91</v>
      </c>
      <c r="I524" s="64">
        <f t="shared" si="265"/>
        <v>0.91</v>
      </c>
      <c r="J524" s="18">
        <f t="shared" si="266"/>
        <v>383.11</v>
      </c>
      <c r="K524" s="64">
        <f t="shared" si="267"/>
        <v>2.9907291666666667</v>
      </c>
      <c r="L524" s="18">
        <v>96</v>
      </c>
      <c r="M524" s="18">
        <v>7</v>
      </c>
      <c r="N524" s="18">
        <v>96</v>
      </c>
      <c r="O524" s="105" t="str">
        <f t="shared" ref="O524:O587" si="276">IFERROR(VLOOKUP(B524,$CJ$12:$CM$1803,4,FALSE),"--")</f>
        <v>https://www.google.com/maps/@62.3220018909,24.00627277,3a,75y,90t/data=!3m3!1e1!3m1!2e0</v>
      </c>
      <c r="P524" s="108" t="str">
        <f t="shared" ref="P524:P587" si="277">HYPERLINK(O524,"Gmaps")</f>
        <v>Gmaps</v>
      </c>
      <c r="Q524" s="18">
        <v>421</v>
      </c>
      <c r="R524" s="17">
        <v>91</v>
      </c>
      <c r="S524" s="18">
        <f t="shared" ref="S524:S587" si="278">IFERROR(VLOOKUP(B524,$BA$12:$BD$999,4,FALSE),"TIEOSA PUUTTUU")</f>
        <v>8</v>
      </c>
      <c r="T524" s="18">
        <f t="shared" ref="T524:T587" si="279">IFERROR(VLOOKUP(B524,$BF$12:$BI$984,4,FALSE),"TIEOSA PUUTTUU")</f>
        <v>7</v>
      </c>
      <c r="U524" s="18">
        <f t="shared" ref="U524:U587" si="280">IFERROR(VLOOKUP(B524,$BK$12:$BN$1803,4,FALSE),"--")</f>
        <v>0</v>
      </c>
      <c r="V524" s="95" t="str">
        <f t="shared" si="268"/>
        <v xml:space="preserve"> --</v>
      </c>
      <c r="W524" s="18">
        <f t="shared" ref="W524:W587" si="281">IFERROR(VLOOKUP(B524,$BP$12:$BS$1803,4,FALSE),"--")</f>
        <v>0</v>
      </c>
      <c r="X524" s="79" t="str">
        <f t="shared" si="269"/>
        <v xml:space="preserve"> --</v>
      </c>
      <c r="Y524" s="74">
        <v>0</v>
      </c>
      <c r="Z524" s="17" t="str">
        <f t="shared" si="251"/>
        <v xml:space="preserve"> --</v>
      </c>
      <c r="AA524" s="74">
        <v>0</v>
      </c>
      <c r="AB524" s="17" t="str">
        <f t="shared" si="270"/>
        <v>--</v>
      </c>
      <c r="AC524" s="39"/>
      <c r="AD524" s="17" t="str">
        <f t="shared" ref="AD524:AD587" si="282">IFERROR(VLOOKUP(B524,$CC$12:$CH$834,6,FALSE),"Ei määritetty")</f>
        <v>Ei määritetty</v>
      </c>
      <c r="AE524" s="17" t="s">
        <v>1062</v>
      </c>
      <c r="AF524" s="39"/>
      <c r="AG524" s="44"/>
      <c r="AH524" s="4"/>
      <c r="AI524" s="113" t="str">
        <f t="shared" si="252"/>
        <v>musta</v>
      </c>
      <c r="AJ524" s="114" t="str">
        <f t="shared" si="273"/>
        <v>musta</v>
      </c>
      <c r="AK524" s="115" t="str">
        <f t="shared" ref="AK524:AK587" si="283">IF(I524="ei mallia","ei mallia",IF(AL524&gt;20,"punainen","musta"))</f>
        <v>musta</v>
      </c>
      <c r="AL524" s="124">
        <f t="shared" si="274"/>
        <v>10</v>
      </c>
      <c r="AM524" s="124">
        <f t="shared" si="253"/>
        <v>10</v>
      </c>
      <c r="AN524" s="124">
        <f t="shared" si="254"/>
        <v>0</v>
      </c>
      <c r="AO524" s="124">
        <f t="shared" si="255"/>
        <v>0</v>
      </c>
      <c r="AP524" s="121">
        <f t="shared" si="256"/>
        <v>0</v>
      </c>
      <c r="AQ524" s="14"/>
      <c r="AR524" s="113" t="str">
        <f t="shared" si="271"/>
        <v>musta</v>
      </c>
      <c r="AS524" s="114" t="str">
        <f t="shared" si="272"/>
        <v>musta</v>
      </c>
      <c r="AT524" s="115" t="str">
        <f t="shared" ref="AT524:AT587" si="284">IF(R524="ei mallia","ei mallia",IF(AU524&gt;20,"punainen","musta"))</f>
        <v>musta</v>
      </c>
      <c r="AU524" s="124">
        <f t="shared" si="257"/>
        <v>10</v>
      </c>
      <c r="AV524" s="124">
        <f t="shared" si="258"/>
        <v>10</v>
      </c>
      <c r="AW524" s="124">
        <f t="shared" si="259"/>
        <v>0</v>
      </c>
      <c r="AX524" s="124">
        <f t="shared" si="260"/>
        <v>0</v>
      </c>
      <c r="AY524" s="121">
        <f t="shared" si="261"/>
        <v>0</v>
      </c>
      <c r="BA524" s="47" t="s">
        <v>555</v>
      </c>
      <c r="BB524" s="47">
        <v>3403</v>
      </c>
      <c r="BC524" s="47">
        <v>1</v>
      </c>
      <c r="BD524" s="47">
        <v>339</v>
      </c>
      <c r="BE524" s="4"/>
      <c r="BF524" s="47" t="s">
        <v>561</v>
      </c>
      <c r="BG524" s="47">
        <v>3422</v>
      </c>
      <c r="BH524" s="47">
        <v>1</v>
      </c>
      <c r="BI524" s="47">
        <v>19</v>
      </c>
      <c r="BJ524" s="4"/>
      <c r="BK524" s="46" t="str">
        <f t="shared" si="262"/>
        <v>3422_1</v>
      </c>
      <c r="BL524" s="69">
        <v>3422</v>
      </c>
      <c r="BM524" s="69">
        <v>1</v>
      </c>
      <c r="BN524" s="69">
        <v>0</v>
      </c>
      <c r="BO524" s="4"/>
      <c r="BP524" s="46" t="str">
        <f t="shared" si="263"/>
        <v>3422_1</v>
      </c>
      <c r="BQ524" s="69">
        <v>3422</v>
      </c>
      <c r="BR524" s="69">
        <v>1</v>
      </c>
      <c r="BS524" s="69">
        <v>0</v>
      </c>
      <c r="BT524" s="4"/>
      <c r="BU524" s="71"/>
      <c r="BV524" s="71"/>
      <c r="BW524" s="71"/>
      <c r="BX524" s="4"/>
      <c r="BY524" s="46"/>
      <c r="BZ524" s="46"/>
      <c r="CA524" s="46"/>
      <c r="CB524" s="4"/>
      <c r="CC524" s="47" t="s">
        <v>281</v>
      </c>
      <c r="CD524" s="47" t="s">
        <v>1023</v>
      </c>
      <c r="CE524" s="47">
        <v>322</v>
      </c>
      <c r="CF524" s="47">
        <v>3</v>
      </c>
      <c r="CG524" s="47">
        <v>1</v>
      </c>
      <c r="CH524" s="47" t="str">
        <f t="shared" si="264"/>
        <v>Keskivilkas 1</v>
      </c>
      <c r="CJ524" s="46" t="s">
        <v>570</v>
      </c>
      <c r="CK524" s="46" t="s">
        <v>2419</v>
      </c>
      <c r="CL524" s="46" t="s">
        <v>2420</v>
      </c>
      <c r="CM524" s="46" t="s">
        <v>2421</v>
      </c>
    </row>
    <row r="525" spans="1:91" customFormat="1" x14ac:dyDescent="0.25">
      <c r="A525" s="81">
        <v>514</v>
      </c>
      <c r="B525" s="27" t="str">
        <f t="shared" si="275"/>
        <v>3493_3</v>
      </c>
      <c r="C525" s="51">
        <v>3493</v>
      </c>
      <c r="D525" s="52">
        <v>3</v>
      </c>
      <c r="E525" s="17">
        <v>4140</v>
      </c>
      <c r="F525" s="18"/>
      <c r="G525" s="59">
        <v>421</v>
      </c>
      <c r="H525" s="60">
        <v>91</v>
      </c>
      <c r="I525" s="64">
        <f t="shared" si="265"/>
        <v>0.91</v>
      </c>
      <c r="J525" s="18">
        <f t="shared" si="266"/>
        <v>383.11</v>
      </c>
      <c r="K525" s="64">
        <f t="shared" si="267"/>
        <v>2.9907291666666667</v>
      </c>
      <c r="L525" s="18">
        <v>96</v>
      </c>
      <c r="M525" s="18">
        <v>7</v>
      </c>
      <c r="N525" s="18">
        <v>96</v>
      </c>
      <c r="O525" s="105" t="str">
        <f t="shared" si="276"/>
        <v>https://www.google.com/maps/@62.376730216,23.9526464641,3a,75y,90t/data=!3m3!1e1!3m1!2e0</v>
      </c>
      <c r="P525" s="108" t="str">
        <f t="shared" si="277"/>
        <v>Gmaps</v>
      </c>
      <c r="Q525" s="18">
        <v>421</v>
      </c>
      <c r="R525" s="17">
        <v>91</v>
      </c>
      <c r="S525" s="18">
        <f t="shared" si="278"/>
        <v>9</v>
      </c>
      <c r="T525" s="18">
        <f t="shared" si="279"/>
        <v>7</v>
      </c>
      <c r="U525" s="18">
        <f t="shared" si="280"/>
        <v>0</v>
      </c>
      <c r="V525" s="95" t="str">
        <f t="shared" si="268"/>
        <v xml:space="preserve"> --</v>
      </c>
      <c r="W525" s="18">
        <f t="shared" si="281"/>
        <v>0</v>
      </c>
      <c r="X525" s="79" t="str">
        <f t="shared" si="269"/>
        <v xml:space="preserve"> --</v>
      </c>
      <c r="Y525" s="74">
        <v>0</v>
      </c>
      <c r="Z525" s="17" t="str">
        <f t="shared" ref="Z525:Z588" si="285">IF(Y525&gt;50,"Kyllä"," --")</f>
        <v xml:space="preserve"> --</v>
      </c>
      <c r="AA525" s="74">
        <v>0</v>
      </c>
      <c r="AB525" s="17" t="str">
        <f t="shared" si="270"/>
        <v>--</v>
      </c>
      <c r="AC525" s="39"/>
      <c r="AD525" s="17" t="str">
        <f t="shared" si="282"/>
        <v>Ei määritetty</v>
      </c>
      <c r="AE525" s="17" t="s">
        <v>1062</v>
      </c>
      <c r="AF525" s="39"/>
      <c r="AG525" s="44"/>
      <c r="AH525" s="4"/>
      <c r="AI525" s="113" t="str">
        <f t="shared" ref="AI525:AI588" si="286">IF(R525="ei mallia","ei mallia",IF(R525&gt;59,IF(Q525&gt;999,"punainen",IF(T525&gt;99,"punainen",IF(V525="Osa seud. yht.","punainen","musta"))),"musta"))</f>
        <v>musta</v>
      </c>
      <c r="AJ525" s="114" t="str">
        <f t="shared" si="273"/>
        <v>musta</v>
      </c>
      <c r="AK525" s="115" t="str">
        <f t="shared" si="283"/>
        <v>musta</v>
      </c>
      <c r="AL525" s="124">
        <f t="shared" si="274"/>
        <v>10</v>
      </c>
      <c r="AM525" s="124">
        <f t="shared" ref="AM525:AM588" si="287">IF(R525&gt;59,10,IF(R525&gt;39,1,0))</f>
        <v>10</v>
      </c>
      <c r="AN525" s="124">
        <f t="shared" ref="AN525:AN588" si="288">IF(Q525&gt;1999,10,IF(Q525&gt;999,1,0))</f>
        <v>0</v>
      </c>
      <c r="AO525" s="124">
        <f t="shared" ref="AO525:AO588" si="289">IF(T525&gt;499,10,IF(T525&gt;99,1,0))</f>
        <v>0</v>
      </c>
      <c r="AP525" s="121">
        <f t="shared" ref="AP525:AP588" si="290">IF(X525="Osa seud. yht.",10,IF(V525="Osa seud. yht.",1,0))</f>
        <v>0</v>
      </c>
      <c r="AQ525" s="14"/>
      <c r="AR525" s="113" t="str">
        <f t="shared" si="271"/>
        <v>musta</v>
      </c>
      <c r="AS525" s="114" t="str">
        <f t="shared" si="272"/>
        <v>musta</v>
      </c>
      <c r="AT525" s="115" t="str">
        <f t="shared" si="284"/>
        <v>musta</v>
      </c>
      <c r="AU525" s="124">
        <f t="shared" ref="AU525:AU588" si="291">SUM(AV525:AY525)</f>
        <v>10</v>
      </c>
      <c r="AV525" s="124">
        <f t="shared" ref="AV525:AV588" si="292">IF(R525&gt;49,10,IF(R525&lt;50,1,0))</f>
        <v>10</v>
      </c>
      <c r="AW525" s="124">
        <f t="shared" ref="AW525:AW588" si="293">IF(Q525&gt;1999,10,IF(Q525&gt;999,1,0))</f>
        <v>0</v>
      </c>
      <c r="AX525" s="124">
        <f t="shared" ref="AX525:AX588" si="294">IF(T525&gt;499,10,IF(T525&gt;99,1,0))</f>
        <v>0</v>
      </c>
      <c r="AY525" s="121">
        <f t="shared" ref="AY525:AY588" si="295">IF(X525="Osa seud. yht.",10,IF(V525="Osa seud. yht.",1,0))</f>
        <v>0</v>
      </c>
      <c r="BA525" s="47" t="s">
        <v>556</v>
      </c>
      <c r="BB525" s="47">
        <v>3413</v>
      </c>
      <c r="BC525" s="47">
        <v>1</v>
      </c>
      <c r="BD525" s="47">
        <v>79</v>
      </c>
      <c r="BE525" s="4"/>
      <c r="BF525" s="47" t="s">
        <v>562</v>
      </c>
      <c r="BG525" s="47">
        <v>3441</v>
      </c>
      <c r="BH525" s="47">
        <v>1</v>
      </c>
      <c r="BI525" s="47">
        <v>25</v>
      </c>
      <c r="BJ525" s="4"/>
      <c r="BK525" s="46" t="str">
        <f t="shared" ref="BK525:BK588" si="296">CONCATENATE(BL525,"_",BM525)</f>
        <v>3441_1</v>
      </c>
      <c r="BL525" s="69">
        <v>3441</v>
      </c>
      <c r="BM525" s="69">
        <v>1</v>
      </c>
      <c r="BN525" s="69">
        <v>0</v>
      </c>
      <c r="BO525" s="4"/>
      <c r="BP525" s="46" t="str">
        <f t="shared" ref="BP525:BP588" si="297">CONCATENATE(BQ525,"_",BR525)</f>
        <v>3441_1</v>
      </c>
      <c r="BQ525" s="69">
        <v>3441</v>
      </c>
      <c r="BR525" s="69">
        <v>1</v>
      </c>
      <c r="BS525" s="69">
        <v>0</v>
      </c>
      <c r="BT525" s="4"/>
      <c r="BU525" s="71"/>
      <c r="BV525" s="71"/>
      <c r="BW525" s="71"/>
      <c r="BX525" s="4"/>
      <c r="BY525" s="46"/>
      <c r="BZ525" s="46"/>
      <c r="CA525" s="46"/>
      <c r="CB525" s="4"/>
      <c r="CC525" s="47" t="s">
        <v>165</v>
      </c>
      <c r="CD525" s="47" t="s">
        <v>1023</v>
      </c>
      <c r="CE525" s="47">
        <v>65</v>
      </c>
      <c r="CF525" s="47">
        <v>4</v>
      </c>
      <c r="CG525" s="47">
        <v>1</v>
      </c>
      <c r="CH525" s="47" t="str">
        <f t="shared" ref="CH525:CH588" si="298">CONCATENATE(CD525," ",CG525)</f>
        <v>Keskivilkas 1</v>
      </c>
      <c r="CJ525" s="46" t="s">
        <v>571</v>
      </c>
      <c r="CK525" s="46" t="s">
        <v>2422</v>
      </c>
      <c r="CL525" s="46" t="s">
        <v>2423</v>
      </c>
      <c r="CM525" s="46" t="s">
        <v>2424</v>
      </c>
    </row>
    <row r="526" spans="1:91" customFormat="1" x14ac:dyDescent="0.25">
      <c r="A526" s="81">
        <v>515</v>
      </c>
      <c r="B526" s="27" t="str">
        <f t="shared" si="275"/>
        <v>3495_1</v>
      </c>
      <c r="C526" s="51">
        <v>3495</v>
      </c>
      <c r="D526" s="52">
        <v>1</v>
      </c>
      <c r="E526" s="17">
        <v>2220</v>
      </c>
      <c r="F526" s="18">
        <v>3414.7471390599999</v>
      </c>
      <c r="G526" s="57">
        <v>7541</v>
      </c>
      <c r="H526" s="58">
        <v>40</v>
      </c>
      <c r="I526" s="64">
        <f t="shared" ref="I526:I589" si="299">+H526/100</f>
        <v>0.4</v>
      </c>
      <c r="J526" s="18">
        <f t="shared" ref="J526:J589" si="300">+I526*G526</f>
        <v>3016.4</v>
      </c>
      <c r="K526" s="64">
        <f t="shared" ref="K526:K589" si="301">+(J526-L526)/L526</f>
        <v>-0.89314534698359838</v>
      </c>
      <c r="L526" s="18">
        <v>28229</v>
      </c>
      <c r="M526" s="18">
        <v>1207</v>
      </c>
      <c r="N526" s="18">
        <v>30881</v>
      </c>
      <c r="O526" s="105" t="str">
        <f t="shared" si="276"/>
        <v>https://www.google.com/maps/@61.4622760897,23.7694845884,3a,75y,90t/data=!3m3!1e1!3m1!2e0</v>
      </c>
      <c r="P526" s="108" t="str">
        <f t="shared" si="277"/>
        <v>Gmaps</v>
      </c>
      <c r="Q526" s="18">
        <v>7541</v>
      </c>
      <c r="R526" s="17">
        <v>40</v>
      </c>
      <c r="S526" s="18">
        <f t="shared" si="278"/>
        <v>25222</v>
      </c>
      <c r="T526" s="18">
        <f t="shared" si="279"/>
        <v>9502</v>
      </c>
      <c r="U526" s="18">
        <f t="shared" si="280"/>
        <v>12</v>
      </c>
      <c r="V526" s="94" t="str">
        <f t="shared" ref="V526:V589" si="302">IF(U526&gt;0,"Osa seud. yht."," --")</f>
        <v>Osa seud. yht.</v>
      </c>
      <c r="W526" s="90">
        <f t="shared" si="281"/>
        <v>26</v>
      </c>
      <c r="X526" s="91" t="str">
        <f t="shared" ref="X526:X589" si="303">IF(W526&gt;0,"Osa seud. yht."," --")</f>
        <v>Osa seud. yht.</v>
      </c>
      <c r="Y526" s="18">
        <v>102</v>
      </c>
      <c r="Z526" s="17" t="str">
        <f t="shared" si="285"/>
        <v>Kyllä</v>
      </c>
      <c r="AA526" s="18">
        <v>102.02702702699999</v>
      </c>
      <c r="AB526" s="17" t="str">
        <f t="shared" ref="AB526:AB589" si="304">+IF(AA526&gt;50,"Kyllä","--")</f>
        <v>Kyllä</v>
      </c>
      <c r="AC526" s="39"/>
      <c r="AD526" s="17" t="str">
        <f t="shared" si="282"/>
        <v>Keskivilkas 1</v>
      </c>
      <c r="AE526" s="17" t="s">
        <v>1057</v>
      </c>
      <c r="AF526" s="39"/>
      <c r="AG526" s="44"/>
      <c r="AH526" s="4"/>
      <c r="AI526" s="113" t="str">
        <f t="shared" si="286"/>
        <v>musta</v>
      </c>
      <c r="AJ526" s="114" t="str">
        <f t="shared" si="273"/>
        <v>punainen</v>
      </c>
      <c r="AK526" s="115" t="str">
        <f t="shared" si="283"/>
        <v>punainen</v>
      </c>
      <c r="AL526" s="124">
        <f t="shared" si="274"/>
        <v>31</v>
      </c>
      <c r="AM526" s="124">
        <f t="shared" si="287"/>
        <v>1</v>
      </c>
      <c r="AN526" s="124">
        <f t="shared" si="288"/>
        <v>10</v>
      </c>
      <c r="AO526" s="124">
        <f t="shared" si="289"/>
        <v>10</v>
      </c>
      <c r="AP526" s="121">
        <f t="shared" si="290"/>
        <v>10</v>
      </c>
      <c r="AQ526" s="14"/>
      <c r="AR526" s="113" t="str">
        <f t="shared" ref="AR526:AR589" si="305">IF(R526="ei mallia","ei mallia",IF(R526&gt;49,IF(Q526&gt;999,"punainen",IF(T526&gt;99,"punainen",IF(V526="Osa seud. yht.","punainen","musta"))),"musta"))</f>
        <v>musta</v>
      </c>
      <c r="AS526" s="114" t="str">
        <f t="shared" ref="AS526:AS589" si="306">IF(R526="ei mallia","ei mallia",IF(R526&gt;39,IF(Q526&gt;1999,"punainen",IF(T526&gt;499,"punainen",IF(X526="Osa seud. yht.","punainen","musta"))),"musta"))</f>
        <v>punainen</v>
      </c>
      <c r="AT526" s="115" t="str">
        <f t="shared" si="284"/>
        <v>punainen</v>
      </c>
      <c r="AU526" s="124">
        <f t="shared" si="291"/>
        <v>31</v>
      </c>
      <c r="AV526" s="124">
        <f t="shared" si="292"/>
        <v>1</v>
      </c>
      <c r="AW526" s="124">
        <f t="shared" si="293"/>
        <v>10</v>
      </c>
      <c r="AX526" s="124">
        <f t="shared" si="294"/>
        <v>10</v>
      </c>
      <c r="AY526" s="121">
        <f t="shared" si="295"/>
        <v>10</v>
      </c>
      <c r="BA526" s="47" t="s">
        <v>557</v>
      </c>
      <c r="BB526" s="47">
        <v>3413</v>
      </c>
      <c r="BC526" s="47">
        <v>2</v>
      </c>
      <c r="BD526" s="47">
        <v>136</v>
      </c>
      <c r="BE526" s="4"/>
      <c r="BF526" s="47" t="s">
        <v>563</v>
      </c>
      <c r="BG526" s="47">
        <v>3441</v>
      </c>
      <c r="BH526" s="47">
        <v>3</v>
      </c>
      <c r="BI526" s="47">
        <v>17</v>
      </c>
      <c r="BJ526" s="4"/>
      <c r="BK526" s="46" t="str">
        <f t="shared" si="296"/>
        <v>3441_3</v>
      </c>
      <c r="BL526" s="69">
        <v>3441</v>
      </c>
      <c r="BM526" s="69">
        <v>3</v>
      </c>
      <c r="BN526" s="69">
        <v>0</v>
      </c>
      <c r="BO526" s="4"/>
      <c r="BP526" s="46" t="str">
        <f t="shared" si="297"/>
        <v>3441_3</v>
      </c>
      <c r="BQ526" s="69">
        <v>3441</v>
      </c>
      <c r="BR526" s="69">
        <v>3</v>
      </c>
      <c r="BS526" s="69">
        <v>0</v>
      </c>
      <c r="BT526" s="4"/>
      <c r="BU526" s="71"/>
      <c r="BV526" s="71"/>
      <c r="BW526" s="71"/>
      <c r="BX526" s="4"/>
      <c r="BY526" s="46"/>
      <c r="BZ526" s="46"/>
      <c r="CA526" s="46"/>
      <c r="CB526" s="4"/>
      <c r="CC526" s="47" t="s">
        <v>178</v>
      </c>
      <c r="CD526" s="47" t="s">
        <v>1023</v>
      </c>
      <c r="CE526" s="47">
        <v>66</v>
      </c>
      <c r="CF526" s="47">
        <v>6</v>
      </c>
      <c r="CG526" s="47">
        <v>1</v>
      </c>
      <c r="CH526" s="47" t="str">
        <f t="shared" si="298"/>
        <v>Keskivilkas 1</v>
      </c>
      <c r="CJ526" s="46" t="s">
        <v>572</v>
      </c>
      <c r="CK526" s="46" t="s">
        <v>2425</v>
      </c>
      <c r="CL526" s="46" t="s">
        <v>2426</v>
      </c>
      <c r="CM526" s="46" t="s">
        <v>2427</v>
      </c>
    </row>
    <row r="527" spans="1:91" customFormat="1" x14ac:dyDescent="0.25">
      <c r="A527" s="81">
        <v>516</v>
      </c>
      <c r="B527" s="27" t="str">
        <f t="shared" si="275"/>
        <v>7056_3</v>
      </c>
      <c r="C527" s="51">
        <v>7056</v>
      </c>
      <c r="D527" s="52">
        <v>3</v>
      </c>
      <c r="E527" s="17">
        <v>8640</v>
      </c>
      <c r="F527" s="18"/>
      <c r="G527" s="59">
        <v>500</v>
      </c>
      <c r="H527" s="60">
        <v>97</v>
      </c>
      <c r="I527" s="64">
        <f t="shared" si="299"/>
        <v>0.97</v>
      </c>
      <c r="J527" s="18">
        <f t="shared" si="300"/>
        <v>485</v>
      </c>
      <c r="K527" s="64">
        <f t="shared" si="301"/>
        <v>0.83018867924528306</v>
      </c>
      <c r="L527" s="18">
        <v>265</v>
      </c>
      <c r="M527" s="18">
        <v>9</v>
      </c>
      <c r="N527" s="18">
        <v>267</v>
      </c>
      <c r="O527" s="105" t="str">
        <f t="shared" si="276"/>
        <v>https://www.google.com/maps/@62.4570592066,23.7795201583,3a,75y,90t/data=!3m3!1e1!3m1!2e0</v>
      </c>
      <c r="P527" s="108" t="str">
        <f t="shared" si="277"/>
        <v>Gmaps</v>
      </c>
      <c r="Q527" s="18">
        <v>500</v>
      </c>
      <c r="R527" s="17">
        <v>97</v>
      </c>
      <c r="S527" s="18">
        <f t="shared" si="278"/>
        <v>36</v>
      </c>
      <c r="T527" s="18">
        <f t="shared" si="279"/>
        <v>27</v>
      </c>
      <c r="U527" s="18">
        <f t="shared" si="280"/>
        <v>0</v>
      </c>
      <c r="V527" s="95" t="str">
        <f t="shared" si="302"/>
        <v xml:space="preserve"> --</v>
      </c>
      <c r="W527" s="18">
        <f t="shared" si="281"/>
        <v>0</v>
      </c>
      <c r="X527" s="79" t="str">
        <f t="shared" si="303"/>
        <v xml:space="preserve"> --</v>
      </c>
      <c r="Y527" s="74">
        <v>0</v>
      </c>
      <c r="Z527" s="17" t="str">
        <f t="shared" si="285"/>
        <v xml:space="preserve"> --</v>
      </c>
      <c r="AA527" s="74">
        <v>0</v>
      </c>
      <c r="AB527" s="17" t="str">
        <f t="shared" si="304"/>
        <v>--</v>
      </c>
      <c r="AC527" s="39"/>
      <c r="AD527" s="17" t="str">
        <f t="shared" si="282"/>
        <v>Vähä 3</v>
      </c>
      <c r="AE527" s="17" t="s">
        <v>1062</v>
      </c>
      <c r="AF527" s="39"/>
      <c r="AG527" s="44"/>
      <c r="AH527" s="4"/>
      <c r="AI527" s="113" t="str">
        <f t="shared" si="286"/>
        <v>musta</v>
      </c>
      <c r="AJ527" s="114" t="str">
        <f t="shared" si="273"/>
        <v>musta</v>
      </c>
      <c r="AK527" s="115" t="str">
        <f t="shared" si="283"/>
        <v>musta</v>
      </c>
      <c r="AL527" s="124">
        <f t="shared" si="274"/>
        <v>10</v>
      </c>
      <c r="AM527" s="124">
        <f t="shared" si="287"/>
        <v>10</v>
      </c>
      <c r="AN527" s="124">
        <f t="shared" si="288"/>
        <v>0</v>
      </c>
      <c r="AO527" s="124">
        <f t="shared" si="289"/>
        <v>0</v>
      </c>
      <c r="AP527" s="121">
        <f t="shared" si="290"/>
        <v>0</v>
      </c>
      <c r="AQ527" s="14"/>
      <c r="AR527" s="113" t="str">
        <f t="shared" si="305"/>
        <v>musta</v>
      </c>
      <c r="AS527" s="114" t="str">
        <f t="shared" si="306"/>
        <v>musta</v>
      </c>
      <c r="AT527" s="115" t="str">
        <f t="shared" si="284"/>
        <v>musta</v>
      </c>
      <c r="AU527" s="124">
        <f t="shared" si="291"/>
        <v>10</v>
      </c>
      <c r="AV527" s="124">
        <f t="shared" si="292"/>
        <v>10</v>
      </c>
      <c r="AW527" s="124">
        <f t="shared" si="293"/>
        <v>0</v>
      </c>
      <c r="AX527" s="124">
        <f t="shared" si="294"/>
        <v>0</v>
      </c>
      <c r="AY527" s="121">
        <f t="shared" si="295"/>
        <v>0</v>
      </c>
      <c r="BA527" s="47" t="s">
        <v>558</v>
      </c>
      <c r="BB527" s="47">
        <v>3413</v>
      </c>
      <c r="BC527" s="47">
        <v>3</v>
      </c>
      <c r="BD527" s="47">
        <v>308</v>
      </c>
      <c r="BE527" s="4"/>
      <c r="BF527" s="47" t="s">
        <v>564</v>
      </c>
      <c r="BG527" s="47">
        <v>3477</v>
      </c>
      <c r="BH527" s="47">
        <v>1</v>
      </c>
      <c r="BI527" s="47">
        <v>3</v>
      </c>
      <c r="BJ527" s="4"/>
      <c r="BK527" s="46" t="str">
        <f t="shared" si="296"/>
        <v>3477_1</v>
      </c>
      <c r="BL527" s="69">
        <v>3477</v>
      </c>
      <c r="BM527" s="69">
        <v>1</v>
      </c>
      <c r="BN527" s="69">
        <v>0</v>
      </c>
      <c r="BO527" s="4"/>
      <c r="BP527" s="46" t="str">
        <f t="shared" si="297"/>
        <v>3477_1</v>
      </c>
      <c r="BQ527" s="69">
        <v>3477</v>
      </c>
      <c r="BR527" s="69">
        <v>1</v>
      </c>
      <c r="BS527" s="69">
        <v>0</v>
      </c>
      <c r="BT527" s="4"/>
      <c r="BU527" s="71"/>
      <c r="BV527" s="71"/>
      <c r="BW527" s="71"/>
      <c r="BX527" s="4"/>
      <c r="BY527" s="46"/>
      <c r="BZ527" s="46"/>
      <c r="CA527" s="46"/>
      <c r="CB527" s="4"/>
      <c r="CC527" s="47" t="s">
        <v>267</v>
      </c>
      <c r="CD527" s="47" t="s">
        <v>1023</v>
      </c>
      <c r="CE527" s="47">
        <v>304</v>
      </c>
      <c r="CF527" s="47">
        <v>2</v>
      </c>
      <c r="CG527" s="47">
        <v>1</v>
      </c>
      <c r="CH527" s="47" t="str">
        <f t="shared" si="298"/>
        <v>Keskivilkas 1</v>
      </c>
      <c r="CJ527" s="46" t="s">
        <v>574</v>
      </c>
      <c r="CK527" s="46" t="s">
        <v>2428</v>
      </c>
      <c r="CL527" s="46" t="s">
        <v>2429</v>
      </c>
      <c r="CM527" s="46" t="s">
        <v>2430</v>
      </c>
    </row>
    <row r="528" spans="1:91" customFormat="1" x14ac:dyDescent="0.25">
      <c r="A528" s="81">
        <v>517</v>
      </c>
      <c r="B528" s="27" t="str">
        <f t="shared" si="275"/>
        <v>12623_3</v>
      </c>
      <c r="C528" s="51">
        <v>12623</v>
      </c>
      <c r="D528" s="52">
        <v>3</v>
      </c>
      <c r="E528" s="17">
        <v>4254</v>
      </c>
      <c r="F528" s="18"/>
      <c r="G528" s="59">
        <v>213</v>
      </c>
      <c r="H528" s="60">
        <v>90</v>
      </c>
      <c r="I528" s="64">
        <f t="shared" si="299"/>
        <v>0.9</v>
      </c>
      <c r="J528" s="18">
        <f t="shared" si="300"/>
        <v>191.70000000000002</v>
      </c>
      <c r="K528" s="64">
        <f t="shared" si="301"/>
        <v>2.3631578947368426</v>
      </c>
      <c r="L528" s="18">
        <v>57</v>
      </c>
      <c r="M528" s="18">
        <v>4</v>
      </c>
      <c r="N528" s="18">
        <v>55</v>
      </c>
      <c r="O528" s="105" t="str">
        <f t="shared" si="276"/>
        <v>https://www.google.com/maps/@61.0213377131,23.1588643569,3a,75y,90t/data=!3m3!1e1!3m1!2e0</v>
      </c>
      <c r="P528" s="108" t="str">
        <f t="shared" si="277"/>
        <v>Gmaps</v>
      </c>
      <c r="Q528" s="18">
        <v>213</v>
      </c>
      <c r="R528" s="17">
        <v>90</v>
      </c>
      <c r="S528" s="18">
        <f t="shared" si="278"/>
        <v>3</v>
      </c>
      <c r="T528" s="18">
        <f t="shared" si="279"/>
        <v>1</v>
      </c>
      <c r="U528" s="18">
        <f t="shared" si="280"/>
        <v>0</v>
      </c>
      <c r="V528" s="95" t="str">
        <f t="shared" si="302"/>
        <v xml:space="preserve"> --</v>
      </c>
      <c r="W528" s="18">
        <f t="shared" si="281"/>
        <v>0</v>
      </c>
      <c r="X528" s="79" t="str">
        <f t="shared" si="303"/>
        <v xml:space="preserve"> --</v>
      </c>
      <c r="Y528" s="74">
        <v>0</v>
      </c>
      <c r="Z528" s="17" t="str">
        <f t="shared" si="285"/>
        <v xml:space="preserve"> --</v>
      </c>
      <c r="AA528" s="74">
        <v>0</v>
      </c>
      <c r="AB528" s="17" t="str">
        <f t="shared" si="304"/>
        <v>--</v>
      </c>
      <c r="AC528" s="39"/>
      <c r="AD528" s="17" t="str">
        <f t="shared" si="282"/>
        <v>Vähä 3</v>
      </c>
      <c r="AE528" s="17" t="s">
        <v>1062</v>
      </c>
      <c r="AF528" s="39"/>
      <c r="AG528" s="44"/>
      <c r="AH528" s="4"/>
      <c r="AI528" s="113" t="str">
        <f t="shared" si="286"/>
        <v>musta</v>
      </c>
      <c r="AJ528" s="114" t="str">
        <f t="shared" si="273"/>
        <v>musta</v>
      </c>
      <c r="AK528" s="115" t="str">
        <f t="shared" si="283"/>
        <v>musta</v>
      </c>
      <c r="AL528" s="124">
        <f t="shared" si="274"/>
        <v>10</v>
      </c>
      <c r="AM528" s="124">
        <f t="shared" si="287"/>
        <v>10</v>
      </c>
      <c r="AN528" s="124">
        <f t="shared" si="288"/>
        <v>0</v>
      </c>
      <c r="AO528" s="124">
        <f t="shared" si="289"/>
        <v>0</v>
      </c>
      <c r="AP528" s="121">
        <f t="shared" si="290"/>
        <v>0</v>
      </c>
      <c r="AQ528" s="14"/>
      <c r="AR528" s="113" t="str">
        <f t="shared" si="305"/>
        <v>musta</v>
      </c>
      <c r="AS528" s="114" t="str">
        <f t="shared" si="306"/>
        <v>musta</v>
      </c>
      <c r="AT528" s="115" t="str">
        <f t="shared" si="284"/>
        <v>musta</v>
      </c>
      <c r="AU528" s="124">
        <f t="shared" si="291"/>
        <v>10</v>
      </c>
      <c r="AV528" s="124">
        <f t="shared" si="292"/>
        <v>10</v>
      </c>
      <c r="AW528" s="124">
        <f t="shared" si="293"/>
        <v>0</v>
      </c>
      <c r="AX528" s="124">
        <f t="shared" si="294"/>
        <v>0</v>
      </c>
      <c r="AY528" s="121">
        <f t="shared" si="295"/>
        <v>0</v>
      </c>
      <c r="BA528" s="47" t="s">
        <v>559</v>
      </c>
      <c r="BB528" s="47">
        <v>3413</v>
      </c>
      <c r="BC528" s="47">
        <v>4</v>
      </c>
      <c r="BD528" s="47">
        <v>76</v>
      </c>
      <c r="BE528" s="4"/>
      <c r="BF528" s="47" t="s">
        <v>565</v>
      </c>
      <c r="BG528" s="47">
        <v>3481</v>
      </c>
      <c r="BH528" s="47">
        <v>1</v>
      </c>
      <c r="BI528" s="47">
        <v>59</v>
      </c>
      <c r="BJ528" s="4"/>
      <c r="BK528" s="46" t="str">
        <f t="shared" si="296"/>
        <v>3481_1</v>
      </c>
      <c r="BL528" s="69">
        <v>3481</v>
      </c>
      <c r="BM528" s="69">
        <v>1</v>
      </c>
      <c r="BN528" s="69">
        <v>4</v>
      </c>
      <c r="BO528" s="4"/>
      <c r="BP528" s="46" t="str">
        <f t="shared" si="297"/>
        <v>3481_1</v>
      </c>
      <c r="BQ528" s="69">
        <v>3481</v>
      </c>
      <c r="BR528" s="69">
        <v>1</v>
      </c>
      <c r="BS528" s="69">
        <v>3</v>
      </c>
      <c r="BT528" s="4"/>
      <c r="BU528" s="71"/>
      <c r="BV528" s="71"/>
      <c r="BW528" s="71"/>
      <c r="BX528" s="4"/>
      <c r="BY528" s="46"/>
      <c r="BZ528" s="46"/>
      <c r="CA528" s="46"/>
      <c r="CB528" s="4"/>
      <c r="CC528" s="47" t="s">
        <v>470</v>
      </c>
      <c r="CD528" s="47" t="s">
        <v>1023</v>
      </c>
      <c r="CE528" s="47">
        <v>3023</v>
      </c>
      <c r="CF528" s="47">
        <v>1</v>
      </c>
      <c r="CG528" s="47">
        <v>1</v>
      </c>
      <c r="CH528" s="47" t="str">
        <f t="shared" si="298"/>
        <v>Keskivilkas 1</v>
      </c>
      <c r="CJ528" s="46" t="s">
        <v>575</v>
      </c>
      <c r="CK528" s="46" t="s">
        <v>2431</v>
      </c>
      <c r="CL528" s="46" t="s">
        <v>2432</v>
      </c>
      <c r="CM528" s="46" t="s">
        <v>2433</v>
      </c>
    </row>
    <row r="529" spans="1:91" customFormat="1" x14ac:dyDescent="0.25">
      <c r="A529" s="81">
        <v>518</v>
      </c>
      <c r="B529" s="27" t="str">
        <f t="shared" si="275"/>
        <v>12735_1</v>
      </c>
      <c r="C529" s="51">
        <v>12735</v>
      </c>
      <c r="D529" s="52">
        <v>1</v>
      </c>
      <c r="E529" s="17">
        <v>1956</v>
      </c>
      <c r="F529" s="18">
        <v>3809.3474523099999</v>
      </c>
      <c r="G529" s="57">
        <v>44</v>
      </c>
      <c r="H529" s="58">
        <v>55</v>
      </c>
      <c r="I529" s="64">
        <f t="shared" si="299"/>
        <v>0.55000000000000004</v>
      </c>
      <c r="J529" s="18">
        <f t="shared" si="300"/>
        <v>24.200000000000003</v>
      </c>
      <c r="K529" s="64">
        <f t="shared" si="301"/>
        <v>-0.81666666666666665</v>
      </c>
      <c r="L529" s="18">
        <v>132</v>
      </c>
      <c r="M529" s="18">
        <v>15</v>
      </c>
      <c r="N529" s="18">
        <v>151</v>
      </c>
      <c r="O529" s="105" t="str">
        <f t="shared" si="276"/>
        <v>https://www.google.com/maps/@61.0554810371,23.0037560176,3a,75y,90t/data=!3m3!1e1!3m1!2e0</v>
      </c>
      <c r="P529" s="108" t="str">
        <f t="shared" si="277"/>
        <v>Gmaps</v>
      </c>
      <c r="Q529" s="18">
        <v>44</v>
      </c>
      <c r="R529" s="17">
        <v>55</v>
      </c>
      <c r="S529" s="18">
        <f t="shared" si="278"/>
        <v>13</v>
      </c>
      <c r="T529" s="18">
        <f t="shared" si="279"/>
        <v>6</v>
      </c>
      <c r="U529" s="18">
        <f t="shared" si="280"/>
        <v>0</v>
      </c>
      <c r="V529" s="95" t="str">
        <f t="shared" si="302"/>
        <v xml:space="preserve"> --</v>
      </c>
      <c r="W529" s="18">
        <f t="shared" si="281"/>
        <v>0</v>
      </c>
      <c r="X529" s="79" t="str">
        <f t="shared" si="303"/>
        <v xml:space="preserve"> --</v>
      </c>
      <c r="Y529" s="74">
        <v>0</v>
      </c>
      <c r="Z529" s="17" t="str">
        <f t="shared" si="285"/>
        <v xml:space="preserve"> --</v>
      </c>
      <c r="AA529" s="74">
        <v>0</v>
      </c>
      <c r="AB529" s="17" t="str">
        <f t="shared" si="304"/>
        <v>--</v>
      </c>
      <c r="AC529" s="39"/>
      <c r="AD529" s="17" t="str">
        <f t="shared" si="282"/>
        <v>Vähä 3</v>
      </c>
      <c r="AE529" s="17" t="s">
        <v>1062</v>
      </c>
      <c r="AF529" s="39"/>
      <c r="AG529" s="44"/>
      <c r="AH529" s="4"/>
      <c r="AI529" s="113" t="str">
        <f t="shared" si="286"/>
        <v>musta</v>
      </c>
      <c r="AJ529" s="114" t="str">
        <f t="shared" si="273"/>
        <v>musta</v>
      </c>
      <c r="AK529" s="115" t="str">
        <f t="shared" si="283"/>
        <v>musta</v>
      </c>
      <c r="AL529" s="124">
        <f t="shared" si="274"/>
        <v>1</v>
      </c>
      <c r="AM529" s="124">
        <f t="shared" si="287"/>
        <v>1</v>
      </c>
      <c r="AN529" s="124">
        <f t="shared" si="288"/>
        <v>0</v>
      </c>
      <c r="AO529" s="124">
        <f t="shared" si="289"/>
        <v>0</v>
      </c>
      <c r="AP529" s="121">
        <f t="shared" si="290"/>
        <v>0</v>
      </c>
      <c r="AQ529" s="14"/>
      <c r="AR529" s="113" t="str">
        <f t="shared" si="305"/>
        <v>musta</v>
      </c>
      <c r="AS529" s="114" t="str">
        <f t="shared" si="306"/>
        <v>musta</v>
      </c>
      <c r="AT529" s="115" t="str">
        <f t="shared" si="284"/>
        <v>musta</v>
      </c>
      <c r="AU529" s="124">
        <f t="shared" si="291"/>
        <v>10</v>
      </c>
      <c r="AV529" s="124">
        <f t="shared" si="292"/>
        <v>10</v>
      </c>
      <c r="AW529" s="124">
        <f t="shared" si="293"/>
        <v>0</v>
      </c>
      <c r="AX529" s="124">
        <f t="shared" si="294"/>
        <v>0</v>
      </c>
      <c r="AY529" s="121">
        <f t="shared" si="295"/>
        <v>0</v>
      </c>
      <c r="BA529" s="47" t="s">
        <v>560</v>
      </c>
      <c r="BB529" s="47">
        <v>3421</v>
      </c>
      <c r="BC529" s="47">
        <v>1</v>
      </c>
      <c r="BD529" s="47">
        <v>18</v>
      </c>
      <c r="BE529" s="4"/>
      <c r="BF529" s="47" t="s">
        <v>566</v>
      </c>
      <c r="BG529" s="47">
        <v>3481</v>
      </c>
      <c r="BH529" s="47">
        <v>2</v>
      </c>
      <c r="BI529" s="47">
        <v>73</v>
      </c>
      <c r="BJ529" s="4"/>
      <c r="BK529" s="46" t="str">
        <f t="shared" si="296"/>
        <v>3481_2</v>
      </c>
      <c r="BL529" s="69">
        <v>3481</v>
      </c>
      <c r="BM529" s="69">
        <v>2</v>
      </c>
      <c r="BN529" s="69">
        <v>4</v>
      </c>
      <c r="BO529" s="4"/>
      <c r="BP529" s="46" t="str">
        <f t="shared" si="297"/>
        <v>3481_2</v>
      </c>
      <c r="BQ529" s="69">
        <v>3481</v>
      </c>
      <c r="BR529" s="69">
        <v>2</v>
      </c>
      <c r="BS529" s="69">
        <v>3</v>
      </c>
      <c r="BT529" s="4"/>
      <c r="BU529" s="71"/>
      <c r="BV529" s="71"/>
      <c r="BW529" s="71"/>
      <c r="BX529" s="4"/>
      <c r="BY529" s="46"/>
      <c r="BZ529" s="46"/>
      <c r="CA529" s="46"/>
      <c r="CB529" s="4"/>
      <c r="CC529" s="47" t="s">
        <v>214</v>
      </c>
      <c r="CD529" s="47" t="s">
        <v>1023</v>
      </c>
      <c r="CE529" s="47">
        <v>230</v>
      </c>
      <c r="CF529" s="47">
        <v>10</v>
      </c>
      <c r="CG529" s="47">
        <v>1</v>
      </c>
      <c r="CH529" s="47" t="str">
        <f t="shared" si="298"/>
        <v>Keskivilkas 1</v>
      </c>
      <c r="CJ529" s="46" t="s">
        <v>576</v>
      </c>
      <c r="CK529" s="46" t="s">
        <v>2434</v>
      </c>
      <c r="CL529" s="46" t="s">
        <v>2435</v>
      </c>
      <c r="CM529" s="46" t="s">
        <v>2436</v>
      </c>
    </row>
    <row r="530" spans="1:91" customFormat="1" x14ac:dyDescent="0.25">
      <c r="A530" s="81">
        <v>519</v>
      </c>
      <c r="B530" s="27" t="str">
        <f t="shared" si="275"/>
        <v>12735_3</v>
      </c>
      <c r="C530" s="51">
        <v>12735</v>
      </c>
      <c r="D530" s="52">
        <v>3</v>
      </c>
      <c r="E530" s="17">
        <v>2277</v>
      </c>
      <c r="F530" s="18">
        <v>1872.650725645</v>
      </c>
      <c r="G530" s="57">
        <v>90</v>
      </c>
      <c r="H530" s="58">
        <v>76</v>
      </c>
      <c r="I530" s="64">
        <f t="shared" si="299"/>
        <v>0.76</v>
      </c>
      <c r="J530" s="18">
        <f t="shared" si="300"/>
        <v>68.400000000000006</v>
      </c>
      <c r="K530" s="64">
        <f t="shared" si="301"/>
        <v>-0.45279999999999998</v>
      </c>
      <c r="L530" s="18">
        <v>125</v>
      </c>
      <c r="M530" s="18">
        <v>12</v>
      </c>
      <c r="N530" s="18">
        <v>138</v>
      </c>
      <c r="O530" s="105" t="str">
        <f t="shared" si="276"/>
        <v>https://www.google.com/maps/@61.0786890704,22.956919947,3a,75y,90t/data=!3m3!1e1!3m1!2e0</v>
      </c>
      <c r="P530" s="108" t="str">
        <f t="shared" si="277"/>
        <v>Gmaps</v>
      </c>
      <c r="Q530" s="18">
        <v>90</v>
      </c>
      <c r="R530" s="17">
        <v>76</v>
      </c>
      <c r="S530" s="18">
        <f t="shared" si="278"/>
        <v>37</v>
      </c>
      <c r="T530" s="18">
        <f t="shared" si="279"/>
        <v>32</v>
      </c>
      <c r="U530" s="18">
        <f t="shared" si="280"/>
        <v>3</v>
      </c>
      <c r="V530" s="96" t="str">
        <f t="shared" si="302"/>
        <v>Osa seud. yht.</v>
      </c>
      <c r="W530" s="18">
        <f t="shared" si="281"/>
        <v>0</v>
      </c>
      <c r="X530" s="79" t="str">
        <f t="shared" si="303"/>
        <v xml:space="preserve"> --</v>
      </c>
      <c r="Y530" s="74">
        <v>0</v>
      </c>
      <c r="Z530" s="17" t="str">
        <f t="shared" si="285"/>
        <v xml:space="preserve"> --</v>
      </c>
      <c r="AA530" s="74">
        <v>0</v>
      </c>
      <c r="AB530" s="17" t="str">
        <f t="shared" si="304"/>
        <v>--</v>
      </c>
      <c r="AC530" s="39"/>
      <c r="AD530" s="17" t="str">
        <f t="shared" si="282"/>
        <v>Vähä 3</v>
      </c>
      <c r="AE530" s="17" t="s">
        <v>1062</v>
      </c>
      <c r="AF530" s="39"/>
      <c r="AG530" s="44"/>
      <c r="AH530" s="4"/>
      <c r="AI530" s="113" t="str">
        <f t="shared" si="286"/>
        <v>punainen</v>
      </c>
      <c r="AJ530" s="114" t="str">
        <f t="shared" si="273"/>
        <v>musta</v>
      </c>
      <c r="AK530" s="115" t="str">
        <f t="shared" si="283"/>
        <v>musta</v>
      </c>
      <c r="AL530" s="124">
        <f t="shared" si="274"/>
        <v>11</v>
      </c>
      <c r="AM530" s="124">
        <f t="shared" si="287"/>
        <v>10</v>
      </c>
      <c r="AN530" s="124">
        <f t="shared" si="288"/>
        <v>0</v>
      </c>
      <c r="AO530" s="124">
        <f t="shared" si="289"/>
        <v>0</v>
      </c>
      <c r="AP530" s="121">
        <f t="shared" si="290"/>
        <v>1</v>
      </c>
      <c r="AQ530" s="14"/>
      <c r="AR530" s="113" t="str">
        <f t="shared" si="305"/>
        <v>punainen</v>
      </c>
      <c r="AS530" s="114" t="str">
        <f t="shared" si="306"/>
        <v>musta</v>
      </c>
      <c r="AT530" s="115" t="str">
        <f t="shared" si="284"/>
        <v>musta</v>
      </c>
      <c r="AU530" s="124">
        <f t="shared" si="291"/>
        <v>11</v>
      </c>
      <c r="AV530" s="124">
        <f t="shared" si="292"/>
        <v>10</v>
      </c>
      <c r="AW530" s="124">
        <f t="shared" si="293"/>
        <v>0</v>
      </c>
      <c r="AX530" s="124">
        <f t="shared" si="294"/>
        <v>0</v>
      </c>
      <c r="AY530" s="121">
        <f t="shared" si="295"/>
        <v>1</v>
      </c>
      <c r="BA530" s="47" t="s">
        <v>561</v>
      </c>
      <c r="BB530" s="47">
        <v>3422</v>
      </c>
      <c r="BC530" s="47">
        <v>1</v>
      </c>
      <c r="BD530" s="47">
        <v>33</v>
      </c>
      <c r="BE530" s="4"/>
      <c r="BF530" s="47" t="s">
        <v>567</v>
      </c>
      <c r="BG530" s="47">
        <v>3481</v>
      </c>
      <c r="BH530" s="47">
        <v>4</v>
      </c>
      <c r="BI530" s="47">
        <v>21</v>
      </c>
      <c r="BJ530" s="4"/>
      <c r="BK530" s="46" t="str">
        <f t="shared" si="296"/>
        <v>3481_4</v>
      </c>
      <c r="BL530" s="69">
        <v>3481</v>
      </c>
      <c r="BM530" s="69">
        <v>4</v>
      </c>
      <c r="BN530" s="69">
        <v>6</v>
      </c>
      <c r="BO530" s="4"/>
      <c r="BP530" s="46" t="str">
        <f t="shared" si="297"/>
        <v>3481_4</v>
      </c>
      <c r="BQ530" s="69">
        <v>3481</v>
      </c>
      <c r="BR530" s="69">
        <v>4</v>
      </c>
      <c r="BS530" s="69">
        <v>0</v>
      </c>
      <c r="BT530" s="4"/>
      <c r="BU530" s="71"/>
      <c r="BV530" s="71"/>
      <c r="BW530" s="71"/>
      <c r="BX530" s="4"/>
      <c r="BY530" s="46"/>
      <c r="BZ530" s="46"/>
      <c r="CA530" s="46"/>
      <c r="CB530" s="4"/>
      <c r="CC530" s="47" t="s">
        <v>176</v>
      </c>
      <c r="CD530" s="47" t="s">
        <v>1023</v>
      </c>
      <c r="CE530" s="47">
        <v>66</v>
      </c>
      <c r="CF530" s="47">
        <v>2</v>
      </c>
      <c r="CG530" s="47">
        <v>1</v>
      </c>
      <c r="CH530" s="47" t="str">
        <f t="shared" si="298"/>
        <v>Keskivilkas 1</v>
      </c>
      <c r="CJ530" s="46" t="s">
        <v>577</v>
      </c>
      <c r="CK530" s="46" t="s">
        <v>2437</v>
      </c>
      <c r="CL530" s="46" t="s">
        <v>2438</v>
      </c>
      <c r="CM530" s="46" t="s">
        <v>2439</v>
      </c>
    </row>
    <row r="531" spans="1:91" customFormat="1" x14ac:dyDescent="0.25">
      <c r="A531" s="81">
        <v>520</v>
      </c>
      <c r="B531" s="27" t="str">
        <f t="shared" si="275"/>
        <v>12737_1</v>
      </c>
      <c r="C531" s="51">
        <v>12737</v>
      </c>
      <c r="D531" s="52">
        <v>1</v>
      </c>
      <c r="E531" s="17">
        <v>6843</v>
      </c>
      <c r="F531" s="18">
        <v>6605.6014075000003</v>
      </c>
      <c r="G531" s="57">
        <v>54</v>
      </c>
      <c r="H531" s="58">
        <v>55</v>
      </c>
      <c r="I531" s="64">
        <f t="shared" si="299"/>
        <v>0.55000000000000004</v>
      </c>
      <c r="J531" s="18">
        <f t="shared" si="300"/>
        <v>29.700000000000003</v>
      </c>
      <c r="K531" s="64">
        <f t="shared" si="301"/>
        <v>-0.27560975609756089</v>
      </c>
      <c r="L531" s="18">
        <v>41</v>
      </c>
      <c r="M531" s="18">
        <v>1</v>
      </c>
      <c r="N531" s="18">
        <v>49</v>
      </c>
      <c r="O531" s="105" t="str">
        <f t="shared" si="276"/>
        <v>https://www.google.com/maps/@61.1234093857,23.0290593553,3a,75y,90t/data=!3m3!1e1!3m1!2e0</v>
      </c>
      <c r="P531" s="108" t="str">
        <f t="shared" si="277"/>
        <v>Gmaps</v>
      </c>
      <c r="Q531" s="18">
        <v>54</v>
      </c>
      <c r="R531" s="17">
        <v>55</v>
      </c>
      <c r="S531" s="18">
        <f t="shared" si="278"/>
        <v>36</v>
      </c>
      <c r="T531" s="18">
        <f t="shared" si="279"/>
        <v>30</v>
      </c>
      <c r="U531" s="18">
        <f t="shared" si="280"/>
        <v>3</v>
      </c>
      <c r="V531" s="96" t="str">
        <f t="shared" si="302"/>
        <v>Osa seud. yht.</v>
      </c>
      <c r="W531" s="18">
        <f t="shared" si="281"/>
        <v>0</v>
      </c>
      <c r="X531" s="79" t="str">
        <f t="shared" si="303"/>
        <v xml:space="preserve"> --</v>
      </c>
      <c r="Y531" s="74">
        <v>0</v>
      </c>
      <c r="Z531" s="17" t="str">
        <f t="shared" si="285"/>
        <v xml:space="preserve"> --</v>
      </c>
      <c r="AA531" s="74">
        <v>0</v>
      </c>
      <c r="AB531" s="17" t="str">
        <f t="shared" si="304"/>
        <v>--</v>
      </c>
      <c r="AC531" s="39"/>
      <c r="AD531" s="17" t="str">
        <f t="shared" si="282"/>
        <v>Vähä 3</v>
      </c>
      <c r="AE531" s="17" t="s">
        <v>1062</v>
      </c>
      <c r="AF531" s="39"/>
      <c r="AG531" s="44"/>
      <c r="AH531" s="4"/>
      <c r="AI531" s="113" t="str">
        <f t="shared" si="286"/>
        <v>musta</v>
      </c>
      <c r="AJ531" s="114" t="str">
        <f t="shared" si="273"/>
        <v>musta</v>
      </c>
      <c r="AK531" s="115" t="str">
        <f t="shared" si="283"/>
        <v>musta</v>
      </c>
      <c r="AL531" s="124">
        <f t="shared" si="274"/>
        <v>2</v>
      </c>
      <c r="AM531" s="124">
        <f t="shared" si="287"/>
        <v>1</v>
      </c>
      <c r="AN531" s="124">
        <f t="shared" si="288"/>
        <v>0</v>
      </c>
      <c r="AO531" s="124">
        <f t="shared" si="289"/>
        <v>0</v>
      </c>
      <c r="AP531" s="121">
        <f t="shared" si="290"/>
        <v>1</v>
      </c>
      <c r="AQ531" s="14"/>
      <c r="AR531" s="113" t="str">
        <f t="shared" si="305"/>
        <v>punainen</v>
      </c>
      <c r="AS531" s="114" t="str">
        <f t="shared" si="306"/>
        <v>musta</v>
      </c>
      <c r="AT531" s="115" t="str">
        <f t="shared" si="284"/>
        <v>musta</v>
      </c>
      <c r="AU531" s="124">
        <f t="shared" si="291"/>
        <v>11</v>
      </c>
      <c r="AV531" s="124">
        <f t="shared" si="292"/>
        <v>10</v>
      </c>
      <c r="AW531" s="124">
        <f t="shared" si="293"/>
        <v>0</v>
      </c>
      <c r="AX531" s="124">
        <f t="shared" si="294"/>
        <v>0</v>
      </c>
      <c r="AY531" s="121">
        <f t="shared" si="295"/>
        <v>1</v>
      </c>
      <c r="BA531" s="47" t="s">
        <v>562</v>
      </c>
      <c r="BB531" s="47">
        <v>3441</v>
      </c>
      <c r="BC531" s="47">
        <v>1</v>
      </c>
      <c r="BD531" s="47">
        <v>32</v>
      </c>
      <c r="BE531" s="4"/>
      <c r="BF531" s="47" t="s">
        <v>568</v>
      </c>
      <c r="BG531" s="47">
        <v>3482</v>
      </c>
      <c r="BH531" s="47">
        <v>1</v>
      </c>
      <c r="BI531" s="47">
        <v>39</v>
      </c>
      <c r="BJ531" s="4"/>
      <c r="BK531" s="46" t="str">
        <f t="shared" si="296"/>
        <v>3482_1</v>
      </c>
      <c r="BL531" s="69">
        <v>3482</v>
      </c>
      <c r="BM531" s="69">
        <v>1</v>
      </c>
      <c r="BN531" s="69">
        <v>0</v>
      </c>
      <c r="BO531" s="4"/>
      <c r="BP531" s="46" t="str">
        <f t="shared" si="297"/>
        <v>3482_1</v>
      </c>
      <c r="BQ531" s="69">
        <v>3482</v>
      </c>
      <c r="BR531" s="69">
        <v>1</v>
      </c>
      <c r="BS531" s="69">
        <v>0</v>
      </c>
      <c r="BT531" s="4"/>
      <c r="BU531" s="71"/>
      <c r="BV531" s="71"/>
      <c r="BW531" s="71"/>
      <c r="BX531" s="4"/>
      <c r="BY531" s="46"/>
      <c r="BZ531" s="46"/>
      <c r="CA531" s="46"/>
      <c r="CB531" s="4"/>
      <c r="CC531" s="47" t="s">
        <v>177</v>
      </c>
      <c r="CD531" s="47" t="s">
        <v>1023</v>
      </c>
      <c r="CE531" s="47">
        <v>66</v>
      </c>
      <c r="CF531" s="47">
        <v>4</v>
      </c>
      <c r="CG531" s="47">
        <v>1</v>
      </c>
      <c r="CH531" s="47" t="str">
        <f t="shared" si="298"/>
        <v>Keskivilkas 1</v>
      </c>
      <c r="CJ531" s="46" t="s">
        <v>579</v>
      </c>
      <c r="CK531" s="46" t="s">
        <v>1525</v>
      </c>
      <c r="CL531" s="46" t="s">
        <v>1526</v>
      </c>
      <c r="CM531" s="46" t="s">
        <v>1527</v>
      </c>
    </row>
    <row r="532" spans="1:91" customFormat="1" x14ac:dyDescent="0.25">
      <c r="A532" s="81">
        <v>521</v>
      </c>
      <c r="B532" s="27" t="str">
        <f t="shared" si="275"/>
        <v>12739_1</v>
      </c>
      <c r="C532" s="51">
        <v>12739</v>
      </c>
      <c r="D532" s="52">
        <v>1</v>
      </c>
      <c r="E532" s="17">
        <v>3363</v>
      </c>
      <c r="F532" s="18">
        <v>3284.759989955</v>
      </c>
      <c r="G532" s="57">
        <v>90</v>
      </c>
      <c r="H532" s="58">
        <v>48</v>
      </c>
      <c r="I532" s="64">
        <f t="shared" si="299"/>
        <v>0.48</v>
      </c>
      <c r="J532" s="18">
        <f t="shared" si="300"/>
        <v>43.199999999999996</v>
      </c>
      <c r="K532" s="64">
        <f t="shared" si="301"/>
        <v>-0.82000000000000006</v>
      </c>
      <c r="L532" s="18">
        <v>240</v>
      </c>
      <c r="M532" s="18">
        <v>7</v>
      </c>
      <c r="N532" s="18">
        <v>256</v>
      </c>
      <c r="O532" s="105" t="str">
        <f t="shared" si="276"/>
        <v>https://www.google.com/maps/@61.1216120655,23.0514524734,3a,75y,90t/data=!3m3!1e1!3m1!2e0</v>
      </c>
      <c r="P532" s="108" t="str">
        <f t="shared" si="277"/>
        <v>Gmaps</v>
      </c>
      <c r="Q532" s="18">
        <v>90</v>
      </c>
      <c r="R532" s="17">
        <v>48</v>
      </c>
      <c r="S532" s="18">
        <f t="shared" si="278"/>
        <v>72</v>
      </c>
      <c r="T532" s="18">
        <f t="shared" si="279"/>
        <v>28</v>
      </c>
      <c r="U532" s="18">
        <f t="shared" si="280"/>
        <v>0</v>
      </c>
      <c r="V532" s="95" t="str">
        <f t="shared" si="302"/>
        <v xml:space="preserve"> --</v>
      </c>
      <c r="W532" s="18">
        <f t="shared" si="281"/>
        <v>0</v>
      </c>
      <c r="X532" s="79" t="str">
        <f t="shared" si="303"/>
        <v xml:space="preserve"> --</v>
      </c>
      <c r="Y532" s="74">
        <v>0</v>
      </c>
      <c r="Z532" s="17" t="str">
        <f t="shared" si="285"/>
        <v xml:space="preserve"> --</v>
      </c>
      <c r="AA532" s="18">
        <v>54.207552780299991</v>
      </c>
      <c r="AB532" s="17" t="str">
        <f t="shared" si="304"/>
        <v>Kyllä</v>
      </c>
      <c r="AC532" s="39"/>
      <c r="AD532" s="17" t="str">
        <f t="shared" si="282"/>
        <v>Vähä 3</v>
      </c>
      <c r="AE532" s="17" t="s">
        <v>1062</v>
      </c>
      <c r="AF532" s="39"/>
      <c r="AG532" s="44"/>
      <c r="AH532" s="4"/>
      <c r="AI532" s="113" t="str">
        <f t="shared" si="286"/>
        <v>musta</v>
      </c>
      <c r="AJ532" s="114" t="str">
        <f t="shared" si="273"/>
        <v>musta</v>
      </c>
      <c r="AK532" s="115" t="str">
        <f t="shared" si="283"/>
        <v>musta</v>
      </c>
      <c r="AL532" s="124">
        <f t="shared" si="274"/>
        <v>1</v>
      </c>
      <c r="AM532" s="124">
        <f t="shared" si="287"/>
        <v>1</v>
      </c>
      <c r="AN532" s="124">
        <f t="shared" si="288"/>
        <v>0</v>
      </c>
      <c r="AO532" s="124">
        <f t="shared" si="289"/>
        <v>0</v>
      </c>
      <c r="AP532" s="121">
        <f t="shared" si="290"/>
        <v>0</v>
      </c>
      <c r="AQ532" s="14"/>
      <c r="AR532" s="113" t="str">
        <f t="shared" si="305"/>
        <v>musta</v>
      </c>
      <c r="AS532" s="114" t="str">
        <f t="shared" si="306"/>
        <v>musta</v>
      </c>
      <c r="AT532" s="115" t="str">
        <f t="shared" si="284"/>
        <v>musta</v>
      </c>
      <c r="AU532" s="124">
        <f t="shared" si="291"/>
        <v>1</v>
      </c>
      <c r="AV532" s="124">
        <f t="shared" si="292"/>
        <v>1</v>
      </c>
      <c r="AW532" s="124">
        <f t="shared" si="293"/>
        <v>0</v>
      </c>
      <c r="AX532" s="124">
        <f t="shared" si="294"/>
        <v>0</v>
      </c>
      <c r="AY532" s="121">
        <f t="shared" si="295"/>
        <v>0</v>
      </c>
      <c r="BA532" s="47" t="s">
        <v>563</v>
      </c>
      <c r="BB532" s="47">
        <v>3441</v>
      </c>
      <c r="BC532" s="47">
        <v>3</v>
      </c>
      <c r="BD532" s="47">
        <v>26</v>
      </c>
      <c r="BE532" s="4"/>
      <c r="BF532" s="47" t="s">
        <v>569</v>
      </c>
      <c r="BG532" s="47">
        <v>3493</v>
      </c>
      <c r="BH532" s="47">
        <v>1</v>
      </c>
      <c r="BI532" s="47">
        <v>31</v>
      </c>
      <c r="BJ532" s="4"/>
      <c r="BK532" s="46" t="str">
        <f t="shared" si="296"/>
        <v>3493_1</v>
      </c>
      <c r="BL532" s="69">
        <v>3493</v>
      </c>
      <c r="BM532" s="69">
        <v>1</v>
      </c>
      <c r="BN532" s="69">
        <v>0</v>
      </c>
      <c r="BO532" s="4"/>
      <c r="BP532" s="46" t="str">
        <f t="shared" si="297"/>
        <v>3493_1</v>
      </c>
      <c r="BQ532" s="69">
        <v>3493</v>
      </c>
      <c r="BR532" s="69">
        <v>1</v>
      </c>
      <c r="BS532" s="69">
        <v>0</v>
      </c>
      <c r="BT532" s="4"/>
      <c r="BU532" s="71"/>
      <c r="BV532" s="71"/>
      <c r="BW532" s="71"/>
      <c r="BX532" s="4"/>
      <c r="BY532" s="46"/>
      <c r="BZ532" s="46"/>
      <c r="CA532" s="46"/>
      <c r="CB532" s="4"/>
      <c r="CC532" s="47" t="s">
        <v>181</v>
      </c>
      <c r="CD532" s="47" t="s">
        <v>1023</v>
      </c>
      <c r="CE532" s="47">
        <v>66</v>
      </c>
      <c r="CF532" s="47">
        <v>9</v>
      </c>
      <c r="CG532" s="47">
        <v>1</v>
      </c>
      <c r="CH532" s="47" t="str">
        <f t="shared" si="298"/>
        <v>Keskivilkas 1</v>
      </c>
      <c r="CJ532" s="46" t="s">
        <v>580</v>
      </c>
      <c r="CK532" s="46" t="s">
        <v>2440</v>
      </c>
      <c r="CL532" s="46" t="s">
        <v>2441</v>
      </c>
      <c r="CM532" s="46" t="s">
        <v>2442</v>
      </c>
    </row>
    <row r="533" spans="1:91" customFormat="1" x14ac:dyDescent="0.25">
      <c r="A533" s="81">
        <v>522</v>
      </c>
      <c r="B533" s="27" t="str">
        <f t="shared" si="275"/>
        <v>12741_1</v>
      </c>
      <c r="C533" s="51">
        <v>12741</v>
      </c>
      <c r="D533" s="52">
        <v>1</v>
      </c>
      <c r="E533" s="17">
        <v>4997</v>
      </c>
      <c r="F533" s="18">
        <v>4837.058255555</v>
      </c>
      <c r="G533" s="57">
        <v>50</v>
      </c>
      <c r="H533" s="58">
        <v>42</v>
      </c>
      <c r="I533" s="64">
        <f t="shared" si="299"/>
        <v>0.42</v>
      </c>
      <c r="J533" s="18">
        <f t="shared" si="300"/>
        <v>21</v>
      </c>
      <c r="K533" s="64">
        <f t="shared" si="301"/>
        <v>-0.85906040268456374</v>
      </c>
      <c r="L533" s="18">
        <v>149</v>
      </c>
      <c r="M533" s="18">
        <v>7</v>
      </c>
      <c r="N533" s="18">
        <v>154</v>
      </c>
      <c r="O533" s="105" t="str">
        <f t="shared" si="276"/>
        <v>https://www.google.com/maps/@61.0627673068,23.0678851101,3a,75y,90t/data=!3m3!1e1!3m1!2e0</v>
      </c>
      <c r="P533" s="108" t="str">
        <f t="shared" si="277"/>
        <v>Gmaps</v>
      </c>
      <c r="Q533" s="18">
        <v>50</v>
      </c>
      <c r="R533" s="17">
        <v>42</v>
      </c>
      <c r="S533" s="18">
        <f t="shared" si="278"/>
        <v>8</v>
      </c>
      <c r="T533" s="18">
        <f t="shared" si="279"/>
        <v>2</v>
      </c>
      <c r="U533" s="18">
        <f t="shared" si="280"/>
        <v>0</v>
      </c>
      <c r="V533" s="95" t="str">
        <f t="shared" si="302"/>
        <v xml:space="preserve"> --</v>
      </c>
      <c r="W533" s="18">
        <f t="shared" si="281"/>
        <v>0</v>
      </c>
      <c r="X533" s="79" t="str">
        <f t="shared" si="303"/>
        <v xml:space="preserve"> --</v>
      </c>
      <c r="Y533" s="74">
        <v>0</v>
      </c>
      <c r="Z533" s="17" t="str">
        <f t="shared" si="285"/>
        <v xml:space="preserve"> --</v>
      </c>
      <c r="AA533" s="74">
        <v>0</v>
      </c>
      <c r="AB533" s="17" t="str">
        <f t="shared" si="304"/>
        <v>--</v>
      </c>
      <c r="AC533" s="39"/>
      <c r="AD533" s="17" t="str">
        <f t="shared" si="282"/>
        <v>Vähä 3</v>
      </c>
      <c r="AE533" s="17" t="s">
        <v>1062</v>
      </c>
      <c r="AF533" s="39"/>
      <c r="AG533" s="44"/>
      <c r="AH533" s="4"/>
      <c r="AI533" s="113" t="str">
        <f t="shared" si="286"/>
        <v>musta</v>
      </c>
      <c r="AJ533" s="114" t="str">
        <f t="shared" si="273"/>
        <v>musta</v>
      </c>
      <c r="AK533" s="115" t="str">
        <f t="shared" si="283"/>
        <v>musta</v>
      </c>
      <c r="AL533" s="124">
        <f t="shared" si="274"/>
        <v>1</v>
      </c>
      <c r="AM533" s="124">
        <f t="shared" si="287"/>
        <v>1</v>
      </c>
      <c r="AN533" s="124">
        <f t="shared" si="288"/>
        <v>0</v>
      </c>
      <c r="AO533" s="124">
        <f t="shared" si="289"/>
        <v>0</v>
      </c>
      <c r="AP533" s="121">
        <f t="shared" si="290"/>
        <v>0</v>
      </c>
      <c r="AQ533" s="14"/>
      <c r="AR533" s="113" t="str">
        <f t="shared" si="305"/>
        <v>musta</v>
      </c>
      <c r="AS533" s="114" t="str">
        <f t="shared" si="306"/>
        <v>musta</v>
      </c>
      <c r="AT533" s="115" t="str">
        <f t="shared" si="284"/>
        <v>musta</v>
      </c>
      <c r="AU533" s="124">
        <f t="shared" si="291"/>
        <v>1</v>
      </c>
      <c r="AV533" s="124">
        <f t="shared" si="292"/>
        <v>1</v>
      </c>
      <c r="AW533" s="124">
        <f t="shared" si="293"/>
        <v>0</v>
      </c>
      <c r="AX533" s="124">
        <f t="shared" si="294"/>
        <v>0</v>
      </c>
      <c r="AY533" s="121">
        <f t="shared" si="295"/>
        <v>0</v>
      </c>
      <c r="BA533" s="47" t="s">
        <v>564</v>
      </c>
      <c r="BB533" s="47">
        <v>3477</v>
      </c>
      <c r="BC533" s="47">
        <v>1</v>
      </c>
      <c r="BD533" s="47">
        <v>20</v>
      </c>
      <c r="BE533" s="4"/>
      <c r="BF533" s="47" t="s">
        <v>570</v>
      </c>
      <c r="BG533" s="47">
        <v>3493</v>
      </c>
      <c r="BH533" s="47">
        <v>2</v>
      </c>
      <c r="BI533" s="47">
        <v>7</v>
      </c>
      <c r="BJ533" s="4"/>
      <c r="BK533" s="46" t="str">
        <f t="shared" si="296"/>
        <v>3493_2</v>
      </c>
      <c r="BL533" s="69">
        <v>3493</v>
      </c>
      <c r="BM533" s="69">
        <v>2</v>
      </c>
      <c r="BN533" s="69">
        <v>0</v>
      </c>
      <c r="BO533" s="4"/>
      <c r="BP533" s="46" t="str">
        <f t="shared" si="297"/>
        <v>3493_2</v>
      </c>
      <c r="BQ533" s="69">
        <v>3493</v>
      </c>
      <c r="BR533" s="69">
        <v>2</v>
      </c>
      <c r="BS533" s="69">
        <v>0</v>
      </c>
      <c r="BT533" s="4"/>
      <c r="BU533" s="71"/>
      <c r="BV533" s="71"/>
      <c r="BW533" s="71"/>
      <c r="BX533" s="4"/>
      <c r="BY533" s="46"/>
      <c r="BZ533" s="46"/>
      <c r="CA533" s="46"/>
      <c r="CB533" s="4"/>
      <c r="CC533" s="47" t="s">
        <v>183</v>
      </c>
      <c r="CD533" s="47" t="s">
        <v>1023</v>
      </c>
      <c r="CE533" s="47">
        <v>66</v>
      </c>
      <c r="CF533" s="47">
        <v>11</v>
      </c>
      <c r="CG533" s="47">
        <v>1</v>
      </c>
      <c r="CH533" s="47" t="str">
        <f t="shared" si="298"/>
        <v>Keskivilkas 1</v>
      </c>
      <c r="CJ533" s="46" t="s">
        <v>581</v>
      </c>
      <c r="CK533" s="46" t="s">
        <v>1909</v>
      </c>
      <c r="CL533" s="46" t="s">
        <v>1910</v>
      </c>
      <c r="CM533" s="46" t="s">
        <v>1911</v>
      </c>
    </row>
    <row r="534" spans="1:91" customFormat="1" x14ac:dyDescent="0.25">
      <c r="A534" s="81">
        <v>523</v>
      </c>
      <c r="B534" s="27" t="str">
        <f t="shared" si="275"/>
        <v>12743_2</v>
      </c>
      <c r="C534" s="51">
        <v>12743</v>
      </c>
      <c r="D534" s="52">
        <v>2</v>
      </c>
      <c r="E534" s="17">
        <v>2368</v>
      </c>
      <c r="F534" s="18"/>
      <c r="G534" s="59">
        <v>84</v>
      </c>
      <c r="H534" s="60">
        <v>67</v>
      </c>
      <c r="I534" s="64">
        <f t="shared" si="299"/>
        <v>0.67</v>
      </c>
      <c r="J534" s="18">
        <f t="shared" si="300"/>
        <v>56.28</v>
      </c>
      <c r="K534" s="64">
        <f t="shared" si="301"/>
        <v>-0.2690909090909091</v>
      </c>
      <c r="L534" s="18">
        <v>77</v>
      </c>
      <c r="M534" s="18">
        <v>2</v>
      </c>
      <c r="N534" s="18">
        <v>77</v>
      </c>
      <c r="O534" s="105" t="str">
        <f t="shared" si="276"/>
        <v>https://www.google.com/maps/@61.0325206542,23.0831711971,3a,75y,90t/data=!3m3!1e1!3m1!2e0</v>
      </c>
      <c r="P534" s="108" t="str">
        <f t="shared" si="277"/>
        <v>Gmaps</v>
      </c>
      <c r="Q534" s="18">
        <v>84</v>
      </c>
      <c r="R534" s="17">
        <v>67</v>
      </c>
      <c r="S534" s="18">
        <f t="shared" si="278"/>
        <v>7</v>
      </c>
      <c r="T534" s="18">
        <f t="shared" si="279"/>
        <v>6</v>
      </c>
      <c r="U534" s="18">
        <f t="shared" si="280"/>
        <v>0</v>
      </c>
      <c r="V534" s="95" t="str">
        <f t="shared" si="302"/>
        <v xml:space="preserve"> --</v>
      </c>
      <c r="W534" s="18">
        <f t="shared" si="281"/>
        <v>0</v>
      </c>
      <c r="X534" s="79" t="str">
        <f t="shared" si="303"/>
        <v xml:space="preserve"> --</v>
      </c>
      <c r="Y534" s="74">
        <v>0</v>
      </c>
      <c r="Z534" s="17" t="str">
        <f t="shared" si="285"/>
        <v xml:space="preserve"> --</v>
      </c>
      <c r="AA534" s="74">
        <v>0</v>
      </c>
      <c r="AB534" s="17" t="str">
        <f t="shared" si="304"/>
        <v>--</v>
      </c>
      <c r="AC534" s="39"/>
      <c r="AD534" s="17" t="str">
        <f t="shared" si="282"/>
        <v>Vähä 3</v>
      </c>
      <c r="AE534" s="17" t="s">
        <v>1062</v>
      </c>
      <c r="AF534" s="39"/>
      <c r="AG534" s="44"/>
      <c r="AH534" s="4"/>
      <c r="AI534" s="113" t="str">
        <f t="shared" si="286"/>
        <v>musta</v>
      </c>
      <c r="AJ534" s="114" t="str">
        <f t="shared" si="273"/>
        <v>musta</v>
      </c>
      <c r="AK534" s="115" t="str">
        <f t="shared" si="283"/>
        <v>musta</v>
      </c>
      <c r="AL534" s="124">
        <f t="shared" si="274"/>
        <v>10</v>
      </c>
      <c r="AM534" s="124">
        <f t="shared" si="287"/>
        <v>10</v>
      </c>
      <c r="AN534" s="124">
        <f t="shared" si="288"/>
        <v>0</v>
      </c>
      <c r="AO534" s="124">
        <f t="shared" si="289"/>
        <v>0</v>
      </c>
      <c r="AP534" s="121">
        <f t="shared" si="290"/>
        <v>0</v>
      </c>
      <c r="AQ534" s="14"/>
      <c r="AR534" s="113" t="str">
        <f t="shared" si="305"/>
        <v>musta</v>
      </c>
      <c r="AS534" s="114" t="str">
        <f t="shared" si="306"/>
        <v>musta</v>
      </c>
      <c r="AT534" s="115" t="str">
        <f t="shared" si="284"/>
        <v>musta</v>
      </c>
      <c r="AU534" s="124">
        <f t="shared" si="291"/>
        <v>10</v>
      </c>
      <c r="AV534" s="124">
        <f t="shared" si="292"/>
        <v>10</v>
      </c>
      <c r="AW534" s="124">
        <f t="shared" si="293"/>
        <v>0</v>
      </c>
      <c r="AX534" s="124">
        <f t="shared" si="294"/>
        <v>0</v>
      </c>
      <c r="AY534" s="121">
        <f t="shared" si="295"/>
        <v>0</v>
      </c>
      <c r="BA534" s="47" t="s">
        <v>565</v>
      </c>
      <c r="BB534" s="47">
        <v>3481</v>
      </c>
      <c r="BC534" s="47">
        <v>1</v>
      </c>
      <c r="BD534" s="47">
        <v>76</v>
      </c>
      <c r="BE534" s="4"/>
      <c r="BF534" s="47" t="s">
        <v>571</v>
      </c>
      <c r="BG534" s="47">
        <v>3493</v>
      </c>
      <c r="BH534" s="47">
        <v>3</v>
      </c>
      <c r="BI534" s="47">
        <v>7</v>
      </c>
      <c r="BJ534" s="4"/>
      <c r="BK534" s="46" t="str">
        <f t="shared" si="296"/>
        <v>3493_3</v>
      </c>
      <c r="BL534" s="69">
        <v>3493</v>
      </c>
      <c r="BM534" s="69">
        <v>3</v>
      </c>
      <c r="BN534" s="69">
        <v>0</v>
      </c>
      <c r="BO534" s="4"/>
      <c r="BP534" s="46" t="str">
        <f t="shared" si="297"/>
        <v>3493_3</v>
      </c>
      <c r="BQ534" s="69">
        <v>3493</v>
      </c>
      <c r="BR534" s="69">
        <v>3</v>
      </c>
      <c r="BS534" s="69">
        <v>0</v>
      </c>
      <c r="BT534" s="4"/>
      <c r="BU534" s="71"/>
      <c r="BV534" s="71"/>
      <c r="BW534" s="71"/>
      <c r="BX534" s="4"/>
      <c r="BY534" s="46"/>
      <c r="BZ534" s="46"/>
      <c r="CA534" s="46"/>
      <c r="CB534" s="4"/>
      <c r="CC534" s="47" t="s">
        <v>199</v>
      </c>
      <c r="CD534" s="47" t="s">
        <v>1023</v>
      </c>
      <c r="CE534" s="47">
        <v>130</v>
      </c>
      <c r="CF534" s="47">
        <v>23</v>
      </c>
      <c r="CG534" s="47">
        <v>1</v>
      </c>
      <c r="CH534" s="47" t="str">
        <f t="shared" si="298"/>
        <v>Keskivilkas 1</v>
      </c>
      <c r="CJ534" s="46" t="s">
        <v>582</v>
      </c>
      <c r="CK534" s="46" t="s">
        <v>2443</v>
      </c>
      <c r="CL534" s="46" t="s">
        <v>2444</v>
      </c>
      <c r="CM534" s="46" t="s">
        <v>2445</v>
      </c>
    </row>
    <row r="535" spans="1:91" customFormat="1" x14ac:dyDescent="0.25">
      <c r="A535" s="81">
        <v>524</v>
      </c>
      <c r="B535" s="27" t="str">
        <f t="shared" si="275"/>
        <v>12745_2</v>
      </c>
      <c r="C535" s="51">
        <v>12745</v>
      </c>
      <c r="D535" s="52">
        <v>2</v>
      </c>
      <c r="E535" s="17">
        <v>673</v>
      </c>
      <c r="F535" s="18"/>
      <c r="G535" s="59">
        <v>10</v>
      </c>
      <c r="H535" s="60">
        <v>26</v>
      </c>
      <c r="I535" s="64">
        <f t="shared" si="299"/>
        <v>0.26</v>
      </c>
      <c r="J535" s="18">
        <f t="shared" si="300"/>
        <v>2.6</v>
      </c>
      <c r="K535" s="64">
        <f t="shared" si="301"/>
        <v>-0.93953488372093019</v>
      </c>
      <c r="L535" s="18">
        <v>43</v>
      </c>
      <c r="M535" s="18">
        <v>5</v>
      </c>
      <c r="N535" s="18">
        <v>43</v>
      </c>
      <c r="O535" s="105" t="str">
        <f t="shared" si="276"/>
        <v>https://www.google.com/maps/@61.0321862032,23.1365669183,3a,75y,90t/data=!3m3!1e1!3m1!2e0</v>
      </c>
      <c r="P535" s="108" t="str">
        <f t="shared" si="277"/>
        <v>Gmaps</v>
      </c>
      <c r="Q535" s="18">
        <v>10</v>
      </c>
      <c r="R535" s="17">
        <v>26</v>
      </c>
      <c r="S535" s="18">
        <f t="shared" si="278"/>
        <v>1</v>
      </c>
      <c r="T535" s="18">
        <f t="shared" si="279"/>
        <v>1</v>
      </c>
      <c r="U535" s="18">
        <f t="shared" si="280"/>
        <v>0</v>
      </c>
      <c r="V535" s="95" t="str">
        <f t="shared" si="302"/>
        <v xml:space="preserve"> --</v>
      </c>
      <c r="W535" s="18">
        <f t="shared" si="281"/>
        <v>0</v>
      </c>
      <c r="X535" s="79" t="str">
        <f t="shared" si="303"/>
        <v xml:space="preserve"> --</v>
      </c>
      <c r="Y535" s="74">
        <v>0</v>
      </c>
      <c r="Z535" s="17" t="str">
        <f t="shared" si="285"/>
        <v xml:space="preserve"> --</v>
      </c>
      <c r="AA535" s="74">
        <v>0</v>
      </c>
      <c r="AB535" s="17" t="str">
        <f t="shared" si="304"/>
        <v>--</v>
      </c>
      <c r="AC535" s="39"/>
      <c r="AD535" s="17" t="str">
        <f t="shared" si="282"/>
        <v>Vähä 3</v>
      </c>
      <c r="AE535" s="17" t="s">
        <v>1062</v>
      </c>
      <c r="AF535" s="39"/>
      <c r="AG535" s="44"/>
      <c r="AH535" s="4"/>
      <c r="AI535" s="113" t="str">
        <f t="shared" si="286"/>
        <v>musta</v>
      </c>
      <c r="AJ535" s="114" t="str">
        <f t="shared" si="273"/>
        <v>musta</v>
      </c>
      <c r="AK535" s="115" t="str">
        <f t="shared" si="283"/>
        <v>musta</v>
      </c>
      <c r="AL535" s="124">
        <f t="shared" si="274"/>
        <v>0</v>
      </c>
      <c r="AM535" s="124">
        <f t="shared" si="287"/>
        <v>0</v>
      </c>
      <c r="AN535" s="124">
        <f t="shared" si="288"/>
        <v>0</v>
      </c>
      <c r="AO535" s="124">
        <f t="shared" si="289"/>
        <v>0</v>
      </c>
      <c r="AP535" s="121">
        <f t="shared" si="290"/>
        <v>0</v>
      </c>
      <c r="AQ535" s="14"/>
      <c r="AR535" s="113" t="str">
        <f t="shared" si="305"/>
        <v>musta</v>
      </c>
      <c r="AS535" s="114" t="str">
        <f t="shared" si="306"/>
        <v>musta</v>
      </c>
      <c r="AT535" s="115" t="str">
        <f t="shared" si="284"/>
        <v>musta</v>
      </c>
      <c r="AU535" s="124">
        <f t="shared" si="291"/>
        <v>1</v>
      </c>
      <c r="AV535" s="124">
        <f t="shared" si="292"/>
        <v>1</v>
      </c>
      <c r="AW535" s="124">
        <f t="shared" si="293"/>
        <v>0</v>
      </c>
      <c r="AX535" s="124">
        <f t="shared" si="294"/>
        <v>0</v>
      </c>
      <c r="AY535" s="121">
        <f t="shared" si="295"/>
        <v>0</v>
      </c>
      <c r="BA535" s="47" t="s">
        <v>566</v>
      </c>
      <c r="BB535" s="47">
        <v>3481</v>
      </c>
      <c r="BC535" s="47">
        <v>2</v>
      </c>
      <c r="BD535" s="47">
        <v>81</v>
      </c>
      <c r="BE535" s="4"/>
      <c r="BF535" s="47" t="s">
        <v>572</v>
      </c>
      <c r="BG535" s="47">
        <v>3495</v>
      </c>
      <c r="BH535" s="47">
        <v>1</v>
      </c>
      <c r="BI535" s="47">
        <v>9502</v>
      </c>
      <c r="BJ535" s="4"/>
      <c r="BK535" s="46" t="str">
        <f t="shared" si="296"/>
        <v>3495_1</v>
      </c>
      <c r="BL535" s="69">
        <v>3495</v>
      </c>
      <c r="BM535" s="69">
        <v>1</v>
      </c>
      <c r="BN535" s="69">
        <v>12</v>
      </c>
      <c r="BO535" s="4"/>
      <c r="BP535" s="46" t="str">
        <f t="shared" si="297"/>
        <v>3495_1</v>
      </c>
      <c r="BQ535" s="69">
        <v>3495</v>
      </c>
      <c r="BR535" s="69">
        <v>1</v>
      </c>
      <c r="BS535" s="69">
        <v>26</v>
      </c>
      <c r="BT535" s="4"/>
      <c r="BU535" s="71"/>
      <c r="BV535" s="71"/>
      <c r="BW535" s="71"/>
      <c r="BX535" s="4"/>
      <c r="BY535" s="46"/>
      <c r="BZ535" s="46"/>
      <c r="CA535" s="46"/>
      <c r="CB535" s="4"/>
      <c r="CC535" s="47" t="s">
        <v>572</v>
      </c>
      <c r="CD535" s="47" t="s">
        <v>1023</v>
      </c>
      <c r="CE535" s="47">
        <v>3495</v>
      </c>
      <c r="CF535" s="47">
        <v>1</v>
      </c>
      <c r="CG535" s="47">
        <v>1</v>
      </c>
      <c r="CH535" s="47" t="str">
        <f t="shared" si="298"/>
        <v>Keskivilkas 1</v>
      </c>
      <c r="CJ535" s="46" t="s">
        <v>583</v>
      </c>
      <c r="CK535" s="46" t="s">
        <v>2446</v>
      </c>
      <c r="CL535" s="46" t="s">
        <v>2447</v>
      </c>
      <c r="CM535" s="46" t="s">
        <v>2448</v>
      </c>
    </row>
    <row r="536" spans="1:91" customFormat="1" x14ac:dyDescent="0.25">
      <c r="A536" s="81">
        <v>525</v>
      </c>
      <c r="B536" s="27" t="str">
        <f t="shared" si="275"/>
        <v>12745_3</v>
      </c>
      <c r="C536" s="51">
        <v>12745</v>
      </c>
      <c r="D536" s="52">
        <v>3</v>
      </c>
      <c r="E536" s="17">
        <v>5018</v>
      </c>
      <c r="F536" s="18">
        <v>4756.8409670649999</v>
      </c>
      <c r="G536" s="57">
        <v>10</v>
      </c>
      <c r="H536" s="58">
        <v>26</v>
      </c>
      <c r="I536" s="64">
        <f t="shared" si="299"/>
        <v>0.26</v>
      </c>
      <c r="J536" s="18">
        <f t="shared" si="300"/>
        <v>2.6</v>
      </c>
      <c r="K536" s="64">
        <f t="shared" si="301"/>
        <v>-0.93953488372093019</v>
      </c>
      <c r="L536" s="18">
        <v>43</v>
      </c>
      <c r="M536" s="18">
        <v>5</v>
      </c>
      <c r="N536" s="18">
        <v>43</v>
      </c>
      <c r="O536" s="105" t="str">
        <f t="shared" si="276"/>
        <v>https://www.google.com/maps/@61.037964546,23.1357099902,3a,75y,90t/data=!3m3!1e1!3m1!2e0</v>
      </c>
      <c r="P536" s="108" t="str">
        <f t="shared" si="277"/>
        <v>Gmaps</v>
      </c>
      <c r="Q536" s="18">
        <v>10</v>
      </c>
      <c r="R536" s="17">
        <v>26</v>
      </c>
      <c r="S536" s="18">
        <f t="shared" si="278"/>
        <v>7</v>
      </c>
      <c r="T536" s="18">
        <f t="shared" si="279"/>
        <v>2</v>
      </c>
      <c r="U536" s="18">
        <f t="shared" si="280"/>
        <v>0</v>
      </c>
      <c r="V536" s="95" t="str">
        <f t="shared" si="302"/>
        <v xml:space="preserve"> --</v>
      </c>
      <c r="W536" s="18">
        <f t="shared" si="281"/>
        <v>0</v>
      </c>
      <c r="X536" s="79" t="str">
        <f t="shared" si="303"/>
        <v xml:space="preserve"> --</v>
      </c>
      <c r="Y536" s="74">
        <v>0</v>
      </c>
      <c r="Z536" s="17" t="str">
        <f t="shared" si="285"/>
        <v xml:space="preserve"> --</v>
      </c>
      <c r="AA536" s="74">
        <v>0</v>
      </c>
      <c r="AB536" s="17" t="str">
        <f t="shared" si="304"/>
        <v>--</v>
      </c>
      <c r="AC536" s="39"/>
      <c r="AD536" s="17" t="str">
        <f t="shared" si="282"/>
        <v>Ei määritetty</v>
      </c>
      <c r="AE536" s="17" t="s">
        <v>1062</v>
      </c>
      <c r="AF536" s="39"/>
      <c r="AG536" s="44"/>
      <c r="AH536" s="4"/>
      <c r="AI536" s="113" t="str">
        <f t="shared" si="286"/>
        <v>musta</v>
      </c>
      <c r="AJ536" s="114" t="str">
        <f t="shared" si="273"/>
        <v>musta</v>
      </c>
      <c r="AK536" s="115" t="str">
        <f t="shared" si="283"/>
        <v>musta</v>
      </c>
      <c r="AL536" s="124">
        <f t="shared" si="274"/>
        <v>0</v>
      </c>
      <c r="AM536" s="124">
        <f t="shared" si="287"/>
        <v>0</v>
      </c>
      <c r="AN536" s="124">
        <f t="shared" si="288"/>
        <v>0</v>
      </c>
      <c r="AO536" s="124">
        <f t="shared" si="289"/>
        <v>0</v>
      </c>
      <c r="AP536" s="121">
        <f t="shared" si="290"/>
        <v>0</v>
      </c>
      <c r="AQ536" s="14"/>
      <c r="AR536" s="113" t="str">
        <f t="shared" si="305"/>
        <v>musta</v>
      </c>
      <c r="AS536" s="114" t="str">
        <f t="shared" si="306"/>
        <v>musta</v>
      </c>
      <c r="AT536" s="115" t="str">
        <f t="shared" si="284"/>
        <v>musta</v>
      </c>
      <c r="AU536" s="124">
        <f t="shared" si="291"/>
        <v>1</v>
      </c>
      <c r="AV536" s="124">
        <f t="shared" si="292"/>
        <v>1</v>
      </c>
      <c r="AW536" s="124">
        <f t="shared" si="293"/>
        <v>0</v>
      </c>
      <c r="AX536" s="124">
        <f t="shared" si="294"/>
        <v>0</v>
      </c>
      <c r="AY536" s="121">
        <f t="shared" si="295"/>
        <v>0</v>
      </c>
      <c r="BA536" s="47" t="s">
        <v>567</v>
      </c>
      <c r="BB536" s="47">
        <v>3481</v>
      </c>
      <c r="BC536" s="47">
        <v>4</v>
      </c>
      <c r="BD536" s="47">
        <v>23</v>
      </c>
      <c r="BE536" s="4"/>
      <c r="BF536" s="47" t="s">
        <v>573</v>
      </c>
      <c r="BG536" s="47">
        <v>3495</v>
      </c>
      <c r="BH536" s="47">
        <v>2</v>
      </c>
      <c r="BI536" s="47">
        <v>840</v>
      </c>
      <c r="BJ536" s="4"/>
      <c r="BK536" s="46" t="str">
        <f t="shared" si="296"/>
        <v>3495_2</v>
      </c>
      <c r="BL536" s="69">
        <v>3495</v>
      </c>
      <c r="BM536" s="69">
        <v>2</v>
      </c>
      <c r="BN536" s="69">
        <v>0</v>
      </c>
      <c r="BO536" s="4"/>
      <c r="BP536" s="46" t="str">
        <f t="shared" si="297"/>
        <v>3495_2</v>
      </c>
      <c r="BQ536" s="69">
        <v>3495</v>
      </c>
      <c r="BR536" s="69">
        <v>2</v>
      </c>
      <c r="BS536" s="69">
        <v>0</v>
      </c>
      <c r="BT536" s="4"/>
      <c r="BU536" s="71"/>
      <c r="BV536" s="71"/>
      <c r="BW536" s="71"/>
      <c r="BX536" s="4"/>
      <c r="BY536" s="46"/>
      <c r="BZ536" s="46"/>
      <c r="CA536" s="46"/>
      <c r="CB536" s="4"/>
      <c r="CC536" s="47" t="s">
        <v>163</v>
      </c>
      <c r="CD536" s="47" t="s">
        <v>1023</v>
      </c>
      <c r="CE536" s="47">
        <v>65</v>
      </c>
      <c r="CF536" s="47">
        <v>1</v>
      </c>
      <c r="CG536" s="47">
        <v>1</v>
      </c>
      <c r="CH536" s="47" t="str">
        <f t="shared" si="298"/>
        <v>Keskivilkas 1</v>
      </c>
      <c r="CJ536" s="46" t="s">
        <v>584</v>
      </c>
      <c r="CK536" s="46" t="s">
        <v>2449</v>
      </c>
      <c r="CL536" s="46" t="s">
        <v>2450</v>
      </c>
      <c r="CM536" s="46" t="s">
        <v>2451</v>
      </c>
    </row>
    <row r="537" spans="1:91" customFormat="1" x14ac:dyDescent="0.25">
      <c r="A537" s="81">
        <v>526</v>
      </c>
      <c r="B537" s="27" t="str">
        <f t="shared" si="275"/>
        <v>12751_1</v>
      </c>
      <c r="C537" s="51">
        <v>12751</v>
      </c>
      <c r="D537" s="52">
        <v>1</v>
      </c>
      <c r="E537" s="17">
        <v>2709</v>
      </c>
      <c r="F537" s="18">
        <v>2490.42824217</v>
      </c>
      <c r="G537" s="57">
        <v>25</v>
      </c>
      <c r="H537" s="58">
        <v>35</v>
      </c>
      <c r="I537" s="64">
        <f t="shared" si="299"/>
        <v>0.35</v>
      </c>
      <c r="J537" s="18">
        <f t="shared" si="300"/>
        <v>8.75</v>
      </c>
      <c r="K537" s="64">
        <f t="shared" si="301"/>
        <v>-0.86111111111111116</v>
      </c>
      <c r="L537" s="18">
        <v>63</v>
      </c>
      <c r="M537" s="18">
        <v>3</v>
      </c>
      <c r="N537" s="18">
        <v>65</v>
      </c>
      <c r="O537" s="105" t="str">
        <f t="shared" si="276"/>
        <v>https://www.google.com/maps/@61.034057412,23.230866974,3a,75y,90t/data=!3m3!1e1!3m1!2e0</v>
      </c>
      <c r="P537" s="108" t="str">
        <f t="shared" si="277"/>
        <v>Gmaps</v>
      </c>
      <c r="Q537" s="18">
        <v>25</v>
      </c>
      <c r="R537" s="17">
        <v>35</v>
      </c>
      <c r="S537" s="18">
        <f t="shared" si="278"/>
        <v>3</v>
      </c>
      <c r="T537" s="18">
        <f t="shared" si="279"/>
        <v>0</v>
      </c>
      <c r="U537" s="18">
        <f t="shared" si="280"/>
        <v>0</v>
      </c>
      <c r="V537" s="95" t="str">
        <f t="shared" si="302"/>
        <v xml:space="preserve"> --</v>
      </c>
      <c r="W537" s="18">
        <f t="shared" si="281"/>
        <v>0</v>
      </c>
      <c r="X537" s="79" t="str">
        <f t="shared" si="303"/>
        <v xml:space="preserve"> --</v>
      </c>
      <c r="Y537" s="74">
        <v>0</v>
      </c>
      <c r="Z537" s="17" t="str">
        <f t="shared" si="285"/>
        <v xml:space="preserve"> --</v>
      </c>
      <c r="AA537" s="74">
        <v>0</v>
      </c>
      <c r="AB537" s="17" t="str">
        <f t="shared" si="304"/>
        <v>--</v>
      </c>
      <c r="AC537" s="39"/>
      <c r="AD537" s="17" t="str">
        <f t="shared" si="282"/>
        <v>Vähä 4</v>
      </c>
      <c r="AE537" s="17" t="s">
        <v>1061</v>
      </c>
      <c r="AF537" s="39"/>
      <c r="AG537" s="44"/>
      <c r="AH537" s="4"/>
      <c r="AI537" s="113" t="str">
        <f t="shared" si="286"/>
        <v>musta</v>
      </c>
      <c r="AJ537" s="114" t="str">
        <f t="shared" si="273"/>
        <v>musta</v>
      </c>
      <c r="AK537" s="115" t="str">
        <f t="shared" si="283"/>
        <v>musta</v>
      </c>
      <c r="AL537" s="124">
        <f t="shared" si="274"/>
        <v>0</v>
      </c>
      <c r="AM537" s="124">
        <f t="shared" si="287"/>
        <v>0</v>
      </c>
      <c r="AN537" s="124">
        <f t="shared" si="288"/>
        <v>0</v>
      </c>
      <c r="AO537" s="124">
        <f t="shared" si="289"/>
        <v>0</v>
      </c>
      <c r="AP537" s="121">
        <f t="shared" si="290"/>
        <v>0</v>
      </c>
      <c r="AQ537" s="14"/>
      <c r="AR537" s="113" t="str">
        <f t="shared" si="305"/>
        <v>musta</v>
      </c>
      <c r="AS537" s="114" t="str">
        <f t="shared" si="306"/>
        <v>musta</v>
      </c>
      <c r="AT537" s="115" t="str">
        <f t="shared" si="284"/>
        <v>musta</v>
      </c>
      <c r="AU537" s="124">
        <f t="shared" si="291"/>
        <v>1</v>
      </c>
      <c r="AV537" s="124">
        <f t="shared" si="292"/>
        <v>1</v>
      </c>
      <c r="AW537" s="124">
        <f t="shared" si="293"/>
        <v>0</v>
      </c>
      <c r="AX537" s="124">
        <f t="shared" si="294"/>
        <v>0</v>
      </c>
      <c r="AY537" s="121">
        <f t="shared" si="295"/>
        <v>0</v>
      </c>
      <c r="BA537" s="47" t="s">
        <v>568</v>
      </c>
      <c r="BB537" s="47">
        <v>3482</v>
      </c>
      <c r="BC537" s="47">
        <v>1</v>
      </c>
      <c r="BD537" s="47">
        <v>48</v>
      </c>
      <c r="BE537" s="4"/>
      <c r="BF537" s="47" t="s">
        <v>574</v>
      </c>
      <c r="BG537" s="47">
        <v>7056</v>
      </c>
      <c r="BH537" s="47">
        <v>3</v>
      </c>
      <c r="BI537" s="47">
        <v>27</v>
      </c>
      <c r="BJ537" s="4"/>
      <c r="BK537" s="46" t="str">
        <f t="shared" si="296"/>
        <v>7056_3</v>
      </c>
      <c r="BL537" s="69">
        <v>7056</v>
      </c>
      <c r="BM537" s="69">
        <v>3</v>
      </c>
      <c r="BN537" s="69">
        <v>0</v>
      </c>
      <c r="BO537" s="4"/>
      <c r="BP537" s="46" t="str">
        <f t="shared" si="297"/>
        <v>7056_3</v>
      </c>
      <c r="BQ537" s="69">
        <v>7056</v>
      </c>
      <c r="BR537" s="69">
        <v>3</v>
      </c>
      <c r="BS537" s="69">
        <v>0</v>
      </c>
      <c r="BT537" s="4"/>
      <c r="BU537" s="71"/>
      <c r="BV537" s="71"/>
      <c r="BW537" s="71"/>
      <c r="BX537" s="4"/>
      <c r="BY537" s="46"/>
      <c r="BZ537" s="46"/>
      <c r="CA537" s="46"/>
      <c r="CB537" s="4"/>
      <c r="CC537" s="47" t="s">
        <v>313</v>
      </c>
      <c r="CD537" s="47" t="s">
        <v>1023</v>
      </c>
      <c r="CE537" s="47">
        <v>339</v>
      </c>
      <c r="CF537" s="47">
        <v>1</v>
      </c>
      <c r="CG537" s="47">
        <v>1</v>
      </c>
      <c r="CH537" s="47" t="str">
        <f t="shared" si="298"/>
        <v>Keskivilkas 1</v>
      </c>
      <c r="CJ537" s="46" t="s">
        <v>585</v>
      </c>
      <c r="CK537" s="46" t="s">
        <v>2452</v>
      </c>
      <c r="CL537" s="46" t="s">
        <v>2453</v>
      </c>
      <c r="CM537" s="46" t="s">
        <v>2454</v>
      </c>
    </row>
    <row r="538" spans="1:91" customFormat="1" x14ac:dyDescent="0.25">
      <c r="A538" s="81">
        <v>527</v>
      </c>
      <c r="B538" s="27" t="str">
        <f t="shared" si="275"/>
        <v>12753_1</v>
      </c>
      <c r="C538" s="51">
        <v>12753</v>
      </c>
      <c r="D538" s="52">
        <v>1</v>
      </c>
      <c r="E538" s="17">
        <v>4747</v>
      </c>
      <c r="F538" s="18">
        <v>6498.4140741000001</v>
      </c>
      <c r="G538" s="57">
        <v>120</v>
      </c>
      <c r="H538" s="58">
        <v>81</v>
      </c>
      <c r="I538" s="64">
        <f t="shared" si="299"/>
        <v>0.81</v>
      </c>
      <c r="J538" s="18">
        <f t="shared" si="300"/>
        <v>97.2</v>
      </c>
      <c r="K538" s="64">
        <f t="shared" si="301"/>
        <v>-0.30071942446043165</v>
      </c>
      <c r="L538" s="18">
        <v>139</v>
      </c>
      <c r="M538" s="18">
        <v>12</v>
      </c>
      <c r="N538" s="18">
        <v>135</v>
      </c>
      <c r="O538" s="105" t="str">
        <f t="shared" si="276"/>
        <v>https://www.google.com/maps/@61.1000526695,23.2042237017,3a,75y,90t/data=!3m3!1e1!3m1!2e0</v>
      </c>
      <c r="P538" s="108" t="str">
        <f t="shared" si="277"/>
        <v>Gmaps</v>
      </c>
      <c r="Q538" s="18">
        <v>120</v>
      </c>
      <c r="R538" s="17">
        <v>81</v>
      </c>
      <c r="S538" s="18">
        <f t="shared" si="278"/>
        <v>21</v>
      </c>
      <c r="T538" s="18">
        <f t="shared" si="279"/>
        <v>8</v>
      </c>
      <c r="U538" s="18">
        <f t="shared" si="280"/>
        <v>5</v>
      </c>
      <c r="V538" s="96" t="str">
        <f t="shared" si="302"/>
        <v>Osa seud. yht.</v>
      </c>
      <c r="W538" s="18">
        <f t="shared" si="281"/>
        <v>0</v>
      </c>
      <c r="X538" s="79" t="str">
        <f t="shared" si="303"/>
        <v xml:space="preserve"> --</v>
      </c>
      <c r="Y538" s="74">
        <v>0</v>
      </c>
      <c r="Z538" s="17" t="str">
        <f t="shared" si="285"/>
        <v xml:space="preserve"> --</v>
      </c>
      <c r="AA538" s="74">
        <v>0</v>
      </c>
      <c r="AB538" s="17" t="str">
        <f t="shared" si="304"/>
        <v>--</v>
      </c>
      <c r="AC538" s="39"/>
      <c r="AD538" s="17" t="str">
        <f t="shared" si="282"/>
        <v>Vähä 3</v>
      </c>
      <c r="AE538" s="17" t="s">
        <v>1062</v>
      </c>
      <c r="AF538" s="39"/>
      <c r="AG538" s="44"/>
      <c r="AH538" s="4"/>
      <c r="AI538" s="113" t="str">
        <f t="shared" si="286"/>
        <v>punainen</v>
      </c>
      <c r="AJ538" s="114" t="str">
        <f t="shared" si="273"/>
        <v>musta</v>
      </c>
      <c r="AK538" s="115" t="str">
        <f t="shared" si="283"/>
        <v>musta</v>
      </c>
      <c r="AL538" s="124">
        <f t="shared" si="274"/>
        <v>11</v>
      </c>
      <c r="AM538" s="124">
        <f t="shared" si="287"/>
        <v>10</v>
      </c>
      <c r="AN538" s="124">
        <f t="shared" si="288"/>
        <v>0</v>
      </c>
      <c r="AO538" s="124">
        <f t="shared" si="289"/>
        <v>0</v>
      </c>
      <c r="AP538" s="121">
        <f t="shared" si="290"/>
        <v>1</v>
      </c>
      <c r="AQ538" s="14"/>
      <c r="AR538" s="113" t="str">
        <f t="shared" si="305"/>
        <v>punainen</v>
      </c>
      <c r="AS538" s="114" t="str">
        <f t="shared" si="306"/>
        <v>musta</v>
      </c>
      <c r="AT538" s="115" t="str">
        <f t="shared" si="284"/>
        <v>musta</v>
      </c>
      <c r="AU538" s="124">
        <f t="shared" si="291"/>
        <v>11</v>
      </c>
      <c r="AV538" s="124">
        <f t="shared" si="292"/>
        <v>10</v>
      </c>
      <c r="AW538" s="124">
        <f t="shared" si="293"/>
        <v>0</v>
      </c>
      <c r="AX538" s="124">
        <f t="shared" si="294"/>
        <v>0</v>
      </c>
      <c r="AY538" s="121">
        <f t="shared" si="295"/>
        <v>1</v>
      </c>
      <c r="BA538" s="47" t="s">
        <v>569</v>
      </c>
      <c r="BB538" s="47">
        <v>3493</v>
      </c>
      <c r="BC538" s="47">
        <v>1</v>
      </c>
      <c r="BD538" s="47">
        <v>38</v>
      </c>
      <c r="BE538" s="4"/>
      <c r="BF538" s="47" t="s">
        <v>575</v>
      </c>
      <c r="BG538" s="47">
        <v>12623</v>
      </c>
      <c r="BH538" s="47">
        <v>3</v>
      </c>
      <c r="BI538" s="47">
        <v>1</v>
      </c>
      <c r="BJ538" s="4"/>
      <c r="BK538" s="46" t="str">
        <f t="shared" si="296"/>
        <v>12623_3</v>
      </c>
      <c r="BL538" s="69">
        <v>12623</v>
      </c>
      <c r="BM538" s="69">
        <v>3</v>
      </c>
      <c r="BN538" s="69">
        <v>0</v>
      </c>
      <c r="BO538" s="4"/>
      <c r="BP538" s="46" t="str">
        <f t="shared" si="297"/>
        <v>12623_3</v>
      </c>
      <c r="BQ538" s="69">
        <v>12623</v>
      </c>
      <c r="BR538" s="69">
        <v>3</v>
      </c>
      <c r="BS538" s="69">
        <v>0</v>
      </c>
      <c r="BT538" s="4"/>
      <c r="BU538" s="71"/>
      <c r="BV538" s="71"/>
      <c r="BW538" s="71"/>
      <c r="BX538" s="4"/>
      <c r="BY538" s="46"/>
      <c r="BZ538" s="46"/>
      <c r="CA538" s="46"/>
      <c r="CB538" s="4"/>
      <c r="CC538" s="47" t="s">
        <v>314</v>
      </c>
      <c r="CD538" s="47" t="s">
        <v>1023</v>
      </c>
      <c r="CE538" s="47">
        <v>339</v>
      </c>
      <c r="CF538" s="47">
        <v>2</v>
      </c>
      <c r="CG538" s="47">
        <v>1</v>
      </c>
      <c r="CH538" s="47" t="str">
        <f t="shared" si="298"/>
        <v>Keskivilkas 1</v>
      </c>
      <c r="CJ538" s="46" t="s">
        <v>586</v>
      </c>
      <c r="CK538" s="46" t="s">
        <v>2455</v>
      </c>
      <c r="CL538" s="46" t="s">
        <v>2456</v>
      </c>
      <c r="CM538" s="46" t="s">
        <v>2457</v>
      </c>
    </row>
    <row r="539" spans="1:91" customFormat="1" x14ac:dyDescent="0.25">
      <c r="A539" s="81">
        <v>528</v>
      </c>
      <c r="B539" s="27" t="str">
        <f t="shared" si="275"/>
        <v>12753_2</v>
      </c>
      <c r="C539" s="51">
        <v>12753</v>
      </c>
      <c r="D539" s="52">
        <v>2</v>
      </c>
      <c r="E539" s="17">
        <v>1920</v>
      </c>
      <c r="F539" s="18"/>
      <c r="G539" s="59">
        <v>120</v>
      </c>
      <c r="H539" s="60">
        <v>81</v>
      </c>
      <c r="I539" s="64">
        <f t="shared" si="299"/>
        <v>0.81</v>
      </c>
      <c r="J539" s="18">
        <f t="shared" si="300"/>
        <v>97.2</v>
      </c>
      <c r="K539" s="64">
        <f t="shared" si="301"/>
        <v>-0.30071942446043165</v>
      </c>
      <c r="L539" s="18">
        <v>139</v>
      </c>
      <c r="M539" s="18">
        <v>12</v>
      </c>
      <c r="N539" s="18">
        <v>135</v>
      </c>
      <c r="O539" s="105" t="str">
        <f t="shared" si="276"/>
        <v>https://www.google.com/maps/@61.061827654,23.2181444955,3a,75y,90t/data=!3m3!1e1!3m1!2e0</v>
      </c>
      <c r="P539" s="108" t="str">
        <f t="shared" si="277"/>
        <v>Gmaps</v>
      </c>
      <c r="Q539" s="18">
        <v>120</v>
      </c>
      <c r="R539" s="17">
        <v>81</v>
      </c>
      <c r="S539" s="18">
        <f t="shared" si="278"/>
        <v>13</v>
      </c>
      <c r="T539" s="18">
        <f t="shared" si="279"/>
        <v>6</v>
      </c>
      <c r="U539" s="18">
        <f t="shared" si="280"/>
        <v>5</v>
      </c>
      <c r="V539" s="96" t="str">
        <f t="shared" si="302"/>
        <v>Osa seud. yht.</v>
      </c>
      <c r="W539" s="18">
        <f t="shared" si="281"/>
        <v>0</v>
      </c>
      <c r="X539" s="79" t="str">
        <f t="shared" si="303"/>
        <v xml:space="preserve"> --</v>
      </c>
      <c r="Y539" s="74">
        <v>0</v>
      </c>
      <c r="Z539" s="17" t="str">
        <f t="shared" si="285"/>
        <v xml:space="preserve"> --</v>
      </c>
      <c r="AA539" s="74">
        <v>0</v>
      </c>
      <c r="AB539" s="17" t="str">
        <f t="shared" si="304"/>
        <v>--</v>
      </c>
      <c r="AC539" s="39"/>
      <c r="AD539" s="17" t="str">
        <f t="shared" si="282"/>
        <v>Vähä 3</v>
      </c>
      <c r="AE539" s="17" t="s">
        <v>1062</v>
      </c>
      <c r="AF539" s="39"/>
      <c r="AG539" s="44"/>
      <c r="AH539" s="4"/>
      <c r="AI539" s="113" t="str">
        <f t="shared" si="286"/>
        <v>punainen</v>
      </c>
      <c r="AJ539" s="114" t="str">
        <f t="shared" ref="AJ539:AJ602" si="307">IF(R539="ei mallia","ei mallia",IF(R539&gt;39,IF(Q539&gt;1999,"punainen",IF(T539&gt;499,"punainen",IF(X539="Osa seud. yht.","punainen","musta"))),"musta"))</f>
        <v>musta</v>
      </c>
      <c r="AK539" s="115" t="str">
        <f t="shared" si="283"/>
        <v>musta</v>
      </c>
      <c r="AL539" s="124">
        <f t="shared" si="274"/>
        <v>11</v>
      </c>
      <c r="AM539" s="124">
        <f t="shared" si="287"/>
        <v>10</v>
      </c>
      <c r="AN539" s="124">
        <f t="shared" si="288"/>
        <v>0</v>
      </c>
      <c r="AO539" s="124">
        <f t="shared" si="289"/>
        <v>0</v>
      </c>
      <c r="AP539" s="121">
        <f t="shared" si="290"/>
        <v>1</v>
      </c>
      <c r="AQ539" s="14"/>
      <c r="AR539" s="113" t="str">
        <f t="shared" si="305"/>
        <v>punainen</v>
      </c>
      <c r="AS539" s="114" t="str">
        <f t="shared" si="306"/>
        <v>musta</v>
      </c>
      <c r="AT539" s="115" t="str">
        <f t="shared" si="284"/>
        <v>musta</v>
      </c>
      <c r="AU539" s="124">
        <f t="shared" si="291"/>
        <v>11</v>
      </c>
      <c r="AV539" s="124">
        <f t="shared" si="292"/>
        <v>10</v>
      </c>
      <c r="AW539" s="124">
        <f t="shared" si="293"/>
        <v>0</v>
      </c>
      <c r="AX539" s="124">
        <f t="shared" si="294"/>
        <v>0</v>
      </c>
      <c r="AY539" s="121">
        <f t="shared" si="295"/>
        <v>1</v>
      </c>
      <c r="BA539" s="47" t="s">
        <v>570</v>
      </c>
      <c r="BB539" s="47">
        <v>3493</v>
      </c>
      <c r="BC539" s="47">
        <v>2</v>
      </c>
      <c r="BD539" s="47">
        <v>8</v>
      </c>
      <c r="BE539" s="4"/>
      <c r="BF539" s="47" t="s">
        <v>576</v>
      </c>
      <c r="BG539" s="47">
        <v>12735</v>
      </c>
      <c r="BH539" s="47">
        <v>1</v>
      </c>
      <c r="BI539" s="47">
        <v>6</v>
      </c>
      <c r="BJ539" s="4"/>
      <c r="BK539" s="46" t="str">
        <f t="shared" si="296"/>
        <v>12735_1</v>
      </c>
      <c r="BL539" s="69">
        <v>12735</v>
      </c>
      <c r="BM539" s="69">
        <v>1</v>
      </c>
      <c r="BN539" s="69">
        <v>0</v>
      </c>
      <c r="BO539" s="4"/>
      <c r="BP539" s="46" t="str">
        <f t="shared" si="297"/>
        <v>12735_1</v>
      </c>
      <c r="BQ539" s="69">
        <v>12735</v>
      </c>
      <c r="BR539" s="69">
        <v>1</v>
      </c>
      <c r="BS539" s="69">
        <v>0</v>
      </c>
      <c r="BT539" s="4"/>
      <c r="BU539" s="71"/>
      <c r="BV539" s="71"/>
      <c r="BW539" s="71"/>
      <c r="BX539" s="4"/>
      <c r="BY539" s="46"/>
      <c r="BZ539" s="46"/>
      <c r="CA539" s="46"/>
      <c r="CB539" s="4"/>
      <c r="CC539" s="47" t="s">
        <v>274</v>
      </c>
      <c r="CD539" s="47" t="s">
        <v>1023</v>
      </c>
      <c r="CE539" s="47">
        <v>309</v>
      </c>
      <c r="CF539" s="47">
        <v>1</v>
      </c>
      <c r="CG539" s="47">
        <v>1</v>
      </c>
      <c r="CH539" s="47" t="str">
        <f t="shared" si="298"/>
        <v>Keskivilkas 1</v>
      </c>
      <c r="CJ539" s="46" t="s">
        <v>587</v>
      </c>
      <c r="CK539" s="46" t="s">
        <v>2458</v>
      </c>
      <c r="CL539" s="46" t="s">
        <v>2459</v>
      </c>
      <c r="CM539" s="46" t="s">
        <v>2460</v>
      </c>
    </row>
    <row r="540" spans="1:91" customFormat="1" x14ac:dyDescent="0.25">
      <c r="A540" s="81">
        <v>529</v>
      </c>
      <c r="B540" s="27" t="str">
        <f t="shared" si="275"/>
        <v>12757_1</v>
      </c>
      <c r="C540" s="51">
        <v>12757</v>
      </c>
      <c r="D540" s="52">
        <v>1</v>
      </c>
      <c r="E540" s="17">
        <v>8143</v>
      </c>
      <c r="F540" s="18">
        <v>7998.8741644499996</v>
      </c>
      <c r="G540" s="57">
        <v>101</v>
      </c>
      <c r="H540" s="58">
        <v>56</v>
      </c>
      <c r="I540" s="64">
        <f t="shared" si="299"/>
        <v>0.56000000000000005</v>
      </c>
      <c r="J540" s="18">
        <f t="shared" si="300"/>
        <v>56.56</v>
      </c>
      <c r="K540" s="64">
        <f t="shared" si="301"/>
        <v>-0.59886524822695031</v>
      </c>
      <c r="L540" s="18">
        <v>141</v>
      </c>
      <c r="M540" s="18">
        <v>7</v>
      </c>
      <c r="N540" s="18">
        <v>144</v>
      </c>
      <c r="O540" s="105" t="str">
        <f t="shared" si="276"/>
        <v>https://www.google.com/maps/@61.1514501848,23.1813508366,3a,75y,90t/data=!3m3!1e1!3m1!2e0</v>
      </c>
      <c r="P540" s="108" t="str">
        <f t="shared" si="277"/>
        <v>Gmaps</v>
      </c>
      <c r="Q540" s="18">
        <v>101</v>
      </c>
      <c r="R540" s="17">
        <v>56</v>
      </c>
      <c r="S540" s="18">
        <f t="shared" si="278"/>
        <v>72</v>
      </c>
      <c r="T540" s="18">
        <f t="shared" si="279"/>
        <v>34</v>
      </c>
      <c r="U540" s="18">
        <f t="shared" si="280"/>
        <v>0</v>
      </c>
      <c r="V540" s="95" t="str">
        <f t="shared" si="302"/>
        <v xml:space="preserve"> --</v>
      </c>
      <c r="W540" s="18">
        <f t="shared" si="281"/>
        <v>0</v>
      </c>
      <c r="X540" s="79" t="str">
        <f t="shared" si="303"/>
        <v xml:space="preserve"> --</v>
      </c>
      <c r="Y540" s="74">
        <v>0</v>
      </c>
      <c r="Z540" s="17" t="str">
        <f t="shared" si="285"/>
        <v xml:space="preserve"> --</v>
      </c>
      <c r="AA540" s="74">
        <v>0</v>
      </c>
      <c r="AB540" s="17" t="str">
        <f t="shared" si="304"/>
        <v>--</v>
      </c>
      <c r="AC540" s="39"/>
      <c r="AD540" s="17" t="str">
        <f t="shared" si="282"/>
        <v>Vähä 3</v>
      </c>
      <c r="AE540" s="17" t="s">
        <v>1062</v>
      </c>
      <c r="AF540" s="39"/>
      <c r="AG540" s="44"/>
      <c r="AH540" s="4"/>
      <c r="AI540" s="113" t="str">
        <f t="shared" si="286"/>
        <v>musta</v>
      </c>
      <c r="AJ540" s="114" t="str">
        <f t="shared" si="307"/>
        <v>musta</v>
      </c>
      <c r="AK540" s="115" t="str">
        <f t="shared" si="283"/>
        <v>musta</v>
      </c>
      <c r="AL540" s="124">
        <f t="shared" si="274"/>
        <v>1</v>
      </c>
      <c r="AM540" s="124">
        <f t="shared" si="287"/>
        <v>1</v>
      </c>
      <c r="AN540" s="124">
        <f t="shared" si="288"/>
        <v>0</v>
      </c>
      <c r="AO540" s="124">
        <f t="shared" si="289"/>
        <v>0</v>
      </c>
      <c r="AP540" s="121">
        <f t="shared" si="290"/>
        <v>0</v>
      </c>
      <c r="AQ540" s="14"/>
      <c r="AR540" s="113" t="str">
        <f t="shared" si="305"/>
        <v>musta</v>
      </c>
      <c r="AS540" s="114" t="str">
        <f t="shared" si="306"/>
        <v>musta</v>
      </c>
      <c r="AT540" s="115" t="str">
        <f t="shared" si="284"/>
        <v>musta</v>
      </c>
      <c r="AU540" s="124">
        <f t="shared" si="291"/>
        <v>10</v>
      </c>
      <c r="AV540" s="124">
        <f t="shared" si="292"/>
        <v>10</v>
      </c>
      <c r="AW540" s="124">
        <f t="shared" si="293"/>
        <v>0</v>
      </c>
      <c r="AX540" s="124">
        <f t="shared" si="294"/>
        <v>0</v>
      </c>
      <c r="AY540" s="121">
        <f t="shared" si="295"/>
        <v>0</v>
      </c>
      <c r="BA540" s="47" t="s">
        <v>571</v>
      </c>
      <c r="BB540" s="47">
        <v>3493</v>
      </c>
      <c r="BC540" s="47">
        <v>3</v>
      </c>
      <c r="BD540" s="47">
        <v>9</v>
      </c>
      <c r="BE540" s="4"/>
      <c r="BF540" s="47" t="s">
        <v>577</v>
      </c>
      <c r="BG540" s="47">
        <v>12735</v>
      </c>
      <c r="BH540" s="47">
        <v>3</v>
      </c>
      <c r="BI540" s="47">
        <v>32</v>
      </c>
      <c r="BJ540" s="4"/>
      <c r="BK540" s="46" t="str">
        <f t="shared" si="296"/>
        <v>12735_3</v>
      </c>
      <c r="BL540" s="69">
        <v>12735</v>
      </c>
      <c r="BM540" s="69">
        <v>3</v>
      </c>
      <c r="BN540" s="69">
        <v>3</v>
      </c>
      <c r="BO540" s="4"/>
      <c r="BP540" s="46" t="str">
        <f t="shared" si="297"/>
        <v>12735_3</v>
      </c>
      <c r="BQ540" s="69">
        <v>12735</v>
      </c>
      <c r="BR540" s="69">
        <v>3</v>
      </c>
      <c r="BS540" s="69">
        <v>0</v>
      </c>
      <c r="BT540" s="4"/>
      <c r="BU540" s="71"/>
      <c r="BV540" s="71"/>
      <c r="BW540" s="71"/>
      <c r="BX540" s="4"/>
      <c r="BY540" s="46"/>
      <c r="BZ540" s="46"/>
      <c r="CA540" s="46"/>
      <c r="CB540" s="4"/>
      <c r="CC540" s="47" t="s">
        <v>203</v>
      </c>
      <c r="CD540" s="47" t="s">
        <v>1023</v>
      </c>
      <c r="CE540" s="47">
        <v>130</v>
      </c>
      <c r="CF540" s="47">
        <v>27</v>
      </c>
      <c r="CG540" s="47">
        <v>1</v>
      </c>
      <c r="CH540" s="47" t="str">
        <f t="shared" si="298"/>
        <v>Keskivilkas 1</v>
      </c>
      <c r="CJ540" s="46" t="s">
        <v>588</v>
      </c>
      <c r="CK540" s="46" t="s">
        <v>2131</v>
      </c>
      <c r="CL540" s="46" t="s">
        <v>2132</v>
      </c>
      <c r="CM540" s="46" t="s">
        <v>2133</v>
      </c>
    </row>
    <row r="541" spans="1:91" customFormat="1" x14ac:dyDescent="0.25">
      <c r="A541" s="81">
        <v>530</v>
      </c>
      <c r="B541" s="27" t="str">
        <f t="shared" si="275"/>
        <v>12759_1</v>
      </c>
      <c r="C541" s="51">
        <v>12759</v>
      </c>
      <c r="D541" s="52">
        <v>1</v>
      </c>
      <c r="E541" s="17">
        <v>5413</v>
      </c>
      <c r="F541" s="18">
        <v>5106.7595583499997</v>
      </c>
      <c r="G541" s="57">
        <v>8</v>
      </c>
      <c r="H541" s="58">
        <v>11</v>
      </c>
      <c r="I541" s="64">
        <f t="shared" si="299"/>
        <v>0.11</v>
      </c>
      <c r="J541" s="18">
        <f t="shared" si="300"/>
        <v>0.88</v>
      </c>
      <c r="K541" s="64">
        <f t="shared" si="301"/>
        <v>-0.99063829787234048</v>
      </c>
      <c r="L541" s="18">
        <v>94</v>
      </c>
      <c r="M541" s="18">
        <v>7</v>
      </c>
      <c r="N541" s="18">
        <v>102</v>
      </c>
      <c r="O541" s="105" t="str">
        <f t="shared" si="276"/>
        <v>https://www.google.com/maps/@61.1468606933,23.1956718293,3a,75y,90t/data=!3m3!1e1!3m1!2e0</v>
      </c>
      <c r="P541" s="108" t="str">
        <f t="shared" si="277"/>
        <v>Gmaps</v>
      </c>
      <c r="Q541" s="18">
        <v>8</v>
      </c>
      <c r="R541" s="17">
        <v>11</v>
      </c>
      <c r="S541" s="18">
        <f t="shared" si="278"/>
        <v>13</v>
      </c>
      <c r="T541" s="18">
        <f t="shared" si="279"/>
        <v>6</v>
      </c>
      <c r="U541" s="18">
        <f t="shared" si="280"/>
        <v>0</v>
      </c>
      <c r="V541" s="95" t="str">
        <f t="shared" si="302"/>
        <v xml:space="preserve"> --</v>
      </c>
      <c r="W541" s="18">
        <f t="shared" si="281"/>
        <v>0</v>
      </c>
      <c r="X541" s="79" t="str">
        <f t="shared" si="303"/>
        <v xml:space="preserve"> --</v>
      </c>
      <c r="Y541" s="74">
        <v>0</v>
      </c>
      <c r="Z541" s="17" t="str">
        <f t="shared" si="285"/>
        <v xml:space="preserve"> --</v>
      </c>
      <c r="AA541" s="74">
        <v>0</v>
      </c>
      <c r="AB541" s="17" t="str">
        <f t="shared" si="304"/>
        <v>--</v>
      </c>
      <c r="AC541" s="39"/>
      <c r="AD541" s="17" t="str">
        <f t="shared" si="282"/>
        <v>Vähä 3</v>
      </c>
      <c r="AE541" s="17" t="s">
        <v>1062</v>
      </c>
      <c r="AF541" s="39"/>
      <c r="AG541" s="44"/>
      <c r="AH541" s="4"/>
      <c r="AI541" s="113" t="str">
        <f t="shared" si="286"/>
        <v>musta</v>
      </c>
      <c r="AJ541" s="114" t="str">
        <f t="shared" si="307"/>
        <v>musta</v>
      </c>
      <c r="AK541" s="115" t="str">
        <f t="shared" si="283"/>
        <v>musta</v>
      </c>
      <c r="AL541" s="124">
        <f t="shared" si="274"/>
        <v>0</v>
      </c>
      <c r="AM541" s="124">
        <f t="shared" si="287"/>
        <v>0</v>
      </c>
      <c r="AN541" s="124">
        <f t="shared" si="288"/>
        <v>0</v>
      </c>
      <c r="AO541" s="124">
        <f t="shared" si="289"/>
        <v>0</v>
      </c>
      <c r="AP541" s="121">
        <f t="shared" si="290"/>
        <v>0</v>
      </c>
      <c r="AQ541" s="14"/>
      <c r="AR541" s="113" t="str">
        <f t="shared" si="305"/>
        <v>musta</v>
      </c>
      <c r="AS541" s="114" t="str">
        <f t="shared" si="306"/>
        <v>musta</v>
      </c>
      <c r="AT541" s="115" t="str">
        <f t="shared" si="284"/>
        <v>musta</v>
      </c>
      <c r="AU541" s="124">
        <f t="shared" si="291"/>
        <v>1</v>
      </c>
      <c r="AV541" s="124">
        <f t="shared" si="292"/>
        <v>1</v>
      </c>
      <c r="AW541" s="124">
        <f t="shared" si="293"/>
        <v>0</v>
      </c>
      <c r="AX541" s="124">
        <f t="shared" si="294"/>
        <v>0</v>
      </c>
      <c r="AY541" s="121">
        <f t="shared" si="295"/>
        <v>0</v>
      </c>
      <c r="BA541" s="47" t="s">
        <v>572</v>
      </c>
      <c r="BB541" s="47">
        <v>3495</v>
      </c>
      <c r="BC541" s="47">
        <v>1</v>
      </c>
      <c r="BD541" s="47">
        <v>25222</v>
      </c>
      <c r="BE541" s="4"/>
      <c r="BF541" s="47" t="s">
        <v>579</v>
      </c>
      <c r="BG541" s="47">
        <v>12737</v>
      </c>
      <c r="BH541" s="47">
        <v>1</v>
      </c>
      <c r="BI541" s="47">
        <v>30</v>
      </c>
      <c r="BJ541" s="4"/>
      <c r="BK541" s="46" t="str">
        <f t="shared" si="296"/>
        <v>12737_1</v>
      </c>
      <c r="BL541" s="69">
        <v>12737</v>
      </c>
      <c r="BM541" s="69">
        <v>1</v>
      </c>
      <c r="BN541" s="69">
        <v>3</v>
      </c>
      <c r="BO541" s="4"/>
      <c r="BP541" s="46" t="str">
        <f t="shared" si="297"/>
        <v>12737_1</v>
      </c>
      <c r="BQ541" s="69">
        <v>12737</v>
      </c>
      <c r="BR541" s="69">
        <v>1</v>
      </c>
      <c r="BS541" s="69">
        <v>0</v>
      </c>
      <c r="BT541" s="4"/>
      <c r="BU541" s="71"/>
      <c r="BV541" s="71"/>
      <c r="BW541" s="71"/>
      <c r="BX541" s="4"/>
      <c r="BY541" s="46"/>
      <c r="BZ541" s="46"/>
      <c r="CA541" s="46"/>
      <c r="CB541" s="4"/>
      <c r="CC541" s="47" t="s">
        <v>230</v>
      </c>
      <c r="CD541" s="47" t="s">
        <v>1023</v>
      </c>
      <c r="CE541" s="47">
        <v>252</v>
      </c>
      <c r="CF541" s="47">
        <v>2</v>
      </c>
      <c r="CG541" s="47">
        <v>1</v>
      </c>
      <c r="CH541" s="47" t="str">
        <f t="shared" si="298"/>
        <v>Keskivilkas 1</v>
      </c>
      <c r="CJ541" s="46" t="s">
        <v>589</v>
      </c>
      <c r="CK541" s="46" t="s">
        <v>2461</v>
      </c>
      <c r="CL541" s="46" t="s">
        <v>2462</v>
      </c>
      <c r="CM541" s="46" t="s">
        <v>2463</v>
      </c>
    </row>
    <row r="542" spans="1:91" customFormat="1" x14ac:dyDescent="0.25">
      <c r="A542" s="81">
        <v>531</v>
      </c>
      <c r="B542" s="27" t="str">
        <f t="shared" si="275"/>
        <v>12819_2</v>
      </c>
      <c r="C542" s="51">
        <v>12819</v>
      </c>
      <c r="D542" s="52">
        <v>2</v>
      </c>
      <c r="E542" s="17">
        <v>2416</v>
      </c>
      <c r="F542" s="18"/>
      <c r="G542" s="59">
        <v>8</v>
      </c>
      <c r="H542" s="60">
        <v>17</v>
      </c>
      <c r="I542" s="64">
        <f t="shared" si="299"/>
        <v>0.17</v>
      </c>
      <c r="J542" s="18">
        <f t="shared" si="300"/>
        <v>1.36</v>
      </c>
      <c r="K542" s="64">
        <f t="shared" si="301"/>
        <v>-0.99743396226415093</v>
      </c>
      <c r="L542" s="18">
        <v>530</v>
      </c>
      <c r="M542" s="18">
        <v>27</v>
      </c>
      <c r="N542" s="18">
        <v>534</v>
      </c>
      <c r="O542" s="105" t="str">
        <f t="shared" si="276"/>
        <v>https://www.google.com/maps/@61.2452468679,22.6908425649,3a,75y,90t/data=!3m3!1e1!3m1!2e0</v>
      </c>
      <c r="P542" s="108" t="str">
        <f t="shared" si="277"/>
        <v>Gmaps</v>
      </c>
      <c r="Q542" s="18">
        <v>8</v>
      </c>
      <c r="R542" s="17">
        <v>17</v>
      </c>
      <c r="S542" s="18">
        <f t="shared" si="278"/>
        <v>55</v>
      </c>
      <c r="T542" s="18">
        <f t="shared" si="279"/>
        <v>5</v>
      </c>
      <c r="U542" s="18">
        <f t="shared" si="280"/>
        <v>0</v>
      </c>
      <c r="V542" s="95" t="str">
        <f t="shared" si="302"/>
        <v xml:space="preserve"> --</v>
      </c>
      <c r="W542" s="18">
        <f t="shared" si="281"/>
        <v>0</v>
      </c>
      <c r="X542" s="79" t="str">
        <f t="shared" si="303"/>
        <v xml:space="preserve"> --</v>
      </c>
      <c r="Y542" s="18">
        <v>34</v>
      </c>
      <c r="Z542" s="17" t="str">
        <f t="shared" si="285"/>
        <v xml:space="preserve"> --</v>
      </c>
      <c r="AA542" s="18">
        <v>64.817880794700002</v>
      </c>
      <c r="AB542" s="17" t="str">
        <f t="shared" si="304"/>
        <v>Kyllä</v>
      </c>
      <c r="AC542" s="39"/>
      <c r="AD542" s="17" t="str">
        <f t="shared" si="282"/>
        <v>Keskivilkas 1</v>
      </c>
      <c r="AE542" s="17" t="s">
        <v>1057</v>
      </c>
      <c r="AF542" s="39"/>
      <c r="AG542" s="44"/>
      <c r="AH542" s="4"/>
      <c r="AI542" s="113" t="str">
        <f t="shared" si="286"/>
        <v>musta</v>
      </c>
      <c r="AJ542" s="114" t="str">
        <f t="shared" si="307"/>
        <v>musta</v>
      </c>
      <c r="AK542" s="115" t="str">
        <f t="shared" si="283"/>
        <v>musta</v>
      </c>
      <c r="AL542" s="124">
        <f t="shared" si="274"/>
        <v>0</v>
      </c>
      <c r="AM542" s="124">
        <f t="shared" si="287"/>
        <v>0</v>
      </c>
      <c r="AN542" s="124">
        <f t="shared" si="288"/>
        <v>0</v>
      </c>
      <c r="AO542" s="124">
        <f t="shared" si="289"/>
        <v>0</v>
      </c>
      <c r="AP542" s="121">
        <f t="shared" si="290"/>
        <v>0</v>
      </c>
      <c r="AQ542" s="14"/>
      <c r="AR542" s="113" t="str">
        <f t="shared" si="305"/>
        <v>musta</v>
      </c>
      <c r="AS542" s="114" t="str">
        <f t="shared" si="306"/>
        <v>musta</v>
      </c>
      <c r="AT542" s="115" t="str">
        <f t="shared" si="284"/>
        <v>musta</v>
      </c>
      <c r="AU542" s="124">
        <f t="shared" si="291"/>
        <v>1</v>
      </c>
      <c r="AV542" s="124">
        <f t="shared" si="292"/>
        <v>1</v>
      </c>
      <c r="AW542" s="124">
        <f t="shared" si="293"/>
        <v>0</v>
      </c>
      <c r="AX542" s="124">
        <f t="shared" si="294"/>
        <v>0</v>
      </c>
      <c r="AY542" s="121">
        <f t="shared" si="295"/>
        <v>0</v>
      </c>
      <c r="BA542" s="47" t="s">
        <v>573</v>
      </c>
      <c r="BB542" s="47">
        <v>3495</v>
      </c>
      <c r="BC542" s="47">
        <v>2</v>
      </c>
      <c r="BD542" s="47">
        <v>5963</v>
      </c>
      <c r="BE542" s="4"/>
      <c r="BF542" s="47" t="s">
        <v>580</v>
      </c>
      <c r="BG542" s="47">
        <v>12739</v>
      </c>
      <c r="BH542" s="47">
        <v>1</v>
      </c>
      <c r="BI542" s="47">
        <v>28</v>
      </c>
      <c r="BJ542" s="4"/>
      <c r="BK542" s="46" t="str">
        <f t="shared" si="296"/>
        <v>12739_1</v>
      </c>
      <c r="BL542" s="69">
        <v>12739</v>
      </c>
      <c r="BM542" s="69">
        <v>1</v>
      </c>
      <c r="BN542" s="69">
        <v>0</v>
      </c>
      <c r="BO542" s="4"/>
      <c r="BP542" s="46" t="str">
        <f t="shared" si="297"/>
        <v>12739_1</v>
      </c>
      <c r="BQ542" s="69">
        <v>12739</v>
      </c>
      <c r="BR542" s="69">
        <v>1</v>
      </c>
      <c r="BS542" s="69">
        <v>0</v>
      </c>
      <c r="BT542" s="4"/>
      <c r="BU542" s="71"/>
      <c r="BV542" s="71"/>
      <c r="BW542" s="71"/>
      <c r="BX542" s="4"/>
      <c r="BY542" s="46"/>
      <c r="BZ542" s="46"/>
      <c r="CA542" s="46"/>
      <c r="CB542" s="4"/>
      <c r="CC542" s="47" t="s">
        <v>284</v>
      </c>
      <c r="CD542" s="47" t="s">
        <v>1023</v>
      </c>
      <c r="CE542" s="47">
        <v>322</v>
      </c>
      <c r="CF542" s="47">
        <v>6</v>
      </c>
      <c r="CG542" s="47">
        <v>1</v>
      </c>
      <c r="CH542" s="47" t="str">
        <f t="shared" si="298"/>
        <v>Keskivilkas 1</v>
      </c>
      <c r="CJ542" s="46" t="s">
        <v>590</v>
      </c>
      <c r="CK542" s="46" t="s">
        <v>2464</v>
      </c>
      <c r="CL542" s="46" t="s">
        <v>2465</v>
      </c>
      <c r="CM542" s="46" t="s">
        <v>2466</v>
      </c>
    </row>
    <row r="543" spans="1:91" customFormat="1" x14ac:dyDescent="0.25">
      <c r="A543" s="81">
        <v>532</v>
      </c>
      <c r="B543" s="27" t="str">
        <f t="shared" si="275"/>
        <v>12819_3</v>
      </c>
      <c r="C543" s="51">
        <v>12819</v>
      </c>
      <c r="D543" s="52">
        <v>3</v>
      </c>
      <c r="E543" s="17">
        <v>4895</v>
      </c>
      <c r="F543" s="18">
        <v>4626.7456747300002</v>
      </c>
      <c r="G543" s="57">
        <v>102</v>
      </c>
      <c r="H543" s="58">
        <v>29</v>
      </c>
      <c r="I543" s="64">
        <f t="shared" si="299"/>
        <v>0.28999999999999998</v>
      </c>
      <c r="J543" s="18">
        <f t="shared" si="300"/>
        <v>29.58</v>
      </c>
      <c r="K543" s="64">
        <f t="shared" si="301"/>
        <v>-0.9092638036809817</v>
      </c>
      <c r="L543" s="18">
        <v>326</v>
      </c>
      <c r="M543" s="18">
        <v>16</v>
      </c>
      <c r="N543" s="18">
        <v>342</v>
      </c>
      <c r="O543" s="105" t="str">
        <f t="shared" si="276"/>
        <v>https://www.google.com/maps/@61.2655835762,22.7000803227,3a,75y,90t/data=!3m3!1e1!3m1!2e0</v>
      </c>
      <c r="P543" s="108" t="str">
        <f t="shared" si="277"/>
        <v>Gmaps</v>
      </c>
      <c r="Q543" s="18">
        <v>102</v>
      </c>
      <c r="R543" s="17">
        <v>29</v>
      </c>
      <c r="S543" s="18">
        <f t="shared" si="278"/>
        <v>60</v>
      </c>
      <c r="T543" s="18">
        <f t="shared" si="279"/>
        <v>9</v>
      </c>
      <c r="U543" s="18">
        <f t="shared" si="280"/>
        <v>0</v>
      </c>
      <c r="V543" s="95" t="str">
        <f t="shared" si="302"/>
        <v xml:space="preserve"> --</v>
      </c>
      <c r="W543" s="18">
        <f t="shared" si="281"/>
        <v>0</v>
      </c>
      <c r="X543" s="79" t="str">
        <f t="shared" si="303"/>
        <v xml:space="preserve"> --</v>
      </c>
      <c r="Y543" s="18">
        <v>16</v>
      </c>
      <c r="Z543" s="17" t="str">
        <f t="shared" si="285"/>
        <v xml:space="preserve"> --</v>
      </c>
      <c r="AA543" s="18">
        <v>0.38815117466800003</v>
      </c>
      <c r="AB543" s="17" t="str">
        <f t="shared" si="304"/>
        <v>--</v>
      </c>
      <c r="AC543" s="39"/>
      <c r="AD543" s="17" t="str">
        <f t="shared" si="282"/>
        <v>Vähä 2</v>
      </c>
      <c r="AE543" s="17" t="s">
        <v>1060</v>
      </c>
      <c r="AF543" s="39"/>
      <c r="AG543" s="44"/>
      <c r="AH543" s="4"/>
      <c r="AI543" s="113" t="str">
        <f t="shared" si="286"/>
        <v>musta</v>
      </c>
      <c r="AJ543" s="114" t="str">
        <f t="shared" si="307"/>
        <v>musta</v>
      </c>
      <c r="AK543" s="115" t="str">
        <f t="shared" si="283"/>
        <v>musta</v>
      </c>
      <c r="AL543" s="124">
        <f t="shared" si="274"/>
        <v>0</v>
      </c>
      <c r="AM543" s="124">
        <f t="shared" si="287"/>
        <v>0</v>
      </c>
      <c r="AN543" s="124">
        <f t="shared" si="288"/>
        <v>0</v>
      </c>
      <c r="AO543" s="124">
        <f t="shared" si="289"/>
        <v>0</v>
      </c>
      <c r="AP543" s="121">
        <f t="shared" si="290"/>
        <v>0</v>
      </c>
      <c r="AQ543" s="14"/>
      <c r="AR543" s="113" t="str">
        <f t="shared" si="305"/>
        <v>musta</v>
      </c>
      <c r="AS543" s="114" t="str">
        <f t="shared" si="306"/>
        <v>musta</v>
      </c>
      <c r="AT543" s="115" t="str">
        <f t="shared" si="284"/>
        <v>musta</v>
      </c>
      <c r="AU543" s="124">
        <f t="shared" si="291"/>
        <v>1</v>
      </c>
      <c r="AV543" s="124">
        <f t="shared" si="292"/>
        <v>1</v>
      </c>
      <c r="AW543" s="124">
        <f t="shared" si="293"/>
        <v>0</v>
      </c>
      <c r="AX543" s="124">
        <f t="shared" si="294"/>
        <v>0</v>
      </c>
      <c r="AY543" s="121">
        <f t="shared" si="295"/>
        <v>0</v>
      </c>
      <c r="BA543" s="47" t="s">
        <v>574</v>
      </c>
      <c r="BB543" s="47">
        <v>7056</v>
      </c>
      <c r="BC543" s="47">
        <v>3</v>
      </c>
      <c r="BD543" s="47">
        <v>36</v>
      </c>
      <c r="BE543" s="4"/>
      <c r="BF543" s="47" t="s">
        <v>581</v>
      </c>
      <c r="BG543" s="47">
        <v>12741</v>
      </c>
      <c r="BH543" s="47">
        <v>1</v>
      </c>
      <c r="BI543" s="47">
        <v>2</v>
      </c>
      <c r="BJ543" s="4"/>
      <c r="BK543" s="46" t="str">
        <f t="shared" si="296"/>
        <v>12741_1</v>
      </c>
      <c r="BL543" s="69">
        <v>12741</v>
      </c>
      <c r="BM543" s="69">
        <v>1</v>
      </c>
      <c r="BN543" s="69">
        <v>0</v>
      </c>
      <c r="BO543" s="4"/>
      <c r="BP543" s="46" t="str">
        <f t="shared" si="297"/>
        <v>12741_1</v>
      </c>
      <c r="BQ543" s="69">
        <v>12741</v>
      </c>
      <c r="BR543" s="69">
        <v>1</v>
      </c>
      <c r="BS543" s="69">
        <v>0</v>
      </c>
      <c r="BT543" s="4"/>
      <c r="BU543" s="71"/>
      <c r="BV543" s="71"/>
      <c r="BW543" s="71"/>
      <c r="BX543" s="4"/>
      <c r="BY543" s="46"/>
      <c r="BZ543" s="46"/>
      <c r="CA543" s="46"/>
      <c r="CB543" s="4"/>
      <c r="CC543" s="47" t="s">
        <v>260</v>
      </c>
      <c r="CD543" s="47" t="s">
        <v>1023</v>
      </c>
      <c r="CE543" s="47">
        <v>301</v>
      </c>
      <c r="CF543" s="47">
        <v>9</v>
      </c>
      <c r="CG543" s="47">
        <v>1</v>
      </c>
      <c r="CH543" s="47" t="str">
        <f t="shared" si="298"/>
        <v>Keskivilkas 1</v>
      </c>
      <c r="CJ543" s="46" t="s">
        <v>591</v>
      </c>
      <c r="CK543" s="46" t="s">
        <v>2467</v>
      </c>
      <c r="CL543" s="46" t="s">
        <v>2468</v>
      </c>
      <c r="CM543" s="46" t="s">
        <v>2469</v>
      </c>
    </row>
    <row r="544" spans="1:91" customFormat="1" x14ac:dyDescent="0.25">
      <c r="A544" s="81">
        <v>533</v>
      </c>
      <c r="B544" s="27" t="str">
        <f t="shared" si="275"/>
        <v>12826_2</v>
      </c>
      <c r="C544" s="51">
        <v>12826</v>
      </c>
      <c r="D544" s="52">
        <v>2</v>
      </c>
      <c r="E544" s="17">
        <v>520</v>
      </c>
      <c r="F544" s="18"/>
      <c r="G544" s="59">
        <v>103</v>
      </c>
      <c r="H544" s="60">
        <v>83</v>
      </c>
      <c r="I544" s="64">
        <f t="shared" si="299"/>
        <v>0.83</v>
      </c>
      <c r="J544" s="18">
        <f t="shared" si="300"/>
        <v>85.49</v>
      </c>
      <c r="K544" s="64">
        <f t="shared" si="301"/>
        <v>0.1102597402597402</v>
      </c>
      <c r="L544" s="18">
        <v>77</v>
      </c>
      <c r="M544" s="18">
        <v>6</v>
      </c>
      <c r="N544" s="18">
        <v>70</v>
      </c>
      <c r="O544" s="105" t="str">
        <f t="shared" si="276"/>
        <v>https://www.google.com/maps/@61.2184336695,22.8885546667,3a,75y,90t/data=!3m3!1e1!3m1!2e0</v>
      </c>
      <c r="P544" s="108" t="str">
        <f t="shared" si="277"/>
        <v>Gmaps</v>
      </c>
      <c r="Q544" s="18">
        <v>103</v>
      </c>
      <c r="R544" s="17">
        <v>83</v>
      </c>
      <c r="S544" s="18">
        <f t="shared" si="278"/>
        <v>21</v>
      </c>
      <c r="T544" s="18">
        <f t="shared" si="279"/>
        <v>0</v>
      </c>
      <c r="U544" s="18">
        <f t="shared" si="280"/>
        <v>0</v>
      </c>
      <c r="V544" s="95" t="str">
        <f t="shared" si="302"/>
        <v xml:space="preserve"> --</v>
      </c>
      <c r="W544" s="18">
        <f t="shared" si="281"/>
        <v>0</v>
      </c>
      <c r="X544" s="79" t="str">
        <f t="shared" si="303"/>
        <v xml:space="preserve"> --</v>
      </c>
      <c r="Y544" s="74">
        <v>0</v>
      </c>
      <c r="Z544" s="17" t="str">
        <f t="shared" si="285"/>
        <v xml:space="preserve"> --</v>
      </c>
      <c r="AA544" s="74">
        <v>0</v>
      </c>
      <c r="AB544" s="17" t="str">
        <f t="shared" si="304"/>
        <v>--</v>
      </c>
      <c r="AC544" s="39"/>
      <c r="AD544" s="17" t="str">
        <f t="shared" si="282"/>
        <v>Vähä 3</v>
      </c>
      <c r="AE544" s="17" t="s">
        <v>1062</v>
      </c>
      <c r="AF544" s="39"/>
      <c r="AG544" s="44"/>
      <c r="AH544" s="4"/>
      <c r="AI544" s="113" t="str">
        <f t="shared" si="286"/>
        <v>musta</v>
      </c>
      <c r="AJ544" s="114" t="str">
        <f t="shared" si="307"/>
        <v>musta</v>
      </c>
      <c r="AK544" s="115" t="str">
        <f t="shared" si="283"/>
        <v>musta</v>
      </c>
      <c r="AL544" s="124">
        <f t="shared" si="274"/>
        <v>10</v>
      </c>
      <c r="AM544" s="124">
        <f t="shared" si="287"/>
        <v>10</v>
      </c>
      <c r="AN544" s="124">
        <f t="shared" si="288"/>
        <v>0</v>
      </c>
      <c r="AO544" s="124">
        <f t="shared" si="289"/>
        <v>0</v>
      </c>
      <c r="AP544" s="121">
        <f t="shared" si="290"/>
        <v>0</v>
      </c>
      <c r="AQ544" s="14"/>
      <c r="AR544" s="113" t="str">
        <f t="shared" si="305"/>
        <v>musta</v>
      </c>
      <c r="AS544" s="114" t="str">
        <f t="shared" si="306"/>
        <v>musta</v>
      </c>
      <c r="AT544" s="115" t="str">
        <f t="shared" si="284"/>
        <v>musta</v>
      </c>
      <c r="AU544" s="124">
        <f t="shared" si="291"/>
        <v>10</v>
      </c>
      <c r="AV544" s="124">
        <f t="shared" si="292"/>
        <v>10</v>
      </c>
      <c r="AW544" s="124">
        <f t="shared" si="293"/>
        <v>0</v>
      </c>
      <c r="AX544" s="124">
        <f t="shared" si="294"/>
        <v>0</v>
      </c>
      <c r="AY544" s="121">
        <f t="shared" si="295"/>
        <v>0</v>
      </c>
      <c r="BA544" s="47" t="s">
        <v>575</v>
      </c>
      <c r="BB544" s="47">
        <v>12623</v>
      </c>
      <c r="BC544" s="47">
        <v>3</v>
      </c>
      <c r="BD544" s="47">
        <v>3</v>
      </c>
      <c r="BE544" s="4"/>
      <c r="BF544" s="47" t="s">
        <v>582</v>
      </c>
      <c r="BG544" s="47">
        <v>12743</v>
      </c>
      <c r="BH544" s="47">
        <v>2</v>
      </c>
      <c r="BI544" s="47">
        <v>6</v>
      </c>
      <c r="BJ544" s="4"/>
      <c r="BK544" s="46" t="str">
        <f t="shared" si="296"/>
        <v>12743_2</v>
      </c>
      <c r="BL544" s="69">
        <v>12743</v>
      </c>
      <c r="BM544" s="69">
        <v>2</v>
      </c>
      <c r="BN544" s="69">
        <v>0</v>
      </c>
      <c r="BO544" s="4"/>
      <c r="BP544" s="46" t="str">
        <f t="shared" si="297"/>
        <v>12743_2</v>
      </c>
      <c r="BQ544" s="69">
        <v>12743</v>
      </c>
      <c r="BR544" s="69">
        <v>2</v>
      </c>
      <c r="BS544" s="69">
        <v>0</v>
      </c>
      <c r="BT544" s="4"/>
      <c r="BU544" s="71"/>
      <c r="BV544" s="71"/>
      <c r="BW544" s="71"/>
      <c r="BX544" s="4"/>
      <c r="BY544" s="46"/>
      <c r="BZ544" s="46"/>
      <c r="CA544" s="46"/>
      <c r="CB544" s="4"/>
      <c r="CC544" s="47" t="s">
        <v>234</v>
      </c>
      <c r="CD544" s="47" t="s">
        <v>1023</v>
      </c>
      <c r="CE544" s="47">
        <v>259</v>
      </c>
      <c r="CF544" s="47">
        <v>1</v>
      </c>
      <c r="CG544" s="47">
        <v>1</v>
      </c>
      <c r="CH544" s="47" t="str">
        <f t="shared" si="298"/>
        <v>Keskivilkas 1</v>
      </c>
      <c r="CJ544" s="46" t="s">
        <v>593</v>
      </c>
      <c r="CK544" s="46" t="s">
        <v>2470</v>
      </c>
      <c r="CL544" s="46" t="s">
        <v>2471</v>
      </c>
      <c r="CM544" s="46" t="s">
        <v>2472</v>
      </c>
    </row>
    <row r="545" spans="1:91" customFormat="1" x14ac:dyDescent="0.25">
      <c r="A545" s="81">
        <v>534</v>
      </c>
      <c r="B545" s="27" t="str">
        <f t="shared" si="275"/>
        <v>12829_1</v>
      </c>
      <c r="C545" s="51">
        <v>12829</v>
      </c>
      <c r="D545" s="52">
        <v>1</v>
      </c>
      <c r="E545" s="17">
        <v>8106</v>
      </c>
      <c r="F545" s="18">
        <v>9655.1090438499996</v>
      </c>
      <c r="G545" s="57">
        <v>59</v>
      </c>
      <c r="H545" s="58">
        <v>47</v>
      </c>
      <c r="I545" s="64">
        <f t="shared" si="299"/>
        <v>0.47</v>
      </c>
      <c r="J545" s="18">
        <f t="shared" si="300"/>
        <v>27.729999999999997</v>
      </c>
      <c r="K545" s="64">
        <f t="shared" si="301"/>
        <v>-0.65765432098765431</v>
      </c>
      <c r="L545" s="18">
        <v>81</v>
      </c>
      <c r="M545" s="18">
        <v>2</v>
      </c>
      <c r="N545" s="18">
        <v>80</v>
      </c>
      <c r="O545" s="105" t="str">
        <f t="shared" si="276"/>
        <v>https://www.google.com/maps/@61.2625105795,22.7287749784,3a,75y,90t/data=!3m3!1e1!3m1!2e0</v>
      </c>
      <c r="P545" s="108" t="str">
        <f t="shared" si="277"/>
        <v>Gmaps</v>
      </c>
      <c r="Q545" s="18">
        <v>59</v>
      </c>
      <c r="R545" s="17">
        <v>47</v>
      </c>
      <c r="S545" s="18">
        <f t="shared" si="278"/>
        <v>13</v>
      </c>
      <c r="T545" s="18">
        <f t="shared" si="279"/>
        <v>7</v>
      </c>
      <c r="U545" s="18">
        <f t="shared" si="280"/>
        <v>0</v>
      </c>
      <c r="V545" s="95" t="str">
        <f t="shared" si="302"/>
        <v xml:space="preserve"> --</v>
      </c>
      <c r="W545" s="18">
        <f t="shared" si="281"/>
        <v>0</v>
      </c>
      <c r="X545" s="79" t="str">
        <f t="shared" si="303"/>
        <v xml:space="preserve"> --</v>
      </c>
      <c r="Y545" s="74">
        <v>0</v>
      </c>
      <c r="Z545" s="17" t="str">
        <f t="shared" si="285"/>
        <v xml:space="preserve"> --</v>
      </c>
      <c r="AA545" s="74">
        <v>0</v>
      </c>
      <c r="AB545" s="17" t="str">
        <f t="shared" si="304"/>
        <v>--</v>
      </c>
      <c r="AC545" s="39"/>
      <c r="AD545" s="17" t="str">
        <f t="shared" si="282"/>
        <v>Vähä 3</v>
      </c>
      <c r="AE545" s="17" t="s">
        <v>1062</v>
      </c>
      <c r="AF545" s="39"/>
      <c r="AG545" s="44"/>
      <c r="AH545" s="4"/>
      <c r="AI545" s="113" t="str">
        <f t="shared" si="286"/>
        <v>musta</v>
      </c>
      <c r="AJ545" s="114" t="str">
        <f t="shared" si="307"/>
        <v>musta</v>
      </c>
      <c r="AK545" s="115" t="str">
        <f t="shared" si="283"/>
        <v>musta</v>
      </c>
      <c r="AL545" s="124">
        <f t="shared" si="274"/>
        <v>1</v>
      </c>
      <c r="AM545" s="124">
        <f t="shared" si="287"/>
        <v>1</v>
      </c>
      <c r="AN545" s="124">
        <f t="shared" si="288"/>
        <v>0</v>
      </c>
      <c r="AO545" s="124">
        <f t="shared" si="289"/>
        <v>0</v>
      </c>
      <c r="AP545" s="121">
        <f t="shared" si="290"/>
        <v>0</v>
      </c>
      <c r="AQ545" s="14"/>
      <c r="AR545" s="113" t="str">
        <f t="shared" si="305"/>
        <v>musta</v>
      </c>
      <c r="AS545" s="114" t="str">
        <f t="shared" si="306"/>
        <v>musta</v>
      </c>
      <c r="AT545" s="115" t="str">
        <f t="shared" si="284"/>
        <v>musta</v>
      </c>
      <c r="AU545" s="124">
        <f t="shared" si="291"/>
        <v>1</v>
      </c>
      <c r="AV545" s="124">
        <f t="shared" si="292"/>
        <v>1</v>
      </c>
      <c r="AW545" s="124">
        <f t="shared" si="293"/>
        <v>0</v>
      </c>
      <c r="AX545" s="124">
        <f t="shared" si="294"/>
        <v>0</v>
      </c>
      <c r="AY545" s="121">
        <f t="shared" si="295"/>
        <v>0</v>
      </c>
      <c r="BA545" s="47" t="s">
        <v>576</v>
      </c>
      <c r="BB545" s="47">
        <v>12735</v>
      </c>
      <c r="BC545" s="47">
        <v>1</v>
      </c>
      <c r="BD545" s="47">
        <v>13</v>
      </c>
      <c r="BE545" s="4"/>
      <c r="BF545" s="47" t="s">
        <v>583</v>
      </c>
      <c r="BG545" s="47">
        <v>12745</v>
      </c>
      <c r="BH545" s="47">
        <v>2</v>
      </c>
      <c r="BI545" s="47">
        <v>1</v>
      </c>
      <c r="BJ545" s="4"/>
      <c r="BK545" s="46" t="str">
        <f t="shared" si="296"/>
        <v>12745_2</v>
      </c>
      <c r="BL545" s="69">
        <v>12745</v>
      </c>
      <c r="BM545" s="69">
        <v>2</v>
      </c>
      <c r="BN545" s="69">
        <v>0</v>
      </c>
      <c r="BO545" s="4"/>
      <c r="BP545" s="46" t="str">
        <f t="shared" si="297"/>
        <v>12745_2</v>
      </c>
      <c r="BQ545" s="69">
        <v>12745</v>
      </c>
      <c r="BR545" s="69">
        <v>2</v>
      </c>
      <c r="BS545" s="69">
        <v>0</v>
      </c>
      <c r="BT545" s="4"/>
      <c r="BU545" s="71"/>
      <c r="BV545" s="71"/>
      <c r="BW545" s="71"/>
      <c r="BX545" s="4"/>
      <c r="BY545" s="46"/>
      <c r="BZ545" s="46"/>
      <c r="CA545" s="46"/>
      <c r="CB545" s="4"/>
      <c r="CC545" s="47" t="s">
        <v>185</v>
      </c>
      <c r="CD545" s="47" t="s">
        <v>1023</v>
      </c>
      <c r="CE545" s="47">
        <v>66</v>
      </c>
      <c r="CF545" s="47">
        <v>13</v>
      </c>
      <c r="CG545" s="47">
        <v>1</v>
      </c>
      <c r="CH545" s="47" t="str">
        <f t="shared" si="298"/>
        <v>Keskivilkas 1</v>
      </c>
      <c r="CJ545" s="46" t="s">
        <v>594</v>
      </c>
      <c r="CK545" s="46" t="s">
        <v>1237</v>
      </c>
      <c r="CL545" s="46" t="s">
        <v>1238</v>
      </c>
      <c r="CM545" s="46" t="s">
        <v>1239</v>
      </c>
    </row>
    <row r="546" spans="1:91" customFormat="1" x14ac:dyDescent="0.25">
      <c r="A546" s="81">
        <v>535</v>
      </c>
      <c r="B546" s="27" t="str">
        <f t="shared" si="275"/>
        <v>12829_4</v>
      </c>
      <c r="C546" s="51">
        <v>12829</v>
      </c>
      <c r="D546" s="52">
        <v>4</v>
      </c>
      <c r="E546" s="17">
        <v>2299</v>
      </c>
      <c r="F546" s="18">
        <v>1683.5967078450001</v>
      </c>
      <c r="G546" s="57">
        <v>160</v>
      </c>
      <c r="H546" s="58">
        <v>64</v>
      </c>
      <c r="I546" s="64">
        <f t="shared" si="299"/>
        <v>0.64</v>
      </c>
      <c r="J546" s="18">
        <f t="shared" si="300"/>
        <v>102.4</v>
      </c>
      <c r="K546" s="64">
        <f t="shared" si="301"/>
        <v>0.26419753086419762</v>
      </c>
      <c r="L546" s="18">
        <v>81</v>
      </c>
      <c r="M546" s="18">
        <v>3</v>
      </c>
      <c r="N546" s="18">
        <v>82</v>
      </c>
      <c r="O546" s="105" t="str">
        <f t="shared" si="276"/>
        <v>https://www.google.com/maps/@61.2299056711,22.8720271567,3a,75y,90t/data=!3m3!1e1!3m1!2e0</v>
      </c>
      <c r="P546" s="108" t="str">
        <f t="shared" si="277"/>
        <v>Gmaps</v>
      </c>
      <c r="Q546" s="18">
        <v>160</v>
      </c>
      <c r="R546" s="17">
        <v>64</v>
      </c>
      <c r="S546" s="18">
        <f t="shared" si="278"/>
        <v>51</v>
      </c>
      <c r="T546" s="18">
        <f t="shared" si="279"/>
        <v>24</v>
      </c>
      <c r="U546" s="18">
        <f t="shared" si="280"/>
        <v>0</v>
      </c>
      <c r="V546" s="95" t="str">
        <f t="shared" si="302"/>
        <v xml:space="preserve"> --</v>
      </c>
      <c r="W546" s="18">
        <f t="shared" si="281"/>
        <v>0</v>
      </c>
      <c r="X546" s="79" t="str">
        <f t="shared" si="303"/>
        <v xml:space="preserve"> --</v>
      </c>
      <c r="Y546" s="74">
        <v>0</v>
      </c>
      <c r="Z546" s="17" t="str">
        <f t="shared" si="285"/>
        <v xml:space="preserve"> --</v>
      </c>
      <c r="AA546" s="74">
        <v>0</v>
      </c>
      <c r="AB546" s="17" t="str">
        <f t="shared" si="304"/>
        <v>--</v>
      </c>
      <c r="AC546" s="39"/>
      <c r="AD546" s="17" t="str">
        <f t="shared" si="282"/>
        <v>Vähä 3</v>
      </c>
      <c r="AE546" s="17" t="s">
        <v>1062</v>
      </c>
      <c r="AF546" s="39"/>
      <c r="AG546" s="44"/>
      <c r="AH546" s="4"/>
      <c r="AI546" s="113" t="str">
        <f t="shared" si="286"/>
        <v>musta</v>
      </c>
      <c r="AJ546" s="114" t="str">
        <f t="shared" si="307"/>
        <v>musta</v>
      </c>
      <c r="AK546" s="115" t="str">
        <f t="shared" si="283"/>
        <v>musta</v>
      </c>
      <c r="AL546" s="124">
        <f t="shared" ref="AL546:AL609" si="308">SUM(AM546:AP546)</f>
        <v>10</v>
      </c>
      <c r="AM546" s="124">
        <f t="shared" si="287"/>
        <v>10</v>
      </c>
      <c r="AN546" s="124">
        <f t="shared" si="288"/>
        <v>0</v>
      </c>
      <c r="AO546" s="124">
        <f t="shared" si="289"/>
        <v>0</v>
      </c>
      <c r="AP546" s="121">
        <f t="shared" si="290"/>
        <v>0</v>
      </c>
      <c r="AQ546" s="14"/>
      <c r="AR546" s="113" t="str">
        <f t="shared" si="305"/>
        <v>musta</v>
      </c>
      <c r="AS546" s="114" t="str">
        <f t="shared" si="306"/>
        <v>musta</v>
      </c>
      <c r="AT546" s="115" t="str">
        <f t="shared" si="284"/>
        <v>musta</v>
      </c>
      <c r="AU546" s="124">
        <f t="shared" si="291"/>
        <v>10</v>
      </c>
      <c r="AV546" s="124">
        <f t="shared" si="292"/>
        <v>10</v>
      </c>
      <c r="AW546" s="124">
        <f t="shared" si="293"/>
        <v>0</v>
      </c>
      <c r="AX546" s="124">
        <f t="shared" si="294"/>
        <v>0</v>
      </c>
      <c r="AY546" s="121">
        <f t="shared" si="295"/>
        <v>0</v>
      </c>
      <c r="BA546" s="47" t="s">
        <v>577</v>
      </c>
      <c r="BB546" s="47">
        <v>12735</v>
      </c>
      <c r="BC546" s="47">
        <v>3</v>
      </c>
      <c r="BD546" s="47">
        <v>37</v>
      </c>
      <c r="BE546" s="4"/>
      <c r="BF546" s="47" t="s">
        <v>584</v>
      </c>
      <c r="BG546" s="47">
        <v>12745</v>
      </c>
      <c r="BH546" s="47">
        <v>3</v>
      </c>
      <c r="BI546" s="47">
        <v>2</v>
      </c>
      <c r="BJ546" s="4"/>
      <c r="BK546" s="46" t="str">
        <f t="shared" si="296"/>
        <v>12745_3</v>
      </c>
      <c r="BL546" s="69">
        <v>12745</v>
      </c>
      <c r="BM546" s="69">
        <v>3</v>
      </c>
      <c r="BN546" s="69">
        <v>0</v>
      </c>
      <c r="BO546" s="4"/>
      <c r="BP546" s="46" t="str">
        <f t="shared" si="297"/>
        <v>12745_3</v>
      </c>
      <c r="BQ546" s="69">
        <v>12745</v>
      </c>
      <c r="BR546" s="69">
        <v>3</v>
      </c>
      <c r="BS546" s="69">
        <v>0</v>
      </c>
      <c r="BT546" s="4"/>
      <c r="BU546" s="71"/>
      <c r="BV546" s="71"/>
      <c r="BW546" s="71"/>
      <c r="BX546" s="4"/>
      <c r="BY546" s="46"/>
      <c r="BZ546" s="46"/>
      <c r="CA546" s="46"/>
      <c r="CB546" s="4"/>
      <c r="CC546" s="47" t="s">
        <v>283</v>
      </c>
      <c r="CD546" s="47" t="s">
        <v>1023</v>
      </c>
      <c r="CE546" s="47">
        <v>322</v>
      </c>
      <c r="CF546" s="47">
        <v>5</v>
      </c>
      <c r="CG546" s="47">
        <v>1</v>
      </c>
      <c r="CH546" s="47" t="str">
        <f t="shared" si="298"/>
        <v>Keskivilkas 1</v>
      </c>
      <c r="CJ546" s="46" t="s">
        <v>595</v>
      </c>
      <c r="CK546" s="46" t="s">
        <v>2473</v>
      </c>
      <c r="CL546" s="46" t="s">
        <v>2474</v>
      </c>
      <c r="CM546" s="46" t="s">
        <v>2475</v>
      </c>
    </row>
    <row r="547" spans="1:91" customFormat="1" x14ac:dyDescent="0.25">
      <c r="A547" s="81">
        <v>536</v>
      </c>
      <c r="B547" s="27" t="str">
        <f t="shared" si="275"/>
        <v>12829_5</v>
      </c>
      <c r="C547" s="51">
        <v>12829</v>
      </c>
      <c r="D547" s="52">
        <v>5</v>
      </c>
      <c r="E547" s="17">
        <v>7100</v>
      </c>
      <c r="F547" s="18">
        <v>6542.2827188000001</v>
      </c>
      <c r="G547" s="57">
        <v>65</v>
      </c>
      <c r="H547" s="58">
        <v>58</v>
      </c>
      <c r="I547" s="64">
        <f t="shared" si="299"/>
        <v>0.57999999999999996</v>
      </c>
      <c r="J547" s="18">
        <f t="shared" si="300"/>
        <v>37.699999999999996</v>
      </c>
      <c r="K547" s="64">
        <f t="shared" si="301"/>
        <v>-0.7613924050632912</v>
      </c>
      <c r="L547" s="18">
        <v>158</v>
      </c>
      <c r="M547" s="18">
        <v>10</v>
      </c>
      <c r="N547" s="18">
        <v>159</v>
      </c>
      <c r="O547" s="105" t="str">
        <f t="shared" si="276"/>
        <v>https://www.google.com/maps/@61.224423052,22.8973544259,3a,75y,90t/data=!3m3!1e1!3m1!2e0</v>
      </c>
      <c r="P547" s="108" t="str">
        <f t="shared" si="277"/>
        <v>Gmaps</v>
      </c>
      <c r="Q547" s="18">
        <v>65</v>
      </c>
      <c r="R547" s="17">
        <v>58</v>
      </c>
      <c r="S547" s="18">
        <f t="shared" si="278"/>
        <v>77</v>
      </c>
      <c r="T547" s="18">
        <f t="shared" si="279"/>
        <v>40</v>
      </c>
      <c r="U547" s="18">
        <f t="shared" si="280"/>
        <v>0</v>
      </c>
      <c r="V547" s="95" t="str">
        <f t="shared" si="302"/>
        <v xml:space="preserve"> --</v>
      </c>
      <c r="W547" s="18">
        <f t="shared" si="281"/>
        <v>0</v>
      </c>
      <c r="X547" s="79" t="str">
        <f t="shared" si="303"/>
        <v xml:space="preserve"> --</v>
      </c>
      <c r="Y547" s="74">
        <v>0</v>
      </c>
      <c r="Z547" s="17" t="str">
        <f t="shared" si="285"/>
        <v xml:space="preserve"> --</v>
      </c>
      <c r="AA547" s="74">
        <v>0</v>
      </c>
      <c r="AB547" s="17" t="str">
        <f t="shared" si="304"/>
        <v>--</v>
      </c>
      <c r="AC547" s="39"/>
      <c r="AD547" s="17" t="str">
        <f t="shared" si="282"/>
        <v>Vähä 2</v>
      </c>
      <c r="AE547" s="17" t="s">
        <v>1060</v>
      </c>
      <c r="AF547" s="39"/>
      <c r="AG547" s="44"/>
      <c r="AH547" s="4"/>
      <c r="AI547" s="113" t="str">
        <f t="shared" si="286"/>
        <v>musta</v>
      </c>
      <c r="AJ547" s="114" t="str">
        <f t="shared" si="307"/>
        <v>musta</v>
      </c>
      <c r="AK547" s="115" t="str">
        <f t="shared" si="283"/>
        <v>musta</v>
      </c>
      <c r="AL547" s="124">
        <f t="shared" si="308"/>
        <v>1</v>
      </c>
      <c r="AM547" s="124">
        <f t="shared" si="287"/>
        <v>1</v>
      </c>
      <c r="AN547" s="124">
        <f t="shared" si="288"/>
        <v>0</v>
      </c>
      <c r="AO547" s="124">
        <f t="shared" si="289"/>
        <v>0</v>
      </c>
      <c r="AP547" s="121">
        <f t="shared" si="290"/>
        <v>0</v>
      </c>
      <c r="AQ547" s="14"/>
      <c r="AR547" s="113" t="str">
        <f t="shared" si="305"/>
        <v>musta</v>
      </c>
      <c r="AS547" s="114" t="str">
        <f t="shared" si="306"/>
        <v>musta</v>
      </c>
      <c r="AT547" s="115" t="str">
        <f t="shared" si="284"/>
        <v>musta</v>
      </c>
      <c r="AU547" s="124">
        <f t="shared" si="291"/>
        <v>10</v>
      </c>
      <c r="AV547" s="124">
        <f t="shared" si="292"/>
        <v>10</v>
      </c>
      <c r="AW547" s="124">
        <f t="shared" si="293"/>
        <v>0</v>
      </c>
      <c r="AX547" s="124">
        <f t="shared" si="294"/>
        <v>0</v>
      </c>
      <c r="AY547" s="121">
        <f t="shared" si="295"/>
        <v>0</v>
      </c>
      <c r="BA547" s="47" t="s">
        <v>578</v>
      </c>
      <c r="BB547" s="47">
        <v>12735</v>
      </c>
      <c r="BC547" s="47">
        <v>4</v>
      </c>
      <c r="BD547" s="47">
        <v>12</v>
      </c>
      <c r="BE547" s="4"/>
      <c r="BF547" s="47" t="s">
        <v>585</v>
      </c>
      <c r="BG547" s="47">
        <v>12751</v>
      </c>
      <c r="BH547" s="47">
        <v>1</v>
      </c>
      <c r="BI547" s="47">
        <v>0</v>
      </c>
      <c r="BJ547" s="4"/>
      <c r="BK547" s="46" t="str">
        <f t="shared" si="296"/>
        <v>12751_1</v>
      </c>
      <c r="BL547" s="69">
        <v>12751</v>
      </c>
      <c r="BM547" s="69">
        <v>1</v>
      </c>
      <c r="BN547" s="69">
        <v>0</v>
      </c>
      <c r="BO547" s="4"/>
      <c r="BP547" s="46" t="str">
        <f t="shared" si="297"/>
        <v>12751_1</v>
      </c>
      <c r="BQ547" s="69">
        <v>12751</v>
      </c>
      <c r="BR547" s="69">
        <v>1</v>
      </c>
      <c r="BS547" s="69">
        <v>0</v>
      </c>
      <c r="BT547" s="4"/>
      <c r="BU547" s="71"/>
      <c r="BV547" s="71"/>
      <c r="BW547" s="71"/>
      <c r="BX547" s="4"/>
      <c r="BY547" s="46"/>
      <c r="BZ547" s="46"/>
      <c r="CA547" s="46"/>
      <c r="CB547" s="4"/>
      <c r="CC547" s="47" t="s">
        <v>196</v>
      </c>
      <c r="CD547" s="47" t="s">
        <v>1023</v>
      </c>
      <c r="CE547" s="47">
        <v>130</v>
      </c>
      <c r="CF547" s="47">
        <v>20</v>
      </c>
      <c r="CG547" s="47">
        <v>1</v>
      </c>
      <c r="CH547" s="47" t="str">
        <f t="shared" si="298"/>
        <v>Keskivilkas 1</v>
      </c>
      <c r="CJ547" s="46" t="s">
        <v>596</v>
      </c>
      <c r="CK547" s="46" t="s">
        <v>2476</v>
      </c>
      <c r="CL547" s="46" t="s">
        <v>2477</v>
      </c>
      <c r="CM547" s="46" t="s">
        <v>2478</v>
      </c>
    </row>
    <row r="548" spans="1:91" customFormat="1" x14ac:dyDescent="0.25">
      <c r="A548" s="81">
        <v>537</v>
      </c>
      <c r="B548" s="27" t="str">
        <f t="shared" si="275"/>
        <v>12831_4</v>
      </c>
      <c r="C548" s="51">
        <v>12831</v>
      </c>
      <c r="D548" s="52">
        <v>4</v>
      </c>
      <c r="E548" s="17">
        <v>1625</v>
      </c>
      <c r="F548" s="18">
        <v>1561.74581799</v>
      </c>
      <c r="G548" s="57">
        <v>106</v>
      </c>
      <c r="H548" s="58">
        <v>74</v>
      </c>
      <c r="I548" s="64">
        <f t="shared" si="299"/>
        <v>0.74</v>
      </c>
      <c r="J548" s="18">
        <f t="shared" si="300"/>
        <v>78.44</v>
      </c>
      <c r="K548" s="64">
        <f t="shared" si="301"/>
        <v>3.2105263157894706E-2</v>
      </c>
      <c r="L548" s="18">
        <v>76</v>
      </c>
      <c r="M548" s="18">
        <v>4</v>
      </c>
      <c r="N548" s="18">
        <v>67</v>
      </c>
      <c r="O548" s="105" t="str">
        <f t="shared" si="276"/>
        <v>https://www.google.com/maps/@61.2027882119,22.9354651324,3a,75y,90t/data=!3m3!1e1!3m1!2e0</v>
      </c>
      <c r="P548" s="108" t="str">
        <f t="shared" si="277"/>
        <v>Gmaps</v>
      </c>
      <c r="Q548" s="18">
        <v>106</v>
      </c>
      <c r="R548" s="17">
        <v>74</v>
      </c>
      <c r="S548" s="18">
        <f t="shared" si="278"/>
        <v>11</v>
      </c>
      <c r="T548" s="18">
        <f t="shared" si="279"/>
        <v>7</v>
      </c>
      <c r="U548" s="18">
        <f t="shared" si="280"/>
        <v>0</v>
      </c>
      <c r="V548" s="95" t="str">
        <f t="shared" si="302"/>
        <v xml:space="preserve"> --</v>
      </c>
      <c r="W548" s="18">
        <f t="shared" si="281"/>
        <v>0</v>
      </c>
      <c r="X548" s="79" t="str">
        <f t="shared" si="303"/>
        <v xml:space="preserve"> --</v>
      </c>
      <c r="Y548" s="74">
        <v>0</v>
      </c>
      <c r="Z548" s="17" t="str">
        <f t="shared" si="285"/>
        <v xml:space="preserve"> --</v>
      </c>
      <c r="AA548" s="74">
        <v>0</v>
      </c>
      <c r="AB548" s="17" t="str">
        <f t="shared" si="304"/>
        <v>--</v>
      </c>
      <c r="AC548" s="39"/>
      <c r="AD548" s="17" t="str">
        <f t="shared" si="282"/>
        <v>Vähä 4</v>
      </c>
      <c r="AE548" s="17" t="s">
        <v>1061</v>
      </c>
      <c r="AF548" s="39"/>
      <c r="AG548" s="44"/>
      <c r="AH548" s="4"/>
      <c r="AI548" s="113" t="str">
        <f t="shared" si="286"/>
        <v>musta</v>
      </c>
      <c r="AJ548" s="114" t="str">
        <f t="shared" si="307"/>
        <v>musta</v>
      </c>
      <c r="AK548" s="115" t="str">
        <f t="shared" si="283"/>
        <v>musta</v>
      </c>
      <c r="AL548" s="124">
        <f t="shared" si="308"/>
        <v>10</v>
      </c>
      <c r="AM548" s="124">
        <f t="shared" si="287"/>
        <v>10</v>
      </c>
      <c r="AN548" s="124">
        <f t="shared" si="288"/>
        <v>0</v>
      </c>
      <c r="AO548" s="124">
        <f t="shared" si="289"/>
        <v>0</v>
      </c>
      <c r="AP548" s="121">
        <f t="shared" si="290"/>
        <v>0</v>
      </c>
      <c r="AQ548" s="14"/>
      <c r="AR548" s="113" t="str">
        <f t="shared" si="305"/>
        <v>musta</v>
      </c>
      <c r="AS548" s="114" t="str">
        <f t="shared" si="306"/>
        <v>musta</v>
      </c>
      <c r="AT548" s="115" t="str">
        <f t="shared" si="284"/>
        <v>musta</v>
      </c>
      <c r="AU548" s="124">
        <f t="shared" si="291"/>
        <v>10</v>
      </c>
      <c r="AV548" s="124">
        <f t="shared" si="292"/>
        <v>10</v>
      </c>
      <c r="AW548" s="124">
        <f t="shared" si="293"/>
        <v>0</v>
      </c>
      <c r="AX548" s="124">
        <f t="shared" si="294"/>
        <v>0</v>
      </c>
      <c r="AY548" s="121">
        <f t="shared" si="295"/>
        <v>0</v>
      </c>
      <c r="BA548" s="47" t="s">
        <v>579</v>
      </c>
      <c r="BB548" s="47">
        <v>12737</v>
      </c>
      <c r="BC548" s="47">
        <v>1</v>
      </c>
      <c r="BD548" s="47">
        <v>36</v>
      </c>
      <c r="BE548" s="4"/>
      <c r="BF548" s="47" t="s">
        <v>586</v>
      </c>
      <c r="BG548" s="47">
        <v>12753</v>
      </c>
      <c r="BH548" s="47">
        <v>1</v>
      </c>
      <c r="BI548" s="47">
        <v>8</v>
      </c>
      <c r="BJ548" s="4"/>
      <c r="BK548" s="46" t="str">
        <f t="shared" si="296"/>
        <v>12753_1</v>
      </c>
      <c r="BL548" s="69">
        <v>12753</v>
      </c>
      <c r="BM548" s="69">
        <v>1</v>
      </c>
      <c r="BN548" s="69">
        <v>5</v>
      </c>
      <c r="BO548" s="4"/>
      <c r="BP548" s="46" t="str">
        <f t="shared" si="297"/>
        <v>12753_1</v>
      </c>
      <c r="BQ548" s="69">
        <v>12753</v>
      </c>
      <c r="BR548" s="69">
        <v>1</v>
      </c>
      <c r="BS548" s="69">
        <v>0</v>
      </c>
      <c r="BT548" s="4"/>
      <c r="BU548" s="71"/>
      <c r="BV548" s="71"/>
      <c r="BW548" s="71"/>
      <c r="BX548" s="4"/>
      <c r="BY548" s="46"/>
      <c r="BZ548" s="46"/>
      <c r="CA548" s="46"/>
      <c r="CB548" s="4"/>
      <c r="CC548" s="47" t="s">
        <v>154</v>
      </c>
      <c r="CD548" s="47" t="s">
        <v>1023</v>
      </c>
      <c r="CE548" s="47">
        <v>58</v>
      </c>
      <c r="CF548" s="47">
        <v>6</v>
      </c>
      <c r="CG548" s="47">
        <v>1</v>
      </c>
      <c r="CH548" s="47" t="str">
        <f t="shared" si="298"/>
        <v>Keskivilkas 1</v>
      </c>
      <c r="CJ548" s="46" t="s">
        <v>597</v>
      </c>
      <c r="CK548" s="46" t="s">
        <v>2479</v>
      </c>
      <c r="CL548" s="46" t="s">
        <v>2480</v>
      </c>
      <c r="CM548" s="46" t="s">
        <v>2481</v>
      </c>
    </row>
    <row r="549" spans="1:91" customFormat="1" x14ac:dyDescent="0.25">
      <c r="A549" s="81">
        <v>538</v>
      </c>
      <c r="B549" s="27" t="str">
        <f t="shared" si="275"/>
        <v>12833_1</v>
      </c>
      <c r="C549" s="51">
        <v>12833</v>
      </c>
      <c r="D549" s="52">
        <v>1</v>
      </c>
      <c r="E549" s="17">
        <v>4709</v>
      </c>
      <c r="F549" s="18">
        <v>4590.333990055</v>
      </c>
      <c r="G549" s="57">
        <v>58</v>
      </c>
      <c r="H549" s="58">
        <v>78</v>
      </c>
      <c r="I549" s="64">
        <f t="shared" si="299"/>
        <v>0.78</v>
      </c>
      <c r="J549" s="18">
        <f t="shared" si="300"/>
        <v>45.24</v>
      </c>
      <c r="K549" s="64">
        <f t="shared" si="301"/>
        <v>0.41375000000000006</v>
      </c>
      <c r="L549" s="18">
        <v>32</v>
      </c>
      <c r="M549" s="18">
        <v>2</v>
      </c>
      <c r="N549" s="18">
        <v>36</v>
      </c>
      <c r="O549" s="105" t="str">
        <f t="shared" si="276"/>
        <v>https://www.google.com/maps/@61.1423059962,22.9505926049,3a,75y,90t/data=!3m3!1e1!3m1!2e0</v>
      </c>
      <c r="P549" s="108" t="str">
        <f t="shared" si="277"/>
        <v>Gmaps</v>
      </c>
      <c r="Q549" s="18">
        <v>58</v>
      </c>
      <c r="R549" s="17">
        <v>78</v>
      </c>
      <c r="S549" s="18">
        <f t="shared" si="278"/>
        <v>16</v>
      </c>
      <c r="T549" s="18">
        <f t="shared" si="279"/>
        <v>9</v>
      </c>
      <c r="U549" s="18">
        <f t="shared" si="280"/>
        <v>0</v>
      </c>
      <c r="V549" s="95" t="str">
        <f t="shared" si="302"/>
        <v xml:space="preserve"> --</v>
      </c>
      <c r="W549" s="18">
        <f t="shared" si="281"/>
        <v>0</v>
      </c>
      <c r="X549" s="79" t="str">
        <f t="shared" si="303"/>
        <v xml:space="preserve"> --</v>
      </c>
      <c r="Y549" s="74">
        <v>0</v>
      </c>
      <c r="Z549" s="17" t="str">
        <f t="shared" si="285"/>
        <v xml:space="preserve"> --</v>
      </c>
      <c r="AA549" s="74">
        <v>0</v>
      </c>
      <c r="AB549" s="17" t="str">
        <f t="shared" si="304"/>
        <v>--</v>
      </c>
      <c r="AC549" s="39"/>
      <c r="AD549" s="17" t="str">
        <f t="shared" si="282"/>
        <v>Vähä 4</v>
      </c>
      <c r="AE549" s="17" t="s">
        <v>1061</v>
      </c>
      <c r="AF549" s="39"/>
      <c r="AG549" s="44"/>
      <c r="AH549" s="4"/>
      <c r="AI549" s="113" t="str">
        <f t="shared" si="286"/>
        <v>musta</v>
      </c>
      <c r="AJ549" s="114" t="str">
        <f t="shared" si="307"/>
        <v>musta</v>
      </c>
      <c r="AK549" s="115" t="str">
        <f t="shared" si="283"/>
        <v>musta</v>
      </c>
      <c r="AL549" s="124">
        <f t="shared" si="308"/>
        <v>10</v>
      </c>
      <c r="AM549" s="124">
        <f t="shared" si="287"/>
        <v>10</v>
      </c>
      <c r="AN549" s="124">
        <f t="shared" si="288"/>
        <v>0</v>
      </c>
      <c r="AO549" s="124">
        <f t="shared" si="289"/>
        <v>0</v>
      </c>
      <c r="AP549" s="121">
        <f t="shared" si="290"/>
        <v>0</v>
      </c>
      <c r="AQ549" s="14"/>
      <c r="AR549" s="113" t="str">
        <f t="shared" si="305"/>
        <v>musta</v>
      </c>
      <c r="AS549" s="114" t="str">
        <f t="shared" si="306"/>
        <v>musta</v>
      </c>
      <c r="AT549" s="115" t="str">
        <f t="shared" si="284"/>
        <v>musta</v>
      </c>
      <c r="AU549" s="124">
        <f t="shared" si="291"/>
        <v>10</v>
      </c>
      <c r="AV549" s="124">
        <f t="shared" si="292"/>
        <v>10</v>
      </c>
      <c r="AW549" s="124">
        <f t="shared" si="293"/>
        <v>0</v>
      </c>
      <c r="AX549" s="124">
        <f t="shared" si="294"/>
        <v>0</v>
      </c>
      <c r="AY549" s="121">
        <f t="shared" si="295"/>
        <v>0</v>
      </c>
      <c r="BA549" s="47" t="s">
        <v>580</v>
      </c>
      <c r="BB549" s="47">
        <v>12739</v>
      </c>
      <c r="BC549" s="47">
        <v>1</v>
      </c>
      <c r="BD549" s="47">
        <v>72</v>
      </c>
      <c r="BE549" s="4"/>
      <c r="BF549" s="47" t="s">
        <v>587</v>
      </c>
      <c r="BG549" s="47">
        <v>12753</v>
      </c>
      <c r="BH549" s="47">
        <v>2</v>
      </c>
      <c r="BI549" s="47">
        <v>6</v>
      </c>
      <c r="BJ549" s="4"/>
      <c r="BK549" s="46" t="str">
        <f t="shared" si="296"/>
        <v>12753_2</v>
      </c>
      <c r="BL549" s="69">
        <v>12753</v>
      </c>
      <c r="BM549" s="69">
        <v>2</v>
      </c>
      <c r="BN549" s="69">
        <v>5</v>
      </c>
      <c r="BO549" s="4"/>
      <c r="BP549" s="46" t="str">
        <f t="shared" si="297"/>
        <v>12753_2</v>
      </c>
      <c r="BQ549" s="69">
        <v>12753</v>
      </c>
      <c r="BR549" s="69">
        <v>2</v>
      </c>
      <c r="BS549" s="69">
        <v>0</v>
      </c>
      <c r="BT549" s="4"/>
      <c r="BU549" s="71"/>
      <c r="BV549" s="71"/>
      <c r="BW549" s="71"/>
      <c r="BX549" s="4"/>
      <c r="BY549" s="46"/>
      <c r="BZ549" s="46"/>
      <c r="CA549" s="46"/>
      <c r="CB549" s="4"/>
      <c r="CC549" s="47" t="s">
        <v>304</v>
      </c>
      <c r="CD549" s="47" t="s">
        <v>1023</v>
      </c>
      <c r="CE549" s="47">
        <v>338</v>
      </c>
      <c r="CF549" s="47">
        <v>1</v>
      </c>
      <c r="CG549" s="47">
        <v>1</v>
      </c>
      <c r="CH549" s="47" t="str">
        <f t="shared" si="298"/>
        <v>Keskivilkas 1</v>
      </c>
      <c r="CJ549" s="46" t="s">
        <v>598</v>
      </c>
      <c r="CK549" s="46" t="s">
        <v>2482</v>
      </c>
      <c r="CL549" s="46" t="s">
        <v>2483</v>
      </c>
      <c r="CM549" s="46" t="s">
        <v>2484</v>
      </c>
    </row>
    <row r="550" spans="1:91" customFormat="1" x14ac:dyDescent="0.25">
      <c r="A550" s="81">
        <v>539</v>
      </c>
      <c r="B550" s="27" t="str">
        <f t="shared" si="275"/>
        <v>12835_1</v>
      </c>
      <c r="C550" s="51">
        <v>12835</v>
      </c>
      <c r="D550" s="52">
        <v>1</v>
      </c>
      <c r="E550" s="17">
        <v>7334</v>
      </c>
      <c r="F550" s="18">
        <v>6931.8737635500001</v>
      </c>
      <c r="G550" s="57">
        <v>141</v>
      </c>
      <c r="H550" s="58">
        <v>64</v>
      </c>
      <c r="I550" s="64">
        <f t="shared" si="299"/>
        <v>0.64</v>
      </c>
      <c r="J550" s="18">
        <f t="shared" si="300"/>
        <v>90.24</v>
      </c>
      <c r="K550" s="64">
        <f t="shared" si="301"/>
        <v>-0.60246696035242286</v>
      </c>
      <c r="L550" s="18">
        <v>227</v>
      </c>
      <c r="M550" s="18">
        <v>12</v>
      </c>
      <c r="N550" s="18">
        <v>221</v>
      </c>
      <c r="O550" s="105" t="str">
        <f t="shared" si="276"/>
        <v>https://www.google.com/maps/@61.2874013791,22.9283137254,3a,75y,90t/data=!3m3!1e1!3m1!2e0</v>
      </c>
      <c r="P550" s="108" t="str">
        <f t="shared" si="277"/>
        <v>Gmaps</v>
      </c>
      <c r="Q550" s="18">
        <v>141</v>
      </c>
      <c r="R550" s="17">
        <v>64</v>
      </c>
      <c r="S550" s="18">
        <f t="shared" si="278"/>
        <v>76</v>
      </c>
      <c r="T550" s="18">
        <f t="shared" si="279"/>
        <v>25</v>
      </c>
      <c r="U550" s="18">
        <f t="shared" si="280"/>
        <v>0</v>
      </c>
      <c r="V550" s="95" t="str">
        <f t="shared" si="302"/>
        <v xml:space="preserve"> --</v>
      </c>
      <c r="W550" s="18">
        <f t="shared" si="281"/>
        <v>0</v>
      </c>
      <c r="X550" s="79" t="str">
        <f t="shared" si="303"/>
        <v xml:space="preserve"> --</v>
      </c>
      <c r="Y550" s="74">
        <v>0</v>
      </c>
      <c r="Z550" s="17" t="str">
        <f t="shared" si="285"/>
        <v xml:space="preserve"> --</v>
      </c>
      <c r="AA550" s="74">
        <v>0</v>
      </c>
      <c r="AB550" s="17" t="str">
        <f t="shared" si="304"/>
        <v>--</v>
      </c>
      <c r="AC550" s="39"/>
      <c r="AD550" s="17" t="str">
        <f t="shared" si="282"/>
        <v>Vähä 3</v>
      </c>
      <c r="AE550" s="17" t="s">
        <v>1062</v>
      </c>
      <c r="AF550" s="39"/>
      <c r="AG550" s="44"/>
      <c r="AH550" s="4"/>
      <c r="AI550" s="113" t="str">
        <f t="shared" si="286"/>
        <v>musta</v>
      </c>
      <c r="AJ550" s="114" t="str">
        <f t="shared" si="307"/>
        <v>musta</v>
      </c>
      <c r="AK550" s="115" t="str">
        <f t="shared" si="283"/>
        <v>musta</v>
      </c>
      <c r="AL550" s="124">
        <f t="shared" si="308"/>
        <v>10</v>
      </c>
      <c r="AM550" s="124">
        <f t="shared" si="287"/>
        <v>10</v>
      </c>
      <c r="AN550" s="124">
        <f t="shared" si="288"/>
        <v>0</v>
      </c>
      <c r="AO550" s="124">
        <f t="shared" si="289"/>
        <v>0</v>
      </c>
      <c r="AP550" s="121">
        <f t="shared" si="290"/>
        <v>0</v>
      </c>
      <c r="AQ550" s="14"/>
      <c r="AR550" s="113" t="str">
        <f t="shared" si="305"/>
        <v>musta</v>
      </c>
      <c r="AS550" s="114" t="str">
        <f t="shared" si="306"/>
        <v>musta</v>
      </c>
      <c r="AT550" s="115" t="str">
        <f t="shared" si="284"/>
        <v>musta</v>
      </c>
      <c r="AU550" s="124">
        <f t="shared" si="291"/>
        <v>10</v>
      </c>
      <c r="AV550" s="124">
        <f t="shared" si="292"/>
        <v>10</v>
      </c>
      <c r="AW550" s="124">
        <f t="shared" si="293"/>
        <v>0</v>
      </c>
      <c r="AX550" s="124">
        <f t="shared" si="294"/>
        <v>0</v>
      </c>
      <c r="AY550" s="121">
        <f t="shared" si="295"/>
        <v>0</v>
      </c>
      <c r="BA550" s="47" t="s">
        <v>581</v>
      </c>
      <c r="BB550" s="47">
        <v>12741</v>
      </c>
      <c r="BC550" s="47">
        <v>1</v>
      </c>
      <c r="BD550" s="47">
        <v>8</v>
      </c>
      <c r="BE550" s="4"/>
      <c r="BF550" s="47" t="s">
        <v>588</v>
      </c>
      <c r="BG550" s="47">
        <v>12757</v>
      </c>
      <c r="BH550" s="47">
        <v>1</v>
      </c>
      <c r="BI550" s="47">
        <v>34</v>
      </c>
      <c r="BJ550" s="4"/>
      <c r="BK550" s="46" t="str">
        <f t="shared" si="296"/>
        <v>12757_1</v>
      </c>
      <c r="BL550" s="69">
        <v>12757</v>
      </c>
      <c r="BM550" s="69">
        <v>1</v>
      </c>
      <c r="BN550" s="69">
        <v>0</v>
      </c>
      <c r="BO550" s="4"/>
      <c r="BP550" s="46" t="str">
        <f t="shared" si="297"/>
        <v>12757_1</v>
      </c>
      <c r="BQ550" s="69">
        <v>12757</v>
      </c>
      <c r="BR550" s="69">
        <v>1</v>
      </c>
      <c r="BS550" s="69">
        <v>0</v>
      </c>
      <c r="BT550" s="4"/>
      <c r="BU550" s="71"/>
      <c r="BV550" s="71"/>
      <c r="BW550" s="71"/>
      <c r="BX550" s="4"/>
      <c r="BY550" s="46"/>
      <c r="BZ550" s="46"/>
      <c r="CA550" s="46"/>
      <c r="CB550" s="4"/>
      <c r="CC550" s="47" t="s">
        <v>153</v>
      </c>
      <c r="CD550" s="47" t="s">
        <v>1023</v>
      </c>
      <c r="CE550" s="47">
        <v>58</v>
      </c>
      <c r="CF550" s="47">
        <v>5</v>
      </c>
      <c r="CG550" s="47">
        <v>1</v>
      </c>
      <c r="CH550" s="47" t="str">
        <f t="shared" si="298"/>
        <v>Keskivilkas 1</v>
      </c>
      <c r="CJ550" s="46" t="s">
        <v>599</v>
      </c>
      <c r="CK550" s="46" t="s">
        <v>2485</v>
      </c>
      <c r="CL550" s="46" t="s">
        <v>2486</v>
      </c>
      <c r="CM550" s="46" t="s">
        <v>2487</v>
      </c>
    </row>
    <row r="551" spans="1:91" customFormat="1" x14ac:dyDescent="0.25">
      <c r="A551" s="81">
        <v>540</v>
      </c>
      <c r="B551" s="27" t="str">
        <f t="shared" si="275"/>
        <v>12837_1</v>
      </c>
      <c r="C551" s="51">
        <v>12837</v>
      </c>
      <c r="D551" s="52">
        <v>1</v>
      </c>
      <c r="E551" s="17">
        <v>2729</v>
      </c>
      <c r="F551" s="18">
        <v>2611.27593093</v>
      </c>
      <c r="G551" s="57">
        <v>45</v>
      </c>
      <c r="H551" s="58">
        <v>37</v>
      </c>
      <c r="I551" s="64">
        <f t="shared" si="299"/>
        <v>0.37</v>
      </c>
      <c r="J551" s="18">
        <f t="shared" si="300"/>
        <v>16.649999999999999</v>
      </c>
      <c r="K551" s="64">
        <f t="shared" si="301"/>
        <v>-0.83990384615384606</v>
      </c>
      <c r="L551" s="18">
        <v>104</v>
      </c>
      <c r="M551" s="18">
        <v>3</v>
      </c>
      <c r="N551" s="18">
        <v>108</v>
      </c>
      <c r="O551" s="105" t="str">
        <f t="shared" si="276"/>
        <v>https://www.google.com/maps/@61.3049385864,22.897008274,3a,75y,90t/data=!3m3!1e1!3m1!2e0</v>
      </c>
      <c r="P551" s="108" t="str">
        <f t="shared" si="277"/>
        <v>Gmaps</v>
      </c>
      <c r="Q551" s="18">
        <v>45</v>
      </c>
      <c r="R551" s="17">
        <v>37</v>
      </c>
      <c r="S551" s="18">
        <f t="shared" si="278"/>
        <v>29</v>
      </c>
      <c r="T551" s="18">
        <f t="shared" si="279"/>
        <v>5</v>
      </c>
      <c r="U551" s="18">
        <f t="shared" si="280"/>
        <v>0</v>
      </c>
      <c r="V551" s="95" t="str">
        <f t="shared" si="302"/>
        <v xml:space="preserve"> --</v>
      </c>
      <c r="W551" s="18">
        <f t="shared" si="281"/>
        <v>0</v>
      </c>
      <c r="X551" s="79" t="str">
        <f t="shared" si="303"/>
        <v xml:space="preserve"> --</v>
      </c>
      <c r="Y551" s="74">
        <v>0</v>
      </c>
      <c r="Z551" s="17" t="str">
        <f t="shared" si="285"/>
        <v xml:space="preserve"> --</v>
      </c>
      <c r="AA551" s="18">
        <v>37.742762916799997</v>
      </c>
      <c r="AB551" s="17" t="str">
        <f t="shared" si="304"/>
        <v>--</v>
      </c>
      <c r="AC551" s="39"/>
      <c r="AD551" s="17" t="str">
        <f t="shared" si="282"/>
        <v>Vähä 3</v>
      </c>
      <c r="AE551" s="17" t="s">
        <v>1062</v>
      </c>
      <c r="AF551" s="39"/>
      <c r="AG551" s="44"/>
      <c r="AH551" s="4"/>
      <c r="AI551" s="113" t="str">
        <f t="shared" si="286"/>
        <v>musta</v>
      </c>
      <c r="AJ551" s="114" t="str">
        <f t="shared" si="307"/>
        <v>musta</v>
      </c>
      <c r="AK551" s="115" t="str">
        <f t="shared" si="283"/>
        <v>musta</v>
      </c>
      <c r="AL551" s="124">
        <f t="shared" si="308"/>
        <v>0</v>
      </c>
      <c r="AM551" s="124">
        <f t="shared" si="287"/>
        <v>0</v>
      </c>
      <c r="AN551" s="124">
        <f t="shared" si="288"/>
        <v>0</v>
      </c>
      <c r="AO551" s="124">
        <f t="shared" si="289"/>
        <v>0</v>
      </c>
      <c r="AP551" s="121">
        <f t="shared" si="290"/>
        <v>0</v>
      </c>
      <c r="AQ551" s="14"/>
      <c r="AR551" s="113" t="str">
        <f t="shared" si="305"/>
        <v>musta</v>
      </c>
      <c r="AS551" s="114" t="str">
        <f t="shared" si="306"/>
        <v>musta</v>
      </c>
      <c r="AT551" s="115" t="str">
        <f t="shared" si="284"/>
        <v>musta</v>
      </c>
      <c r="AU551" s="124">
        <f t="shared" si="291"/>
        <v>1</v>
      </c>
      <c r="AV551" s="124">
        <f t="shared" si="292"/>
        <v>1</v>
      </c>
      <c r="AW551" s="124">
        <f t="shared" si="293"/>
        <v>0</v>
      </c>
      <c r="AX551" s="124">
        <f t="shared" si="294"/>
        <v>0</v>
      </c>
      <c r="AY551" s="121">
        <f t="shared" si="295"/>
        <v>0</v>
      </c>
      <c r="BA551" s="47" t="s">
        <v>582</v>
      </c>
      <c r="BB551" s="47">
        <v>12743</v>
      </c>
      <c r="BC551" s="47">
        <v>2</v>
      </c>
      <c r="BD551" s="47">
        <v>7</v>
      </c>
      <c r="BE551" s="4"/>
      <c r="BF551" s="47" t="s">
        <v>589</v>
      </c>
      <c r="BG551" s="47">
        <v>12759</v>
      </c>
      <c r="BH551" s="47">
        <v>1</v>
      </c>
      <c r="BI551" s="47">
        <v>6</v>
      </c>
      <c r="BJ551" s="4"/>
      <c r="BK551" s="46" t="str">
        <f t="shared" si="296"/>
        <v>12759_1</v>
      </c>
      <c r="BL551" s="69">
        <v>12759</v>
      </c>
      <c r="BM551" s="69">
        <v>1</v>
      </c>
      <c r="BN551" s="69">
        <v>0</v>
      </c>
      <c r="BO551" s="4"/>
      <c r="BP551" s="46" t="str">
        <f t="shared" si="297"/>
        <v>12759_1</v>
      </c>
      <c r="BQ551" s="69">
        <v>12759</v>
      </c>
      <c r="BR551" s="69">
        <v>1</v>
      </c>
      <c r="BS551" s="69">
        <v>0</v>
      </c>
      <c r="BT551" s="4"/>
      <c r="BU551" s="71"/>
      <c r="BV551" s="71"/>
      <c r="BW551" s="71"/>
      <c r="BX551" s="4"/>
      <c r="BY551" s="46"/>
      <c r="BZ551" s="46"/>
      <c r="CA551" s="46"/>
      <c r="CB551" s="4"/>
      <c r="CC551" s="47" t="s">
        <v>184</v>
      </c>
      <c r="CD551" s="47" t="s">
        <v>1023</v>
      </c>
      <c r="CE551" s="47">
        <v>66</v>
      </c>
      <c r="CF551" s="47">
        <v>12</v>
      </c>
      <c r="CG551" s="47">
        <v>1</v>
      </c>
      <c r="CH551" s="47" t="str">
        <f t="shared" si="298"/>
        <v>Keskivilkas 1</v>
      </c>
      <c r="CJ551" s="46" t="s">
        <v>600</v>
      </c>
      <c r="CK551" s="46" t="s">
        <v>2488</v>
      </c>
      <c r="CL551" s="46" t="s">
        <v>2489</v>
      </c>
      <c r="CM551" s="46" t="s">
        <v>2490</v>
      </c>
    </row>
    <row r="552" spans="1:91" customFormat="1" x14ac:dyDescent="0.25">
      <c r="A552" s="81">
        <v>541</v>
      </c>
      <c r="B552" s="27" t="str">
        <f t="shared" si="275"/>
        <v>12837_2</v>
      </c>
      <c r="C552" s="51">
        <v>12837</v>
      </c>
      <c r="D552" s="52">
        <v>2</v>
      </c>
      <c r="E552" s="17">
        <v>5134</v>
      </c>
      <c r="F552" s="18">
        <v>4980.5213009899999</v>
      </c>
      <c r="G552" s="57">
        <v>19</v>
      </c>
      <c r="H552" s="58">
        <v>15</v>
      </c>
      <c r="I552" s="64">
        <f t="shared" si="299"/>
        <v>0.15</v>
      </c>
      <c r="J552" s="18">
        <f t="shared" si="300"/>
        <v>2.85</v>
      </c>
      <c r="K552" s="64">
        <f t="shared" si="301"/>
        <v>-0.97385321100917432</v>
      </c>
      <c r="L552" s="18">
        <v>109</v>
      </c>
      <c r="M552" s="18">
        <v>6</v>
      </c>
      <c r="N552" s="18">
        <v>96</v>
      </c>
      <c r="O552" s="105" t="str">
        <f t="shared" si="276"/>
        <v>https://www.google.com/maps/@61.2845588689,22.9203977029,3a,75y,90t/data=!3m3!1e1!3m1!2e0</v>
      </c>
      <c r="P552" s="108" t="str">
        <f t="shared" si="277"/>
        <v>Gmaps</v>
      </c>
      <c r="Q552" s="18">
        <v>19</v>
      </c>
      <c r="R552" s="17">
        <v>15</v>
      </c>
      <c r="S552" s="18">
        <f t="shared" si="278"/>
        <v>18</v>
      </c>
      <c r="T552" s="18">
        <f t="shared" si="279"/>
        <v>3</v>
      </c>
      <c r="U552" s="18">
        <f t="shared" si="280"/>
        <v>0</v>
      </c>
      <c r="V552" s="95" t="str">
        <f t="shared" si="302"/>
        <v xml:space="preserve"> --</v>
      </c>
      <c r="W552" s="18">
        <f t="shared" si="281"/>
        <v>0</v>
      </c>
      <c r="X552" s="79" t="str">
        <f t="shared" si="303"/>
        <v xml:space="preserve"> --</v>
      </c>
      <c r="Y552" s="74">
        <v>0</v>
      </c>
      <c r="Z552" s="17" t="str">
        <f t="shared" si="285"/>
        <v xml:space="preserve"> --</v>
      </c>
      <c r="AA552" s="74">
        <v>0</v>
      </c>
      <c r="AB552" s="17" t="str">
        <f t="shared" si="304"/>
        <v>--</v>
      </c>
      <c r="AC552" s="39"/>
      <c r="AD552" s="17" t="str">
        <f t="shared" si="282"/>
        <v>Vähä 3</v>
      </c>
      <c r="AE552" s="17" t="s">
        <v>1062</v>
      </c>
      <c r="AF552" s="39"/>
      <c r="AG552" s="44"/>
      <c r="AH552" s="4"/>
      <c r="AI552" s="113" t="str">
        <f t="shared" si="286"/>
        <v>musta</v>
      </c>
      <c r="AJ552" s="114" t="str">
        <f t="shared" si="307"/>
        <v>musta</v>
      </c>
      <c r="AK552" s="115" t="str">
        <f t="shared" si="283"/>
        <v>musta</v>
      </c>
      <c r="AL552" s="124">
        <f t="shared" si="308"/>
        <v>0</v>
      </c>
      <c r="AM552" s="124">
        <f t="shared" si="287"/>
        <v>0</v>
      </c>
      <c r="AN552" s="124">
        <f t="shared" si="288"/>
        <v>0</v>
      </c>
      <c r="AO552" s="124">
        <f t="shared" si="289"/>
        <v>0</v>
      </c>
      <c r="AP552" s="121">
        <f t="shared" si="290"/>
        <v>0</v>
      </c>
      <c r="AQ552" s="14"/>
      <c r="AR552" s="113" t="str">
        <f t="shared" si="305"/>
        <v>musta</v>
      </c>
      <c r="AS552" s="114" t="str">
        <f t="shared" si="306"/>
        <v>musta</v>
      </c>
      <c r="AT552" s="115" t="str">
        <f t="shared" si="284"/>
        <v>musta</v>
      </c>
      <c r="AU552" s="124">
        <f t="shared" si="291"/>
        <v>1</v>
      </c>
      <c r="AV552" s="124">
        <f t="shared" si="292"/>
        <v>1</v>
      </c>
      <c r="AW552" s="124">
        <f t="shared" si="293"/>
        <v>0</v>
      </c>
      <c r="AX552" s="124">
        <f t="shared" si="294"/>
        <v>0</v>
      </c>
      <c r="AY552" s="121">
        <f t="shared" si="295"/>
        <v>0</v>
      </c>
      <c r="BA552" s="47" t="s">
        <v>583</v>
      </c>
      <c r="BB552" s="47">
        <v>12745</v>
      </c>
      <c r="BC552" s="47">
        <v>2</v>
      </c>
      <c r="BD552" s="47">
        <v>1</v>
      </c>
      <c r="BE552" s="4"/>
      <c r="BF552" s="47" t="s">
        <v>590</v>
      </c>
      <c r="BG552" s="47">
        <v>12819</v>
      </c>
      <c r="BH552" s="47">
        <v>2</v>
      </c>
      <c r="BI552" s="47">
        <v>5</v>
      </c>
      <c r="BJ552" s="4"/>
      <c r="BK552" s="46" t="str">
        <f t="shared" si="296"/>
        <v>12819_2</v>
      </c>
      <c r="BL552" s="69">
        <v>12819</v>
      </c>
      <c r="BM552" s="69">
        <v>2</v>
      </c>
      <c r="BN552" s="69">
        <v>0</v>
      </c>
      <c r="BO552" s="4"/>
      <c r="BP552" s="46" t="str">
        <f t="shared" si="297"/>
        <v>12819_2</v>
      </c>
      <c r="BQ552" s="69">
        <v>12819</v>
      </c>
      <c r="BR552" s="69">
        <v>2</v>
      </c>
      <c r="BS552" s="69">
        <v>0</v>
      </c>
      <c r="BT552" s="4"/>
      <c r="BU552" s="71"/>
      <c r="BV552" s="71"/>
      <c r="BW552" s="71"/>
      <c r="BX552" s="4"/>
      <c r="BY552" s="46"/>
      <c r="BZ552" s="46"/>
      <c r="CA552" s="46"/>
      <c r="CB552" s="4"/>
      <c r="CC552" s="47" t="s">
        <v>179</v>
      </c>
      <c r="CD552" s="47" t="s">
        <v>1023</v>
      </c>
      <c r="CE552" s="47">
        <v>66</v>
      </c>
      <c r="CF552" s="47">
        <v>7</v>
      </c>
      <c r="CG552" s="47">
        <v>1</v>
      </c>
      <c r="CH552" s="47" t="str">
        <f t="shared" si="298"/>
        <v>Keskivilkas 1</v>
      </c>
      <c r="CJ552" s="46" t="s">
        <v>601</v>
      </c>
      <c r="CK552" s="46" t="s">
        <v>2491</v>
      </c>
      <c r="CL552" s="46" t="s">
        <v>2492</v>
      </c>
      <c r="CM552" s="46" t="s">
        <v>2493</v>
      </c>
    </row>
    <row r="553" spans="1:91" customFormat="1" x14ac:dyDescent="0.25">
      <c r="A553" s="81">
        <v>542</v>
      </c>
      <c r="B553" s="27" t="str">
        <f t="shared" si="275"/>
        <v>12839_1</v>
      </c>
      <c r="C553" s="51">
        <v>12839</v>
      </c>
      <c r="D553" s="52">
        <v>1</v>
      </c>
      <c r="E553" s="17">
        <v>8470</v>
      </c>
      <c r="F553" s="18">
        <v>8264.2130985500007</v>
      </c>
      <c r="G553" s="57">
        <v>93</v>
      </c>
      <c r="H553" s="58">
        <v>81</v>
      </c>
      <c r="I553" s="64">
        <f t="shared" si="299"/>
        <v>0.81</v>
      </c>
      <c r="J553" s="18">
        <f t="shared" si="300"/>
        <v>75.33</v>
      </c>
      <c r="K553" s="64">
        <f t="shared" si="301"/>
        <v>-9.2409638554216883E-2</v>
      </c>
      <c r="L553" s="18">
        <v>83</v>
      </c>
      <c r="M553" s="18">
        <v>8</v>
      </c>
      <c r="N553" s="18">
        <v>86</v>
      </c>
      <c r="O553" s="105" t="str">
        <f t="shared" si="276"/>
        <v>https://www.google.com/maps/@61.1573321452,23.051069475,3a,75y,90t/data=!3m3!1e1!3m1!2e0</v>
      </c>
      <c r="P553" s="108" t="str">
        <f t="shared" si="277"/>
        <v>Gmaps</v>
      </c>
      <c r="Q553" s="18">
        <v>93</v>
      </c>
      <c r="R553" s="17">
        <v>81</v>
      </c>
      <c r="S553" s="18">
        <f t="shared" si="278"/>
        <v>26</v>
      </c>
      <c r="T553" s="18">
        <f t="shared" si="279"/>
        <v>13</v>
      </c>
      <c r="U553" s="18">
        <f t="shared" si="280"/>
        <v>0</v>
      </c>
      <c r="V553" s="95" t="str">
        <f t="shared" si="302"/>
        <v xml:space="preserve"> --</v>
      </c>
      <c r="W553" s="18">
        <f t="shared" si="281"/>
        <v>0</v>
      </c>
      <c r="X553" s="79" t="str">
        <f t="shared" si="303"/>
        <v xml:space="preserve"> --</v>
      </c>
      <c r="Y553" s="74">
        <v>0</v>
      </c>
      <c r="Z553" s="17" t="str">
        <f t="shared" si="285"/>
        <v xml:space="preserve"> --</v>
      </c>
      <c r="AA553" s="74">
        <v>0</v>
      </c>
      <c r="AB553" s="17" t="str">
        <f t="shared" si="304"/>
        <v>--</v>
      </c>
      <c r="AC553" s="39"/>
      <c r="AD553" s="17" t="str">
        <f t="shared" si="282"/>
        <v>Vähä 3</v>
      </c>
      <c r="AE553" s="17" t="s">
        <v>1062</v>
      </c>
      <c r="AF553" s="39"/>
      <c r="AG553" s="44"/>
      <c r="AH553" s="4"/>
      <c r="AI553" s="113" t="str">
        <f t="shared" si="286"/>
        <v>musta</v>
      </c>
      <c r="AJ553" s="114" t="str">
        <f t="shared" si="307"/>
        <v>musta</v>
      </c>
      <c r="AK553" s="115" t="str">
        <f t="shared" si="283"/>
        <v>musta</v>
      </c>
      <c r="AL553" s="124">
        <f t="shared" si="308"/>
        <v>10</v>
      </c>
      <c r="AM553" s="124">
        <f t="shared" si="287"/>
        <v>10</v>
      </c>
      <c r="AN553" s="124">
        <f t="shared" si="288"/>
        <v>0</v>
      </c>
      <c r="AO553" s="124">
        <f t="shared" si="289"/>
        <v>0</v>
      </c>
      <c r="AP553" s="121">
        <f t="shared" si="290"/>
        <v>0</v>
      </c>
      <c r="AQ553" s="14"/>
      <c r="AR553" s="113" t="str">
        <f t="shared" si="305"/>
        <v>musta</v>
      </c>
      <c r="AS553" s="114" t="str">
        <f t="shared" si="306"/>
        <v>musta</v>
      </c>
      <c r="AT553" s="115" t="str">
        <f t="shared" si="284"/>
        <v>musta</v>
      </c>
      <c r="AU553" s="124">
        <f t="shared" si="291"/>
        <v>10</v>
      </c>
      <c r="AV553" s="124">
        <f t="shared" si="292"/>
        <v>10</v>
      </c>
      <c r="AW553" s="124">
        <f t="shared" si="293"/>
        <v>0</v>
      </c>
      <c r="AX553" s="124">
        <f t="shared" si="294"/>
        <v>0</v>
      </c>
      <c r="AY553" s="121">
        <f t="shared" si="295"/>
        <v>0</v>
      </c>
      <c r="BA553" s="47" t="s">
        <v>584</v>
      </c>
      <c r="BB553" s="47">
        <v>12745</v>
      </c>
      <c r="BC553" s="47">
        <v>3</v>
      </c>
      <c r="BD553" s="47">
        <v>7</v>
      </c>
      <c r="BE553" s="4"/>
      <c r="BF553" s="47" t="s">
        <v>591</v>
      </c>
      <c r="BG553" s="47">
        <v>12819</v>
      </c>
      <c r="BH553" s="47">
        <v>3</v>
      </c>
      <c r="BI553" s="47">
        <v>9</v>
      </c>
      <c r="BJ553" s="4"/>
      <c r="BK553" s="46" t="str">
        <f t="shared" si="296"/>
        <v>12819_3</v>
      </c>
      <c r="BL553" s="69">
        <v>12819</v>
      </c>
      <c r="BM553" s="69">
        <v>3</v>
      </c>
      <c r="BN553" s="69">
        <v>0</v>
      </c>
      <c r="BO553" s="4"/>
      <c r="BP553" s="46" t="str">
        <f t="shared" si="297"/>
        <v>12819_3</v>
      </c>
      <c r="BQ553" s="69">
        <v>12819</v>
      </c>
      <c r="BR553" s="69">
        <v>3</v>
      </c>
      <c r="BS553" s="69">
        <v>0</v>
      </c>
      <c r="BT553" s="4"/>
      <c r="BU553" s="71"/>
      <c r="BV553" s="71"/>
      <c r="BW553" s="71"/>
      <c r="BX553" s="4"/>
      <c r="BY553" s="46"/>
      <c r="BZ553" s="46"/>
      <c r="CA553" s="46"/>
      <c r="CB553" s="4"/>
      <c r="CC553" s="47" t="s">
        <v>207</v>
      </c>
      <c r="CD553" s="47" t="s">
        <v>1023</v>
      </c>
      <c r="CE553" s="47">
        <v>190</v>
      </c>
      <c r="CF553" s="47">
        <v>2</v>
      </c>
      <c r="CG553" s="47">
        <v>1</v>
      </c>
      <c r="CH553" s="47" t="str">
        <f t="shared" si="298"/>
        <v>Keskivilkas 1</v>
      </c>
      <c r="CJ553" s="46" t="s">
        <v>602</v>
      </c>
      <c r="CK553" s="46" t="s">
        <v>1585</v>
      </c>
      <c r="CL553" s="46" t="s">
        <v>1586</v>
      </c>
      <c r="CM553" s="46" t="s">
        <v>1587</v>
      </c>
    </row>
    <row r="554" spans="1:91" customFormat="1" x14ac:dyDescent="0.25">
      <c r="A554" s="81">
        <v>543</v>
      </c>
      <c r="B554" s="27" t="str">
        <f t="shared" si="275"/>
        <v>12841_2</v>
      </c>
      <c r="C554" s="51">
        <v>12841</v>
      </c>
      <c r="D554" s="52">
        <v>2</v>
      </c>
      <c r="E554" s="17">
        <v>2708</v>
      </c>
      <c r="F554" s="18">
        <v>2608.3855873799998</v>
      </c>
      <c r="G554" s="57">
        <v>21</v>
      </c>
      <c r="H554" s="58">
        <v>50</v>
      </c>
      <c r="I554" s="64">
        <f t="shared" si="299"/>
        <v>0.5</v>
      </c>
      <c r="J554" s="18">
        <f t="shared" si="300"/>
        <v>10.5</v>
      </c>
      <c r="K554" s="64">
        <f t="shared" si="301"/>
        <v>-0.86708860759493667</v>
      </c>
      <c r="L554" s="18">
        <v>79</v>
      </c>
      <c r="M554" s="18">
        <v>6</v>
      </c>
      <c r="N554" s="18">
        <v>76</v>
      </c>
      <c r="O554" s="105" t="str">
        <f t="shared" si="276"/>
        <v>https://www.google.com/maps/@61.1927528277,22.969846312,3a,75y,90t/data=!3m3!1e1!3m1!2e0</v>
      </c>
      <c r="P554" s="108" t="str">
        <f t="shared" si="277"/>
        <v>Gmaps</v>
      </c>
      <c r="Q554" s="18">
        <v>21</v>
      </c>
      <c r="R554" s="17">
        <v>50</v>
      </c>
      <c r="S554" s="18">
        <f t="shared" si="278"/>
        <v>21</v>
      </c>
      <c r="T554" s="18">
        <f t="shared" si="279"/>
        <v>7</v>
      </c>
      <c r="U554" s="18">
        <f t="shared" si="280"/>
        <v>0</v>
      </c>
      <c r="V554" s="95" t="str">
        <f t="shared" si="302"/>
        <v xml:space="preserve"> --</v>
      </c>
      <c r="W554" s="18">
        <f t="shared" si="281"/>
        <v>0</v>
      </c>
      <c r="X554" s="79" t="str">
        <f t="shared" si="303"/>
        <v xml:space="preserve"> --</v>
      </c>
      <c r="Y554" s="74">
        <v>0</v>
      </c>
      <c r="Z554" s="17" t="str">
        <f t="shared" si="285"/>
        <v xml:space="preserve"> --</v>
      </c>
      <c r="AA554" s="74">
        <v>0</v>
      </c>
      <c r="AB554" s="17" t="str">
        <f t="shared" si="304"/>
        <v>--</v>
      </c>
      <c r="AC554" s="39"/>
      <c r="AD554" s="17" t="str">
        <f t="shared" si="282"/>
        <v>Vähä 3</v>
      </c>
      <c r="AE554" s="17" t="s">
        <v>1062</v>
      </c>
      <c r="AF554" s="39"/>
      <c r="AG554" s="44"/>
      <c r="AH554" s="4"/>
      <c r="AI554" s="113" t="str">
        <f t="shared" si="286"/>
        <v>musta</v>
      </c>
      <c r="AJ554" s="114" t="str">
        <f t="shared" si="307"/>
        <v>musta</v>
      </c>
      <c r="AK554" s="115" t="str">
        <f t="shared" si="283"/>
        <v>musta</v>
      </c>
      <c r="AL554" s="124">
        <f t="shared" si="308"/>
        <v>1</v>
      </c>
      <c r="AM554" s="124">
        <f t="shared" si="287"/>
        <v>1</v>
      </c>
      <c r="AN554" s="124">
        <f t="shared" si="288"/>
        <v>0</v>
      </c>
      <c r="AO554" s="124">
        <f t="shared" si="289"/>
        <v>0</v>
      </c>
      <c r="AP554" s="121">
        <f t="shared" si="290"/>
        <v>0</v>
      </c>
      <c r="AQ554" s="14"/>
      <c r="AR554" s="113" t="str">
        <f t="shared" si="305"/>
        <v>musta</v>
      </c>
      <c r="AS554" s="114" t="str">
        <f t="shared" si="306"/>
        <v>musta</v>
      </c>
      <c r="AT554" s="115" t="str">
        <f t="shared" si="284"/>
        <v>musta</v>
      </c>
      <c r="AU554" s="124">
        <f t="shared" si="291"/>
        <v>10</v>
      </c>
      <c r="AV554" s="124">
        <f t="shared" si="292"/>
        <v>10</v>
      </c>
      <c r="AW554" s="124">
        <f t="shared" si="293"/>
        <v>0</v>
      </c>
      <c r="AX554" s="124">
        <f t="shared" si="294"/>
        <v>0</v>
      </c>
      <c r="AY554" s="121">
        <f t="shared" si="295"/>
        <v>0</v>
      </c>
      <c r="BA554" s="47" t="s">
        <v>585</v>
      </c>
      <c r="BB554" s="47">
        <v>12751</v>
      </c>
      <c r="BC554" s="47">
        <v>1</v>
      </c>
      <c r="BD554" s="47">
        <v>3</v>
      </c>
      <c r="BE554" s="4"/>
      <c r="BF554" s="47" t="s">
        <v>593</v>
      </c>
      <c r="BG554" s="47">
        <v>12826</v>
      </c>
      <c r="BH554" s="47">
        <v>2</v>
      </c>
      <c r="BI554" s="47">
        <v>0</v>
      </c>
      <c r="BJ554" s="4"/>
      <c r="BK554" s="46" t="str">
        <f t="shared" si="296"/>
        <v>12826_2</v>
      </c>
      <c r="BL554" s="69">
        <v>12826</v>
      </c>
      <c r="BM554" s="69">
        <v>2</v>
      </c>
      <c r="BN554" s="69">
        <v>0</v>
      </c>
      <c r="BO554" s="4"/>
      <c r="BP554" s="46" t="str">
        <f t="shared" si="297"/>
        <v>12826_2</v>
      </c>
      <c r="BQ554" s="69">
        <v>12826</v>
      </c>
      <c r="BR554" s="69">
        <v>2</v>
      </c>
      <c r="BS554" s="69">
        <v>0</v>
      </c>
      <c r="BT554" s="4"/>
      <c r="BU554" s="71"/>
      <c r="BV554" s="71"/>
      <c r="BW554" s="71"/>
      <c r="BX554" s="4"/>
      <c r="BY554" s="46"/>
      <c r="BZ554" s="46"/>
      <c r="CA554" s="46"/>
      <c r="CB554" s="4"/>
      <c r="CC554" s="47" t="s">
        <v>263</v>
      </c>
      <c r="CD554" s="47" t="s">
        <v>1023</v>
      </c>
      <c r="CE554" s="47">
        <v>303</v>
      </c>
      <c r="CF554" s="47">
        <v>3</v>
      </c>
      <c r="CG554" s="47">
        <v>1</v>
      </c>
      <c r="CH554" s="47" t="str">
        <f t="shared" si="298"/>
        <v>Keskivilkas 1</v>
      </c>
      <c r="CJ554" s="46" t="s">
        <v>603</v>
      </c>
      <c r="CK554" s="46" t="s">
        <v>2494</v>
      </c>
      <c r="CL554" s="46" t="s">
        <v>2495</v>
      </c>
      <c r="CM554" s="46" t="s">
        <v>2496</v>
      </c>
    </row>
    <row r="555" spans="1:91" customFormat="1" x14ac:dyDescent="0.25">
      <c r="A555" s="81">
        <v>544</v>
      </c>
      <c r="B555" s="27" t="str">
        <f t="shared" si="275"/>
        <v>12843_1</v>
      </c>
      <c r="C555" s="51">
        <v>12843</v>
      </c>
      <c r="D555" s="52">
        <v>1</v>
      </c>
      <c r="E555" s="17">
        <v>4500</v>
      </c>
      <c r="F555" s="18">
        <v>4276.8136891499998</v>
      </c>
      <c r="G555" s="57">
        <v>23</v>
      </c>
      <c r="H555" s="58">
        <v>61</v>
      </c>
      <c r="I555" s="64">
        <f t="shared" si="299"/>
        <v>0.61</v>
      </c>
      <c r="J555" s="18">
        <f t="shared" si="300"/>
        <v>14.03</v>
      </c>
      <c r="K555" s="64">
        <f t="shared" si="301"/>
        <v>-0.7995714285714286</v>
      </c>
      <c r="L555" s="18">
        <v>70</v>
      </c>
      <c r="M555" s="18">
        <v>6</v>
      </c>
      <c r="N555" s="18">
        <v>65</v>
      </c>
      <c r="O555" s="105" t="str">
        <f t="shared" si="276"/>
        <v>https://www.google.com/maps/@61.2101805703,23.0333101595,3a,75y,90t/data=!3m3!1e1!3m1!2e0</v>
      </c>
      <c r="P555" s="108" t="str">
        <f t="shared" si="277"/>
        <v>Gmaps</v>
      </c>
      <c r="Q555" s="18">
        <v>23</v>
      </c>
      <c r="R555" s="17">
        <v>61</v>
      </c>
      <c r="S555" s="18">
        <f t="shared" si="278"/>
        <v>9</v>
      </c>
      <c r="T555" s="18">
        <f t="shared" si="279"/>
        <v>7</v>
      </c>
      <c r="U555" s="18">
        <f t="shared" si="280"/>
        <v>0</v>
      </c>
      <c r="V555" s="95" t="str">
        <f t="shared" si="302"/>
        <v xml:space="preserve"> --</v>
      </c>
      <c r="W555" s="18">
        <f t="shared" si="281"/>
        <v>0</v>
      </c>
      <c r="X555" s="79" t="str">
        <f t="shared" si="303"/>
        <v xml:space="preserve"> --</v>
      </c>
      <c r="Y555" s="74">
        <v>0</v>
      </c>
      <c r="Z555" s="17" t="str">
        <f t="shared" si="285"/>
        <v xml:space="preserve"> --</v>
      </c>
      <c r="AA555" s="74">
        <v>0</v>
      </c>
      <c r="AB555" s="17" t="str">
        <f t="shared" si="304"/>
        <v>--</v>
      </c>
      <c r="AC555" s="39"/>
      <c r="AD555" s="17" t="str">
        <f t="shared" si="282"/>
        <v>Vähä 3</v>
      </c>
      <c r="AE555" s="17" t="s">
        <v>1062</v>
      </c>
      <c r="AF555" s="39"/>
      <c r="AG555" s="44"/>
      <c r="AH555" s="4"/>
      <c r="AI555" s="113" t="str">
        <f t="shared" si="286"/>
        <v>musta</v>
      </c>
      <c r="AJ555" s="114" t="str">
        <f t="shared" si="307"/>
        <v>musta</v>
      </c>
      <c r="AK555" s="115" t="str">
        <f t="shared" si="283"/>
        <v>musta</v>
      </c>
      <c r="AL555" s="124">
        <f t="shared" si="308"/>
        <v>10</v>
      </c>
      <c r="AM555" s="124">
        <f t="shared" si="287"/>
        <v>10</v>
      </c>
      <c r="AN555" s="124">
        <f t="shared" si="288"/>
        <v>0</v>
      </c>
      <c r="AO555" s="124">
        <f t="shared" si="289"/>
        <v>0</v>
      </c>
      <c r="AP555" s="121">
        <f t="shared" si="290"/>
        <v>0</v>
      </c>
      <c r="AQ555" s="14"/>
      <c r="AR555" s="113" t="str">
        <f t="shared" si="305"/>
        <v>musta</v>
      </c>
      <c r="AS555" s="114" t="str">
        <f t="shared" si="306"/>
        <v>musta</v>
      </c>
      <c r="AT555" s="115" t="str">
        <f t="shared" si="284"/>
        <v>musta</v>
      </c>
      <c r="AU555" s="124">
        <f t="shared" si="291"/>
        <v>10</v>
      </c>
      <c r="AV555" s="124">
        <f t="shared" si="292"/>
        <v>10</v>
      </c>
      <c r="AW555" s="124">
        <f t="shared" si="293"/>
        <v>0</v>
      </c>
      <c r="AX555" s="124">
        <f t="shared" si="294"/>
        <v>0</v>
      </c>
      <c r="AY555" s="121">
        <f t="shared" si="295"/>
        <v>0</v>
      </c>
      <c r="BA555" s="47" t="s">
        <v>586</v>
      </c>
      <c r="BB555" s="47">
        <v>12753</v>
      </c>
      <c r="BC555" s="47">
        <v>1</v>
      </c>
      <c r="BD555" s="47">
        <v>21</v>
      </c>
      <c r="BE555" s="4"/>
      <c r="BF555" s="47" t="s">
        <v>594</v>
      </c>
      <c r="BG555" s="47">
        <v>12829</v>
      </c>
      <c r="BH555" s="47">
        <v>1</v>
      </c>
      <c r="BI555" s="47">
        <v>7</v>
      </c>
      <c r="BJ555" s="4"/>
      <c r="BK555" s="46" t="str">
        <f t="shared" si="296"/>
        <v>12829_1</v>
      </c>
      <c r="BL555" s="69">
        <v>12829</v>
      </c>
      <c r="BM555" s="69">
        <v>1</v>
      </c>
      <c r="BN555" s="69">
        <v>0</v>
      </c>
      <c r="BO555" s="4"/>
      <c r="BP555" s="46" t="str">
        <f t="shared" si="297"/>
        <v>12829_1</v>
      </c>
      <c r="BQ555" s="69">
        <v>12829</v>
      </c>
      <c r="BR555" s="69">
        <v>1</v>
      </c>
      <c r="BS555" s="69">
        <v>0</v>
      </c>
      <c r="BT555" s="4"/>
      <c r="BU555" s="71"/>
      <c r="BV555" s="71"/>
      <c r="BW555" s="71"/>
      <c r="BX555" s="4"/>
      <c r="BY555" s="46"/>
      <c r="BZ555" s="46"/>
      <c r="CA555" s="46"/>
      <c r="CB555" s="4"/>
      <c r="CC555" s="47" t="s">
        <v>204</v>
      </c>
      <c r="CD555" s="47" t="s">
        <v>1023</v>
      </c>
      <c r="CE555" s="47">
        <v>130</v>
      </c>
      <c r="CF555" s="47">
        <v>28</v>
      </c>
      <c r="CG555" s="47">
        <v>1</v>
      </c>
      <c r="CH555" s="47" t="str">
        <f t="shared" si="298"/>
        <v>Keskivilkas 1</v>
      </c>
      <c r="CJ555" s="46" t="s">
        <v>604</v>
      </c>
      <c r="CK555" s="46" t="s">
        <v>2497</v>
      </c>
      <c r="CL555" s="46" t="s">
        <v>2498</v>
      </c>
      <c r="CM555" s="46" t="s">
        <v>2499</v>
      </c>
    </row>
    <row r="556" spans="1:91" customFormat="1" x14ac:dyDescent="0.25">
      <c r="A556" s="81">
        <v>545</v>
      </c>
      <c r="B556" s="27" t="str">
        <f t="shared" si="275"/>
        <v>12845_1</v>
      </c>
      <c r="C556" s="51">
        <v>12845</v>
      </c>
      <c r="D556" s="52">
        <v>1</v>
      </c>
      <c r="E556" s="17">
        <v>6241</v>
      </c>
      <c r="F556" s="18">
        <v>5996.4849971499998</v>
      </c>
      <c r="G556" s="57">
        <v>18</v>
      </c>
      <c r="H556" s="58">
        <v>14</v>
      </c>
      <c r="I556" s="64">
        <f t="shared" si="299"/>
        <v>0.14000000000000001</v>
      </c>
      <c r="J556" s="18">
        <f t="shared" si="300"/>
        <v>2.5200000000000005</v>
      </c>
      <c r="K556" s="64">
        <f t="shared" si="301"/>
        <v>-0.98046511627906985</v>
      </c>
      <c r="L556" s="18">
        <v>129</v>
      </c>
      <c r="M556" s="18">
        <v>8</v>
      </c>
      <c r="N556" s="18">
        <v>136</v>
      </c>
      <c r="O556" s="105" t="str">
        <f t="shared" si="276"/>
        <v>https://www.google.com/maps/@61.271631574,22.9532052602,3a,75y,90t/data=!3m3!1e1!3m1!2e0</v>
      </c>
      <c r="P556" s="108" t="str">
        <f t="shared" si="277"/>
        <v>Gmaps</v>
      </c>
      <c r="Q556" s="18">
        <v>18</v>
      </c>
      <c r="R556" s="17">
        <v>14</v>
      </c>
      <c r="S556" s="18">
        <f t="shared" si="278"/>
        <v>44</v>
      </c>
      <c r="T556" s="18">
        <f t="shared" si="279"/>
        <v>17</v>
      </c>
      <c r="U556" s="18">
        <f t="shared" si="280"/>
        <v>0</v>
      </c>
      <c r="V556" s="95" t="str">
        <f t="shared" si="302"/>
        <v xml:space="preserve"> --</v>
      </c>
      <c r="W556" s="18">
        <f t="shared" si="281"/>
        <v>0</v>
      </c>
      <c r="X556" s="79" t="str">
        <f t="shared" si="303"/>
        <v xml:space="preserve"> --</v>
      </c>
      <c r="Y556" s="74">
        <v>0</v>
      </c>
      <c r="Z556" s="17" t="str">
        <f t="shared" si="285"/>
        <v xml:space="preserve"> --</v>
      </c>
      <c r="AA556" s="74">
        <v>0</v>
      </c>
      <c r="AB556" s="17" t="str">
        <f t="shared" si="304"/>
        <v>--</v>
      </c>
      <c r="AC556" s="39"/>
      <c r="AD556" s="17" t="str">
        <f t="shared" si="282"/>
        <v>Vähä 3</v>
      </c>
      <c r="AE556" s="17" t="s">
        <v>1062</v>
      </c>
      <c r="AF556" s="39"/>
      <c r="AG556" s="44"/>
      <c r="AH556" s="4"/>
      <c r="AI556" s="113" t="str">
        <f t="shared" si="286"/>
        <v>musta</v>
      </c>
      <c r="AJ556" s="114" t="str">
        <f t="shared" si="307"/>
        <v>musta</v>
      </c>
      <c r="AK556" s="115" t="str">
        <f t="shared" si="283"/>
        <v>musta</v>
      </c>
      <c r="AL556" s="124">
        <f t="shared" si="308"/>
        <v>0</v>
      </c>
      <c r="AM556" s="124">
        <f t="shared" si="287"/>
        <v>0</v>
      </c>
      <c r="AN556" s="124">
        <f t="shared" si="288"/>
        <v>0</v>
      </c>
      <c r="AO556" s="124">
        <f t="shared" si="289"/>
        <v>0</v>
      </c>
      <c r="AP556" s="121">
        <f t="shared" si="290"/>
        <v>0</v>
      </c>
      <c r="AQ556" s="14"/>
      <c r="AR556" s="113" t="str">
        <f t="shared" si="305"/>
        <v>musta</v>
      </c>
      <c r="AS556" s="114" t="str">
        <f t="shared" si="306"/>
        <v>musta</v>
      </c>
      <c r="AT556" s="115" t="str">
        <f t="shared" si="284"/>
        <v>musta</v>
      </c>
      <c r="AU556" s="124">
        <f t="shared" si="291"/>
        <v>1</v>
      </c>
      <c r="AV556" s="124">
        <f t="shared" si="292"/>
        <v>1</v>
      </c>
      <c r="AW556" s="124">
        <f t="shared" si="293"/>
        <v>0</v>
      </c>
      <c r="AX556" s="124">
        <f t="shared" si="294"/>
        <v>0</v>
      </c>
      <c r="AY556" s="121">
        <f t="shared" si="295"/>
        <v>0</v>
      </c>
      <c r="BA556" s="47" t="s">
        <v>587</v>
      </c>
      <c r="BB556" s="47">
        <v>12753</v>
      </c>
      <c r="BC556" s="47">
        <v>2</v>
      </c>
      <c r="BD556" s="47">
        <v>13</v>
      </c>
      <c r="BE556" s="4"/>
      <c r="BF556" s="47" t="s">
        <v>595</v>
      </c>
      <c r="BG556" s="47">
        <v>12829</v>
      </c>
      <c r="BH556" s="47">
        <v>4</v>
      </c>
      <c r="BI556" s="47">
        <v>24</v>
      </c>
      <c r="BJ556" s="4"/>
      <c r="BK556" s="46" t="str">
        <f t="shared" si="296"/>
        <v>12829_4</v>
      </c>
      <c r="BL556" s="69">
        <v>12829</v>
      </c>
      <c r="BM556" s="69">
        <v>4</v>
      </c>
      <c r="BN556" s="69">
        <v>0</v>
      </c>
      <c r="BO556" s="4"/>
      <c r="BP556" s="46" t="str">
        <f t="shared" si="297"/>
        <v>12829_4</v>
      </c>
      <c r="BQ556" s="69">
        <v>12829</v>
      </c>
      <c r="BR556" s="69">
        <v>4</v>
      </c>
      <c r="BS556" s="69">
        <v>0</v>
      </c>
      <c r="BT556" s="4"/>
      <c r="BU556" s="71"/>
      <c r="BV556" s="71"/>
      <c r="BW556" s="71"/>
      <c r="BX556" s="4"/>
      <c r="BY556" s="46"/>
      <c r="BZ556" s="46"/>
      <c r="CA556" s="46"/>
      <c r="CB556" s="4"/>
      <c r="CC556" s="47" t="s">
        <v>270</v>
      </c>
      <c r="CD556" s="47" t="s">
        <v>1023</v>
      </c>
      <c r="CE556" s="47">
        <v>307</v>
      </c>
      <c r="CF556" s="47">
        <v>2</v>
      </c>
      <c r="CG556" s="47">
        <v>1</v>
      </c>
      <c r="CH556" s="47" t="str">
        <f t="shared" si="298"/>
        <v>Keskivilkas 1</v>
      </c>
      <c r="CJ556" s="46" t="s">
        <v>605</v>
      </c>
      <c r="CK556" s="46" t="s">
        <v>1579</v>
      </c>
      <c r="CL556" s="46" t="s">
        <v>1580</v>
      </c>
      <c r="CM556" s="46" t="s">
        <v>1581</v>
      </c>
    </row>
    <row r="557" spans="1:91" customFormat="1" x14ac:dyDescent="0.25">
      <c r="A557" s="81">
        <v>546</v>
      </c>
      <c r="B557" s="27" t="str">
        <f t="shared" si="275"/>
        <v>12845_2</v>
      </c>
      <c r="C557" s="51">
        <v>12845</v>
      </c>
      <c r="D557" s="52">
        <v>2</v>
      </c>
      <c r="E557" s="17">
        <v>5285</v>
      </c>
      <c r="F557" s="18">
        <v>5084.3646632500004</v>
      </c>
      <c r="G557" s="57">
        <v>32</v>
      </c>
      <c r="H557" s="58">
        <v>35</v>
      </c>
      <c r="I557" s="64">
        <f t="shared" si="299"/>
        <v>0.35</v>
      </c>
      <c r="J557" s="18">
        <f t="shared" si="300"/>
        <v>11.2</v>
      </c>
      <c r="K557" s="64">
        <f t="shared" si="301"/>
        <v>-0.79636363636363627</v>
      </c>
      <c r="L557" s="18">
        <v>55</v>
      </c>
      <c r="M557" s="18">
        <v>4</v>
      </c>
      <c r="N557" s="18">
        <v>60</v>
      </c>
      <c r="O557" s="105" t="str">
        <f t="shared" si="276"/>
        <v>https://www.google.com/maps/@61.2461473285,23.0454277953,3a,75y,90t/data=!3m3!1e1!3m1!2e0</v>
      </c>
      <c r="P557" s="108" t="str">
        <f t="shared" si="277"/>
        <v>Gmaps</v>
      </c>
      <c r="Q557" s="18">
        <v>32</v>
      </c>
      <c r="R557" s="17">
        <v>35</v>
      </c>
      <c r="S557" s="18">
        <f t="shared" si="278"/>
        <v>29</v>
      </c>
      <c r="T557" s="18">
        <f t="shared" si="279"/>
        <v>19</v>
      </c>
      <c r="U557" s="18">
        <f t="shared" si="280"/>
        <v>0</v>
      </c>
      <c r="V557" s="95" t="str">
        <f t="shared" si="302"/>
        <v xml:space="preserve"> --</v>
      </c>
      <c r="W557" s="18">
        <f t="shared" si="281"/>
        <v>0</v>
      </c>
      <c r="X557" s="79" t="str">
        <f t="shared" si="303"/>
        <v xml:space="preserve"> --</v>
      </c>
      <c r="Y557" s="74">
        <v>0</v>
      </c>
      <c r="Z557" s="17" t="str">
        <f t="shared" si="285"/>
        <v xml:space="preserve"> --</v>
      </c>
      <c r="AA557" s="74">
        <v>0</v>
      </c>
      <c r="AB557" s="17" t="str">
        <f t="shared" si="304"/>
        <v>--</v>
      </c>
      <c r="AC557" s="39"/>
      <c r="AD557" s="17" t="str">
        <f t="shared" si="282"/>
        <v>Vähä 3</v>
      </c>
      <c r="AE557" s="17" t="s">
        <v>1062</v>
      </c>
      <c r="AF557" s="39"/>
      <c r="AG557" s="44"/>
      <c r="AH557" s="4"/>
      <c r="AI557" s="113" t="str">
        <f t="shared" si="286"/>
        <v>musta</v>
      </c>
      <c r="AJ557" s="114" t="str">
        <f t="shared" si="307"/>
        <v>musta</v>
      </c>
      <c r="AK557" s="115" t="str">
        <f t="shared" si="283"/>
        <v>musta</v>
      </c>
      <c r="AL557" s="124">
        <f t="shared" si="308"/>
        <v>0</v>
      </c>
      <c r="AM557" s="124">
        <f t="shared" si="287"/>
        <v>0</v>
      </c>
      <c r="AN557" s="124">
        <f t="shared" si="288"/>
        <v>0</v>
      </c>
      <c r="AO557" s="124">
        <f t="shared" si="289"/>
        <v>0</v>
      </c>
      <c r="AP557" s="121">
        <f t="shared" si="290"/>
        <v>0</v>
      </c>
      <c r="AQ557" s="14"/>
      <c r="AR557" s="113" t="str">
        <f t="shared" si="305"/>
        <v>musta</v>
      </c>
      <c r="AS557" s="114" t="str">
        <f t="shared" si="306"/>
        <v>musta</v>
      </c>
      <c r="AT557" s="115" t="str">
        <f t="shared" si="284"/>
        <v>musta</v>
      </c>
      <c r="AU557" s="124">
        <f t="shared" si="291"/>
        <v>1</v>
      </c>
      <c r="AV557" s="124">
        <f t="shared" si="292"/>
        <v>1</v>
      </c>
      <c r="AW557" s="124">
        <f t="shared" si="293"/>
        <v>0</v>
      </c>
      <c r="AX557" s="124">
        <f t="shared" si="294"/>
        <v>0</v>
      </c>
      <c r="AY557" s="121">
        <f t="shared" si="295"/>
        <v>0</v>
      </c>
      <c r="BA557" s="47" t="s">
        <v>588</v>
      </c>
      <c r="BB557" s="47">
        <v>12757</v>
      </c>
      <c r="BC557" s="47">
        <v>1</v>
      </c>
      <c r="BD557" s="47">
        <v>72</v>
      </c>
      <c r="BE557" s="4"/>
      <c r="BF557" s="47" t="s">
        <v>596</v>
      </c>
      <c r="BG557" s="47">
        <v>12829</v>
      </c>
      <c r="BH557" s="47">
        <v>5</v>
      </c>
      <c r="BI557" s="47">
        <v>40</v>
      </c>
      <c r="BJ557" s="4"/>
      <c r="BK557" s="46" t="str">
        <f t="shared" si="296"/>
        <v>12829_5</v>
      </c>
      <c r="BL557" s="69">
        <v>12829</v>
      </c>
      <c r="BM557" s="69">
        <v>5</v>
      </c>
      <c r="BN557" s="69">
        <v>0</v>
      </c>
      <c r="BO557" s="4"/>
      <c r="BP557" s="46" t="str">
        <f t="shared" si="297"/>
        <v>12829_5</v>
      </c>
      <c r="BQ557" s="69">
        <v>12829</v>
      </c>
      <c r="BR557" s="69">
        <v>5</v>
      </c>
      <c r="BS557" s="69">
        <v>0</v>
      </c>
      <c r="BT557" s="4"/>
      <c r="BU557" s="71"/>
      <c r="BV557" s="71"/>
      <c r="BW557" s="71"/>
      <c r="BX557" s="4"/>
      <c r="BY557" s="46"/>
      <c r="BZ557" s="46"/>
      <c r="CA557" s="46"/>
      <c r="CB557" s="4"/>
      <c r="CC557" s="47" t="s">
        <v>186</v>
      </c>
      <c r="CD557" s="47" t="s">
        <v>1023</v>
      </c>
      <c r="CE557" s="47">
        <v>66</v>
      </c>
      <c r="CF557" s="47">
        <v>14</v>
      </c>
      <c r="CG557" s="47">
        <v>1</v>
      </c>
      <c r="CH557" s="47" t="str">
        <f t="shared" si="298"/>
        <v>Keskivilkas 1</v>
      </c>
      <c r="CJ557" s="46" t="s">
        <v>606</v>
      </c>
      <c r="CK557" s="46" t="s">
        <v>2500</v>
      </c>
      <c r="CL557" s="46" t="s">
        <v>2501</v>
      </c>
      <c r="CM557" s="46" t="s">
        <v>2502</v>
      </c>
    </row>
    <row r="558" spans="1:91" customFormat="1" x14ac:dyDescent="0.25">
      <c r="A558" s="81">
        <v>547</v>
      </c>
      <c r="B558" s="27" t="str">
        <f t="shared" si="275"/>
        <v>12847_1</v>
      </c>
      <c r="C558" s="51">
        <v>12847</v>
      </c>
      <c r="D558" s="52">
        <v>1</v>
      </c>
      <c r="E558" s="17">
        <v>5772</v>
      </c>
      <c r="F558" s="18">
        <v>14455.46483615</v>
      </c>
      <c r="G558" s="57">
        <v>56</v>
      </c>
      <c r="H558" s="58">
        <v>70</v>
      </c>
      <c r="I558" s="64">
        <f t="shared" si="299"/>
        <v>0.7</v>
      </c>
      <c r="J558" s="18">
        <f t="shared" si="300"/>
        <v>39.199999999999996</v>
      </c>
      <c r="K558" s="64">
        <f t="shared" si="301"/>
        <v>-0.39692307692307699</v>
      </c>
      <c r="L558" s="18">
        <v>65</v>
      </c>
      <c r="M558" s="18">
        <v>4</v>
      </c>
      <c r="N558" s="18">
        <v>66</v>
      </c>
      <c r="O558" s="105" t="str">
        <f t="shared" si="276"/>
        <v>https://www.google.com/maps/@61.3262386157,23.1905845188,3a,75y,90t/data=!3m3!1e1!3m1!2e0</v>
      </c>
      <c r="P558" s="108" t="str">
        <f t="shared" si="277"/>
        <v>Gmaps</v>
      </c>
      <c r="Q558" s="18">
        <v>56</v>
      </c>
      <c r="R558" s="17">
        <v>70</v>
      </c>
      <c r="S558" s="18">
        <f t="shared" si="278"/>
        <v>9</v>
      </c>
      <c r="T558" s="18">
        <f t="shared" si="279"/>
        <v>8</v>
      </c>
      <c r="U558" s="18">
        <f t="shared" si="280"/>
        <v>0</v>
      </c>
      <c r="V558" s="95" t="str">
        <f t="shared" si="302"/>
        <v xml:space="preserve"> --</v>
      </c>
      <c r="W558" s="18">
        <f t="shared" si="281"/>
        <v>0</v>
      </c>
      <c r="X558" s="79" t="str">
        <f t="shared" si="303"/>
        <v xml:space="preserve"> --</v>
      </c>
      <c r="Y558" s="74">
        <v>0</v>
      </c>
      <c r="Z558" s="17" t="str">
        <f t="shared" si="285"/>
        <v xml:space="preserve"> --</v>
      </c>
      <c r="AA558" s="74">
        <v>0</v>
      </c>
      <c r="AB558" s="17" t="str">
        <f t="shared" si="304"/>
        <v>--</v>
      </c>
      <c r="AC558" s="39"/>
      <c r="AD558" s="17" t="str">
        <f t="shared" si="282"/>
        <v>Vähä 3</v>
      </c>
      <c r="AE558" s="17" t="s">
        <v>1062</v>
      </c>
      <c r="AF558" s="39"/>
      <c r="AG558" s="44"/>
      <c r="AH558" s="4"/>
      <c r="AI558" s="113" t="str">
        <f t="shared" si="286"/>
        <v>musta</v>
      </c>
      <c r="AJ558" s="114" t="str">
        <f t="shared" si="307"/>
        <v>musta</v>
      </c>
      <c r="AK558" s="115" t="str">
        <f t="shared" si="283"/>
        <v>musta</v>
      </c>
      <c r="AL558" s="124">
        <f t="shared" si="308"/>
        <v>10</v>
      </c>
      <c r="AM558" s="124">
        <f t="shared" si="287"/>
        <v>10</v>
      </c>
      <c r="AN558" s="124">
        <f t="shared" si="288"/>
        <v>0</v>
      </c>
      <c r="AO558" s="124">
        <f t="shared" si="289"/>
        <v>0</v>
      </c>
      <c r="AP558" s="121">
        <f t="shared" si="290"/>
        <v>0</v>
      </c>
      <c r="AQ558" s="14"/>
      <c r="AR558" s="113" t="str">
        <f t="shared" si="305"/>
        <v>musta</v>
      </c>
      <c r="AS558" s="114" t="str">
        <f t="shared" si="306"/>
        <v>musta</v>
      </c>
      <c r="AT558" s="115" t="str">
        <f t="shared" si="284"/>
        <v>musta</v>
      </c>
      <c r="AU558" s="124">
        <f t="shared" si="291"/>
        <v>10</v>
      </c>
      <c r="AV558" s="124">
        <f t="shared" si="292"/>
        <v>10</v>
      </c>
      <c r="AW558" s="124">
        <f t="shared" si="293"/>
        <v>0</v>
      </c>
      <c r="AX558" s="124">
        <f t="shared" si="294"/>
        <v>0</v>
      </c>
      <c r="AY558" s="121">
        <f t="shared" si="295"/>
        <v>0</v>
      </c>
      <c r="BA558" s="47" t="s">
        <v>589</v>
      </c>
      <c r="BB558" s="47">
        <v>12759</v>
      </c>
      <c r="BC558" s="47">
        <v>1</v>
      </c>
      <c r="BD558" s="47">
        <v>13</v>
      </c>
      <c r="BE558" s="4"/>
      <c r="BF558" s="47" t="s">
        <v>597</v>
      </c>
      <c r="BG558" s="47">
        <v>12831</v>
      </c>
      <c r="BH558" s="47">
        <v>4</v>
      </c>
      <c r="BI558" s="47">
        <v>7</v>
      </c>
      <c r="BJ558" s="4"/>
      <c r="BK558" s="46" t="str">
        <f t="shared" si="296"/>
        <v>12831_4</v>
      </c>
      <c r="BL558" s="69">
        <v>12831</v>
      </c>
      <c r="BM558" s="69">
        <v>4</v>
      </c>
      <c r="BN558" s="69">
        <v>0</v>
      </c>
      <c r="BO558" s="4"/>
      <c r="BP558" s="46" t="str">
        <f t="shared" si="297"/>
        <v>12831_4</v>
      </c>
      <c r="BQ558" s="69">
        <v>12831</v>
      </c>
      <c r="BR558" s="69">
        <v>4</v>
      </c>
      <c r="BS558" s="69">
        <v>0</v>
      </c>
      <c r="BT558" s="4"/>
      <c r="BU558" s="71"/>
      <c r="BV558" s="71"/>
      <c r="BW558" s="71"/>
      <c r="BX558" s="4"/>
      <c r="BY558" s="46"/>
      <c r="BZ558" s="46"/>
      <c r="CA558" s="46"/>
      <c r="CB558" s="4"/>
      <c r="CC558" s="47" t="s">
        <v>259</v>
      </c>
      <c r="CD558" s="47" t="s">
        <v>1023</v>
      </c>
      <c r="CE558" s="47">
        <v>301</v>
      </c>
      <c r="CF558" s="47">
        <v>8</v>
      </c>
      <c r="CG558" s="47">
        <v>1</v>
      </c>
      <c r="CH558" s="47" t="str">
        <f t="shared" si="298"/>
        <v>Keskivilkas 1</v>
      </c>
      <c r="CJ558" s="46" t="s">
        <v>607</v>
      </c>
      <c r="CK558" s="46" t="s">
        <v>2503</v>
      </c>
      <c r="CL558" s="46" t="s">
        <v>2504</v>
      </c>
      <c r="CM558" s="46" t="s">
        <v>2505</v>
      </c>
    </row>
    <row r="559" spans="1:91" customFormat="1" x14ac:dyDescent="0.25">
      <c r="A559" s="81">
        <v>548</v>
      </c>
      <c r="B559" s="27" t="str">
        <f t="shared" si="275"/>
        <v>12847_2</v>
      </c>
      <c r="C559" s="51">
        <v>12847</v>
      </c>
      <c r="D559" s="52">
        <v>2</v>
      </c>
      <c r="E559" s="17">
        <v>7976</v>
      </c>
      <c r="F559" s="18"/>
      <c r="G559" s="59">
        <v>56</v>
      </c>
      <c r="H559" s="60">
        <v>70</v>
      </c>
      <c r="I559" s="64">
        <f t="shared" si="299"/>
        <v>0.7</v>
      </c>
      <c r="J559" s="18">
        <f t="shared" si="300"/>
        <v>39.199999999999996</v>
      </c>
      <c r="K559" s="64">
        <f t="shared" si="301"/>
        <v>-0.39692307692307699</v>
      </c>
      <c r="L559" s="18">
        <v>65</v>
      </c>
      <c r="M559" s="18">
        <v>4</v>
      </c>
      <c r="N559" s="18">
        <v>66</v>
      </c>
      <c r="O559" s="105" t="str">
        <f t="shared" si="276"/>
        <v>https://www.google.com/maps/@61.2932077195,23.2527410626,3a,75y,90t/data=!3m3!1e1!3m1!2e0</v>
      </c>
      <c r="P559" s="108" t="str">
        <f t="shared" si="277"/>
        <v>Gmaps</v>
      </c>
      <c r="Q559" s="18">
        <v>56</v>
      </c>
      <c r="R559" s="17">
        <v>70</v>
      </c>
      <c r="S559" s="18">
        <f t="shared" si="278"/>
        <v>9</v>
      </c>
      <c r="T559" s="18">
        <f t="shared" si="279"/>
        <v>8</v>
      </c>
      <c r="U559" s="18">
        <f t="shared" si="280"/>
        <v>0</v>
      </c>
      <c r="V559" s="95" t="str">
        <f t="shared" si="302"/>
        <v xml:space="preserve"> --</v>
      </c>
      <c r="W559" s="18">
        <f t="shared" si="281"/>
        <v>0</v>
      </c>
      <c r="X559" s="79" t="str">
        <f t="shared" si="303"/>
        <v xml:space="preserve"> --</v>
      </c>
      <c r="Y559" s="74">
        <v>0</v>
      </c>
      <c r="Z559" s="17" t="str">
        <f t="shared" si="285"/>
        <v xml:space="preserve"> --</v>
      </c>
      <c r="AA559" s="74">
        <v>0</v>
      </c>
      <c r="AB559" s="17" t="str">
        <f t="shared" si="304"/>
        <v>--</v>
      </c>
      <c r="AC559" s="39"/>
      <c r="AD559" s="17" t="str">
        <f t="shared" si="282"/>
        <v>Ei määritetty</v>
      </c>
      <c r="AE559" s="17" t="s">
        <v>1062</v>
      </c>
      <c r="AF559" s="39"/>
      <c r="AG559" s="44"/>
      <c r="AH559" s="4"/>
      <c r="AI559" s="113" t="str">
        <f t="shared" si="286"/>
        <v>musta</v>
      </c>
      <c r="AJ559" s="114" t="str">
        <f t="shared" si="307"/>
        <v>musta</v>
      </c>
      <c r="AK559" s="115" t="str">
        <f t="shared" si="283"/>
        <v>musta</v>
      </c>
      <c r="AL559" s="124">
        <f t="shared" si="308"/>
        <v>10</v>
      </c>
      <c r="AM559" s="124">
        <f t="shared" si="287"/>
        <v>10</v>
      </c>
      <c r="AN559" s="124">
        <f t="shared" si="288"/>
        <v>0</v>
      </c>
      <c r="AO559" s="124">
        <f t="shared" si="289"/>
        <v>0</v>
      </c>
      <c r="AP559" s="121">
        <f t="shared" si="290"/>
        <v>0</v>
      </c>
      <c r="AQ559" s="14"/>
      <c r="AR559" s="113" t="str">
        <f t="shared" si="305"/>
        <v>musta</v>
      </c>
      <c r="AS559" s="114" t="str">
        <f t="shared" si="306"/>
        <v>musta</v>
      </c>
      <c r="AT559" s="115" t="str">
        <f t="shared" si="284"/>
        <v>musta</v>
      </c>
      <c r="AU559" s="124">
        <f t="shared" si="291"/>
        <v>10</v>
      </c>
      <c r="AV559" s="124">
        <f t="shared" si="292"/>
        <v>10</v>
      </c>
      <c r="AW559" s="124">
        <f t="shared" si="293"/>
        <v>0</v>
      </c>
      <c r="AX559" s="124">
        <f t="shared" si="294"/>
        <v>0</v>
      </c>
      <c r="AY559" s="121">
        <f t="shared" si="295"/>
        <v>0</v>
      </c>
      <c r="BA559" s="47" t="s">
        <v>590</v>
      </c>
      <c r="BB559" s="47">
        <v>12819</v>
      </c>
      <c r="BC559" s="47">
        <v>2</v>
      </c>
      <c r="BD559" s="47">
        <v>55</v>
      </c>
      <c r="BE559" s="4"/>
      <c r="BF559" s="47" t="s">
        <v>598</v>
      </c>
      <c r="BG559" s="47">
        <v>12833</v>
      </c>
      <c r="BH559" s="47">
        <v>1</v>
      </c>
      <c r="BI559" s="47">
        <v>9</v>
      </c>
      <c r="BJ559" s="4"/>
      <c r="BK559" s="46" t="str">
        <f t="shared" si="296"/>
        <v>12833_1</v>
      </c>
      <c r="BL559" s="69">
        <v>12833</v>
      </c>
      <c r="BM559" s="69">
        <v>1</v>
      </c>
      <c r="BN559" s="69">
        <v>0</v>
      </c>
      <c r="BO559" s="4"/>
      <c r="BP559" s="46" t="str">
        <f t="shared" si="297"/>
        <v>12833_1</v>
      </c>
      <c r="BQ559" s="69">
        <v>12833</v>
      </c>
      <c r="BR559" s="69">
        <v>1</v>
      </c>
      <c r="BS559" s="69">
        <v>0</v>
      </c>
      <c r="BT559" s="4"/>
      <c r="BU559" s="71"/>
      <c r="BV559" s="71"/>
      <c r="BW559" s="71"/>
      <c r="BX559" s="4"/>
      <c r="BY559" s="46"/>
      <c r="BZ559" s="46"/>
      <c r="CA559" s="46"/>
      <c r="CB559" s="4"/>
      <c r="CC559" s="47" t="s">
        <v>305</v>
      </c>
      <c r="CD559" s="47" t="s">
        <v>1023</v>
      </c>
      <c r="CE559" s="47">
        <v>338</v>
      </c>
      <c r="CF559" s="47">
        <v>2</v>
      </c>
      <c r="CG559" s="47">
        <v>1</v>
      </c>
      <c r="CH559" s="47" t="str">
        <f t="shared" si="298"/>
        <v>Keskivilkas 1</v>
      </c>
      <c r="CJ559" s="46" t="s">
        <v>608</v>
      </c>
      <c r="CK559" s="46" t="s">
        <v>2506</v>
      </c>
      <c r="CL559" s="46" t="s">
        <v>2507</v>
      </c>
      <c r="CM559" s="46" t="s">
        <v>2508</v>
      </c>
    </row>
    <row r="560" spans="1:91" customFormat="1" x14ac:dyDescent="0.25">
      <c r="A560" s="81">
        <v>549</v>
      </c>
      <c r="B560" s="27" t="str">
        <f t="shared" si="275"/>
        <v>12847_3</v>
      </c>
      <c r="C560" s="51">
        <v>12847</v>
      </c>
      <c r="D560" s="52">
        <v>3</v>
      </c>
      <c r="E560" s="17">
        <v>1765</v>
      </c>
      <c r="F560" s="18">
        <v>134.97036711800001</v>
      </c>
      <c r="G560" s="57">
        <v>205</v>
      </c>
      <c r="H560" s="58">
        <v>89</v>
      </c>
      <c r="I560" s="64">
        <f t="shared" si="299"/>
        <v>0.89</v>
      </c>
      <c r="J560" s="18">
        <f t="shared" si="300"/>
        <v>182.45</v>
      </c>
      <c r="K560" s="64">
        <f t="shared" si="301"/>
        <v>1.8069230769230769</v>
      </c>
      <c r="L560" s="18">
        <v>65</v>
      </c>
      <c r="M560" s="18">
        <v>4</v>
      </c>
      <c r="N560" s="18">
        <v>66</v>
      </c>
      <c r="O560" s="105" t="str">
        <f t="shared" si="276"/>
        <v>https://www.google.com/maps/@61.2498211816,23.2003937027,3a,75y,90t/data=!3m3!1e1!3m1!2e0</v>
      </c>
      <c r="P560" s="108" t="str">
        <f t="shared" si="277"/>
        <v>Gmaps</v>
      </c>
      <c r="Q560" s="18">
        <v>205</v>
      </c>
      <c r="R560" s="17">
        <v>89</v>
      </c>
      <c r="S560" s="18">
        <f t="shared" si="278"/>
        <v>27</v>
      </c>
      <c r="T560" s="18">
        <f t="shared" si="279"/>
        <v>24</v>
      </c>
      <c r="U560" s="18">
        <f t="shared" si="280"/>
        <v>1</v>
      </c>
      <c r="V560" s="96" t="str">
        <f t="shared" si="302"/>
        <v>Osa seud. yht.</v>
      </c>
      <c r="W560" s="18">
        <f t="shared" si="281"/>
        <v>0</v>
      </c>
      <c r="X560" s="79" t="str">
        <f t="shared" si="303"/>
        <v xml:space="preserve"> --</v>
      </c>
      <c r="Y560" s="74">
        <v>0</v>
      </c>
      <c r="Z560" s="17" t="str">
        <f t="shared" si="285"/>
        <v xml:space="preserve"> --</v>
      </c>
      <c r="AA560" s="74">
        <v>0</v>
      </c>
      <c r="AB560" s="17" t="str">
        <f t="shared" si="304"/>
        <v>--</v>
      </c>
      <c r="AC560" s="39"/>
      <c r="AD560" s="17" t="str">
        <f t="shared" si="282"/>
        <v>Vähä 3</v>
      </c>
      <c r="AE560" s="17" t="s">
        <v>1062</v>
      </c>
      <c r="AF560" s="39"/>
      <c r="AG560" s="44"/>
      <c r="AH560" s="4"/>
      <c r="AI560" s="113" t="str">
        <f t="shared" si="286"/>
        <v>punainen</v>
      </c>
      <c r="AJ560" s="114" t="str">
        <f t="shared" si="307"/>
        <v>musta</v>
      </c>
      <c r="AK560" s="115" t="str">
        <f t="shared" si="283"/>
        <v>musta</v>
      </c>
      <c r="AL560" s="124">
        <f t="shared" si="308"/>
        <v>11</v>
      </c>
      <c r="AM560" s="124">
        <f t="shared" si="287"/>
        <v>10</v>
      </c>
      <c r="AN560" s="124">
        <f t="shared" si="288"/>
        <v>0</v>
      </c>
      <c r="AO560" s="124">
        <f t="shared" si="289"/>
        <v>0</v>
      </c>
      <c r="AP560" s="121">
        <f t="shared" si="290"/>
        <v>1</v>
      </c>
      <c r="AQ560" s="14"/>
      <c r="AR560" s="113" t="str">
        <f t="shared" si="305"/>
        <v>punainen</v>
      </c>
      <c r="AS560" s="114" t="str">
        <f t="shared" si="306"/>
        <v>musta</v>
      </c>
      <c r="AT560" s="115" t="str">
        <f t="shared" si="284"/>
        <v>musta</v>
      </c>
      <c r="AU560" s="124">
        <f t="shared" si="291"/>
        <v>11</v>
      </c>
      <c r="AV560" s="124">
        <f t="shared" si="292"/>
        <v>10</v>
      </c>
      <c r="AW560" s="124">
        <f t="shared" si="293"/>
        <v>0</v>
      </c>
      <c r="AX560" s="124">
        <f t="shared" si="294"/>
        <v>0</v>
      </c>
      <c r="AY560" s="121">
        <f t="shared" si="295"/>
        <v>1</v>
      </c>
      <c r="BA560" s="47" t="s">
        <v>591</v>
      </c>
      <c r="BB560" s="47">
        <v>12819</v>
      </c>
      <c r="BC560" s="47">
        <v>3</v>
      </c>
      <c r="BD560" s="47">
        <v>60</v>
      </c>
      <c r="BE560" s="4"/>
      <c r="BF560" s="47" t="s">
        <v>599</v>
      </c>
      <c r="BG560" s="47">
        <v>12835</v>
      </c>
      <c r="BH560" s="47">
        <v>1</v>
      </c>
      <c r="BI560" s="47">
        <v>25</v>
      </c>
      <c r="BJ560" s="4"/>
      <c r="BK560" s="46" t="str">
        <f t="shared" si="296"/>
        <v>12835_1</v>
      </c>
      <c r="BL560" s="69">
        <v>12835</v>
      </c>
      <c r="BM560" s="69">
        <v>1</v>
      </c>
      <c r="BN560" s="69">
        <v>0</v>
      </c>
      <c r="BO560" s="4"/>
      <c r="BP560" s="46" t="str">
        <f t="shared" si="297"/>
        <v>12835_1</v>
      </c>
      <c r="BQ560" s="69">
        <v>12835</v>
      </c>
      <c r="BR560" s="69">
        <v>1</v>
      </c>
      <c r="BS560" s="69">
        <v>0</v>
      </c>
      <c r="BT560" s="4"/>
      <c r="BU560" s="71"/>
      <c r="BV560" s="71"/>
      <c r="BW560" s="71"/>
      <c r="BX560" s="4"/>
      <c r="BY560" s="46"/>
      <c r="BZ560" s="46"/>
      <c r="CA560" s="46"/>
      <c r="CB560" s="4"/>
      <c r="CC560" s="47" t="s">
        <v>195</v>
      </c>
      <c r="CD560" s="47" t="s">
        <v>1023</v>
      </c>
      <c r="CE560" s="47">
        <v>130</v>
      </c>
      <c r="CF560" s="47">
        <v>19</v>
      </c>
      <c r="CG560" s="47">
        <v>1</v>
      </c>
      <c r="CH560" s="47" t="str">
        <f t="shared" si="298"/>
        <v>Keskivilkas 1</v>
      </c>
      <c r="CJ560" s="46" t="s">
        <v>609</v>
      </c>
      <c r="CK560" s="46" t="s">
        <v>2509</v>
      </c>
      <c r="CL560" s="46" t="s">
        <v>2510</v>
      </c>
      <c r="CM560" s="46" t="s">
        <v>2511</v>
      </c>
    </row>
    <row r="561" spans="1:91" customFormat="1" x14ac:dyDescent="0.25">
      <c r="A561" s="81">
        <v>550</v>
      </c>
      <c r="B561" s="27" t="str">
        <f t="shared" si="275"/>
        <v>12848_1</v>
      </c>
      <c r="C561" s="51">
        <v>12848</v>
      </c>
      <c r="D561" s="52">
        <v>1</v>
      </c>
      <c r="E561" s="17">
        <v>3139</v>
      </c>
      <c r="F561" s="18">
        <v>3076.1358322199999</v>
      </c>
      <c r="G561" s="57">
        <v>196</v>
      </c>
      <c r="H561" s="58">
        <v>79</v>
      </c>
      <c r="I561" s="64">
        <f t="shared" si="299"/>
        <v>0.79</v>
      </c>
      <c r="J561" s="18">
        <f t="shared" si="300"/>
        <v>154.84</v>
      </c>
      <c r="K561" s="64">
        <f t="shared" si="301"/>
        <v>-0.29936651583710405</v>
      </c>
      <c r="L561" s="18">
        <v>221</v>
      </c>
      <c r="M561" s="18">
        <v>16</v>
      </c>
      <c r="N561" s="18">
        <v>223</v>
      </c>
      <c r="O561" s="105" t="str">
        <f t="shared" si="276"/>
        <v>https://www.google.com/maps/@61.2438203952,23.124222244,3a,75y,90t/data=!3m3!1e1!3m1!2e0</v>
      </c>
      <c r="P561" s="108" t="str">
        <f t="shared" si="277"/>
        <v>Gmaps</v>
      </c>
      <c r="Q561" s="18">
        <v>196</v>
      </c>
      <c r="R561" s="17">
        <v>79</v>
      </c>
      <c r="S561" s="18">
        <f t="shared" si="278"/>
        <v>37</v>
      </c>
      <c r="T561" s="18">
        <f t="shared" si="279"/>
        <v>30</v>
      </c>
      <c r="U561" s="18">
        <f t="shared" si="280"/>
        <v>1</v>
      </c>
      <c r="V561" s="96" t="str">
        <f t="shared" si="302"/>
        <v>Osa seud. yht.</v>
      </c>
      <c r="W561" s="18">
        <f t="shared" si="281"/>
        <v>0</v>
      </c>
      <c r="X561" s="79" t="str">
        <f t="shared" si="303"/>
        <v xml:space="preserve"> --</v>
      </c>
      <c r="Y561" s="74">
        <v>0</v>
      </c>
      <c r="Z561" s="17" t="str">
        <f t="shared" si="285"/>
        <v xml:space="preserve"> --</v>
      </c>
      <c r="AA561" s="74">
        <v>0</v>
      </c>
      <c r="AB561" s="17" t="str">
        <f t="shared" si="304"/>
        <v>--</v>
      </c>
      <c r="AC561" s="39"/>
      <c r="AD561" s="17" t="str">
        <f t="shared" si="282"/>
        <v>Vähä 2</v>
      </c>
      <c r="AE561" s="17" t="s">
        <v>1060</v>
      </c>
      <c r="AF561" s="39"/>
      <c r="AG561" s="44"/>
      <c r="AH561" s="4"/>
      <c r="AI561" s="113" t="str">
        <f t="shared" si="286"/>
        <v>punainen</v>
      </c>
      <c r="AJ561" s="114" t="str">
        <f t="shared" si="307"/>
        <v>musta</v>
      </c>
      <c r="AK561" s="115" t="str">
        <f t="shared" si="283"/>
        <v>musta</v>
      </c>
      <c r="AL561" s="124">
        <f t="shared" si="308"/>
        <v>11</v>
      </c>
      <c r="AM561" s="124">
        <f t="shared" si="287"/>
        <v>10</v>
      </c>
      <c r="AN561" s="124">
        <f t="shared" si="288"/>
        <v>0</v>
      </c>
      <c r="AO561" s="124">
        <f t="shared" si="289"/>
        <v>0</v>
      </c>
      <c r="AP561" s="121">
        <f t="shared" si="290"/>
        <v>1</v>
      </c>
      <c r="AQ561" s="14"/>
      <c r="AR561" s="113" t="str">
        <f t="shared" si="305"/>
        <v>punainen</v>
      </c>
      <c r="AS561" s="114" t="str">
        <f t="shared" si="306"/>
        <v>musta</v>
      </c>
      <c r="AT561" s="115" t="str">
        <f t="shared" si="284"/>
        <v>musta</v>
      </c>
      <c r="AU561" s="124">
        <f t="shared" si="291"/>
        <v>11</v>
      </c>
      <c r="AV561" s="124">
        <f t="shared" si="292"/>
        <v>10</v>
      </c>
      <c r="AW561" s="124">
        <f t="shared" si="293"/>
        <v>0</v>
      </c>
      <c r="AX561" s="124">
        <f t="shared" si="294"/>
        <v>0</v>
      </c>
      <c r="AY561" s="121">
        <f t="shared" si="295"/>
        <v>1</v>
      </c>
      <c r="BA561" s="47" t="s">
        <v>592</v>
      </c>
      <c r="BB561" s="47">
        <v>12826</v>
      </c>
      <c r="BC561" s="47">
        <v>1</v>
      </c>
      <c r="BD561" s="47">
        <v>0</v>
      </c>
      <c r="BE561" s="4"/>
      <c r="BF561" s="47" t="s">
        <v>600</v>
      </c>
      <c r="BG561" s="47">
        <v>12837</v>
      </c>
      <c r="BH561" s="47">
        <v>1</v>
      </c>
      <c r="BI561" s="47">
        <v>5</v>
      </c>
      <c r="BJ561" s="4"/>
      <c r="BK561" s="46" t="str">
        <f t="shared" si="296"/>
        <v>12837_1</v>
      </c>
      <c r="BL561" s="69">
        <v>12837</v>
      </c>
      <c r="BM561" s="69">
        <v>1</v>
      </c>
      <c r="BN561" s="69">
        <v>0</v>
      </c>
      <c r="BO561" s="4"/>
      <c r="BP561" s="46" t="str">
        <f t="shared" si="297"/>
        <v>12837_1</v>
      </c>
      <c r="BQ561" s="69">
        <v>12837</v>
      </c>
      <c r="BR561" s="69">
        <v>1</v>
      </c>
      <c r="BS561" s="69">
        <v>0</v>
      </c>
      <c r="BT561" s="4"/>
      <c r="BU561" s="71"/>
      <c r="BV561" s="71"/>
      <c r="BW561" s="71"/>
      <c r="BX561" s="4"/>
      <c r="BY561" s="46"/>
      <c r="BZ561" s="46"/>
      <c r="CA561" s="46"/>
      <c r="CB561" s="4"/>
      <c r="CC561" s="47" t="s">
        <v>166</v>
      </c>
      <c r="CD561" s="47" t="s">
        <v>1023</v>
      </c>
      <c r="CE561" s="47">
        <v>65</v>
      </c>
      <c r="CF561" s="47">
        <v>6</v>
      </c>
      <c r="CG561" s="47">
        <v>1</v>
      </c>
      <c r="CH561" s="47" t="str">
        <f t="shared" si="298"/>
        <v>Keskivilkas 1</v>
      </c>
      <c r="CJ561" s="46" t="s">
        <v>610</v>
      </c>
      <c r="CK561" s="46" t="s">
        <v>1981</v>
      </c>
      <c r="CL561" s="46" t="s">
        <v>1982</v>
      </c>
      <c r="CM561" s="46" t="s">
        <v>1983</v>
      </c>
    </row>
    <row r="562" spans="1:91" customFormat="1" x14ac:dyDescent="0.25">
      <c r="A562" s="81">
        <v>551</v>
      </c>
      <c r="B562" s="27" t="str">
        <f t="shared" si="275"/>
        <v>12849_1</v>
      </c>
      <c r="C562" s="51">
        <v>12849</v>
      </c>
      <c r="D562" s="52">
        <v>1</v>
      </c>
      <c r="E562" s="17">
        <v>8550</v>
      </c>
      <c r="F562" s="18">
        <v>8294.2543846999997</v>
      </c>
      <c r="G562" s="57">
        <v>143</v>
      </c>
      <c r="H562" s="58">
        <v>88</v>
      </c>
      <c r="I562" s="64">
        <f t="shared" si="299"/>
        <v>0.88</v>
      </c>
      <c r="J562" s="18">
        <f t="shared" si="300"/>
        <v>125.84</v>
      </c>
      <c r="K562" s="64">
        <f t="shared" si="301"/>
        <v>0.31083333333333335</v>
      </c>
      <c r="L562" s="18">
        <v>96</v>
      </c>
      <c r="M562" s="18">
        <v>7</v>
      </c>
      <c r="N562" s="18">
        <v>98</v>
      </c>
      <c r="O562" s="105" t="str">
        <f t="shared" si="276"/>
        <v>https://www.google.com/maps/@61.1656421005,23.188330102,3a,75y,90t/data=!3m3!1e1!3m1!2e0</v>
      </c>
      <c r="P562" s="108" t="str">
        <f t="shared" si="277"/>
        <v>Gmaps</v>
      </c>
      <c r="Q562" s="18">
        <v>143</v>
      </c>
      <c r="R562" s="17">
        <v>88</v>
      </c>
      <c r="S562" s="18">
        <f t="shared" si="278"/>
        <v>43</v>
      </c>
      <c r="T562" s="18">
        <f t="shared" si="279"/>
        <v>36</v>
      </c>
      <c r="U562" s="18">
        <f t="shared" si="280"/>
        <v>3</v>
      </c>
      <c r="V562" s="96" t="str">
        <f t="shared" si="302"/>
        <v>Osa seud. yht.</v>
      </c>
      <c r="W562" s="18">
        <f t="shared" si="281"/>
        <v>0</v>
      </c>
      <c r="X562" s="79" t="str">
        <f t="shared" si="303"/>
        <v xml:space="preserve"> --</v>
      </c>
      <c r="Y562" s="74">
        <v>0</v>
      </c>
      <c r="Z562" s="17" t="str">
        <f t="shared" si="285"/>
        <v xml:space="preserve"> --</v>
      </c>
      <c r="AA562" s="74">
        <v>0</v>
      </c>
      <c r="AB562" s="17" t="str">
        <f t="shared" si="304"/>
        <v>--</v>
      </c>
      <c r="AC562" s="39"/>
      <c r="AD562" s="17" t="str">
        <f t="shared" si="282"/>
        <v>Vähä 3</v>
      </c>
      <c r="AE562" s="17" t="s">
        <v>1062</v>
      </c>
      <c r="AF562" s="39"/>
      <c r="AG562" s="44"/>
      <c r="AH562" s="4"/>
      <c r="AI562" s="113" t="str">
        <f t="shared" si="286"/>
        <v>punainen</v>
      </c>
      <c r="AJ562" s="114" t="str">
        <f t="shared" si="307"/>
        <v>musta</v>
      </c>
      <c r="AK562" s="115" t="str">
        <f t="shared" si="283"/>
        <v>musta</v>
      </c>
      <c r="AL562" s="124">
        <f t="shared" si="308"/>
        <v>11</v>
      </c>
      <c r="AM562" s="124">
        <f t="shared" si="287"/>
        <v>10</v>
      </c>
      <c r="AN562" s="124">
        <f t="shared" si="288"/>
        <v>0</v>
      </c>
      <c r="AO562" s="124">
        <f t="shared" si="289"/>
        <v>0</v>
      </c>
      <c r="AP562" s="121">
        <f t="shared" si="290"/>
        <v>1</v>
      </c>
      <c r="AQ562" s="14"/>
      <c r="AR562" s="113" t="str">
        <f t="shared" si="305"/>
        <v>punainen</v>
      </c>
      <c r="AS562" s="114" t="str">
        <f t="shared" si="306"/>
        <v>musta</v>
      </c>
      <c r="AT562" s="115" t="str">
        <f t="shared" si="284"/>
        <v>musta</v>
      </c>
      <c r="AU562" s="124">
        <f t="shared" si="291"/>
        <v>11</v>
      </c>
      <c r="AV562" s="124">
        <f t="shared" si="292"/>
        <v>10</v>
      </c>
      <c r="AW562" s="124">
        <f t="shared" si="293"/>
        <v>0</v>
      </c>
      <c r="AX562" s="124">
        <f t="shared" si="294"/>
        <v>0</v>
      </c>
      <c r="AY562" s="121">
        <f t="shared" si="295"/>
        <v>1</v>
      </c>
      <c r="BA562" s="47" t="s">
        <v>593</v>
      </c>
      <c r="BB562" s="47">
        <v>12826</v>
      </c>
      <c r="BC562" s="47">
        <v>2</v>
      </c>
      <c r="BD562" s="47">
        <v>21</v>
      </c>
      <c r="BE562" s="4"/>
      <c r="BF562" s="47" t="s">
        <v>601</v>
      </c>
      <c r="BG562" s="47">
        <v>12837</v>
      </c>
      <c r="BH562" s="47">
        <v>2</v>
      </c>
      <c r="BI562" s="47">
        <v>3</v>
      </c>
      <c r="BJ562" s="4"/>
      <c r="BK562" s="46" t="str">
        <f t="shared" si="296"/>
        <v>12837_2</v>
      </c>
      <c r="BL562" s="69">
        <v>12837</v>
      </c>
      <c r="BM562" s="69">
        <v>2</v>
      </c>
      <c r="BN562" s="69">
        <v>0</v>
      </c>
      <c r="BO562" s="4"/>
      <c r="BP562" s="46" t="str">
        <f t="shared" si="297"/>
        <v>12837_2</v>
      </c>
      <c r="BQ562" s="69">
        <v>12837</v>
      </c>
      <c r="BR562" s="69">
        <v>2</v>
      </c>
      <c r="BS562" s="69">
        <v>0</v>
      </c>
      <c r="BT562" s="4"/>
      <c r="BU562" s="71"/>
      <c r="BV562" s="71"/>
      <c r="BW562" s="71"/>
      <c r="BX562" s="4"/>
      <c r="BY562" s="46"/>
      <c r="BZ562" s="46"/>
      <c r="CA562" s="46"/>
      <c r="CB562" s="4"/>
      <c r="CC562" s="47" t="s">
        <v>212</v>
      </c>
      <c r="CD562" s="47" t="s">
        <v>1023</v>
      </c>
      <c r="CE562" s="47">
        <v>230</v>
      </c>
      <c r="CF562" s="47">
        <v>7</v>
      </c>
      <c r="CG562" s="47">
        <v>1</v>
      </c>
      <c r="CH562" s="47" t="str">
        <f t="shared" si="298"/>
        <v>Keskivilkas 1</v>
      </c>
      <c r="CJ562" s="46" t="s">
        <v>611</v>
      </c>
      <c r="CK562" s="46" t="s">
        <v>2512</v>
      </c>
      <c r="CL562" s="46" t="s">
        <v>2513</v>
      </c>
      <c r="CM562" s="46" t="s">
        <v>2514</v>
      </c>
    </row>
    <row r="563" spans="1:91" customFormat="1" x14ac:dyDescent="0.25">
      <c r="A563" s="81">
        <v>552</v>
      </c>
      <c r="B563" s="27" t="str">
        <f t="shared" si="275"/>
        <v>12941_1</v>
      </c>
      <c r="C563" s="51">
        <v>12941</v>
      </c>
      <c r="D563" s="52">
        <v>1</v>
      </c>
      <c r="E563" s="17">
        <v>1550</v>
      </c>
      <c r="F563" s="18">
        <v>2086.1064532149999</v>
      </c>
      <c r="G563" s="57">
        <v>8</v>
      </c>
      <c r="H563" s="58">
        <v>18</v>
      </c>
      <c r="I563" s="64">
        <f t="shared" si="299"/>
        <v>0.18</v>
      </c>
      <c r="J563" s="18">
        <f t="shared" si="300"/>
        <v>1.44</v>
      </c>
      <c r="K563" s="64">
        <f t="shared" si="301"/>
        <v>-0.99181818181818182</v>
      </c>
      <c r="L563" s="18">
        <v>176</v>
      </c>
      <c r="M563" s="18">
        <v>14</v>
      </c>
      <c r="N563" s="18">
        <v>180</v>
      </c>
      <c r="O563" s="105" t="str">
        <f t="shared" si="276"/>
        <v>https://www.google.com/maps/@61.2681011813,22.6508794784,3a,75y,90t/data=!3m3!1e1!3m1!2e0</v>
      </c>
      <c r="P563" s="108" t="str">
        <f t="shared" si="277"/>
        <v>Gmaps</v>
      </c>
      <c r="Q563" s="18">
        <v>8</v>
      </c>
      <c r="R563" s="17">
        <v>18</v>
      </c>
      <c r="S563" s="18">
        <f t="shared" si="278"/>
        <v>9</v>
      </c>
      <c r="T563" s="18">
        <f t="shared" si="279"/>
        <v>6</v>
      </c>
      <c r="U563" s="18">
        <f t="shared" si="280"/>
        <v>0</v>
      </c>
      <c r="V563" s="95" t="str">
        <f t="shared" si="302"/>
        <v xml:space="preserve"> --</v>
      </c>
      <c r="W563" s="18">
        <f t="shared" si="281"/>
        <v>0</v>
      </c>
      <c r="X563" s="79" t="str">
        <f t="shared" si="303"/>
        <v xml:space="preserve"> --</v>
      </c>
      <c r="Y563" s="74">
        <v>0</v>
      </c>
      <c r="Z563" s="17" t="str">
        <f t="shared" si="285"/>
        <v xml:space="preserve"> --</v>
      </c>
      <c r="AA563" s="18">
        <v>11.2903225806</v>
      </c>
      <c r="AB563" s="17" t="str">
        <f t="shared" si="304"/>
        <v>--</v>
      </c>
      <c r="AC563" s="39"/>
      <c r="AD563" s="17" t="str">
        <f t="shared" si="282"/>
        <v>Vähä 3</v>
      </c>
      <c r="AE563" s="17" t="s">
        <v>1062</v>
      </c>
      <c r="AF563" s="39"/>
      <c r="AG563" s="44"/>
      <c r="AH563" s="4"/>
      <c r="AI563" s="113" t="str">
        <f t="shared" si="286"/>
        <v>musta</v>
      </c>
      <c r="AJ563" s="114" t="str">
        <f t="shared" si="307"/>
        <v>musta</v>
      </c>
      <c r="AK563" s="115" t="str">
        <f t="shared" si="283"/>
        <v>musta</v>
      </c>
      <c r="AL563" s="124">
        <f t="shared" si="308"/>
        <v>0</v>
      </c>
      <c r="AM563" s="124">
        <f t="shared" si="287"/>
        <v>0</v>
      </c>
      <c r="AN563" s="124">
        <f t="shared" si="288"/>
        <v>0</v>
      </c>
      <c r="AO563" s="124">
        <f t="shared" si="289"/>
        <v>0</v>
      </c>
      <c r="AP563" s="121">
        <f t="shared" si="290"/>
        <v>0</v>
      </c>
      <c r="AQ563" s="14"/>
      <c r="AR563" s="113" t="str">
        <f t="shared" si="305"/>
        <v>musta</v>
      </c>
      <c r="AS563" s="114" t="str">
        <f t="shared" si="306"/>
        <v>musta</v>
      </c>
      <c r="AT563" s="115" t="str">
        <f t="shared" si="284"/>
        <v>musta</v>
      </c>
      <c r="AU563" s="124">
        <f t="shared" si="291"/>
        <v>1</v>
      </c>
      <c r="AV563" s="124">
        <f t="shared" si="292"/>
        <v>1</v>
      </c>
      <c r="AW563" s="124">
        <f t="shared" si="293"/>
        <v>0</v>
      </c>
      <c r="AX563" s="124">
        <f t="shared" si="294"/>
        <v>0</v>
      </c>
      <c r="AY563" s="121">
        <f t="shared" si="295"/>
        <v>0</v>
      </c>
      <c r="BA563" s="47" t="s">
        <v>594</v>
      </c>
      <c r="BB563" s="47">
        <v>12829</v>
      </c>
      <c r="BC563" s="47">
        <v>1</v>
      </c>
      <c r="BD563" s="47">
        <v>13</v>
      </c>
      <c r="BE563" s="4"/>
      <c r="BF563" s="47" t="s">
        <v>602</v>
      </c>
      <c r="BG563" s="47">
        <v>12839</v>
      </c>
      <c r="BH563" s="47">
        <v>1</v>
      </c>
      <c r="BI563" s="47">
        <v>13</v>
      </c>
      <c r="BJ563" s="4"/>
      <c r="BK563" s="46" t="str">
        <f t="shared" si="296"/>
        <v>12839_1</v>
      </c>
      <c r="BL563" s="69">
        <v>12839</v>
      </c>
      <c r="BM563" s="69">
        <v>1</v>
      </c>
      <c r="BN563" s="69">
        <v>0</v>
      </c>
      <c r="BO563" s="4"/>
      <c r="BP563" s="46" t="str">
        <f t="shared" si="297"/>
        <v>12839_1</v>
      </c>
      <c r="BQ563" s="69">
        <v>12839</v>
      </c>
      <c r="BR563" s="69">
        <v>1</v>
      </c>
      <c r="BS563" s="69">
        <v>0</v>
      </c>
      <c r="BT563" s="4"/>
      <c r="BU563" s="71"/>
      <c r="BV563" s="71"/>
      <c r="BW563" s="71"/>
      <c r="BX563" s="4"/>
      <c r="BY563" s="46"/>
      <c r="BZ563" s="46"/>
      <c r="CA563" s="46"/>
      <c r="CB563" s="4"/>
      <c r="CC563" s="47" t="s">
        <v>252</v>
      </c>
      <c r="CD563" s="47" t="s">
        <v>1023</v>
      </c>
      <c r="CE563" s="47">
        <v>284</v>
      </c>
      <c r="CF563" s="47">
        <v>7</v>
      </c>
      <c r="CG563" s="47">
        <v>1</v>
      </c>
      <c r="CH563" s="47" t="str">
        <f t="shared" si="298"/>
        <v>Keskivilkas 1</v>
      </c>
      <c r="CJ563" s="46" t="s">
        <v>612</v>
      </c>
      <c r="CK563" s="46" t="s">
        <v>2515</v>
      </c>
      <c r="CL563" s="46" t="s">
        <v>2516</v>
      </c>
      <c r="CM563" s="46" t="s">
        <v>2517</v>
      </c>
    </row>
    <row r="564" spans="1:91" customFormat="1" x14ac:dyDescent="0.25">
      <c r="A564" s="81">
        <v>553</v>
      </c>
      <c r="B564" s="27" t="str">
        <f t="shared" si="275"/>
        <v>12947_1</v>
      </c>
      <c r="C564" s="51">
        <v>12947</v>
      </c>
      <c r="D564" s="52">
        <v>1</v>
      </c>
      <c r="E564" s="17">
        <v>410</v>
      </c>
      <c r="F564" s="18"/>
      <c r="G564" s="57" t="s">
        <v>20</v>
      </c>
      <c r="H564" s="58" t="s">
        <v>20</v>
      </c>
      <c r="I564" s="64" t="e">
        <f t="shared" si="299"/>
        <v>#VALUE!</v>
      </c>
      <c r="J564" s="18" t="e">
        <f t="shared" si="300"/>
        <v>#VALUE!</v>
      </c>
      <c r="K564" s="64" t="e">
        <f t="shared" si="301"/>
        <v>#VALUE!</v>
      </c>
      <c r="L564" s="18">
        <v>81</v>
      </c>
      <c r="M564" s="18">
        <v>1</v>
      </c>
      <c r="N564" s="18">
        <v>86</v>
      </c>
      <c r="O564" s="105" t="str">
        <f t="shared" si="276"/>
        <v>https://www.google.com/maps/@61.2978518959,22.7661802782,3a,75y,90t/data=!3m3!1e1!3m1!2e0</v>
      </c>
      <c r="P564" s="108" t="str">
        <f t="shared" si="277"/>
        <v>Gmaps</v>
      </c>
      <c r="Q564" s="18" t="s">
        <v>1049</v>
      </c>
      <c r="R564" s="17" t="s">
        <v>1049</v>
      </c>
      <c r="S564" s="18">
        <f t="shared" si="278"/>
        <v>5</v>
      </c>
      <c r="T564" s="18">
        <f t="shared" si="279"/>
        <v>1</v>
      </c>
      <c r="U564" s="18">
        <f t="shared" si="280"/>
        <v>0</v>
      </c>
      <c r="V564" s="95" t="str">
        <f t="shared" si="302"/>
        <v xml:space="preserve"> --</v>
      </c>
      <c r="W564" s="18">
        <f t="shared" si="281"/>
        <v>0</v>
      </c>
      <c r="X564" s="79" t="str">
        <f t="shared" si="303"/>
        <v xml:space="preserve"> --</v>
      </c>
      <c r="Y564" s="74">
        <v>0</v>
      </c>
      <c r="Z564" s="17" t="str">
        <f t="shared" si="285"/>
        <v xml:space="preserve"> --</v>
      </c>
      <c r="AA564" s="18">
        <v>98.780487804899991</v>
      </c>
      <c r="AB564" s="17" t="str">
        <f t="shared" si="304"/>
        <v>Kyllä</v>
      </c>
      <c r="AC564" s="39"/>
      <c r="AD564" s="17" t="str">
        <f t="shared" si="282"/>
        <v>Vähä 4</v>
      </c>
      <c r="AE564" s="17" t="s">
        <v>1061</v>
      </c>
      <c r="AF564" s="39"/>
      <c r="AG564" s="44"/>
      <c r="AH564" s="4"/>
      <c r="AI564" s="113" t="str">
        <f t="shared" si="286"/>
        <v>ei mallia</v>
      </c>
      <c r="AJ564" s="114" t="str">
        <f t="shared" si="307"/>
        <v>ei mallia</v>
      </c>
      <c r="AK564" s="115" t="e">
        <f t="shared" si="283"/>
        <v>#VALUE!</v>
      </c>
      <c r="AL564" s="124">
        <f t="shared" si="308"/>
        <v>20</v>
      </c>
      <c r="AM564" s="124">
        <f t="shared" si="287"/>
        <v>10</v>
      </c>
      <c r="AN564" s="124">
        <f t="shared" si="288"/>
        <v>10</v>
      </c>
      <c r="AO564" s="124">
        <f t="shared" si="289"/>
        <v>0</v>
      </c>
      <c r="AP564" s="121">
        <f t="shared" si="290"/>
        <v>0</v>
      </c>
      <c r="AQ564" s="14"/>
      <c r="AR564" s="113" t="str">
        <f t="shared" si="305"/>
        <v>ei mallia</v>
      </c>
      <c r="AS564" s="114" t="str">
        <f t="shared" si="306"/>
        <v>ei mallia</v>
      </c>
      <c r="AT564" s="115" t="str">
        <f t="shared" si="284"/>
        <v>ei mallia</v>
      </c>
      <c r="AU564" s="124">
        <f t="shared" si="291"/>
        <v>20</v>
      </c>
      <c r="AV564" s="124">
        <f t="shared" si="292"/>
        <v>10</v>
      </c>
      <c r="AW564" s="124">
        <f t="shared" si="293"/>
        <v>10</v>
      </c>
      <c r="AX564" s="124">
        <f t="shared" si="294"/>
        <v>0</v>
      </c>
      <c r="AY564" s="121">
        <f t="shared" si="295"/>
        <v>0</v>
      </c>
      <c r="BA564" s="47" t="s">
        <v>595</v>
      </c>
      <c r="BB564" s="47">
        <v>12829</v>
      </c>
      <c r="BC564" s="47">
        <v>4</v>
      </c>
      <c r="BD564" s="47">
        <v>51</v>
      </c>
      <c r="BE564" s="4"/>
      <c r="BF564" s="47" t="s">
        <v>603</v>
      </c>
      <c r="BG564" s="47">
        <v>12841</v>
      </c>
      <c r="BH564" s="47">
        <v>2</v>
      </c>
      <c r="BI564" s="47">
        <v>7</v>
      </c>
      <c r="BJ564" s="4"/>
      <c r="BK564" s="46" t="str">
        <f t="shared" si="296"/>
        <v>12841_2</v>
      </c>
      <c r="BL564" s="69">
        <v>12841</v>
      </c>
      <c r="BM564" s="69">
        <v>2</v>
      </c>
      <c r="BN564" s="69">
        <v>0</v>
      </c>
      <c r="BO564" s="4"/>
      <c r="BP564" s="46" t="str">
        <f t="shared" si="297"/>
        <v>12841_2</v>
      </c>
      <c r="BQ564" s="69">
        <v>12841</v>
      </c>
      <c r="BR564" s="69">
        <v>2</v>
      </c>
      <c r="BS564" s="69">
        <v>0</v>
      </c>
      <c r="BT564" s="4"/>
      <c r="BU564" s="71"/>
      <c r="BV564" s="71"/>
      <c r="BW564" s="71"/>
      <c r="BX564" s="4"/>
      <c r="BY564" s="46"/>
      <c r="BZ564" s="46"/>
      <c r="CA564" s="46"/>
      <c r="CB564" s="4"/>
      <c r="CC564" s="47" t="s">
        <v>282</v>
      </c>
      <c r="CD564" s="47" t="s">
        <v>1023</v>
      </c>
      <c r="CE564" s="47">
        <v>322</v>
      </c>
      <c r="CF564" s="47">
        <v>4</v>
      </c>
      <c r="CG564" s="47">
        <v>1</v>
      </c>
      <c r="CH564" s="47" t="str">
        <f t="shared" si="298"/>
        <v>Keskivilkas 1</v>
      </c>
      <c r="CJ564" s="46" t="s">
        <v>613</v>
      </c>
      <c r="CK564" s="46" t="s">
        <v>2518</v>
      </c>
      <c r="CL564" s="46" t="s">
        <v>2519</v>
      </c>
      <c r="CM564" s="46" t="s">
        <v>2520</v>
      </c>
    </row>
    <row r="565" spans="1:91" customFormat="1" x14ac:dyDescent="0.25">
      <c r="A565" s="81">
        <v>554</v>
      </c>
      <c r="B565" s="27" t="str">
        <f t="shared" si="275"/>
        <v>12948_1</v>
      </c>
      <c r="C565" s="51">
        <v>12948</v>
      </c>
      <c r="D565" s="52">
        <v>1</v>
      </c>
      <c r="E565" s="17">
        <v>3222</v>
      </c>
      <c r="F565" s="18">
        <v>3130.1392736050002</v>
      </c>
      <c r="G565" s="57">
        <v>1149</v>
      </c>
      <c r="H565" s="58">
        <v>77</v>
      </c>
      <c r="I565" s="64">
        <f t="shared" si="299"/>
        <v>0.77</v>
      </c>
      <c r="J565" s="18">
        <f t="shared" si="300"/>
        <v>884.73</v>
      </c>
      <c r="K565" s="64">
        <f t="shared" si="301"/>
        <v>0.46721393034825875</v>
      </c>
      <c r="L565" s="18">
        <v>603</v>
      </c>
      <c r="M565" s="18">
        <v>8</v>
      </c>
      <c r="N565" s="18">
        <v>622</v>
      </c>
      <c r="O565" s="105" t="str">
        <f t="shared" si="276"/>
        <v>https://www.google.com/maps/@61.2926093657,22.7616273974,3a,75y,90t/data=!3m3!1e1!3m1!2e0</v>
      </c>
      <c r="P565" s="108" t="str">
        <f t="shared" si="277"/>
        <v>Gmaps</v>
      </c>
      <c r="Q565" s="18">
        <v>1149</v>
      </c>
      <c r="R565" s="17">
        <v>77</v>
      </c>
      <c r="S565" s="18">
        <f t="shared" si="278"/>
        <v>29</v>
      </c>
      <c r="T565" s="18">
        <f t="shared" si="279"/>
        <v>6</v>
      </c>
      <c r="U565" s="18">
        <f t="shared" si="280"/>
        <v>0</v>
      </c>
      <c r="V565" s="95" t="str">
        <f t="shared" si="302"/>
        <v xml:space="preserve"> --</v>
      </c>
      <c r="W565" s="18">
        <f t="shared" si="281"/>
        <v>0</v>
      </c>
      <c r="X565" s="79" t="str">
        <f t="shared" si="303"/>
        <v xml:space="preserve"> --</v>
      </c>
      <c r="Y565" s="74">
        <v>0</v>
      </c>
      <c r="Z565" s="17" t="str">
        <f t="shared" si="285"/>
        <v xml:space="preserve"> --</v>
      </c>
      <c r="AA565" s="18">
        <v>68.559900682800006</v>
      </c>
      <c r="AB565" s="17" t="str">
        <f t="shared" si="304"/>
        <v>Kyllä</v>
      </c>
      <c r="AC565" s="39"/>
      <c r="AD565" s="17" t="str">
        <f t="shared" si="282"/>
        <v>Keskivilkas 2</v>
      </c>
      <c r="AE565" s="17" t="s">
        <v>1059</v>
      </c>
      <c r="AF565" s="39"/>
      <c r="AG565" s="44"/>
      <c r="AH565" s="4"/>
      <c r="AI565" s="113" t="str">
        <f t="shared" si="286"/>
        <v>punainen</v>
      </c>
      <c r="AJ565" s="114" t="str">
        <f t="shared" si="307"/>
        <v>musta</v>
      </c>
      <c r="AK565" s="115" t="str">
        <f t="shared" si="283"/>
        <v>musta</v>
      </c>
      <c r="AL565" s="124">
        <f t="shared" si="308"/>
        <v>11</v>
      </c>
      <c r="AM565" s="124">
        <f t="shared" si="287"/>
        <v>10</v>
      </c>
      <c r="AN565" s="124">
        <f t="shared" si="288"/>
        <v>1</v>
      </c>
      <c r="AO565" s="124">
        <f t="shared" si="289"/>
        <v>0</v>
      </c>
      <c r="AP565" s="121">
        <f t="shared" si="290"/>
        <v>0</v>
      </c>
      <c r="AQ565" s="14"/>
      <c r="AR565" s="113" t="str">
        <f t="shared" si="305"/>
        <v>punainen</v>
      </c>
      <c r="AS565" s="114" t="str">
        <f t="shared" si="306"/>
        <v>musta</v>
      </c>
      <c r="AT565" s="115" t="str">
        <f t="shared" si="284"/>
        <v>musta</v>
      </c>
      <c r="AU565" s="124">
        <f t="shared" si="291"/>
        <v>11</v>
      </c>
      <c r="AV565" s="124">
        <f t="shared" si="292"/>
        <v>10</v>
      </c>
      <c r="AW565" s="124">
        <f t="shared" si="293"/>
        <v>1</v>
      </c>
      <c r="AX565" s="124">
        <f t="shared" si="294"/>
        <v>0</v>
      </c>
      <c r="AY565" s="121">
        <f t="shared" si="295"/>
        <v>0</v>
      </c>
      <c r="BA565" s="47" t="s">
        <v>596</v>
      </c>
      <c r="BB565" s="47">
        <v>12829</v>
      </c>
      <c r="BC565" s="47">
        <v>5</v>
      </c>
      <c r="BD565" s="47">
        <v>77</v>
      </c>
      <c r="BE565" s="4"/>
      <c r="BF565" s="47" t="s">
        <v>604</v>
      </c>
      <c r="BG565" s="47">
        <v>12843</v>
      </c>
      <c r="BH565" s="47">
        <v>1</v>
      </c>
      <c r="BI565" s="47">
        <v>7</v>
      </c>
      <c r="BJ565" s="4"/>
      <c r="BK565" s="46" t="str">
        <f t="shared" si="296"/>
        <v>12843_1</v>
      </c>
      <c r="BL565" s="69">
        <v>12843</v>
      </c>
      <c r="BM565" s="69">
        <v>1</v>
      </c>
      <c r="BN565" s="69">
        <v>0</v>
      </c>
      <c r="BO565" s="4"/>
      <c r="BP565" s="46" t="str">
        <f t="shared" si="297"/>
        <v>12843_1</v>
      </c>
      <c r="BQ565" s="69">
        <v>12843</v>
      </c>
      <c r="BR565" s="69">
        <v>1</v>
      </c>
      <c r="BS565" s="69">
        <v>0</v>
      </c>
      <c r="BT565" s="4"/>
      <c r="BU565" s="71"/>
      <c r="BV565" s="71"/>
      <c r="BW565" s="71"/>
      <c r="BX565" s="4"/>
      <c r="BY565" s="46"/>
      <c r="BZ565" s="46"/>
      <c r="CA565" s="46"/>
      <c r="CB565" s="4"/>
      <c r="CC565" s="47" t="s">
        <v>180</v>
      </c>
      <c r="CD565" s="47" t="s">
        <v>1023</v>
      </c>
      <c r="CE565" s="47">
        <v>66</v>
      </c>
      <c r="CF565" s="47">
        <v>8</v>
      </c>
      <c r="CG565" s="47">
        <v>1</v>
      </c>
      <c r="CH565" s="47" t="str">
        <f t="shared" si="298"/>
        <v>Keskivilkas 1</v>
      </c>
      <c r="CJ565" s="46" t="s">
        <v>614</v>
      </c>
      <c r="CK565" s="46" t="s">
        <v>2521</v>
      </c>
      <c r="CL565" s="46" t="s">
        <v>2522</v>
      </c>
      <c r="CM565" s="46" t="s">
        <v>2523</v>
      </c>
    </row>
    <row r="566" spans="1:91" customFormat="1" x14ac:dyDescent="0.25">
      <c r="A566" s="81">
        <v>555</v>
      </c>
      <c r="B566" s="27" t="str">
        <f t="shared" si="275"/>
        <v>12948_2</v>
      </c>
      <c r="C566" s="51">
        <v>12948</v>
      </c>
      <c r="D566" s="52">
        <v>2</v>
      </c>
      <c r="E566" s="17">
        <v>4452</v>
      </c>
      <c r="F566" s="18">
        <v>4247.8614666200001</v>
      </c>
      <c r="G566" s="57">
        <v>51</v>
      </c>
      <c r="H566" s="58">
        <v>29</v>
      </c>
      <c r="I566" s="64">
        <f t="shared" si="299"/>
        <v>0.28999999999999998</v>
      </c>
      <c r="J566" s="18">
        <f t="shared" si="300"/>
        <v>14.79</v>
      </c>
      <c r="K566" s="64">
        <f t="shared" si="301"/>
        <v>-0.98315489749430529</v>
      </c>
      <c r="L566" s="18">
        <v>878</v>
      </c>
      <c r="M566" s="18">
        <v>26</v>
      </c>
      <c r="N566" s="18">
        <v>954</v>
      </c>
      <c r="O566" s="105" t="str">
        <f t="shared" si="276"/>
        <v>https://www.google.com/maps/@61.3155379801,22.7899663746,3a,75y,90t/data=!3m3!1e1!3m1!2e0</v>
      </c>
      <c r="P566" s="108" t="str">
        <f t="shared" si="277"/>
        <v>Gmaps</v>
      </c>
      <c r="Q566" s="18">
        <v>51</v>
      </c>
      <c r="R566" s="17">
        <v>29</v>
      </c>
      <c r="S566" s="18">
        <f t="shared" si="278"/>
        <v>253</v>
      </c>
      <c r="T566" s="18">
        <f t="shared" si="279"/>
        <v>79</v>
      </c>
      <c r="U566" s="18">
        <f t="shared" si="280"/>
        <v>0</v>
      </c>
      <c r="V566" s="95" t="str">
        <f t="shared" si="302"/>
        <v xml:space="preserve"> --</v>
      </c>
      <c r="W566" s="18">
        <f t="shared" si="281"/>
        <v>0</v>
      </c>
      <c r="X566" s="79" t="str">
        <f t="shared" si="303"/>
        <v xml:space="preserve"> --</v>
      </c>
      <c r="Y566" s="74">
        <v>0</v>
      </c>
      <c r="Z566" s="17" t="str">
        <f t="shared" si="285"/>
        <v xml:space="preserve"> --</v>
      </c>
      <c r="AA566" s="18">
        <v>15.700808625300001</v>
      </c>
      <c r="AB566" s="17" t="str">
        <f t="shared" si="304"/>
        <v>--</v>
      </c>
      <c r="AC566" s="39"/>
      <c r="AD566" s="17" t="str">
        <f t="shared" si="282"/>
        <v>Keskivilkas 1</v>
      </c>
      <c r="AE566" s="17" t="s">
        <v>1057</v>
      </c>
      <c r="AF566" s="39"/>
      <c r="AG566" s="44"/>
      <c r="AH566" s="4"/>
      <c r="AI566" s="113" t="str">
        <f t="shared" si="286"/>
        <v>musta</v>
      </c>
      <c r="AJ566" s="114" t="str">
        <f t="shared" si="307"/>
        <v>musta</v>
      </c>
      <c r="AK566" s="115" t="str">
        <f t="shared" si="283"/>
        <v>musta</v>
      </c>
      <c r="AL566" s="124">
        <f t="shared" si="308"/>
        <v>0</v>
      </c>
      <c r="AM566" s="124">
        <f t="shared" si="287"/>
        <v>0</v>
      </c>
      <c r="AN566" s="124">
        <f t="shared" si="288"/>
        <v>0</v>
      </c>
      <c r="AO566" s="124">
        <f t="shared" si="289"/>
        <v>0</v>
      </c>
      <c r="AP566" s="121">
        <f t="shared" si="290"/>
        <v>0</v>
      </c>
      <c r="AQ566" s="14"/>
      <c r="AR566" s="113" t="str">
        <f t="shared" si="305"/>
        <v>musta</v>
      </c>
      <c r="AS566" s="114" t="str">
        <f t="shared" si="306"/>
        <v>musta</v>
      </c>
      <c r="AT566" s="115" t="str">
        <f t="shared" si="284"/>
        <v>musta</v>
      </c>
      <c r="AU566" s="124">
        <f t="shared" si="291"/>
        <v>1</v>
      </c>
      <c r="AV566" s="124">
        <f t="shared" si="292"/>
        <v>1</v>
      </c>
      <c r="AW566" s="124">
        <f t="shared" si="293"/>
        <v>0</v>
      </c>
      <c r="AX566" s="124">
        <f t="shared" si="294"/>
        <v>0</v>
      </c>
      <c r="AY566" s="121">
        <f t="shared" si="295"/>
        <v>0</v>
      </c>
      <c r="BA566" s="47" t="s">
        <v>597</v>
      </c>
      <c r="BB566" s="47">
        <v>12831</v>
      </c>
      <c r="BC566" s="47">
        <v>4</v>
      </c>
      <c r="BD566" s="47">
        <v>11</v>
      </c>
      <c r="BE566" s="4"/>
      <c r="BF566" s="47" t="s">
        <v>605</v>
      </c>
      <c r="BG566" s="47">
        <v>12845</v>
      </c>
      <c r="BH566" s="47">
        <v>1</v>
      </c>
      <c r="BI566" s="47">
        <v>17</v>
      </c>
      <c r="BJ566" s="4"/>
      <c r="BK566" s="46" t="str">
        <f t="shared" si="296"/>
        <v>12845_1</v>
      </c>
      <c r="BL566" s="69">
        <v>12845</v>
      </c>
      <c r="BM566" s="69">
        <v>1</v>
      </c>
      <c r="BN566" s="69">
        <v>0</v>
      </c>
      <c r="BO566" s="4"/>
      <c r="BP566" s="46" t="str">
        <f t="shared" si="297"/>
        <v>12845_1</v>
      </c>
      <c r="BQ566" s="69">
        <v>12845</v>
      </c>
      <c r="BR566" s="69">
        <v>1</v>
      </c>
      <c r="BS566" s="69">
        <v>0</v>
      </c>
      <c r="BT566" s="4"/>
      <c r="BU566" s="71"/>
      <c r="BV566" s="71"/>
      <c r="BW566" s="71"/>
      <c r="BX566" s="4"/>
      <c r="BY566" s="46"/>
      <c r="BZ566" s="46"/>
      <c r="CA566" s="46"/>
      <c r="CB566" s="4"/>
      <c r="CC566" s="47" t="s">
        <v>182</v>
      </c>
      <c r="CD566" s="47" t="s">
        <v>1023</v>
      </c>
      <c r="CE566" s="47">
        <v>66</v>
      </c>
      <c r="CF566" s="47">
        <v>10</v>
      </c>
      <c r="CG566" s="47">
        <v>1</v>
      </c>
      <c r="CH566" s="47" t="str">
        <f t="shared" si="298"/>
        <v>Keskivilkas 1</v>
      </c>
      <c r="CJ566" s="46" t="s">
        <v>615</v>
      </c>
      <c r="CK566" s="46" t="s">
        <v>2524</v>
      </c>
      <c r="CL566" s="46" t="s">
        <v>2525</v>
      </c>
      <c r="CM566" s="46" t="s">
        <v>2526</v>
      </c>
    </row>
    <row r="567" spans="1:91" customFormat="1" x14ac:dyDescent="0.25">
      <c r="A567" s="81">
        <v>556</v>
      </c>
      <c r="B567" s="27" t="str">
        <f t="shared" si="275"/>
        <v>12949_1</v>
      </c>
      <c r="C567" s="51">
        <v>12949</v>
      </c>
      <c r="D567" s="52">
        <v>1</v>
      </c>
      <c r="E567" s="17">
        <v>3824</v>
      </c>
      <c r="F567" s="18">
        <v>3711.529671155</v>
      </c>
      <c r="G567" s="57">
        <v>51</v>
      </c>
      <c r="H567" s="58">
        <v>24</v>
      </c>
      <c r="I567" s="64">
        <f t="shared" si="299"/>
        <v>0.24</v>
      </c>
      <c r="J567" s="18">
        <f t="shared" si="300"/>
        <v>12.24</v>
      </c>
      <c r="K567" s="64">
        <f t="shared" si="301"/>
        <v>-0.97745856353591154</v>
      </c>
      <c r="L567" s="18">
        <v>543</v>
      </c>
      <c r="M567" s="18">
        <v>29</v>
      </c>
      <c r="N567" s="18">
        <v>572</v>
      </c>
      <c r="O567" s="105" t="str">
        <f t="shared" si="276"/>
        <v>https://www.google.com/maps/@61.3181906667,22.8680661103,3a,75y,90t/data=!3m3!1e1!3m1!2e0</v>
      </c>
      <c r="P567" s="108" t="str">
        <f t="shared" si="277"/>
        <v>Gmaps</v>
      </c>
      <c r="Q567" s="18">
        <v>51</v>
      </c>
      <c r="R567" s="17">
        <v>24</v>
      </c>
      <c r="S567" s="18">
        <f t="shared" si="278"/>
        <v>127</v>
      </c>
      <c r="T567" s="18">
        <f t="shared" si="279"/>
        <v>26</v>
      </c>
      <c r="U567" s="18">
        <f t="shared" si="280"/>
        <v>0</v>
      </c>
      <c r="V567" s="95" t="str">
        <f t="shared" si="302"/>
        <v xml:space="preserve"> --</v>
      </c>
      <c r="W567" s="18">
        <f t="shared" si="281"/>
        <v>0</v>
      </c>
      <c r="X567" s="79" t="str">
        <f t="shared" si="303"/>
        <v xml:space="preserve"> --</v>
      </c>
      <c r="Y567" s="18">
        <v>4</v>
      </c>
      <c r="Z567" s="17" t="str">
        <f t="shared" si="285"/>
        <v xml:space="preserve"> --</v>
      </c>
      <c r="AA567" s="18">
        <v>96.025104602499994</v>
      </c>
      <c r="AB567" s="17" t="str">
        <f t="shared" si="304"/>
        <v>Kyllä</v>
      </c>
      <c r="AC567" s="39"/>
      <c r="AD567" s="17" t="str">
        <f t="shared" si="282"/>
        <v>Keskivilkas 1</v>
      </c>
      <c r="AE567" s="17" t="s">
        <v>1057</v>
      </c>
      <c r="AF567" s="39"/>
      <c r="AG567" s="44"/>
      <c r="AH567" s="4"/>
      <c r="AI567" s="113" t="str">
        <f t="shared" si="286"/>
        <v>musta</v>
      </c>
      <c r="AJ567" s="114" t="str">
        <f t="shared" si="307"/>
        <v>musta</v>
      </c>
      <c r="AK567" s="115" t="str">
        <f t="shared" si="283"/>
        <v>musta</v>
      </c>
      <c r="AL567" s="124">
        <f t="shared" si="308"/>
        <v>0</v>
      </c>
      <c r="AM567" s="124">
        <f t="shared" si="287"/>
        <v>0</v>
      </c>
      <c r="AN567" s="124">
        <f t="shared" si="288"/>
        <v>0</v>
      </c>
      <c r="AO567" s="124">
        <f t="shared" si="289"/>
        <v>0</v>
      </c>
      <c r="AP567" s="121">
        <f t="shared" si="290"/>
        <v>0</v>
      </c>
      <c r="AQ567" s="14"/>
      <c r="AR567" s="113" t="str">
        <f t="shared" si="305"/>
        <v>musta</v>
      </c>
      <c r="AS567" s="114" t="str">
        <f t="shared" si="306"/>
        <v>musta</v>
      </c>
      <c r="AT567" s="115" t="str">
        <f t="shared" si="284"/>
        <v>musta</v>
      </c>
      <c r="AU567" s="124">
        <f t="shared" si="291"/>
        <v>1</v>
      </c>
      <c r="AV567" s="124">
        <f t="shared" si="292"/>
        <v>1</v>
      </c>
      <c r="AW567" s="124">
        <f t="shared" si="293"/>
        <v>0</v>
      </c>
      <c r="AX567" s="124">
        <f t="shared" si="294"/>
        <v>0</v>
      </c>
      <c r="AY567" s="121">
        <f t="shared" si="295"/>
        <v>0</v>
      </c>
      <c r="BA567" s="47" t="s">
        <v>598</v>
      </c>
      <c r="BB567" s="47">
        <v>12833</v>
      </c>
      <c r="BC567" s="47">
        <v>1</v>
      </c>
      <c r="BD567" s="47">
        <v>16</v>
      </c>
      <c r="BE567" s="4"/>
      <c r="BF567" s="47" t="s">
        <v>606</v>
      </c>
      <c r="BG567" s="47">
        <v>12845</v>
      </c>
      <c r="BH567" s="47">
        <v>2</v>
      </c>
      <c r="BI567" s="47">
        <v>19</v>
      </c>
      <c r="BJ567" s="4"/>
      <c r="BK567" s="46" t="str">
        <f t="shared" si="296"/>
        <v>12845_2</v>
      </c>
      <c r="BL567" s="69">
        <v>12845</v>
      </c>
      <c r="BM567" s="69">
        <v>2</v>
      </c>
      <c r="BN567" s="69">
        <v>0</v>
      </c>
      <c r="BO567" s="4"/>
      <c r="BP567" s="46" t="str">
        <f t="shared" si="297"/>
        <v>12845_2</v>
      </c>
      <c r="BQ567" s="69">
        <v>12845</v>
      </c>
      <c r="BR567" s="69">
        <v>2</v>
      </c>
      <c r="BS567" s="69">
        <v>0</v>
      </c>
      <c r="BT567" s="4"/>
      <c r="BU567" s="71"/>
      <c r="BV567" s="71"/>
      <c r="BW567" s="71"/>
      <c r="BX567" s="4"/>
      <c r="BY567" s="46"/>
      <c r="BZ567" s="46"/>
      <c r="CA567" s="46"/>
      <c r="CB567" s="4"/>
      <c r="CC567" s="47" t="s">
        <v>269</v>
      </c>
      <c r="CD567" s="47" t="s">
        <v>1023</v>
      </c>
      <c r="CE567" s="47">
        <v>307</v>
      </c>
      <c r="CF567" s="47">
        <v>1</v>
      </c>
      <c r="CG567" s="47">
        <v>1</v>
      </c>
      <c r="CH567" s="47" t="str">
        <f t="shared" si="298"/>
        <v>Keskivilkas 1</v>
      </c>
      <c r="CJ567" s="46" t="s">
        <v>616</v>
      </c>
      <c r="CK567" s="46" t="s">
        <v>2527</v>
      </c>
      <c r="CL567" s="46" t="s">
        <v>2528</v>
      </c>
      <c r="CM567" s="46" t="s">
        <v>2529</v>
      </c>
    </row>
    <row r="568" spans="1:91" customFormat="1" x14ac:dyDescent="0.25">
      <c r="A568" s="81">
        <v>557</v>
      </c>
      <c r="B568" s="27" t="str">
        <f t="shared" si="275"/>
        <v>12950_1</v>
      </c>
      <c r="C568" s="51">
        <v>12950</v>
      </c>
      <c r="D568" s="52">
        <v>1</v>
      </c>
      <c r="E568" s="17">
        <v>1387</v>
      </c>
      <c r="F568" s="18">
        <v>853.77146512000002</v>
      </c>
      <c r="G568" s="57">
        <v>71</v>
      </c>
      <c r="H568" s="58">
        <v>20</v>
      </c>
      <c r="I568" s="64">
        <f t="shared" si="299"/>
        <v>0.2</v>
      </c>
      <c r="J568" s="18">
        <f t="shared" si="300"/>
        <v>14.200000000000001</v>
      </c>
      <c r="K568" s="64">
        <f t="shared" si="301"/>
        <v>-0.98011204481792713</v>
      </c>
      <c r="L568" s="18">
        <v>714</v>
      </c>
      <c r="M568" s="18">
        <v>31</v>
      </c>
      <c r="N568" s="18">
        <v>735</v>
      </c>
      <c r="O568" s="105" t="str">
        <f t="shared" si="276"/>
        <v>https://www.google.com/maps/@61.3158108299,22.9230569968,3a,75y,90t/data=!3m3!1e1!3m1!2e0</v>
      </c>
      <c r="P568" s="108" t="str">
        <f t="shared" si="277"/>
        <v>Gmaps</v>
      </c>
      <c r="Q568" s="18">
        <v>71</v>
      </c>
      <c r="R568" s="17">
        <v>20</v>
      </c>
      <c r="S568" s="18">
        <f t="shared" si="278"/>
        <v>97</v>
      </c>
      <c r="T568" s="18">
        <f t="shared" si="279"/>
        <v>22</v>
      </c>
      <c r="U568" s="18">
        <f t="shared" si="280"/>
        <v>0</v>
      </c>
      <c r="V568" s="95" t="str">
        <f t="shared" si="302"/>
        <v xml:space="preserve"> --</v>
      </c>
      <c r="W568" s="18">
        <f t="shared" si="281"/>
        <v>0</v>
      </c>
      <c r="X568" s="79" t="str">
        <f t="shared" si="303"/>
        <v xml:space="preserve"> --</v>
      </c>
      <c r="Y568" s="18">
        <v>67</v>
      </c>
      <c r="Z568" s="17" t="str">
        <f t="shared" si="285"/>
        <v>Kyllä</v>
      </c>
      <c r="AA568" s="18">
        <v>100.28839221300001</v>
      </c>
      <c r="AB568" s="17" t="str">
        <f t="shared" si="304"/>
        <v>Kyllä</v>
      </c>
      <c r="AC568" s="39"/>
      <c r="AD568" s="17" t="str">
        <f t="shared" si="282"/>
        <v>Keskivilkas 1</v>
      </c>
      <c r="AE568" s="17" t="s">
        <v>1057</v>
      </c>
      <c r="AF568" s="39"/>
      <c r="AG568" s="44"/>
      <c r="AH568" s="4"/>
      <c r="AI568" s="113" t="str">
        <f t="shared" si="286"/>
        <v>musta</v>
      </c>
      <c r="AJ568" s="114" t="str">
        <f t="shared" si="307"/>
        <v>musta</v>
      </c>
      <c r="AK568" s="115" t="str">
        <f t="shared" si="283"/>
        <v>musta</v>
      </c>
      <c r="AL568" s="124">
        <f t="shared" si="308"/>
        <v>0</v>
      </c>
      <c r="AM568" s="124">
        <f t="shared" si="287"/>
        <v>0</v>
      </c>
      <c r="AN568" s="124">
        <f t="shared" si="288"/>
        <v>0</v>
      </c>
      <c r="AO568" s="124">
        <f t="shared" si="289"/>
        <v>0</v>
      </c>
      <c r="AP568" s="121">
        <f t="shared" si="290"/>
        <v>0</v>
      </c>
      <c r="AQ568" s="14"/>
      <c r="AR568" s="113" t="str">
        <f t="shared" si="305"/>
        <v>musta</v>
      </c>
      <c r="AS568" s="114" t="str">
        <f t="shared" si="306"/>
        <v>musta</v>
      </c>
      <c r="AT568" s="115" t="str">
        <f t="shared" si="284"/>
        <v>musta</v>
      </c>
      <c r="AU568" s="124">
        <f t="shared" si="291"/>
        <v>1</v>
      </c>
      <c r="AV568" s="124">
        <f t="shared" si="292"/>
        <v>1</v>
      </c>
      <c r="AW568" s="124">
        <f t="shared" si="293"/>
        <v>0</v>
      </c>
      <c r="AX568" s="124">
        <f t="shared" si="294"/>
        <v>0</v>
      </c>
      <c r="AY568" s="121">
        <f t="shared" si="295"/>
        <v>0</v>
      </c>
      <c r="BA568" s="47" t="s">
        <v>599</v>
      </c>
      <c r="BB568" s="47">
        <v>12835</v>
      </c>
      <c r="BC568" s="47">
        <v>1</v>
      </c>
      <c r="BD568" s="47">
        <v>76</v>
      </c>
      <c r="BE568" s="4"/>
      <c r="BF568" s="47" t="s">
        <v>607</v>
      </c>
      <c r="BG568" s="47">
        <v>12847</v>
      </c>
      <c r="BH568" s="47">
        <v>1</v>
      </c>
      <c r="BI568" s="47">
        <v>8</v>
      </c>
      <c r="BJ568" s="4"/>
      <c r="BK568" s="46" t="str">
        <f t="shared" si="296"/>
        <v>12847_1</v>
      </c>
      <c r="BL568" s="69">
        <v>12847</v>
      </c>
      <c r="BM568" s="69">
        <v>1</v>
      </c>
      <c r="BN568" s="69">
        <v>0</v>
      </c>
      <c r="BO568" s="4"/>
      <c r="BP568" s="46" t="str">
        <f t="shared" si="297"/>
        <v>12847_1</v>
      </c>
      <c r="BQ568" s="69">
        <v>12847</v>
      </c>
      <c r="BR568" s="69">
        <v>1</v>
      </c>
      <c r="BS568" s="69">
        <v>0</v>
      </c>
      <c r="BT568" s="4"/>
      <c r="BU568" s="71"/>
      <c r="BV568" s="71"/>
      <c r="BW568" s="71"/>
      <c r="BX568" s="4"/>
      <c r="BY568" s="46"/>
      <c r="BZ568" s="46"/>
      <c r="CA568" s="46"/>
      <c r="CB568" s="4"/>
      <c r="CC568" s="47" t="s">
        <v>197</v>
      </c>
      <c r="CD568" s="47" t="s">
        <v>1023</v>
      </c>
      <c r="CE568" s="47">
        <v>130</v>
      </c>
      <c r="CF568" s="47">
        <v>21</v>
      </c>
      <c r="CG568" s="47">
        <v>1</v>
      </c>
      <c r="CH568" s="47" t="str">
        <f t="shared" si="298"/>
        <v>Keskivilkas 1</v>
      </c>
      <c r="CJ568" s="46" t="s">
        <v>617</v>
      </c>
      <c r="CK568" s="46" t="s">
        <v>2530</v>
      </c>
      <c r="CL568" s="46" t="s">
        <v>2531</v>
      </c>
      <c r="CM568" s="46" t="s">
        <v>2532</v>
      </c>
    </row>
    <row r="569" spans="1:91" customFormat="1" x14ac:dyDescent="0.25">
      <c r="A569" s="81">
        <v>558</v>
      </c>
      <c r="B569" s="27" t="str">
        <f t="shared" si="275"/>
        <v>12952_1</v>
      </c>
      <c r="C569" s="51">
        <v>12952</v>
      </c>
      <c r="D569" s="52">
        <v>1</v>
      </c>
      <c r="E569" s="17">
        <v>4798</v>
      </c>
      <c r="F569" s="18">
        <v>4660.7820130749997</v>
      </c>
      <c r="G569" s="57">
        <v>549</v>
      </c>
      <c r="H569" s="58">
        <v>85</v>
      </c>
      <c r="I569" s="64">
        <f t="shared" si="299"/>
        <v>0.85</v>
      </c>
      <c r="J569" s="18">
        <f t="shared" si="300"/>
        <v>466.65</v>
      </c>
      <c r="K569" s="64">
        <f t="shared" si="301"/>
        <v>2.1744897959183671</v>
      </c>
      <c r="L569" s="18">
        <v>147</v>
      </c>
      <c r="M569" s="18">
        <v>6</v>
      </c>
      <c r="N569" s="18">
        <v>124</v>
      </c>
      <c r="O569" s="105" t="str">
        <f t="shared" si="276"/>
        <v>https://www.google.com/maps/@61.2934310718,22.7052859531,3a,75y,90t/data=!3m3!1e1!3m1!2e0</v>
      </c>
      <c r="P569" s="108" t="str">
        <f t="shared" si="277"/>
        <v>Gmaps</v>
      </c>
      <c r="Q569" s="18">
        <v>549</v>
      </c>
      <c r="R569" s="17">
        <v>85</v>
      </c>
      <c r="S569" s="18">
        <f t="shared" si="278"/>
        <v>15</v>
      </c>
      <c r="T569" s="18">
        <f t="shared" si="279"/>
        <v>3</v>
      </c>
      <c r="U569" s="18">
        <f t="shared" si="280"/>
        <v>0</v>
      </c>
      <c r="V569" s="95" t="str">
        <f t="shared" si="302"/>
        <v xml:space="preserve"> --</v>
      </c>
      <c r="W569" s="18">
        <f t="shared" si="281"/>
        <v>0</v>
      </c>
      <c r="X569" s="79" t="str">
        <f t="shared" si="303"/>
        <v xml:space="preserve"> --</v>
      </c>
      <c r="Y569" s="18">
        <v>7</v>
      </c>
      <c r="Z569" s="17" t="str">
        <f t="shared" si="285"/>
        <v xml:space="preserve"> --</v>
      </c>
      <c r="AA569" s="18">
        <v>10.3584827011</v>
      </c>
      <c r="AB569" s="17" t="str">
        <f t="shared" si="304"/>
        <v>--</v>
      </c>
      <c r="AC569" s="39"/>
      <c r="AD569" s="17" t="str">
        <f t="shared" si="282"/>
        <v>Vähä 3</v>
      </c>
      <c r="AE569" s="17" t="s">
        <v>1062</v>
      </c>
      <c r="AF569" s="39"/>
      <c r="AG569" s="44"/>
      <c r="AH569" s="4"/>
      <c r="AI569" s="113" t="str">
        <f t="shared" si="286"/>
        <v>musta</v>
      </c>
      <c r="AJ569" s="114" t="str">
        <f t="shared" si="307"/>
        <v>musta</v>
      </c>
      <c r="AK569" s="115" t="str">
        <f t="shared" si="283"/>
        <v>musta</v>
      </c>
      <c r="AL569" s="124">
        <f t="shared" si="308"/>
        <v>10</v>
      </c>
      <c r="AM569" s="124">
        <f t="shared" si="287"/>
        <v>10</v>
      </c>
      <c r="AN569" s="124">
        <f t="shared" si="288"/>
        <v>0</v>
      </c>
      <c r="AO569" s="124">
        <f t="shared" si="289"/>
        <v>0</v>
      </c>
      <c r="AP569" s="121">
        <f t="shared" si="290"/>
        <v>0</v>
      </c>
      <c r="AQ569" s="14"/>
      <c r="AR569" s="113" t="str">
        <f t="shared" si="305"/>
        <v>musta</v>
      </c>
      <c r="AS569" s="114" t="str">
        <f t="shared" si="306"/>
        <v>musta</v>
      </c>
      <c r="AT569" s="115" t="str">
        <f t="shared" si="284"/>
        <v>musta</v>
      </c>
      <c r="AU569" s="124">
        <f t="shared" si="291"/>
        <v>10</v>
      </c>
      <c r="AV569" s="124">
        <f t="shared" si="292"/>
        <v>10</v>
      </c>
      <c r="AW569" s="124">
        <f t="shared" si="293"/>
        <v>0</v>
      </c>
      <c r="AX569" s="124">
        <f t="shared" si="294"/>
        <v>0</v>
      </c>
      <c r="AY569" s="121">
        <f t="shared" si="295"/>
        <v>0</v>
      </c>
      <c r="BA569" s="47" t="s">
        <v>600</v>
      </c>
      <c r="BB569" s="47">
        <v>12837</v>
      </c>
      <c r="BC569" s="47">
        <v>1</v>
      </c>
      <c r="BD569" s="47">
        <v>29</v>
      </c>
      <c r="BE569" s="4"/>
      <c r="BF569" s="47" t="s">
        <v>608</v>
      </c>
      <c r="BG569" s="47">
        <v>12847</v>
      </c>
      <c r="BH569" s="47">
        <v>2</v>
      </c>
      <c r="BI569" s="47">
        <v>8</v>
      </c>
      <c r="BJ569" s="4"/>
      <c r="BK569" s="46" t="str">
        <f t="shared" si="296"/>
        <v>12847_2</v>
      </c>
      <c r="BL569" s="69">
        <v>12847</v>
      </c>
      <c r="BM569" s="69">
        <v>2</v>
      </c>
      <c r="BN569" s="69">
        <v>0</v>
      </c>
      <c r="BO569" s="4"/>
      <c r="BP569" s="46" t="str">
        <f t="shared" si="297"/>
        <v>12847_2</v>
      </c>
      <c r="BQ569" s="69">
        <v>12847</v>
      </c>
      <c r="BR569" s="69">
        <v>2</v>
      </c>
      <c r="BS569" s="69">
        <v>0</v>
      </c>
      <c r="BT569" s="4"/>
      <c r="BU569" s="71"/>
      <c r="BV569" s="71"/>
      <c r="BW569" s="71"/>
      <c r="BX569" s="4"/>
      <c r="BY569" s="46"/>
      <c r="BZ569" s="46"/>
      <c r="CA569" s="46"/>
      <c r="CB569" s="4"/>
      <c r="CC569" s="47" t="s">
        <v>240</v>
      </c>
      <c r="CD569" s="47" t="s">
        <v>1023</v>
      </c>
      <c r="CE569" s="47">
        <v>261</v>
      </c>
      <c r="CF569" s="47">
        <v>8</v>
      </c>
      <c r="CG569" s="47">
        <v>1</v>
      </c>
      <c r="CH569" s="47" t="str">
        <f t="shared" si="298"/>
        <v>Keskivilkas 1</v>
      </c>
      <c r="CJ569" s="46" t="s">
        <v>618</v>
      </c>
      <c r="CK569" s="46" t="s">
        <v>1549</v>
      </c>
      <c r="CL569" s="46" t="s">
        <v>1550</v>
      </c>
      <c r="CM569" s="46" t="s">
        <v>1551</v>
      </c>
    </row>
    <row r="570" spans="1:91" customFormat="1" x14ac:dyDescent="0.25">
      <c r="A570" s="81">
        <v>559</v>
      </c>
      <c r="B570" s="27" t="str">
        <f t="shared" si="275"/>
        <v>12953_1</v>
      </c>
      <c r="C570" s="51">
        <v>12953</v>
      </c>
      <c r="D570" s="52">
        <v>1</v>
      </c>
      <c r="E570" s="17">
        <v>6630</v>
      </c>
      <c r="F570" s="18">
        <v>11332.386606149999</v>
      </c>
      <c r="G570" s="57">
        <v>365</v>
      </c>
      <c r="H570" s="58">
        <v>62</v>
      </c>
      <c r="I570" s="64">
        <f t="shared" si="299"/>
        <v>0.62</v>
      </c>
      <c r="J570" s="18">
        <f t="shared" si="300"/>
        <v>226.3</v>
      </c>
      <c r="K570" s="64">
        <f t="shared" si="301"/>
        <v>0.57152777777777786</v>
      </c>
      <c r="L570" s="18">
        <v>144</v>
      </c>
      <c r="M570" s="18">
        <v>4</v>
      </c>
      <c r="N570" s="18">
        <v>157</v>
      </c>
      <c r="O570" s="105" t="str">
        <f t="shared" si="276"/>
        <v>https://www.google.com/maps/@61.3225926129,22.7683249411,3a,75y,90t/data=!3m3!1e1!3m1!2e0</v>
      </c>
      <c r="P570" s="108" t="str">
        <f t="shared" si="277"/>
        <v>Gmaps</v>
      </c>
      <c r="Q570" s="18">
        <v>365</v>
      </c>
      <c r="R570" s="17">
        <v>62</v>
      </c>
      <c r="S570" s="18">
        <f t="shared" si="278"/>
        <v>69</v>
      </c>
      <c r="T570" s="18">
        <f t="shared" si="279"/>
        <v>12</v>
      </c>
      <c r="U570" s="18">
        <f t="shared" si="280"/>
        <v>0</v>
      </c>
      <c r="V570" s="95" t="str">
        <f t="shared" si="302"/>
        <v xml:space="preserve"> --</v>
      </c>
      <c r="W570" s="18">
        <f t="shared" si="281"/>
        <v>0</v>
      </c>
      <c r="X570" s="79" t="str">
        <f t="shared" si="303"/>
        <v xml:space="preserve"> --</v>
      </c>
      <c r="Y570" s="18">
        <v>10</v>
      </c>
      <c r="Z570" s="17" t="str">
        <f t="shared" si="285"/>
        <v xml:space="preserve"> --</v>
      </c>
      <c r="AA570" s="18">
        <v>14.1478129713</v>
      </c>
      <c r="AB570" s="17" t="str">
        <f t="shared" si="304"/>
        <v>--</v>
      </c>
      <c r="AC570" s="39"/>
      <c r="AD570" s="17" t="str">
        <f t="shared" si="282"/>
        <v>Vähä 3</v>
      </c>
      <c r="AE570" s="17" t="s">
        <v>1062</v>
      </c>
      <c r="AF570" s="39"/>
      <c r="AG570" s="44"/>
      <c r="AH570" s="4"/>
      <c r="AI570" s="113" t="str">
        <f t="shared" si="286"/>
        <v>musta</v>
      </c>
      <c r="AJ570" s="114" t="str">
        <f t="shared" si="307"/>
        <v>musta</v>
      </c>
      <c r="AK570" s="115" t="str">
        <f t="shared" si="283"/>
        <v>musta</v>
      </c>
      <c r="AL570" s="124">
        <f t="shared" si="308"/>
        <v>10</v>
      </c>
      <c r="AM570" s="124">
        <f t="shared" si="287"/>
        <v>10</v>
      </c>
      <c r="AN570" s="124">
        <f t="shared" si="288"/>
        <v>0</v>
      </c>
      <c r="AO570" s="124">
        <f t="shared" si="289"/>
        <v>0</v>
      </c>
      <c r="AP570" s="121">
        <f t="shared" si="290"/>
        <v>0</v>
      </c>
      <c r="AQ570" s="14"/>
      <c r="AR570" s="113" t="str">
        <f t="shared" si="305"/>
        <v>musta</v>
      </c>
      <c r="AS570" s="114" t="str">
        <f t="shared" si="306"/>
        <v>musta</v>
      </c>
      <c r="AT570" s="115" t="str">
        <f t="shared" si="284"/>
        <v>musta</v>
      </c>
      <c r="AU570" s="124">
        <f t="shared" si="291"/>
        <v>10</v>
      </c>
      <c r="AV570" s="124">
        <f t="shared" si="292"/>
        <v>10</v>
      </c>
      <c r="AW570" s="124">
        <f t="shared" si="293"/>
        <v>0</v>
      </c>
      <c r="AX570" s="124">
        <f t="shared" si="294"/>
        <v>0</v>
      </c>
      <c r="AY570" s="121">
        <f t="shared" si="295"/>
        <v>0</v>
      </c>
      <c r="BA570" s="47" t="s">
        <v>601</v>
      </c>
      <c r="BB570" s="47">
        <v>12837</v>
      </c>
      <c r="BC570" s="47">
        <v>2</v>
      </c>
      <c r="BD570" s="47">
        <v>18</v>
      </c>
      <c r="BE570" s="4"/>
      <c r="BF570" s="47" t="s">
        <v>609</v>
      </c>
      <c r="BG570" s="47">
        <v>12847</v>
      </c>
      <c r="BH570" s="47">
        <v>3</v>
      </c>
      <c r="BI570" s="47">
        <v>24</v>
      </c>
      <c r="BJ570" s="4"/>
      <c r="BK570" s="46" t="str">
        <f t="shared" si="296"/>
        <v>12847_3</v>
      </c>
      <c r="BL570" s="69">
        <v>12847</v>
      </c>
      <c r="BM570" s="69">
        <v>3</v>
      </c>
      <c r="BN570" s="69">
        <v>1</v>
      </c>
      <c r="BO570" s="4"/>
      <c r="BP570" s="46" t="str">
        <f t="shared" si="297"/>
        <v>12847_3</v>
      </c>
      <c r="BQ570" s="69">
        <v>12847</v>
      </c>
      <c r="BR570" s="69">
        <v>3</v>
      </c>
      <c r="BS570" s="69">
        <v>0</v>
      </c>
      <c r="BT570" s="4"/>
      <c r="BU570" s="71"/>
      <c r="BV570" s="71"/>
      <c r="BW570" s="71"/>
      <c r="BX570" s="4"/>
      <c r="BY570" s="46"/>
      <c r="BZ570" s="46"/>
      <c r="CA570" s="46"/>
      <c r="CB570" s="4"/>
      <c r="CC570" s="47" t="s">
        <v>202</v>
      </c>
      <c r="CD570" s="47" t="s">
        <v>1023</v>
      </c>
      <c r="CE570" s="47">
        <v>130</v>
      </c>
      <c r="CF570" s="47">
        <v>26</v>
      </c>
      <c r="CG570" s="47">
        <v>1</v>
      </c>
      <c r="CH570" s="47" t="str">
        <f t="shared" si="298"/>
        <v>Keskivilkas 1</v>
      </c>
      <c r="CJ570" s="46" t="s">
        <v>619</v>
      </c>
      <c r="CK570" s="46" t="s">
        <v>2533</v>
      </c>
      <c r="CL570" s="46" t="s">
        <v>2534</v>
      </c>
      <c r="CM570" s="46" t="s">
        <v>2535</v>
      </c>
    </row>
    <row r="571" spans="1:91" customFormat="1" x14ac:dyDescent="0.25">
      <c r="A571" s="81">
        <v>560</v>
      </c>
      <c r="B571" s="27" t="str">
        <f t="shared" si="275"/>
        <v>12953_2</v>
      </c>
      <c r="C571" s="51">
        <v>12953</v>
      </c>
      <c r="D571" s="52">
        <v>2</v>
      </c>
      <c r="E571" s="17">
        <v>5365</v>
      </c>
      <c r="F571" s="18">
        <v>7091.4011166</v>
      </c>
      <c r="G571" s="57">
        <v>567</v>
      </c>
      <c r="H571" s="58">
        <v>94</v>
      </c>
      <c r="I571" s="64">
        <f t="shared" si="299"/>
        <v>0.94</v>
      </c>
      <c r="J571" s="18">
        <f t="shared" si="300"/>
        <v>532.98</v>
      </c>
      <c r="K571" s="64">
        <f t="shared" si="301"/>
        <v>3.8016216216216216</v>
      </c>
      <c r="L571" s="18">
        <v>111</v>
      </c>
      <c r="M571" s="18">
        <v>3</v>
      </c>
      <c r="N571" s="18">
        <v>119</v>
      </c>
      <c r="O571" s="105" t="str">
        <f t="shared" si="276"/>
        <v>https://www.google.com/maps/@61.3467684831,22.6695745391,3a,75y,90t/data=!3m3!1e1!3m1!2e0</v>
      </c>
      <c r="P571" s="108" t="str">
        <f t="shared" si="277"/>
        <v>Gmaps</v>
      </c>
      <c r="Q571" s="18">
        <v>567</v>
      </c>
      <c r="R571" s="17">
        <v>94</v>
      </c>
      <c r="S571" s="18">
        <f t="shared" si="278"/>
        <v>14</v>
      </c>
      <c r="T571" s="18">
        <f t="shared" si="279"/>
        <v>6</v>
      </c>
      <c r="U571" s="18">
        <f t="shared" si="280"/>
        <v>0</v>
      </c>
      <c r="V571" s="95" t="str">
        <f t="shared" si="302"/>
        <v xml:space="preserve"> --</v>
      </c>
      <c r="W571" s="18">
        <f t="shared" si="281"/>
        <v>0</v>
      </c>
      <c r="X571" s="79" t="str">
        <f t="shared" si="303"/>
        <v xml:space="preserve"> --</v>
      </c>
      <c r="Y571" s="74">
        <v>0</v>
      </c>
      <c r="Z571" s="17" t="str">
        <f t="shared" si="285"/>
        <v xml:space="preserve"> --</v>
      </c>
      <c r="AA571" s="74">
        <v>0</v>
      </c>
      <c r="AB571" s="17" t="str">
        <f t="shared" si="304"/>
        <v>--</v>
      </c>
      <c r="AC571" s="39"/>
      <c r="AD571" s="17" t="str">
        <f t="shared" si="282"/>
        <v>Vähä 3</v>
      </c>
      <c r="AE571" s="17" t="s">
        <v>1062</v>
      </c>
      <c r="AF571" s="39"/>
      <c r="AG571" s="44"/>
      <c r="AH571" s="4"/>
      <c r="AI571" s="113" t="str">
        <f t="shared" si="286"/>
        <v>musta</v>
      </c>
      <c r="AJ571" s="114" t="str">
        <f t="shared" si="307"/>
        <v>musta</v>
      </c>
      <c r="AK571" s="115" t="str">
        <f t="shared" si="283"/>
        <v>musta</v>
      </c>
      <c r="AL571" s="124">
        <f t="shared" si="308"/>
        <v>10</v>
      </c>
      <c r="AM571" s="124">
        <f t="shared" si="287"/>
        <v>10</v>
      </c>
      <c r="AN571" s="124">
        <f t="shared" si="288"/>
        <v>0</v>
      </c>
      <c r="AO571" s="124">
        <f t="shared" si="289"/>
        <v>0</v>
      </c>
      <c r="AP571" s="121">
        <f t="shared" si="290"/>
        <v>0</v>
      </c>
      <c r="AQ571" s="14"/>
      <c r="AR571" s="113" t="str">
        <f t="shared" si="305"/>
        <v>musta</v>
      </c>
      <c r="AS571" s="114" t="str">
        <f t="shared" si="306"/>
        <v>musta</v>
      </c>
      <c r="AT571" s="115" t="str">
        <f t="shared" si="284"/>
        <v>musta</v>
      </c>
      <c r="AU571" s="124">
        <f t="shared" si="291"/>
        <v>10</v>
      </c>
      <c r="AV571" s="124">
        <f t="shared" si="292"/>
        <v>10</v>
      </c>
      <c r="AW571" s="124">
        <f t="shared" si="293"/>
        <v>0</v>
      </c>
      <c r="AX571" s="124">
        <f t="shared" si="294"/>
        <v>0</v>
      </c>
      <c r="AY571" s="121">
        <f t="shared" si="295"/>
        <v>0</v>
      </c>
      <c r="BA571" s="47" t="s">
        <v>602</v>
      </c>
      <c r="BB571" s="47">
        <v>12839</v>
      </c>
      <c r="BC571" s="47">
        <v>1</v>
      </c>
      <c r="BD571" s="47">
        <v>26</v>
      </c>
      <c r="BE571" s="4"/>
      <c r="BF571" s="47" t="s">
        <v>610</v>
      </c>
      <c r="BG571" s="47">
        <v>12848</v>
      </c>
      <c r="BH571" s="47">
        <v>1</v>
      </c>
      <c r="BI571" s="47">
        <v>30</v>
      </c>
      <c r="BJ571" s="4"/>
      <c r="BK571" s="46" t="str">
        <f t="shared" si="296"/>
        <v>12848_1</v>
      </c>
      <c r="BL571" s="69">
        <v>12848</v>
      </c>
      <c r="BM571" s="69">
        <v>1</v>
      </c>
      <c r="BN571" s="69">
        <v>1</v>
      </c>
      <c r="BO571" s="4"/>
      <c r="BP571" s="46" t="str">
        <f t="shared" si="297"/>
        <v>12848_1</v>
      </c>
      <c r="BQ571" s="69">
        <v>12848</v>
      </c>
      <c r="BR571" s="69">
        <v>1</v>
      </c>
      <c r="BS571" s="69">
        <v>0</v>
      </c>
      <c r="BT571" s="4"/>
      <c r="BU571" s="71"/>
      <c r="BV571" s="71"/>
      <c r="BW571" s="71"/>
      <c r="BX571" s="4"/>
      <c r="BY571" s="46"/>
      <c r="BZ571" s="46"/>
      <c r="CA571" s="46"/>
      <c r="CB571" s="4"/>
      <c r="CC571" s="47" t="s">
        <v>219</v>
      </c>
      <c r="CD571" s="47" t="s">
        <v>1023</v>
      </c>
      <c r="CE571" s="47">
        <v>249</v>
      </c>
      <c r="CF571" s="47">
        <v>1</v>
      </c>
      <c r="CG571" s="47">
        <v>1</v>
      </c>
      <c r="CH571" s="47" t="str">
        <f t="shared" si="298"/>
        <v>Keskivilkas 1</v>
      </c>
      <c r="CJ571" s="46" t="s">
        <v>620</v>
      </c>
      <c r="CK571" s="46" t="s">
        <v>2536</v>
      </c>
      <c r="CL571" s="46" t="s">
        <v>2537</v>
      </c>
      <c r="CM571" s="46" t="s">
        <v>2538</v>
      </c>
    </row>
    <row r="572" spans="1:91" customFormat="1" x14ac:dyDescent="0.25">
      <c r="A572" s="81">
        <v>561</v>
      </c>
      <c r="B572" s="27" t="str">
        <f t="shared" si="275"/>
        <v>12953_3</v>
      </c>
      <c r="C572" s="51">
        <v>12953</v>
      </c>
      <c r="D572" s="52">
        <v>3</v>
      </c>
      <c r="E572" s="17">
        <v>7250</v>
      </c>
      <c r="F572" s="18"/>
      <c r="G572" s="59">
        <v>567</v>
      </c>
      <c r="H572" s="60">
        <v>94</v>
      </c>
      <c r="I572" s="64">
        <f t="shared" si="299"/>
        <v>0.94</v>
      </c>
      <c r="J572" s="18">
        <f t="shared" si="300"/>
        <v>532.98</v>
      </c>
      <c r="K572" s="64">
        <f t="shared" si="301"/>
        <v>6.6139999999999999</v>
      </c>
      <c r="L572" s="18">
        <v>70</v>
      </c>
      <c r="M572" s="18">
        <v>7</v>
      </c>
      <c r="N572" s="18">
        <v>75</v>
      </c>
      <c r="O572" s="105" t="str">
        <f t="shared" si="276"/>
        <v>https://www.google.com/maps/@61.3847124547,22.626984999,3a,75y,90t/data=!3m3!1e1!3m1!2e0</v>
      </c>
      <c r="P572" s="108" t="str">
        <f t="shared" si="277"/>
        <v>Gmaps</v>
      </c>
      <c r="Q572" s="18">
        <v>567</v>
      </c>
      <c r="R572" s="17">
        <v>94</v>
      </c>
      <c r="S572" s="18">
        <f t="shared" si="278"/>
        <v>15</v>
      </c>
      <c r="T572" s="18">
        <f t="shared" si="279"/>
        <v>8</v>
      </c>
      <c r="U572" s="18">
        <f t="shared" si="280"/>
        <v>0</v>
      </c>
      <c r="V572" s="95" t="str">
        <f t="shared" si="302"/>
        <v xml:space="preserve"> --</v>
      </c>
      <c r="W572" s="18">
        <f t="shared" si="281"/>
        <v>0</v>
      </c>
      <c r="X572" s="79" t="str">
        <f t="shared" si="303"/>
        <v xml:space="preserve"> --</v>
      </c>
      <c r="Y572" s="74">
        <v>0</v>
      </c>
      <c r="Z572" s="17" t="str">
        <f t="shared" si="285"/>
        <v xml:space="preserve"> --</v>
      </c>
      <c r="AA572" s="18">
        <v>3.8620689655199998</v>
      </c>
      <c r="AB572" s="17" t="str">
        <f t="shared" si="304"/>
        <v>--</v>
      </c>
      <c r="AC572" s="39"/>
      <c r="AD572" s="17" t="str">
        <f t="shared" si="282"/>
        <v>Vähä 3</v>
      </c>
      <c r="AE572" s="17" t="s">
        <v>1062</v>
      </c>
      <c r="AF572" s="39"/>
      <c r="AG572" s="44"/>
      <c r="AH572" s="4"/>
      <c r="AI572" s="113" t="str">
        <f t="shared" si="286"/>
        <v>musta</v>
      </c>
      <c r="AJ572" s="114" t="str">
        <f t="shared" si="307"/>
        <v>musta</v>
      </c>
      <c r="AK572" s="115" t="str">
        <f t="shared" si="283"/>
        <v>musta</v>
      </c>
      <c r="AL572" s="124">
        <f t="shared" si="308"/>
        <v>10</v>
      </c>
      <c r="AM572" s="124">
        <f t="shared" si="287"/>
        <v>10</v>
      </c>
      <c r="AN572" s="124">
        <f t="shared" si="288"/>
        <v>0</v>
      </c>
      <c r="AO572" s="124">
        <f t="shared" si="289"/>
        <v>0</v>
      </c>
      <c r="AP572" s="121">
        <f t="shared" si="290"/>
        <v>0</v>
      </c>
      <c r="AQ572" s="14"/>
      <c r="AR572" s="113" t="str">
        <f t="shared" si="305"/>
        <v>musta</v>
      </c>
      <c r="AS572" s="114" t="str">
        <f t="shared" si="306"/>
        <v>musta</v>
      </c>
      <c r="AT572" s="115" t="str">
        <f t="shared" si="284"/>
        <v>musta</v>
      </c>
      <c r="AU572" s="124">
        <f t="shared" si="291"/>
        <v>10</v>
      </c>
      <c r="AV572" s="124">
        <f t="shared" si="292"/>
        <v>10</v>
      </c>
      <c r="AW572" s="124">
        <f t="shared" si="293"/>
        <v>0</v>
      </c>
      <c r="AX572" s="124">
        <f t="shared" si="294"/>
        <v>0</v>
      </c>
      <c r="AY572" s="121">
        <f t="shared" si="295"/>
        <v>0</v>
      </c>
      <c r="BA572" s="47" t="s">
        <v>603</v>
      </c>
      <c r="BB572" s="47">
        <v>12841</v>
      </c>
      <c r="BC572" s="47">
        <v>2</v>
      </c>
      <c r="BD572" s="47">
        <v>21</v>
      </c>
      <c r="BE572" s="4"/>
      <c r="BF572" s="47" t="s">
        <v>611</v>
      </c>
      <c r="BG572" s="47">
        <v>12849</v>
      </c>
      <c r="BH572" s="47">
        <v>1</v>
      </c>
      <c r="BI572" s="47">
        <v>36</v>
      </c>
      <c r="BJ572" s="4"/>
      <c r="BK572" s="46" t="str">
        <f t="shared" si="296"/>
        <v>12849_1</v>
      </c>
      <c r="BL572" s="69">
        <v>12849</v>
      </c>
      <c r="BM572" s="69">
        <v>1</v>
      </c>
      <c r="BN572" s="69">
        <v>3</v>
      </c>
      <c r="BO572" s="4"/>
      <c r="BP572" s="46" t="str">
        <f t="shared" si="297"/>
        <v>12849_1</v>
      </c>
      <c r="BQ572" s="69">
        <v>12849</v>
      </c>
      <c r="BR572" s="69">
        <v>1</v>
      </c>
      <c r="BS572" s="69">
        <v>0</v>
      </c>
      <c r="BT572" s="4"/>
      <c r="BU572" s="71"/>
      <c r="BV572" s="71"/>
      <c r="BW572" s="71"/>
      <c r="BX572" s="4"/>
      <c r="BY572" s="46"/>
      <c r="BZ572" s="46"/>
      <c r="CA572" s="46"/>
      <c r="CB572" s="4"/>
      <c r="CC572" s="47" t="s">
        <v>162</v>
      </c>
      <c r="CD572" s="47" t="s">
        <v>1023</v>
      </c>
      <c r="CE572" s="47">
        <v>58</v>
      </c>
      <c r="CF572" s="47">
        <v>17</v>
      </c>
      <c r="CG572" s="47">
        <v>1</v>
      </c>
      <c r="CH572" s="47" t="str">
        <f t="shared" si="298"/>
        <v>Keskivilkas 1</v>
      </c>
      <c r="CJ572" s="46" t="s">
        <v>621</v>
      </c>
      <c r="CK572" s="46" t="s">
        <v>2539</v>
      </c>
      <c r="CL572" s="46" t="s">
        <v>2540</v>
      </c>
      <c r="CM572" s="46" t="s">
        <v>2541</v>
      </c>
    </row>
    <row r="573" spans="1:91" customFormat="1" x14ac:dyDescent="0.25">
      <c r="A573" s="81">
        <v>562</v>
      </c>
      <c r="B573" s="27" t="str">
        <f t="shared" si="275"/>
        <v>12955_1</v>
      </c>
      <c r="C573" s="51">
        <v>12955</v>
      </c>
      <c r="D573" s="52">
        <v>1</v>
      </c>
      <c r="E573" s="17">
        <v>5678</v>
      </c>
      <c r="F573" s="18">
        <v>9339.3718756500002</v>
      </c>
      <c r="G573" s="57">
        <v>15</v>
      </c>
      <c r="H573" s="58">
        <v>31</v>
      </c>
      <c r="I573" s="64">
        <f t="shared" si="299"/>
        <v>0.31</v>
      </c>
      <c r="J573" s="18">
        <f t="shared" si="300"/>
        <v>4.6500000000000004</v>
      </c>
      <c r="K573" s="64">
        <f t="shared" si="301"/>
        <v>-0.93881578947368416</v>
      </c>
      <c r="L573" s="18">
        <v>76</v>
      </c>
      <c r="M573" s="18">
        <v>3</v>
      </c>
      <c r="N573" s="18">
        <v>71</v>
      </c>
      <c r="O573" s="105" t="str">
        <f t="shared" si="276"/>
        <v>https://www.google.com/maps/@61.3376050202,22.7598137899,3a,75y,90t/data=!3m3!1e1!3m1!2e0</v>
      </c>
      <c r="P573" s="108" t="str">
        <f t="shared" si="277"/>
        <v>Gmaps</v>
      </c>
      <c r="Q573" s="18">
        <v>15</v>
      </c>
      <c r="R573" s="17">
        <v>31</v>
      </c>
      <c r="S573" s="18">
        <f t="shared" si="278"/>
        <v>17</v>
      </c>
      <c r="T573" s="18">
        <f t="shared" si="279"/>
        <v>9</v>
      </c>
      <c r="U573" s="18">
        <f t="shared" si="280"/>
        <v>0</v>
      </c>
      <c r="V573" s="95" t="str">
        <f t="shared" si="302"/>
        <v xml:space="preserve"> --</v>
      </c>
      <c r="W573" s="18">
        <f t="shared" si="281"/>
        <v>0</v>
      </c>
      <c r="X573" s="79" t="str">
        <f t="shared" si="303"/>
        <v xml:space="preserve"> --</v>
      </c>
      <c r="Y573" s="74">
        <v>0</v>
      </c>
      <c r="Z573" s="17" t="str">
        <f t="shared" si="285"/>
        <v xml:space="preserve"> --</v>
      </c>
      <c r="AA573" s="74">
        <v>0</v>
      </c>
      <c r="AB573" s="17" t="str">
        <f t="shared" si="304"/>
        <v>--</v>
      </c>
      <c r="AC573" s="39"/>
      <c r="AD573" s="17" t="str">
        <f t="shared" si="282"/>
        <v>Vähä 3</v>
      </c>
      <c r="AE573" s="17" t="s">
        <v>1062</v>
      </c>
      <c r="AF573" s="39"/>
      <c r="AG573" s="44"/>
      <c r="AH573" s="4"/>
      <c r="AI573" s="113" t="str">
        <f t="shared" si="286"/>
        <v>musta</v>
      </c>
      <c r="AJ573" s="114" t="str">
        <f t="shared" si="307"/>
        <v>musta</v>
      </c>
      <c r="AK573" s="115" t="str">
        <f t="shared" si="283"/>
        <v>musta</v>
      </c>
      <c r="AL573" s="124">
        <f t="shared" si="308"/>
        <v>0</v>
      </c>
      <c r="AM573" s="124">
        <f t="shared" si="287"/>
        <v>0</v>
      </c>
      <c r="AN573" s="124">
        <f t="shared" si="288"/>
        <v>0</v>
      </c>
      <c r="AO573" s="124">
        <f t="shared" si="289"/>
        <v>0</v>
      </c>
      <c r="AP573" s="121">
        <f t="shared" si="290"/>
        <v>0</v>
      </c>
      <c r="AQ573" s="14"/>
      <c r="AR573" s="113" t="str">
        <f t="shared" si="305"/>
        <v>musta</v>
      </c>
      <c r="AS573" s="114" t="str">
        <f t="shared" si="306"/>
        <v>musta</v>
      </c>
      <c r="AT573" s="115" t="str">
        <f t="shared" si="284"/>
        <v>musta</v>
      </c>
      <c r="AU573" s="124">
        <f t="shared" si="291"/>
        <v>1</v>
      </c>
      <c r="AV573" s="124">
        <f t="shared" si="292"/>
        <v>1</v>
      </c>
      <c r="AW573" s="124">
        <f t="shared" si="293"/>
        <v>0</v>
      </c>
      <c r="AX573" s="124">
        <f t="shared" si="294"/>
        <v>0</v>
      </c>
      <c r="AY573" s="121">
        <f t="shared" si="295"/>
        <v>0</v>
      </c>
      <c r="BA573" s="47" t="s">
        <v>604</v>
      </c>
      <c r="BB573" s="47">
        <v>12843</v>
      </c>
      <c r="BC573" s="47">
        <v>1</v>
      </c>
      <c r="BD573" s="47">
        <v>9</v>
      </c>
      <c r="BE573" s="4"/>
      <c r="BF573" s="47" t="s">
        <v>612</v>
      </c>
      <c r="BG573" s="47">
        <v>12941</v>
      </c>
      <c r="BH573" s="47">
        <v>1</v>
      </c>
      <c r="BI573" s="47">
        <v>6</v>
      </c>
      <c r="BJ573" s="4"/>
      <c r="BK573" s="46" t="str">
        <f t="shared" si="296"/>
        <v>12941_1</v>
      </c>
      <c r="BL573" s="69">
        <v>12941</v>
      </c>
      <c r="BM573" s="69">
        <v>1</v>
      </c>
      <c r="BN573" s="69">
        <v>0</v>
      </c>
      <c r="BO573" s="4"/>
      <c r="BP573" s="46" t="str">
        <f t="shared" si="297"/>
        <v>12941_1</v>
      </c>
      <c r="BQ573" s="69">
        <v>12941</v>
      </c>
      <c r="BR573" s="69">
        <v>1</v>
      </c>
      <c r="BS573" s="69">
        <v>0</v>
      </c>
      <c r="BT573" s="4"/>
      <c r="BU573" s="71"/>
      <c r="BV573" s="71"/>
      <c r="BW573" s="71"/>
      <c r="BX573" s="4"/>
      <c r="BY573" s="46"/>
      <c r="BZ573" s="46"/>
      <c r="CA573" s="46"/>
      <c r="CB573" s="4"/>
      <c r="CC573" s="47" t="s">
        <v>332</v>
      </c>
      <c r="CD573" s="47" t="s">
        <v>1023</v>
      </c>
      <c r="CE573" s="47">
        <v>347</v>
      </c>
      <c r="CF573" s="47">
        <v>3</v>
      </c>
      <c r="CG573" s="47">
        <v>1</v>
      </c>
      <c r="CH573" s="47" t="str">
        <f t="shared" si="298"/>
        <v>Keskivilkas 1</v>
      </c>
      <c r="CJ573" s="46" t="s">
        <v>622</v>
      </c>
      <c r="CK573" s="46" t="s">
        <v>2542</v>
      </c>
      <c r="CL573" s="46" t="s">
        <v>2543</v>
      </c>
      <c r="CM573" s="46" t="s">
        <v>2544</v>
      </c>
    </row>
    <row r="574" spans="1:91" customFormat="1" x14ac:dyDescent="0.25">
      <c r="A574" s="81">
        <v>563</v>
      </c>
      <c r="B574" s="27" t="str">
        <f t="shared" si="275"/>
        <v>12955_2</v>
      </c>
      <c r="C574" s="51">
        <v>12955</v>
      </c>
      <c r="D574" s="52">
        <v>2</v>
      </c>
      <c r="E574" s="17">
        <v>4156</v>
      </c>
      <c r="F574" s="18"/>
      <c r="G574" s="59">
        <v>15</v>
      </c>
      <c r="H574" s="60">
        <v>31</v>
      </c>
      <c r="I574" s="64">
        <f t="shared" si="299"/>
        <v>0.31</v>
      </c>
      <c r="J574" s="18">
        <f t="shared" si="300"/>
        <v>4.6500000000000004</v>
      </c>
      <c r="K574" s="64">
        <f t="shared" si="301"/>
        <v>-0.93881578947368416</v>
      </c>
      <c r="L574" s="18">
        <v>76</v>
      </c>
      <c r="M574" s="18">
        <v>3</v>
      </c>
      <c r="N574" s="18">
        <v>71</v>
      </c>
      <c r="O574" s="105" t="str">
        <f t="shared" si="276"/>
        <v>https://www.google.com/maps/@61.3693867136,22.6916117823,3a,75y,90t/data=!3m3!1e1!3m1!2e0</v>
      </c>
      <c r="P574" s="108" t="str">
        <f t="shared" si="277"/>
        <v>Gmaps</v>
      </c>
      <c r="Q574" s="18">
        <v>15</v>
      </c>
      <c r="R574" s="17">
        <v>31</v>
      </c>
      <c r="S574" s="18">
        <f t="shared" si="278"/>
        <v>8</v>
      </c>
      <c r="T574" s="18">
        <f t="shared" si="279"/>
        <v>8</v>
      </c>
      <c r="U574" s="18">
        <f t="shared" si="280"/>
        <v>0</v>
      </c>
      <c r="V574" s="95" t="str">
        <f t="shared" si="302"/>
        <v xml:space="preserve"> --</v>
      </c>
      <c r="W574" s="18">
        <f t="shared" si="281"/>
        <v>0</v>
      </c>
      <c r="X574" s="79" t="str">
        <f t="shared" si="303"/>
        <v xml:space="preserve"> --</v>
      </c>
      <c r="Y574" s="74">
        <v>0</v>
      </c>
      <c r="Z574" s="17" t="str">
        <f t="shared" si="285"/>
        <v xml:space="preserve"> --</v>
      </c>
      <c r="AA574" s="74">
        <v>0</v>
      </c>
      <c r="AB574" s="17" t="str">
        <f t="shared" si="304"/>
        <v>--</v>
      </c>
      <c r="AC574" s="39"/>
      <c r="AD574" s="17" t="str">
        <f t="shared" si="282"/>
        <v>Ei määritetty</v>
      </c>
      <c r="AE574" s="17" t="s">
        <v>1062</v>
      </c>
      <c r="AF574" s="39"/>
      <c r="AG574" s="44"/>
      <c r="AH574" s="4"/>
      <c r="AI574" s="113" t="str">
        <f t="shared" si="286"/>
        <v>musta</v>
      </c>
      <c r="AJ574" s="114" t="str">
        <f t="shared" si="307"/>
        <v>musta</v>
      </c>
      <c r="AK574" s="115" t="str">
        <f t="shared" si="283"/>
        <v>musta</v>
      </c>
      <c r="AL574" s="124">
        <f t="shared" si="308"/>
        <v>0</v>
      </c>
      <c r="AM574" s="124">
        <f t="shared" si="287"/>
        <v>0</v>
      </c>
      <c r="AN574" s="124">
        <f t="shared" si="288"/>
        <v>0</v>
      </c>
      <c r="AO574" s="124">
        <f t="shared" si="289"/>
        <v>0</v>
      </c>
      <c r="AP574" s="121">
        <f t="shared" si="290"/>
        <v>0</v>
      </c>
      <c r="AQ574" s="14"/>
      <c r="AR574" s="113" t="str">
        <f t="shared" si="305"/>
        <v>musta</v>
      </c>
      <c r="AS574" s="114" t="str">
        <f t="shared" si="306"/>
        <v>musta</v>
      </c>
      <c r="AT574" s="115" t="str">
        <f t="shared" si="284"/>
        <v>musta</v>
      </c>
      <c r="AU574" s="124">
        <f t="shared" si="291"/>
        <v>1</v>
      </c>
      <c r="AV574" s="124">
        <f t="shared" si="292"/>
        <v>1</v>
      </c>
      <c r="AW574" s="124">
        <f t="shared" si="293"/>
        <v>0</v>
      </c>
      <c r="AX574" s="124">
        <f t="shared" si="294"/>
        <v>0</v>
      </c>
      <c r="AY574" s="121">
        <f t="shared" si="295"/>
        <v>0</v>
      </c>
      <c r="BA574" s="47" t="s">
        <v>605</v>
      </c>
      <c r="BB574" s="47">
        <v>12845</v>
      </c>
      <c r="BC574" s="47">
        <v>1</v>
      </c>
      <c r="BD574" s="47">
        <v>44</v>
      </c>
      <c r="BE574" s="4"/>
      <c r="BF574" s="47" t="s">
        <v>613</v>
      </c>
      <c r="BG574" s="47">
        <v>12947</v>
      </c>
      <c r="BH574" s="47">
        <v>1</v>
      </c>
      <c r="BI574" s="47">
        <v>1</v>
      </c>
      <c r="BJ574" s="4"/>
      <c r="BK574" s="46" t="str">
        <f t="shared" si="296"/>
        <v>12947_1</v>
      </c>
      <c r="BL574" s="69">
        <v>12947</v>
      </c>
      <c r="BM574" s="69">
        <v>1</v>
      </c>
      <c r="BN574" s="69">
        <v>0</v>
      </c>
      <c r="BO574" s="4"/>
      <c r="BP574" s="46" t="str">
        <f t="shared" si="297"/>
        <v>12947_1</v>
      </c>
      <c r="BQ574" s="69">
        <v>12947</v>
      </c>
      <c r="BR574" s="69">
        <v>1</v>
      </c>
      <c r="BS574" s="69">
        <v>0</v>
      </c>
      <c r="BT574" s="4"/>
      <c r="BU574" s="71"/>
      <c r="BV574" s="71"/>
      <c r="BW574" s="71"/>
      <c r="BX574" s="4"/>
      <c r="BY574" s="46"/>
      <c r="BZ574" s="46"/>
      <c r="CA574" s="46"/>
      <c r="CB574" s="4"/>
      <c r="CC574" s="47" t="s">
        <v>432</v>
      </c>
      <c r="CD574" s="47" t="s">
        <v>1023</v>
      </c>
      <c r="CE574" s="47">
        <v>2847</v>
      </c>
      <c r="CF574" s="47">
        <v>4</v>
      </c>
      <c r="CG574" s="47">
        <v>1</v>
      </c>
      <c r="CH574" s="47" t="str">
        <f t="shared" si="298"/>
        <v>Keskivilkas 1</v>
      </c>
      <c r="CJ574" s="46" t="s">
        <v>623</v>
      </c>
      <c r="CK574" s="46" t="s">
        <v>2545</v>
      </c>
      <c r="CL574" s="46" t="s">
        <v>2546</v>
      </c>
      <c r="CM574" s="46" t="s">
        <v>2547</v>
      </c>
    </row>
    <row r="575" spans="1:91" customFormat="1" x14ac:dyDescent="0.25">
      <c r="A575" s="81">
        <v>564</v>
      </c>
      <c r="B575" s="27" t="str">
        <f t="shared" si="275"/>
        <v>12957_1</v>
      </c>
      <c r="C575" s="51">
        <v>12957</v>
      </c>
      <c r="D575" s="52">
        <v>1</v>
      </c>
      <c r="E575" s="17">
        <v>4475</v>
      </c>
      <c r="F575" s="18">
        <v>7549.1292377</v>
      </c>
      <c r="G575" s="57">
        <v>53</v>
      </c>
      <c r="H575" s="58">
        <v>59</v>
      </c>
      <c r="I575" s="64">
        <f t="shared" si="299"/>
        <v>0.59</v>
      </c>
      <c r="J575" s="18">
        <f t="shared" si="300"/>
        <v>31.27</v>
      </c>
      <c r="K575" s="64">
        <f t="shared" si="301"/>
        <v>-0.78727891156462593</v>
      </c>
      <c r="L575" s="18">
        <v>147</v>
      </c>
      <c r="M575" s="18">
        <v>5</v>
      </c>
      <c r="N575" s="18">
        <v>142</v>
      </c>
      <c r="O575" s="105" t="str">
        <f t="shared" si="276"/>
        <v>https://www.google.com/maps/@61.4692437635,22.5716851919,3a,75y,90t/data=!3m3!1e1!3m1!2e0</v>
      </c>
      <c r="P575" s="108" t="str">
        <f t="shared" si="277"/>
        <v>Gmaps</v>
      </c>
      <c r="Q575" s="18">
        <v>53</v>
      </c>
      <c r="R575" s="17">
        <v>59</v>
      </c>
      <c r="S575" s="18">
        <f t="shared" si="278"/>
        <v>16</v>
      </c>
      <c r="T575" s="18">
        <f t="shared" si="279"/>
        <v>10</v>
      </c>
      <c r="U575" s="18">
        <f t="shared" si="280"/>
        <v>0</v>
      </c>
      <c r="V575" s="95" t="str">
        <f t="shared" si="302"/>
        <v xml:space="preserve"> --</v>
      </c>
      <c r="W575" s="18">
        <f t="shared" si="281"/>
        <v>0</v>
      </c>
      <c r="X575" s="79" t="str">
        <f t="shared" si="303"/>
        <v xml:space="preserve"> --</v>
      </c>
      <c r="Y575" s="74">
        <v>0</v>
      </c>
      <c r="Z575" s="17" t="str">
        <f t="shared" si="285"/>
        <v xml:space="preserve"> --</v>
      </c>
      <c r="AA575" s="18">
        <v>7.1284916201100001</v>
      </c>
      <c r="AB575" s="17" t="str">
        <f t="shared" si="304"/>
        <v>--</v>
      </c>
      <c r="AC575" s="39"/>
      <c r="AD575" s="17" t="str">
        <f t="shared" si="282"/>
        <v>Vähä 3</v>
      </c>
      <c r="AE575" s="17" t="s">
        <v>1062</v>
      </c>
      <c r="AF575" s="39"/>
      <c r="AG575" s="44"/>
      <c r="AH575" s="4"/>
      <c r="AI575" s="113" t="str">
        <f t="shared" si="286"/>
        <v>musta</v>
      </c>
      <c r="AJ575" s="114" t="str">
        <f t="shared" si="307"/>
        <v>musta</v>
      </c>
      <c r="AK575" s="115" t="str">
        <f t="shared" si="283"/>
        <v>musta</v>
      </c>
      <c r="AL575" s="124">
        <f t="shared" si="308"/>
        <v>1</v>
      </c>
      <c r="AM575" s="124">
        <f t="shared" si="287"/>
        <v>1</v>
      </c>
      <c r="AN575" s="124">
        <f t="shared" si="288"/>
        <v>0</v>
      </c>
      <c r="AO575" s="124">
        <f t="shared" si="289"/>
        <v>0</v>
      </c>
      <c r="AP575" s="121">
        <f t="shared" si="290"/>
        <v>0</v>
      </c>
      <c r="AQ575" s="14"/>
      <c r="AR575" s="113" t="str">
        <f t="shared" si="305"/>
        <v>musta</v>
      </c>
      <c r="AS575" s="114" t="str">
        <f t="shared" si="306"/>
        <v>musta</v>
      </c>
      <c r="AT575" s="115" t="str">
        <f t="shared" si="284"/>
        <v>musta</v>
      </c>
      <c r="AU575" s="124">
        <f t="shared" si="291"/>
        <v>10</v>
      </c>
      <c r="AV575" s="124">
        <f t="shared" si="292"/>
        <v>10</v>
      </c>
      <c r="AW575" s="124">
        <f t="shared" si="293"/>
        <v>0</v>
      </c>
      <c r="AX575" s="124">
        <f t="shared" si="294"/>
        <v>0</v>
      </c>
      <c r="AY575" s="121">
        <f t="shared" si="295"/>
        <v>0</v>
      </c>
      <c r="BA575" s="47" t="s">
        <v>606</v>
      </c>
      <c r="BB575" s="47">
        <v>12845</v>
      </c>
      <c r="BC575" s="47">
        <v>2</v>
      </c>
      <c r="BD575" s="47">
        <v>29</v>
      </c>
      <c r="BE575" s="4"/>
      <c r="BF575" s="47" t="s">
        <v>614</v>
      </c>
      <c r="BG575" s="47">
        <v>12948</v>
      </c>
      <c r="BH575" s="47">
        <v>1</v>
      </c>
      <c r="BI575" s="47">
        <v>6</v>
      </c>
      <c r="BJ575" s="4"/>
      <c r="BK575" s="46" t="str">
        <f t="shared" si="296"/>
        <v>12948_1</v>
      </c>
      <c r="BL575" s="69">
        <v>12948</v>
      </c>
      <c r="BM575" s="69">
        <v>1</v>
      </c>
      <c r="BN575" s="69">
        <v>0</v>
      </c>
      <c r="BO575" s="4"/>
      <c r="BP575" s="46" t="str">
        <f t="shared" si="297"/>
        <v>12948_1</v>
      </c>
      <c r="BQ575" s="69">
        <v>12948</v>
      </c>
      <c r="BR575" s="69">
        <v>1</v>
      </c>
      <c r="BS575" s="69">
        <v>0</v>
      </c>
      <c r="BT575" s="4"/>
      <c r="BU575" s="71"/>
      <c r="BV575" s="71"/>
      <c r="BW575" s="71"/>
      <c r="BX575" s="4"/>
      <c r="BY575" s="46"/>
      <c r="BZ575" s="46"/>
      <c r="CA575" s="46"/>
      <c r="CB575" s="4"/>
      <c r="CC575" s="47" t="s">
        <v>389</v>
      </c>
      <c r="CD575" s="47" t="s">
        <v>1023</v>
      </c>
      <c r="CE575" s="47">
        <v>2595</v>
      </c>
      <c r="CF575" s="47">
        <v>2</v>
      </c>
      <c r="CG575" s="47">
        <v>1</v>
      </c>
      <c r="CH575" s="47" t="str">
        <f t="shared" si="298"/>
        <v>Keskivilkas 1</v>
      </c>
      <c r="CJ575" s="46" t="s">
        <v>624</v>
      </c>
      <c r="CK575" s="46" t="s">
        <v>2548</v>
      </c>
      <c r="CL575" s="46" t="s">
        <v>2549</v>
      </c>
      <c r="CM575" s="46" t="s">
        <v>2550</v>
      </c>
    </row>
    <row r="576" spans="1:91" customFormat="1" x14ac:dyDescent="0.25">
      <c r="A576" s="81">
        <v>565</v>
      </c>
      <c r="B576" s="27" t="str">
        <f t="shared" si="275"/>
        <v>12957_2</v>
      </c>
      <c r="C576" s="51">
        <v>12957</v>
      </c>
      <c r="D576" s="52">
        <v>2</v>
      </c>
      <c r="E576" s="17">
        <v>3434</v>
      </c>
      <c r="F576" s="18"/>
      <c r="G576" s="59">
        <v>53</v>
      </c>
      <c r="H576" s="60">
        <v>59</v>
      </c>
      <c r="I576" s="64">
        <f t="shared" si="299"/>
        <v>0.59</v>
      </c>
      <c r="J576" s="18">
        <f t="shared" si="300"/>
        <v>31.27</v>
      </c>
      <c r="K576" s="64">
        <f t="shared" si="301"/>
        <v>-0.78727891156462593</v>
      </c>
      <c r="L576" s="18">
        <v>147</v>
      </c>
      <c r="M576" s="18">
        <v>5</v>
      </c>
      <c r="N576" s="18">
        <v>142</v>
      </c>
      <c r="O576" s="105" t="str">
        <f t="shared" si="276"/>
        <v>https://www.google.com/maps/@61.4484716394,22.6360659418,3a,75y,90t/data=!3m3!1e1!3m1!2e0</v>
      </c>
      <c r="P576" s="108" t="str">
        <f t="shared" si="277"/>
        <v>Gmaps</v>
      </c>
      <c r="Q576" s="18">
        <v>53</v>
      </c>
      <c r="R576" s="17">
        <v>59</v>
      </c>
      <c r="S576" s="18">
        <f t="shared" si="278"/>
        <v>25</v>
      </c>
      <c r="T576" s="18">
        <f t="shared" si="279"/>
        <v>19</v>
      </c>
      <c r="U576" s="18">
        <f t="shared" si="280"/>
        <v>0</v>
      </c>
      <c r="V576" s="95" t="str">
        <f t="shared" si="302"/>
        <v xml:space="preserve"> --</v>
      </c>
      <c r="W576" s="18">
        <f t="shared" si="281"/>
        <v>0</v>
      </c>
      <c r="X576" s="79" t="str">
        <f t="shared" si="303"/>
        <v xml:space="preserve"> --</v>
      </c>
      <c r="Y576" s="74">
        <v>0</v>
      </c>
      <c r="Z576" s="17" t="str">
        <f t="shared" si="285"/>
        <v xml:space="preserve"> --</v>
      </c>
      <c r="AA576" s="74">
        <v>0</v>
      </c>
      <c r="AB576" s="17" t="str">
        <f t="shared" si="304"/>
        <v>--</v>
      </c>
      <c r="AC576" s="39"/>
      <c r="AD576" s="17" t="str">
        <f t="shared" si="282"/>
        <v>Ei määritetty</v>
      </c>
      <c r="AE576" s="17" t="s">
        <v>1062</v>
      </c>
      <c r="AF576" s="39"/>
      <c r="AG576" s="44"/>
      <c r="AH576" s="4"/>
      <c r="AI576" s="113" t="str">
        <f t="shared" si="286"/>
        <v>musta</v>
      </c>
      <c r="AJ576" s="114" t="str">
        <f t="shared" si="307"/>
        <v>musta</v>
      </c>
      <c r="AK576" s="115" t="str">
        <f t="shared" si="283"/>
        <v>musta</v>
      </c>
      <c r="AL576" s="124">
        <f t="shared" si="308"/>
        <v>1</v>
      </c>
      <c r="AM576" s="124">
        <f t="shared" si="287"/>
        <v>1</v>
      </c>
      <c r="AN576" s="124">
        <f t="shared" si="288"/>
        <v>0</v>
      </c>
      <c r="AO576" s="124">
        <f t="shared" si="289"/>
        <v>0</v>
      </c>
      <c r="AP576" s="121">
        <f t="shared" si="290"/>
        <v>0</v>
      </c>
      <c r="AQ576" s="14"/>
      <c r="AR576" s="113" t="str">
        <f t="shared" si="305"/>
        <v>musta</v>
      </c>
      <c r="AS576" s="114" t="str">
        <f t="shared" si="306"/>
        <v>musta</v>
      </c>
      <c r="AT576" s="115" t="str">
        <f t="shared" si="284"/>
        <v>musta</v>
      </c>
      <c r="AU576" s="124">
        <f t="shared" si="291"/>
        <v>10</v>
      </c>
      <c r="AV576" s="124">
        <f t="shared" si="292"/>
        <v>10</v>
      </c>
      <c r="AW576" s="124">
        <f t="shared" si="293"/>
        <v>0</v>
      </c>
      <c r="AX576" s="124">
        <f t="shared" si="294"/>
        <v>0</v>
      </c>
      <c r="AY576" s="121">
        <f t="shared" si="295"/>
        <v>0</v>
      </c>
      <c r="BA576" s="47" t="s">
        <v>607</v>
      </c>
      <c r="BB576" s="47">
        <v>12847</v>
      </c>
      <c r="BC576" s="47">
        <v>1</v>
      </c>
      <c r="BD576" s="47">
        <v>9</v>
      </c>
      <c r="BE576" s="4"/>
      <c r="BF576" s="47" t="s">
        <v>615</v>
      </c>
      <c r="BG576" s="47">
        <v>12948</v>
      </c>
      <c r="BH576" s="47">
        <v>2</v>
      </c>
      <c r="BI576" s="47">
        <v>79</v>
      </c>
      <c r="BJ576" s="4"/>
      <c r="BK576" s="46" t="str">
        <f t="shared" si="296"/>
        <v>12948_2</v>
      </c>
      <c r="BL576" s="69">
        <v>12948</v>
      </c>
      <c r="BM576" s="69">
        <v>2</v>
      </c>
      <c r="BN576" s="69">
        <v>0</v>
      </c>
      <c r="BO576" s="4"/>
      <c r="BP576" s="46" t="str">
        <f t="shared" si="297"/>
        <v>12948_2</v>
      </c>
      <c r="BQ576" s="69">
        <v>12948</v>
      </c>
      <c r="BR576" s="69">
        <v>2</v>
      </c>
      <c r="BS576" s="69">
        <v>0</v>
      </c>
      <c r="BT576" s="4"/>
      <c r="BU576" s="71"/>
      <c r="BV576" s="71"/>
      <c r="BW576" s="71"/>
      <c r="BX576" s="4"/>
      <c r="BY576" s="46"/>
      <c r="BZ576" s="46"/>
      <c r="CA576" s="46"/>
      <c r="CB576" s="4"/>
      <c r="CC576" s="47" t="s">
        <v>479</v>
      </c>
      <c r="CD576" s="47" t="s">
        <v>1023</v>
      </c>
      <c r="CE576" s="47">
        <v>3071</v>
      </c>
      <c r="CF576" s="47">
        <v>1</v>
      </c>
      <c r="CG576" s="47">
        <v>1</v>
      </c>
      <c r="CH576" s="47" t="str">
        <f t="shared" si="298"/>
        <v>Keskivilkas 1</v>
      </c>
      <c r="CJ576" s="46" t="s">
        <v>625</v>
      </c>
      <c r="CK576" s="46" t="s">
        <v>2551</v>
      </c>
      <c r="CL576" s="46" t="s">
        <v>2552</v>
      </c>
      <c r="CM576" s="46" t="s">
        <v>2553</v>
      </c>
    </row>
    <row r="577" spans="1:91" customFormat="1" x14ac:dyDescent="0.25">
      <c r="A577" s="81">
        <v>566</v>
      </c>
      <c r="B577" s="27" t="str">
        <f t="shared" si="275"/>
        <v>12957_3</v>
      </c>
      <c r="C577" s="51">
        <v>12957</v>
      </c>
      <c r="D577" s="52">
        <v>3</v>
      </c>
      <c r="E577" s="17">
        <v>2035</v>
      </c>
      <c r="F577" s="18">
        <v>1883.2933919100001</v>
      </c>
      <c r="G577" s="57">
        <v>68</v>
      </c>
      <c r="H577" s="58">
        <v>82</v>
      </c>
      <c r="I577" s="64">
        <f t="shared" si="299"/>
        <v>0.82</v>
      </c>
      <c r="J577" s="18">
        <f t="shared" si="300"/>
        <v>55.76</v>
      </c>
      <c r="K577" s="64">
        <f t="shared" si="301"/>
        <v>-0.48844036697247706</v>
      </c>
      <c r="L577" s="18">
        <v>109</v>
      </c>
      <c r="M577" s="18">
        <v>4</v>
      </c>
      <c r="N577" s="18">
        <v>107</v>
      </c>
      <c r="O577" s="105" t="str">
        <f t="shared" si="276"/>
        <v>https://www.google.com/maps/@61.4204356052,22.6505743441,3a,75y,90t/data=!3m3!1e1!3m1!2e0</v>
      </c>
      <c r="P577" s="108" t="str">
        <f t="shared" si="277"/>
        <v>Gmaps</v>
      </c>
      <c r="Q577" s="18">
        <v>68</v>
      </c>
      <c r="R577" s="17">
        <v>82</v>
      </c>
      <c r="S577" s="18">
        <f t="shared" si="278"/>
        <v>19</v>
      </c>
      <c r="T577" s="18">
        <f t="shared" si="279"/>
        <v>17</v>
      </c>
      <c r="U577" s="18">
        <f t="shared" si="280"/>
        <v>0</v>
      </c>
      <c r="V577" s="95" t="str">
        <f t="shared" si="302"/>
        <v xml:space="preserve"> --</v>
      </c>
      <c r="W577" s="18">
        <f t="shared" si="281"/>
        <v>0</v>
      </c>
      <c r="X577" s="79" t="str">
        <f t="shared" si="303"/>
        <v xml:space="preserve"> --</v>
      </c>
      <c r="Y577" s="74">
        <v>0</v>
      </c>
      <c r="Z577" s="17" t="str">
        <f t="shared" si="285"/>
        <v xml:space="preserve"> --</v>
      </c>
      <c r="AA577" s="74">
        <v>0</v>
      </c>
      <c r="AB577" s="17" t="str">
        <f t="shared" si="304"/>
        <v>--</v>
      </c>
      <c r="AC577" s="39"/>
      <c r="AD577" s="17" t="str">
        <f t="shared" si="282"/>
        <v>Vähä 4</v>
      </c>
      <c r="AE577" s="17" t="s">
        <v>1061</v>
      </c>
      <c r="AF577" s="39"/>
      <c r="AG577" s="44"/>
      <c r="AH577" s="4"/>
      <c r="AI577" s="113" t="str">
        <f t="shared" si="286"/>
        <v>musta</v>
      </c>
      <c r="AJ577" s="114" t="str">
        <f t="shared" si="307"/>
        <v>musta</v>
      </c>
      <c r="AK577" s="115" t="str">
        <f t="shared" si="283"/>
        <v>musta</v>
      </c>
      <c r="AL577" s="124">
        <f t="shared" si="308"/>
        <v>10</v>
      </c>
      <c r="AM577" s="124">
        <f t="shared" si="287"/>
        <v>10</v>
      </c>
      <c r="AN577" s="124">
        <f t="shared" si="288"/>
        <v>0</v>
      </c>
      <c r="AO577" s="124">
        <f t="shared" si="289"/>
        <v>0</v>
      </c>
      <c r="AP577" s="121">
        <f t="shared" si="290"/>
        <v>0</v>
      </c>
      <c r="AQ577" s="14"/>
      <c r="AR577" s="113" t="str">
        <f t="shared" si="305"/>
        <v>musta</v>
      </c>
      <c r="AS577" s="114" t="str">
        <f t="shared" si="306"/>
        <v>musta</v>
      </c>
      <c r="AT577" s="115" t="str">
        <f t="shared" si="284"/>
        <v>musta</v>
      </c>
      <c r="AU577" s="124">
        <f t="shared" si="291"/>
        <v>10</v>
      </c>
      <c r="AV577" s="124">
        <f t="shared" si="292"/>
        <v>10</v>
      </c>
      <c r="AW577" s="124">
        <f t="shared" si="293"/>
        <v>0</v>
      </c>
      <c r="AX577" s="124">
        <f t="shared" si="294"/>
        <v>0</v>
      </c>
      <c r="AY577" s="121">
        <f t="shared" si="295"/>
        <v>0</v>
      </c>
      <c r="BA577" s="47" t="s">
        <v>608</v>
      </c>
      <c r="BB577" s="47">
        <v>12847</v>
      </c>
      <c r="BC577" s="47">
        <v>2</v>
      </c>
      <c r="BD577" s="47">
        <v>9</v>
      </c>
      <c r="BE577" s="4"/>
      <c r="BF577" s="47" t="s">
        <v>616</v>
      </c>
      <c r="BG577" s="47">
        <v>12949</v>
      </c>
      <c r="BH577" s="47">
        <v>1</v>
      </c>
      <c r="BI577" s="47">
        <v>26</v>
      </c>
      <c r="BJ577" s="4"/>
      <c r="BK577" s="46" t="str">
        <f t="shared" si="296"/>
        <v>12949_1</v>
      </c>
      <c r="BL577" s="69">
        <v>12949</v>
      </c>
      <c r="BM577" s="69">
        <v>1</v>
      </c>
      <c r="BN577" s="69">
        <v>0</v>
      </c>
      <c r="BO577" s="4"/>
      <c r="BP577" s="46" t="str">
        <f t="shared" si="297"/>
        <v>12949_1</v>
      </c>
      <c r="BQ577" s="69">
        <v>12949</v>
      </c>
      <c r="BR577" s="69">
        <v>1</v>
      </c>
      <c r="BS577" s="69">
        <v>0</v>
      </c>
      <c r="BT577" s="4"/>
      <c r="BU577" s="71"/>
      <c r="BV577" s="71"/>
      <c r="BW577" s="71"/>
      <c r="BX577" s="4"/>
      <c r="BY577" s="46"/>
      <c r="BZ577" s="46"/>
      <c r="CA577" s="46"/>
      <c r="CB577" s="4"/>
      <c r="CC577" s="47" t="s">
        <v>168</v>
      </c>
      <c r="CD577" s="47" t="s">
        <v>1023</v>
      </c>
      <c r="CE577" s="47">
        <v>65</v>
      </c>
      <c r="CF577" s="47">
        <v>9</v>
      </c>
      <c r="CG577" s="47">
        <v>1</v>
      </c>
      <c r="CH577" s="47" t="str">
        <f t="shared" si="298"/>
        <v>Keskivilkas 1</v>
      </c>
      <c r="CJ577" s="46" t="s">
        <v>626</v>
      </c>
      <c r="CK577" s="46" t="s">
        <v>2554</v>
      </c>
      <c r="CL577" s="46" t="s">
        <v>2555</v>
      </c>
      <c r="CM577" s="46" t="s">
        <v>2556</v>
      </c>
    </row>
    <row r="578" spans="1:91" customFormat="1" x14ac:dyDescent="0.25">
      <c r="A578" s="81">
        <v>567</v>
      </c>
      <c r="B578" s="27" t="str">
        <f t="shared" si="275"/>
        <v>12958_1</v>
      </c>
      <c r="C578" s="51">
        <v>12958</v>
      </c>
      <c r="D578" s="52">
        <v>1</v>
      </c>
      <c r="E578" s="17">
        <v>1972</v>
      </c>
      <c r="F578" s="18">
        <v>1873.4972758450001</v>
      </c>
      <c r="G578" s="57">
        <v>6</v>
      </c>
      <c r="H578" s="58">
        <v>32</v>
      </c>
      <c r="I578" s="64">
        <f t="shared" si="299"/>
        <v>0.32</v>
      </c>
      <c r="J578" s="18">
        <f t="shared" si="300"/>
        <v>1.92</v>
      </c>
      <c r="K578" s="64">
        <f t="shared" si="301"/>
        <v>-0.9835897435897436</v>
      </c>
      <c r="L578" s="18">
        <v>117</v>
      </c>
      <c r="M578" s="18">
        <v>3</v>
      </c>
      <c r="N578" s="18">
        <v>113</v>
      </c>
      <c r="O578" s="105" t="str">
        <f t="shared" si="276"/>
        <v>https://www.google.com/maps/@61.4177088044,22.6186176992,3a,75y,90t/data=!3m3!1e1!3m1!2e0</v>
      </c>
      <c r="P578" s="108" t="str">
        <f t="shared" si="277"/>
        <v>Gmaps</v>
      </c>
      <c r="Q578" s="18">
        <v>6</v>
      </c>
      <c r="R578" s="17">
        <v>32</v>
      </c>
      <c r="S578" s="18">
        <f t="shared" si="278"/>
        <v>12</v>
      </c>
      <c r="T578" s="18">
        <f t="shared" si="279"/>
        <v>2</v>
      </c>
      <c r="U578" s="18">
        <f t="shared" si="280"/>
        <v>0</v>
      </c>
      <c r="V578" s="95" t="str">
        <f t="shared" si="302"/>
        <v xml:space="preserve"> --</v>
      </c>
      <c r="W578" s="18">
        <f t="shared" si="281"/>
        <v>0</v>
      </c>
      <c r="X578" s="79" t="str">
        <f t="shared" si="303"/>
        <v xml:space="preserve"> --</v>
      </c>
      <c r="Y578" s="74">
        <v>0</v>
      </c>
      <c r="Z578" s="17" t="str">
        <f t="shared" si="285"/>
        <v xml:space="preserve"> --</v>
      </c>
      <c r="AA578" s="74">
        <v>0</v>
      </c>
      <c r="AB578" s="17" t="str">
        <f t="shared" si="304"/>
        <v>--</v>
      </c>
      <c r="AC578" s="39"/>
      <c r="AD578" s="17" t="str">
        <f t="shared" si="282"/>
        <v>Vähä 4</v>
      </c>
      <c r="AE578" s="17" t="s">
        <v>1061</v>
      </c>
      <c r="AF578" s="39"/>
      <c r="AG578" s="44"/>
      <c r="AH578" s="4"/>
      <c r="AI578" s="113" t="str">
        <f t="shared" si="286"/>
        <v>musta</v>
      </c>
      <c r="AJ578" s="114" t="str">
        <f t="shared" si="307"/>
        <v>musta</v>
      </c>
      <c r="AK578" s="115" t="str">
        <f t="shared" si="283"/>
        <v>musta</v>
      </c>
      <c r="AL578" s="124">
        <f t="shared" si="308"/>
        <v>0</v>
      </c>
      <c r="AM578" s="124">
        <f t="shared" si="287"/>
        <v>0</v>
      </c>
      <c r="AN578" s="124">
        <f t="shared" si="288"/>
        <v>0</v>
      </c>
      <c r="AO578" s="124">
        <f t="shared" si="289"/>
        <v>0</v>
      </c>
      <c r="AP578" s="121">
        <f t="shared" si="290"/>
        <v>0</v>
      </c>
      <c r="AQ578" s="14"/>
      <c r="AR578" s="113" t="str">
        <f t="shared" si="305"/>
        <v>musta</v>
      </c>
      <c r="AS578" s="114" t="str">
        <f t="shared" si="306"/>
        <v>musta</v>
      </c>
      <c r="AT578" s="115" t="str">
        <f t="shared" si="284"/>
        <v>musta</v>
      </c>
      <c r="AU578" s="124">
        <f t="shared" si="291"/>
        <v>1</v>
      </c>
      <c r="AV578" s="124">
        <f t="shared" si="292"/>
        <v>1</v>
      </c>
      <c r="AW578" s="124">
        <f t="shared" si="293"/>
        <v>0</v>
      </c>
      <c r="AX578" s="124">
        <f t="shared" si="294"/>
        <v>0</v>
      </c>
      <c r="AY578" s="121">
        <f t="shared" si="295"/>
        <v>0</v>
      </c>
      <c r="BA578" s="47" t="s">
        <v>609</v>
      </c>
      <c r="BB578" s="47">
        <v>12847</v>
      </c>
      <c r="BC578" s="47">
        <v>3</v>
      </c>
      <c r="BD578" s="47">
        <v>27</v>
      </c>
      <c r="BE578" s="4"/>
      <c r="BF578" s="47" t="s">
        <v>617</v>
      </c>
      <c r="BG578" s="47">
        <v>12950</v>
      </c>
      <c r="BH578" s="47">
        <v>1</v>
      </c>
      <c r="BI578" s="47">
        <v>22</v>
      </c>
      <c r="BJ578" s="4"/>
      <c r="BK578" s="46" t="str">
        <f t="shared" si="296"/>
        <v>12950_1</v>
      </c>
      <c r="BL578" s="69">
        <v>12950</v>
      </c>
      <c r="BM578" s="69">
        <v>1</v>
      </c>
      <c r="BN578" s="69">
        <v>0</v>
      </c>
      <c r="BO578" s="4"/>
      <c r="BP578" s="46" t="str">
        <f t="shared" si="297"/>
        <v>12950_1</v>
      </c>
      <c r="BQ578" s="69">
        <v>12950</v>
      </c>
      <c r="BR578" s="69">
        <v>1</v>
      </c>
      <c r="BS578" s="69">
        <v>0</v>
      </c>
      <c r="BT578" s="4"/>
      <c r="BU578" s="71"/>
      <c r="BV578" s="71"/>
      <c r="BW578" s="71"/>
      <c r="BX578" s="4"/>
      <c r="BY578" s="46"/>
      <c r="BZ578" s="46"/>
      <c r="CA578" s="46"/>
      <c r="CB578" s="4"/>
      <c r="CC578" s="47" t="s">
        <v>294</v>
      </c>
      <c r="CD578" s="47" t="s">
        <v>1023</v>
      </c>
      <c r="CE578" s="47">
        <v>332</v>
      </c>
      <c r="CF578" s="47">
        <v>1</v>
      </c>
      <c r="CG578" s="47">
        <v>1</v>
      </c>
      <c r="CH578" s="47" t="str">
        <f t="shared" si="298"/>
        <v>Keskivilkas 1</v>
      </c>
      <c r="CJ578" s="46" t="s">
        <v>627</v>
      </c>
      <c r="CK578" s="46" t="s">
        <v>2557</v>
      </c>
      <c r="CL578" s="46" t="s">
        <v>2558</v>
      </c>
      <c r="CM578" s="46" t="s">
        <v>2559</v>
      </c>
    </row>
    <row r="579" spans="1:91" customFormat="1" x14ac:dyDescent="0.25">
      <c r="A579" s="81">
        <v>568</v>
      </c>
      <c r="B579" s="27" t="str">
        <f t="shared" si="275"/>
        <v>12959_1</v>
      </c>
      <c r="C579" s="51">
        <v>12959</v>
      </c>
      <c r="D579" s="52">
        <v>1</v>
      </c>
      <c r="E579" s="17">
        <v>7216</v>
      </c>
      <c r="F579" s="18">
        <v>6852.7786581</v>
      </c>
      <c r="G579" s="57">
        <v>15</v>
      </c>
      <c r="H579" s="58">
        <v>44</v>
      </c>
      <c r="I579" s="64">
        <f t="shared" si="299"/>
        <v>0.44</v>
      </c>
      <c r="J579" s="18">
        <f t="shared" si="300"/>
        <v>6.6</v>
      </c>
      <c r="K579" s="64">
        <f t="shared" si="301"/>
        <v>-0.81666666666666665</v>
      </c>
      <c r="L579" s="18">
        <v>36</v>
      </c>
      <c r="M579" s="18">
        <v>2</v>
      </c>
      <c r="N579" s="18">
        <v>35</v>
      </c>
      <c r="O579" s="105" t="str">
        <f t="shared" si="276"/>
        <v>https://www.google.com/maps/@61.4814888814,22.6148447694,3a,75y,90t/data=!3m3!1e1!3m1!2e0</v>
      </c>
      <c r="P579" s="108" t="str">
        <f t="shared" si="277"/>
        <v>Gmaps</v>
      </c>
      <c r="Q579" s="18">
        <v>15</v>
      </c>
      <c r="R579" s="17">
        <v>44</v>
      </c>
      <c r="S579" s="18">
        <f t="shared" si="278"/>
        <v>22</v>
      </c>
      <c r="T579" s="18">
        <f t="shared" si="279"/>
        <v>13</v>
      </c>
      <c r="U579" s="18">
        <f t="shared" si="280"/>
        <v>0</v>
      </c>
      <c r="V579" s="95" t="str">
        <f t="shared" si="302"/>
        <v xml:space="preserve"> --</v>
      </c>
      <c r="W579" s="18">
        <f t="shared" si="281"/>
        <v>0</v>
      </c>
      <c r="X579" s="79" t="str">
        <f t="shared" si="303"/>
        <v xml:space="preserve"> --</v>
      </c>
      <c r="Y579" s="74">
        <v>0</v>
      </c>
      <c r="Z579" s="17" t="str">
        <f t="shared" si="285"/>
        <v xml:space="preserve"> --</v>
      </c>
      <c r="AA579" s="74">
        <v>0</v>
      </c>
      <c r="AB579" s="17" t="str">
        <f t="shared" si="304"/>
        <v>--</v>
      </c>
      <c r="AC579" s="39"/>
      <c r="AD579" s="17" t="str">
        <f t="shared" si="282"/>
        <v>Vähä 4</v>
      </c>
      <c r="AE579" s="17" t="s">
        <v>1061</v>
      </c>
      <c r="AF579" s="39"/>
      <c r="AG579" s="44"/>
      <c r="AH579" s="4"/>
      <c r="AI579" s="113" t="str">
        <f t="shared" si="286"/>
        <v>musta</v>
      </c>
      <c r="AJ579" s="114" t="str">
        <f t="shared" si="307"/>
        <v>musta</v>
      </c>
      <c r="AK579" s="115" t="str">
        <f t="shared" si="283"/>
        <v>musta</v>
      </c>
      <c r="AL579" s="124">
        <f t="shared" si="308"/>
        <v>1</v>
      </c>
      <c r="AM579" s="124">
        <f t="shared" si="287"/>
        <v>1</v>
      </c>
      <c r="AN579" s="124">
        <f t="shared" si="288"/>
        <v>0</v>
      </c>
      <c r="AO579" s="124">
        <f t="shared" si="289"/>
        <v>0</v>
      </c>
      <c r="AP579" s="121">
        <f t="shared" si="290"/>
        <v>0</v>
      </c>
      <c r="AQ579" s="14"/>
      <c r="AR579" s="113" t="str">
        <f t="shared" si="305"/>
        <v>musta</v>
      </c>
      <c r="AS579" s="114" t="str">
        <f t="shared" si="306"/>
        <v>musta</v>
      </c>
      <c r="AT579" s="115" t="str">
        <f t="shared" si="284"/>
        <v>musta</v>
      </c>
      <c r="AU579" s="124">
        <f t="shared" si="291"/>
        <v>1</v>
      </c>
      <c r="AV579" s="124">
        <f t="shared" si="292"/>
        <v>1</v>
      </c>
      <c r="AW579" s="124">
        <f t="shared" si="293"/>
        <v>0</v>
      </c>
      <c r="AX579" s="124">
        <f t="shared" si="294"/>
        <v>0</v>
      </c>
      <c r="AY579" s="121">
        <f t="shared" si="295"/>
        <v>0</v>
      </c>
      <c r="BA579" s="47" t="s">
        <v>610</v>
      </c>
      <c r="BB579" s="47">
        <v>12848</v>
      </c>
      <c r="BC579" s="47">
        <v>1</v>
      </c>
      <c r="BD579" s="47">
        <v>37</v>
      </c>
      <c r="BE579" s="4"/>
      <c r="BF579" s="47" t="s">
        <v>618</v>
      </c>
      <c r="BG579" s="47">
        <v>12952</v>
      </c>
      <c r="BH579" s="47">
        <v>1</v>
      </c>
      <c r="BI579" s="47">
        <v>3</v>
      </c>
      <c r="BJ579" s="4"/>
      <c r="BK579" s="46" t="str">
        <f t="shared" si="296"/>
        <v>12952_1</v>
      </c>
      <c r="BL579" s="69">
        <v>12952</v>
      </c>
      <c r="BM579" s="69">
        <v>1</v>
      </c>
      <c r="BN579" s="69">
        <v>0</v>
      </c>
      <c r="BO579" s="4"/>
      <c r="BP579" s="46" t="str">
        <f t="shared" si="297"/>
        <v>12952_1</v>
      </c>
      <c r="BQ579" s="69">
        <v>12952</v>
      </c>
      <c r="BR579" s="69">
        <v>1</v>
      </c>
      <c r="BS579" s="69">
        <v>0</v>
      </c>
      <c r="BT579" s="4"/>
      <c r="BU579" s="71"/>
      <c r="BV579" s="71"/>
      <c r="BW579" s="71"/>
      <c r="BX579" s="4"/>
      <c r="BY579" s="46"/>
      <c r="BZ579" s="46"/>
      <c r="CA579" s="46"/>
      <c r="CB579" s="4"/>
      <c r="CC579" s="47" t="s">
        <v>187</v>
      </c>
      <c r="CD579" s="47" t="s">
        <v>1023</v>
      </c>
      <c r="CE579" s="47">
        <v>66</v>
      </c>
      <c r="CF579" s="47">
        <v>15</v>
      </c>
      <c r="CG579" s="47">
        <v>1</v>
      </c>
      <c r="CH579" s="47" t="str">
        <f t="shared" si="298"/>
        <v>Keskivilkas 1</v>
      </c>
      <c r="CJ579" s="46" t="s">
        <v>628</v>
      </c>
      <c r="CK579" s="46" t="s">
        <v>2560</v>
      </c>
      <c r="CL579" s="46" t="s">
        <v>2561</v>
      </c>
      <c r="CM579" s="46" t="s">
        <v>2562</v>
      </c>
    </row>
    <row r="580" spans="1:91" customFormat="1" x14ac:dyDescent="0.25">
      <c r="A580" s="81">
        <v>569</v>
      </c>
      <c r="B580" s="27" t="str">
        <f t="shared" si="275"/>
        <v>12960_1</v>
      </c>
      <c r="C580" s="51">
        <v>12960</v>
      </c>
      <c r="D580" s="52">
        <v>1</v>
      </c>
      <c r="E580" s="17">
        <v>3995</v>
      </c>
      <c r="F580" s="18">
        <v>3817.3418703249999</v>
      </c>
      <c r="G580" s="57">
        <v>36</v>
      </c>
      <c r="H580" s="58">
        <v>30</v>
      </c>
      <c r="I580" s="64">
        <f t="shared" si="299"/>
        <v>0.3</v>
      </c>
      <c r="J580" s="18">
        <f t="shared" si="300"/>
        <v>10.799999999999999</v>
      </c>
      <c r="K580" s="64">
        <f t="shared" si="301"/>
        <v>-0.98392857142857149</v>
      </c>
      <c r="L580" s="18">
        <v>672</v>
      </c>
      <c r="M580" s="18">
        <v>19</v>
      </c>
      <c r="N580" s="18">
        <v>693</v>
      </c>
      <c r="O580" s="105" t="str">
        <f t="shared" si="276"/>
        <v>https://www.google.com/maps/@61.4454693763,22.5734542078,3a,75y,90t/data=!3m3!1e1!3m1!2e0</v>
      </c>
      <c r="P580" s="108" t="str">
        <f t="shared" si="277"/>
        <v>Gmaps</v>
      </c>
      <c r="Q580" s="18">
        <v>36</v>
      </c>
      <c r="R580" s="17">
        <v>30</v>
      </c>
      <c r="S580" s="18">
        <f t="shared" si="278"/>
        <v>173</v>
      </c>
      <c r="T580" s="18">
        <f t="shared" si="279"/>
        <v>75</v>
      </c>
      <c r="U580" s="18">
        <f t="shared" si="280"/>
        <v>0</v>
      </c>
      <c r="V580" s="95" t="str">
        <f t="shared" si="302"/>
        <v xml:space="preserve"> --</v>
      </c>
      <c r="W580" s="18">
        <f t="shared" si="281"/>
        <v>0</v>
      </c>
      <c r="X580" s="79" t="str">
        <f t="shared" si="303"/>
        <v xml:space="preserve"> --</v>
      </c>
      <c r="Y580" s="18">
        <v>14</v>
      </c>
      <c r="Z580" s="17" t="str">
        <f t="shared" si="285"/>
        <v xml:space="preserve"> --</v>
      </c>
      <c r="AA580" s="18">
        <v>96.495619524399999</v>
      </c>
      <c r="AB580" s="17" t="str">
        <f t="shared" si="304"/>
        <v>Kyllä</v>
      </c>
      <c r="AC580" s="39"/>
      <c r="AD580" s="17" t="str">
        <f t="shared" si="282"/>
        <v>Keskivilkas 1</v>
      </c>
      <c r="AE580" s="17" t="s">
        <v>1057</v>
      </c>
      <c r="AF580" s="39"/>
      <c r="AG580" s="44"/>
      <c r="AH580" s="4"/>
      <c r="AI580" s="113" t="str">
        <f t="shared" si="286"/>
        <v>musta</v>
      </c>
      <c r="AJ580" s="114" t="str">
        <f t="shared" si="307"/>
        <v>musta</v>
      </c>
      <c r="AK580" s="115" t="str">
        <f t="shared" si="283"/>
        <v>musta</v>
      </c>
      <c r="AL580" s="124">
        <f t="shared" si="308"/>
        <v>0</v>
      </c>
      <c r="AM580" s="124">
        <f t="shared" si="287"/>
        <v>0</v>
      </c>
      <c r="AN580" s="124">
        <f t="shared" si="288"/>
        <v>0</v>
      </c>
      <c r="AO580" s="124">
        <f t="shared" si="289"/>
        <v>0</v>
      </c>
      <c r="AP580" s="121">
        <f t="shared" si="290"/>
        <v>0</v>
      </c>
      <c r="AQ580" s="14"/>
      <c r="AR580" s="113" t="str">
        <f t="shared" si="305"/>
        <v>musta</v>
      </c>
      <c r="AS580" s="114" t="str">
        <f t="shared" si="306"/>
        <v>musta</v>
      </c>
      <c r="AT580" s="115" t="str">
        <f t="shared" si="284"/>
        <v>musta</v>
      </c>
      <c r="AU580" s="124">
        <f t="shared" si="291"/>
        <v>1</v>
      </c>
      <c r="AV580" s="124">
        <f t="shared" si="292"/>
        <v>1</v>
      </c>
      <c r="AW580" s="124">
        <f t="shared" si="293"/>
        <v>0</v>
      </c>
      <c r="AX580" s="124">
        <f t="shared" si="294"/>
        <v>0</v>
      </c>
      <c r="AY580" s="121">
        <f t="shared" si="295"/>
        <v>0</v>
      </c>
      <c r="BA580" s="47" t="s">
        <v>611</v>
      </c>
      <c r="BB580" s="47">
        <v>12849</v>
      </c>
      <c r="BC580" s="47">
        <v>1</v>
      </c>
      <c r="BD580" s="47">
        <v>43</v>
      </c>
      <c r="BE580" s="4"/>
      <c r="BF580" s="47" t="s">
        <v>619</v>
      </c>
      <c r="BG580" s="47">
        <v>12953</v>
      </c>
      <c r="BH580" s="47">
        <v>1</v>
      </c>
      <c r="BI580" s="47">
        <v>12</v>
      </c>
      <c r="BJ580" s="4"/>
      <c r="BK580" s="46" t="str">
        <f t="shared" si="296"/>
        <v>12953_1</v>
      </c>
      <c r="BL580" s="69">
        <v>12953</v>
      </c>
      <c r="BM580" s="69">
        <v>1</v>
      </c>
      <c r="BN580" s="69">
        <v>0</v>
      </c>
      <c r="BO580" s="4"/>
      <c r="BP580" s="46" t="str">
        <f t="shared" si="297"/>
        <v>12953_1</v>
      </c>
      <c r="BQ580" s="69">
        <v>12953</v>
      </c>
      <c r="BR580" s="69">
        <v>1</v>
      </c>
      <c r="BS580" s="69">
        <v>0</v>
      </c>
      <c r="BT580" s="4"/>
      <c r="BU580" s="71"/>
      <c r="BV580" s="71"/>
      <c r="BW580" s="71"/>
      <c r="BX580" s="4"/>
      <c r="BY580" s="46"/>
      <c r="BZ580" s="46"/>
      <c r="CA580" s="46"/>
      <c r="CB580" s="4"/>
      <c r="CC580" s="47" t="s">
        <v>278</v>
      </c>
      <c r="CD580" s="47" t="s">
        <v>1023</v>
      </c>
      <c r="CE580" s="47">
        <v>310</v>
      </c>
      <c r="CF580" s="47">
        <v>5</v>
      </c>
      <c r="CG580" s="47">
        <v>1</v>
      </c>
      <c r="CH580" s="47" t="str">
        <f t="shared" si="298"/>
        <v>Keskivilkas 1</v>
      </c>
      <c r="CJ580" s="46" t="s">
        <v>629</v>
      </c>
      <c r="CK580" s="46" t="s">
        <v>2563</v>
      </c>
      <c r="CL580" s="46" t="s">
        <v>2564</v>
      </c>
      <c r="CM580" s="46" t="s">
        <v>2565</v>
      </c>
    </row>
    <row r="581" spans="1:91" customFormat="1" x14ac:dyDescent="0.25">
      <c r="A581" s="81">
        <v>570</v>
      </c>
      <c r="B581" s="27" t="str">
        <f t="shared" si="275"/>
        <v>12961_1</v>
      </c>
      <c r="C581" s="51">
        <v>12961</v>
      </c>
      <c r="D581" s="52">
        <v>1</v>
      </c>
      <c r="E581" s="17">
        <v>7750</v>
      </c>
      <c r="F581" s="18">
        <v>5278.8948897500004</v>
      </c>
      <c r="G581" s="57">
        <v>102</v>
      </c>
      <c r="H581" s="58">
        <v>53</v>
      </c>
      <c r="I581" s="64">
        <f t="shared" si="299"/>
        <v>0.53</v>
      </c>
      <c r="J581" s="18">
        <f t="shared" si="300"/>
        <v>54.06</v>
      </c>
      <c r="K581" s="64">
        <f t="shared" si="301"/>
        <v>-0.80623655913978498</v>
      </c>
      <c r="L581" s="18">
        <v>279</v>
      </c>
      <c r="M581" s="18">
        <v>13</v>
      </c>
      <c r="N581" s="18">
        <v>290</v>
      </c>
      <c r="O581" s="105" t="str">
        <f t="shared" si="276"/>
        <v>https://www.google.com/maps/@61.3926904723,22.8081383163,3a,75y,90t/data=!3m3!1e1!3m1!2e0</v>
      </c>
      <c r="P581" s="108" t="str">
        <f t="shared" si="277"/>
        <v>Gmaps</v>
      </c>
      <c r="Q581" s="18">
        <v>102</v>
      </c>
      <c r="R581" s="17">
        <v>53</v>
      </c>
      <c r="S581" s="18">
        <f t="shared" si="278"/>
        <v>137</v>
      </c>
      <c r="T581" s="18">
        <f t="shared" si="279"/>
        <v>40</v>
      </c>
      <c r="U581" s="18">
        <f t="shared" si="280"/>
        <v>0</v>
      </c>
      <c r="V581" s="95" t="str">
        <f t="shared" si="302"/>
        <v xml:space="preserve"> --</v>
      </c>
      <c r="W581" s="18">
        <f t="shared" si="281"/>
        <v>0</v>
      </c>
      <c r="X581" s="79" t="str">
        <f t="shared" si="303"/>
        <v xml:space="preserve"> --</v>
      </c>
      <c r="Y581" s="74">
        <v>0</v>
      </c>
      <c r="Z581" s="17" t="str">
        <f t="shared" si="285"/>
        <v xml:space="preserve"> --</v>
      </c>
      <c r="AA581" s="18">
        <v>7.50967741935</v>
      </c>
      <c r="AB581" s="17" t="str">
        <f t="shared" si="304"/>
        <v>--</v>
      </c>
      <c r="AC581" s="39"/>
      <c r="AD581" s="17" t="str">
        <f t="shared" si="282"/>
        <v>Vähä 2</v>
      </c>
      <c r="AE581" s="17" t="s">
        <v>1060</v>
      </c>
      <c r="AF581" s="39"/>
      <c r="AG581" s="44"/>
      <c r="AH581" s="4"/>
      <c r="AI581" s="113" t="str">
        <f t="shared" si="286"/>
        <v>musta</v>
      </c>
      <c r="AJ581" s="114" t="str">
        <f t="shared" si="307"/>
        <v>musta</v>
      </c>
      <c r="AK581" s="115" t="str">
        <f t="shared" si="283"/>
        <v>musta</v>
      </c>
      <c r="AL581" s="124">
        <f t="shared" si="308"/>
        <v>1</v>
      </c>
      <c r="AM581" s="124">
        <f t="shared" si="287"/>
        <v>1</v>
      </c>
      <c r="AN581" s="124">
        <f t="shared" si="288"/>
        <v>0</v>
      </c>
      <c r="AO581" s="124">
        <f t="shared" si="289"/>
        <v>0</v>
      </c>
      <c r="AP581" s="121">
        <f t="shared" si="290"/>
        <v>0</v>
      </c>
      <c r="AQ581" s="14"/>
      <c r="AR581" s="113" t="str">
        <f t="shared" si="305"/>
        <v>musta</v>
      </c>
      <c r="AS581" s="114" t="str">
        <f t="shared" si="306"/>
        <v>musta</v>
      </c>
      <c r="AT581" s="115" t="str">
        <f t="shared" si="284"/>
        <v>musta</v>
      </c>
      <c r="AU581" s="124">
        <f t="shared" si="291"/>
        <v>10</v>
      </c>
      <c r="AV581" s="124">
        <f t="shared" si="292"/>
        <v>10</v>
      </c>
      <c r="AW581" s="124">
        <f t="shared" si="293"/>
        <v>0</v>
      </c>
      <c r="AX581" s="124">
        <f t="shared" si="294"/>
        <v>0</v>
      </c>
      <c r="AY581" s="121">
        <f t="shared" si="295"/>
        <v>0</v>
      </c>
      <c r="BA581" s="47" t="s">
        <v>612</v>
      </c>
      <c r="BB581" s="47">
        <v>12941</v>
      </c>
      <c r="BC581" s="47">
        <v>1</v>
      </c>
      <c r="BD581" s="47">
        <v>9</v>
      </c>
      <c r="BE581" s="4"/>
      <c r="BF581" s="47" t="s">
        <v>620</v>
      </c>
      <c r="BG581" s="47">
        <v>12953</v>
      </c>
      <c r="BH581" s="47">
        <v>2</v>
      </c>
      <c r="BI581" s="47">
        <v>6</v>
      </c>
      <c r="BJ581" s="4"/>
      <c r="BK581" s="46" t="str">
        <f t="shared" si="296"/>
        <v>12953_2</v>
      </c>
      <c r="BL581" s="69">
        <v>12953</v>
      </c>
      <c r="BM581" s="69">
        <v>2</v>
      </c>
      <c r="BN581" s="69">
        <v>0</v>
      </c>
      <c r="BO581" s="4"/>
      <c r="BP581" s="46" t="str">
        <f t="shared" si="297"/>
        <v>12953_2</v>
      </c>
      <c r="BQ581" s="69">
        <v>12953</v>
      </c>
      <c r="BR581" s="69">
        <v>2</v>
      </c>
      <c r="BS581" s="69">
        <v>0</v>
      </c>
      <c r="BT581" s="4"/>
      <c r="BU581" s="71"/>
      <c r="BV581" s="71"/>
      <c r="BW581" s="71"/>
      <c r="BX581" s="4"/>
      <c r="BY581" s="46"/>
      <c r="BZ581" s="46"/>
      <c r="CA581" s="46"/>
      <c r="CB581" s="4"/>
      <c r="CC581" s="47" t="s">
        <v>198</v>
      </c>
      <c r="CD581" s="47" t="s">
        <v>1023</v>
      </c>
      <c r="CE581" s="47">
        <v>130</v>
      </c>
      <c r="CF581" s="47">
        <v>22</v>
      </c>
      <c r="CG581" s="47">
        <v>1</v>
      </c>
      <c r="CH581" s="47" t="str">
        <f t="shared" si="298"/>
        <v>Keskivilkas 1</v>
      </c>
      <c r="CJ581" s="46" t="s">
        <v>630</v>
      </c>
      <c r="CK581" s="46" t="s">
        <v>1924</v>
      </c>
      <c r="CL581" s="46" t="s">
        <v>1925</v>
      </c>
      <c r="CM581" s="46" t="s">
        <v>1926</v>
      </c>
    </row>
    <row r="582" spans="1:91" customFormat="1" x14ac:dyDescent="0.25">
      <c r="A582" s="81">
        <v>571</v>
      </c>
      <c r="B582" s="27" t="str">
        <f t="shared" si="275"/>
        <v>12962_1</v>
      </c>
      <c r="C582" s="51">
        <v>12962</v>
      </c>
      <c r="D582" s="52">
        <v>1</v>
      </c>
      <c r="E582" s="17">
        <v>6825</v>
      </c>
      <c r="F582" s="18">
        <v>6805.2452085000004</v>
      </c>
      <c r="G582" s="57">
        <v>58</v>
      </c>
      <c r="H582" s="58">
        <v>84</v>
      </c>
      <c r="I582" s="64">
        <f t="shared" si="299"/>
        <v>0.84</v>
      </c>
      <c r="J582" s="18">
        <f t="shared" si="300"/>
        <v>48.72</v>
      </c>
      <c r="K582" s="64">
        <f t="shared" si="301"/>
        <v>-0.37538461538461537</v>
      </c>
      <c r="L582" s="18">
        <v>78</v>
      </c>
      <c r="M582" s="18">
        <v>6</v>
      </c>
      <c r="N582" s="18">
        <v>71</v>
      </c>
      <c r="O582" s="105" t="str">
        <f t="shared" si="276"/>
        <v>https://www.google.com/maps/@61.475295826,22.467776982,3a,75y,90t/data=!3m3!1e1!3m1!2e0</v>
      </c>
      <c r="P582" s="108" t="str">
        <f t="shared" si="277"/>
        <v>Gmaps</v>
      </c>
      <c r="Q582" s="18">
        <v>58</v>
      </c>
      <c r="R582" s="17">
        <v>84</v>
      </c>
      <c r="S582" s="18">
        <f t="shared" si="278"/>
        <v>8</v>
      </c>
      <c r="T582" s="18">
        <f t="shared" si="279"/>
        <v>6</v>
      </c>
      <c r="U582" s="18">
        <f t="shared" si="280"/>
        <v>0</v>
      </c>
      <c r="V582" s="95" t="str">
        <f t="shared" si="302"/>
        <v xml:space="preserve"> --</v>
      </c>
      <c r="W582" s="18">
        <f t="shared" si="281"/>
        <v>0</v>
      </c>
      <c r="X582" s="79" t="str">
        <f t="shared" si="303"/>
        <v xml:space="preserve"> --</v>
      </c>
      <c r="Y582" s="74">
        <v>0</v>
      </c>
      <c r="Z582" s="17" t="str">
        <f t="shared" si="285"/>
        <v xml:space="preserve"> --</v>
      </c>
      <c r="AA582" s="18">
        <v>4.1465201465199995</v>
      </c>
      <c r="AB582" s="17" t="str">
        <f t="shared" si="304"/>
        <v>--</v>
      </c>
      <c r="AC582" s="39"/>
      <c r="AD582" s="17" t="str">
        <f t="shared" si="282"/>
        <v>Vähä 3</v>
      </c>
      <c r="AE582" s="17" t="s">
        <v>1062</v>
      </c>
      <c r="AF582" s="39"/>
      <c r="AG582" s="44"/>
      <c r="AH582" s="4"/>
      <c r="AI582" s="113" t="str">
        <f t="shared" si="286"/>
        <v>musta</v>
      </c>
      <c r="AJ582" s="114" t="str">
        <f t="shared" si="307"/>
        <v>musta</v>
      </c>
      <c r="AK582" s="115" t="str">
        <f t="shared" si="283"/>
        <v>musta</v>
      </c>
      <c r="AL582" s="124">
        <f t="shared" si="308"/>
        <v>10</v>
      </c>
      <c r="AM582" s="124">
        <f t="shared" si="287"/>
        <v>10</v>
      </c>
      <c r="AN582" s="124">
        <f t="shared" si="288"/>
        <v>0</v>
      </c>
      <c r="AO582" s="124">
        <f t="shared" si="289"/>
        <v>0</v>
      </c>
      <c r="AP582" s="121">
        <f t="shared" si="290"/>
        <v>0</v>
      </c>
      <c r="AQ582" s="14"/>
      <c r="AR582" s="113" t="str">
        <f t="shared" si="305"/>
        <v>musta</v>
      </c>
      <c r="AS582" s="114" t="str">
        <f t="shared" si="306"/>
        <v>musta</v>
      </c>
      <c r="AT582" s="115" t="str">
        <f t="shared" si="284"/>
        <v>musta</v>
      </c>
      <c r="AU582" s="124">
        <f t="shared" si="291"/>
        <v>10</v>
      </c>
      <c r="AV582" s="124">
        <f t="shared" si="292"/>
        <v>10</v>
      </c>
      <c r="AW582" s="124">
        <f t="shared" si="293"/>
        <v>0</v>
      </c>
      <c r="AX582" s="124">
        <f t="shared" si="294"/>
        <v>0</v>
      </c>
      <c r="AY582" s="121">
        <f t="shared" si="295"/>
        <v>0</v>
      </c>
      <c r="BA582" s="47" t="s">
        <v>613</v>
      </c>
      <c r="BB582" s="47">
        <v>12947</v>
      </c>
      <c r="BC582" s="47">
        <v>1</v>
      </c>
      <c r="BD582" s="47">
        <v>5</v>
      </c>
      <c r="BE582" s="4"/>
      <c r="BF582" s="47" t="s">
        <v>621</v>
      </c>
      <c r="BG582" s="47">
        <v>12953</v>
      </c>
      <c r="BH582" s="47">
        <v>3</v>
      </c>
      <c r="BI582" s="47">
        <v>8</v>
      </c>
      <c r="BJ582" s="4"/>
      <c r="BK582" s="46" t="str">
        <f t="shared" si="296"/>
        <v>12953_3</v>
      </c>
      <c r="BL582" s="69">
        <v>12953</v>
      </c>
      <c r="BM582" s="69">
        <v>3</v>
      </c>
      <c r="BN582" s="69">
        <v>0</v>
      </c>
      <c r="BO582" s="4"/>
      <c r="BP582" s="46" t="str">
        <f t="shared" si="297"/>
        <v>12953_3</v>
      </c>
      <c r="BQ582" s="69">
        <v>12953</v>
      </c>
      <c r="BR582" s="69">
        <v>3</v>
      </c>
      <c r="BS582" s="69">
        <v>0</v>
      </c>
      <c r="BT582" s="4"/>
      <c r="BU582" s="71"/>
      <c r="BV582" s="71"/>
      <c r="BW582" s="71"/>
      <c r="BX582" s="4"/>
      <c r="BY582" s="46"/>
      <c r="BZ582" s="46"/>
      <c r="CA582" s="46"/>
      <c r="CB582" s="4"/>
      <c r="CC582" s="47" t="s">
        <v>330</v>
      </c>
      <c r="CD582" s="47" t="s">
        <v>1023</v>
      </c>
      <c r="CE582" s="47">
        <v>347</v>
      </c>
      <c r="CF582" s="47">
        <v>1</v>
      </c>
      <c r="CG582" s="47">
        <v>1</v>
      </c>
      <c r="CH582" s="47" t="str">
        <f t="shared" si="298"/>
        <v>Keskivilkas 1</v>
      </c>
      <c r="CJ582" s="46" t="s">
        <v>631</v>
      </c>
      <c r="CK582" s="46" t="s">
        <v>2566</v>
      </c>
      <c r="CL582" s="46" t="s">
        <v>2567</v>
      </c>
      <c r="CM582" s="46" t="s">
        <v>2568</v>
      </c>
    </row>
    <row r="583" spans="1:91" customFormat="1" x14ac:dyDescent="0.25">
      <c r="A583" s="81">
        <v>572</v>
      </c>
      <c r="B583" s="27" t="str">
        <f t="shared" si="275"/>
        <v>12962_2</v>
      </c>
      <c r="C583" s="51">
        <v>12962</v>
      </c>
      <c r="D583" s="52">
        <v>2</v>
      </c>
      <c r="E583" s="17">
        <v>1084</v>
      </c>
      <c r="F583" s="18">
        <v>1072.87486055</v>
      </c>
      <c r="G583" s="57">
        <v>253</v>
      </c>
      <c r="H583" s="58">
        <v>79</v>
      </c>
      <c r="I583" s="64">
        <f t="shared" si="299"/>
        <v>0.79</v>
      </c>
      <c r="J583" s="18">
        <f t="shared" si="300"/>
        <v>199.87</v>
      </c>
      <c r="K583" s="64">
        <f t="shared" si="301"/>
        <v>-0.12337719298245613</v>
      </c>
      <c r="L583" s="18">
        <v>228</v>
      </c>
      <c r="M583" s="18">
        <v>13</v>
      </c>
      <c r="N583" s="18">
        <v>227</v>
      </c>
      <c r="O583" s="105" t="str">
        <f t="shared" si="276"/>
        <v>https://www.google.com/maps/@61.4398877242,22.5678954048,3a,75y,90t/data=!3m3!1e1!3m1!2e0</v>
      </c>
      <c r="P583" s="108" t="str">
        <f t="shared" si="277"/>
        <v>Gmaps</v>
      </c>
      <c r="Q583" s="18">
        <v>253</v>
      </c>
      <c r="R583" s="17">
        <v>79</v>
      </c>
      <c r="S583" s="18">
        <f t="shared" si="278"/>
        <v>23</v>
      </c>
      <c r="T583" s="18">
        <f t="shared" si="279"/>
        <v>13</v>
      </c>
      <c r="U583" s="18">
        <f t="shared" si="280"/>
        <v>0</v>
      </c>
      <c r="V583" s="95" t="str">
        <f t="shared" si="302"/>
        <v xml:space="preserve"> --</v>
      </c>
      <c r="W583" s="18">
        <f t="shared" si="281"/>
        <v>0</v>
      </c>
      <c r="X583" s="79" t="str">
        <f t="shared" si="303"/>
        <v xml:space="preserve"> --</v>
      </c>
      <c r="Y583" s="74">
        <v>0</v>
      </c>
      <c r="Z583" s="17" t="str">
        <f t="shared" si="285"/>
        <v xml:space="preserve"> --</v>
      </c>
      <c r="AA583" s="18">
        <v>81.918819188200004</v>
      </c>
      <c r="AB583" s="17" t="str">
        <f t="shared" si="304"/>
        <v>Kyllä</v>
      </c>
      <c r="AC583" s="39"/>
      <c r="AD583" s="17" t="str">
        <f t="shared" si="282"/>
        <v>Vähä 3</v>
      </c>
      <c r="AE583" s="17" t="s">
        <v>1062</v>
      </c>
      <c r="AF583" s="39"/>
      <c r="AG583" s="44"/>
      <c r="AH583" s="4"/>
      <c r="AI583" s="113" t="str">
        <f t="shared" si="286"/>
        <v>musta</v>
      </c>
      <c r="AJ583" s="114" t="str">
        <f t="shared" si="307"/>
        <v>musta</v>
      </c>
      <c r="AK583" s="115" t="str">
        <f t="shared" si="283"/>
        <v>musta</v>
      </c>
      <c r="AL583" s="124">
        <f t="shared" si="308"/>
        <v>10</v>
      </c>
      <c r="AM583" s="124">
        <f t="shared" si="287"/>
        <v>10</v>
      </c>
      <c r="AN583" s="124">
        <f t="shared" si="288"/>
        <v>0</v>
      </c>
      <c r="AO583" s="124">
        <f t="shared" si="289"/>
        <v>0</v>
      </c>
      <c r="AP583" s="121">
        <f t="shared" si="290"/>
        <v>0</v>
      </c>
      <c r="AQ583" s="14"/>
      <c r="AR583" s="113" t="str">
        <f t="shared" si="305"/>
        <v>musta</v>
      </c>
      <c r="AS583" s="114" t="str">
        <f t="shared" si="306"/>
        <v>musta</v>
      </c>
      <c r="AT583" s="115" t="str">
        <f t="shared" si="284"/>
        <v>musta</v>
      </c>
      <c r="AU583" s="124">
        <f t="shared" si="291"/>
        <v>10</v>
      </c>
      <c r="AV583" s="124">
        <f t="shared" si="292"/>
        <v>10</v>
      </c>
      <c r="AW583" s="124">
        <f t="shared" si="293"/>
        <v>0</v>
      </c>
      <c r="AX583" s="124">
        <f t="shared" si="294"/>
        <v>0</v>
      </c>
      <c r="AY583" s="121">
        <f t="shared" si="295"/>
        <v>0</v>
      </c>
      <c r="BA583" s="47" t="s">
        <v>614</v>
      </c>
      <c r="BB583" s="47">
        <v>12948</v>
      </c>
      <c r="BC583" s="47">
        <v>1</v>
      </c>
      <c r="BD583" s="47">
        <v>29</v>
      </c>
      <c r="BE583" s="4"/>
      <c r="BF583" s="47" t="s">
        <v>622</v>
      </c>
      <c r="BG583" s="47">
        <v>12955</v>
      </c>
      <c r="BH583" s="47">
        <v>1</v>
      </c>
      <c r="BI583" s="47">
        <v>9</v>
      </c>
      <c r="BJ583" s="4"/>
      <c r="BK583" s="46" t="str">
        <f t="shared" si="296"/>
        <v>12955_1</v>
      </c>
      <c r="BL583" s="69">
        <v>12955</v>
      </c>
      <c r="BM583" s="69">
        <v>1</v>
      </c>
      <c r="BN583" s="69">
        <v>0</v>
      </c>
      <c r="BO583" s="4"/>
      <c r="BP583" s="46" t="str">
        <f t="shared" si="297"/>
        <v>12955_1</v>
      </c>
      <c r="BQ583" s="69">
        <v>12955</v>
      </c>
      <c r="BR583" s="69">
        <v>1</v>
      </c>
      <c r="BS583" s="69">
        <v>0</v>
      </c>
      <c r="BT583" s="4"/>
      <c r="BU583" s="71"/>
      <c r="BV583" s="71"/>
      <c r="BW583" s="71"/>
      <c r="BX583" s="4"/>
      <c r="BY583" s="46"/>
      <c r="BZ583" s="46"/>
      <c r="CA583" s="46"/>
      <c r="CB583" s="4"/>
      <c r="CC583" s="47" t="s">
        <v>167</v>
      </c>
      <c r="CD583" s="47" t="s">
        <v>1023</v>
      </c>
      <c r="CE583" s="47">
        <v>65</v>
      </c>
      <c r="CF583" s="47">
        <v>8</v>
      </c>
      <c r="CG583" s="47">
        <v>1</v>
      </c>
      <c r="CH583" s="47" t="str">
        <f t="shared" si="298"/>
        <v>Keskivilkas 1</v>
      </c>
      <c r="CJ583" s="46" t="s">
        <v>632</v>
      </c>
      <c r="CK583" s="46" t="s">
        <v>2569</v>
      </c>
      <c r="CL583" s="46" t="s">
        <v>2570</v>
      </c>
      <c r="CM583" s="46" t="s">
        <v>2571</v>
      </c>
    </row>
    <row r="584" spans="1:91" customFormat="1" x14ac:dyDescent="0.25">
      <c r="A584" s="81">
        <v>573</v>
      </c>
      <c r="B584" s="27" t="str">
        <f t="shared" si="275"/>
        <v>12963_1</v>
      </c>
      <c r="C584" s="51">
        <v>12963</v>
      </c>
      <c r="D584" s="52">
        <v>1</v>
      </c>
      <c r="E584" s="17">
        <v>2525</v>
      </c>
      <c r="F584" s="18">
        <v>1356.391080285</v>
      </c>
      <c r="G584" s="57">
        <v>10</v>
      </c>
      <c r="H584" s="58">
        <v>13</v>
      </c>
      <c r="I584" s="64">
        <f t="shared" si="299"/>
        <v>0.13</v>
      </c>
      <c r="J584" s="18">
        <f t="shared" si="300"/>
        <v>1.3</v>
      </c>
      <c r="K584" s="64">
        <f t="shared" si="301"/>
        <v>-0.99518518518518517</v>
      </c>
      <c r="L584" s="18">
        <v>270</v>
      </c>
      <c r="M584" s="18">
        <v>22</v>
      </c>
      <c r="N584" s="18">
        <v>276</v>
      </c>
      <c r="O584" s="105" t="str">
        <f t="shared" si="276"/>
        <v>https://www.google.com/maps/@61.3692031232,22.8531634406,3a,75y,90t/data=!3m3!1e1!3m1!2e0</v>
      </c>
      <c r="P584" s="108" t="str">
        <f t="shared" si="277"/>
        <v>Gmaps</v>
      </c>
      <c r="Q584" s="18">
        <v>10</v>
      </c>
      <c r="R584" s="17">
        <v>13</v>
      </c>
      <c r="S584" s="18">
        <f t="shared" si="278"/>
        <v>38</v>
      </c>
      <c r="T584" s="18">
        <f t="shared" si="279"/>
        <v>10</v>
      </c>
      <c r="U584" s="18">
        <f t="shared" si="280"/>
        <v>0</v>
      </c>
      <c r="V584" s="95" t="str">
        <f t="shared" si="302"/>
        <v xml:space="preserve"> --</v>
      </c>
      <c r="W584" s="18">
        <f t="shared" si="281"/>
        <v>0</v>
      </c>
      <c r="X584" s="79" t="str">
        <f t="shared" si="303"/>
        <v xml:space="preserve"> --</v>
      </c>
      <c r="Y584" s="74">
        <v>0</v>
      </c>
      <c r="Z584" s="17" t="str">
        <f t="shared" si="285"/>
        <v xml:space="preserve"> --</v>
      </c>
      <c r="AA584" s="18">
        <v>42.613861386099998</v>
      </c>
      <c r="AB584" s="17" t="str">
        <f t="shared" si="304"/>
        <v>--</v>
      </c>
      <c r="AC584" s="39"/>
      <c r="AD584" s="17" t="str">
        <f t="shared" si="282"/>
        <v>Vähä 3</v>
      </c>
      <c r="AE584" s="17" t="s">
        <v>1062</v>
      </c>
      <c r="AF584" s="39"/>
      <c r="AG584" s="44"/>
      <c r="AH584" s="4"/>
      <c r="AI584" s="113" t="str">
        <f t="shared" si="286"/>
        <v>musta</v>
      </c>
      <c r="AJ584" s="114" t="str">
        <f t="shared" si="307"/>
        <v>musta</v>
      </c>
      <c r="AK584" s="115" t="str">
        <f t="shared" si="283"/>
        <v>musta</v>
      </c>
      <c r="AL584" s="124">
        <f t="shared" si="308"/>
        <v>0</v>
      </c>
      <c r="AM584" s="124">
        <f t="shared" si="287"/>
        <v>0</v>
      </c>
      <c r="AN584" s="124">
        <f t="shared" si="288"/>
        <v>0</v>
      </c>
      <c r="AO584" s="124">
        <f t="shared" si="289"/>
        <v>0</v>
      </c>
      <c r="AP584" s="121">
        <f t="shared" si="290"/>
        <v>0</v>
      </c>
      <c r="AQ584" s="14"/>
      <c r="AR584" s="113" t="str">
        <f t="shared" si="305"/>
        <v>musta</v>
      </c>
      <c r="AS584" s="114" t="str">
        <f t="shared" si="306"/>
        <v>musta</v>
      </c>
      <c r="AT584" s="115" t="str">
        <f t="shared" si="284"/>
        <v>musta</v>
      </c>
      <c r="AU584" s="124">
        <f t="shared" si="291"/>
        <v>1</v>
      </c>
      <c r="AV584" s="124">
        <f t="shared" si="292"/>
        <v>1</v>
      </c>
      <c r="AW584" s="124">
        <f t="shared" si="293"/>
        <v>0</v>
      </c>
      <c r="AX584" s="124">
        <f t="shared" si="294"/>
        <v>0</v>
      </c>
      <c r="AY584" s="121">
        <f t="shared" si="295"/>
        <v>0</v>
      </c>
      <c r="BA584" s="47" t="s">
        <v>615</v>
      </c>
      <c r="BB584" s="47">
        <v>12948</v>
      </c>
      <c r="BC584" s="47">
        <v>2</v>
      </c>
      <c r="BD584" s="47">
        <v>253</v>
      </c>
      <c r="BE584" s="4"/>
      <c r="BF584" s="47" t="s">
        <v>623</v>
      </c>
      <c r="BG584" s="47">
        <v>12955</v>
      </c>
      <c r="BH584" s="47">
        <v>2</v>
      </c>
      <c r="BI584" s="47">
        <v>8</v>
      </c>
      <c r="BJ584" s="4"/>
      <c r="BK584" s="46" t="str">
        <f t="shared" si="296"/>
        <v>12955_2</v>
      </c>
      <c r="BL584" s="69">
        <v>12955</v>
      </c>
      <c r="BM584" s="69">
        <v>2</v>
      </c>
      <c r="BN584" s="69">
        <v>0</v>
      </c>
      <c r="BO584" s="4"/>
      <c r="BP584" s="46" t="str">
        <f t="shared" si="297"/>
        <v>12955_2</v>
      </c>
      <c r="BQ584" s="69">
        <v>12955</v>
      </c>
      <c r="BR584" s="69">
        <v>2</v>
      </c>
      <c r="BS584" s="69">
        <v>0</v>
      </c>
      <c r="BT584" s="4"/>
      <c r="BU584" s="71"/>
      <c r="BV584" s="71"/>
      <c r="BW584" s="71"/>
      <c r="BX584" s="4"/>
      <c r="BY584" s="46"/>
      <c r="BZ584" s="46"/>
      <c r="CA584" s="46"/>
      <c r="CB584" s="4"/>
      <c r="CC584" s="47" t="s">
        <v>271</v>
      </c>
      <c r="CD584" s="47" t="s">
        <v>1023</v>
      </c>
      <c r="CE584" s="47">
        <v>307</v>
      </c>
      <c r="CF584" s="47">
        <v>3</v>
      </c>
      <c r="CG584" s="47">
        <v>1</v>
      </c>
      <c r="CH584" s="47" t="str">
        <f t="shared" si="298"/>
        <v>Keskivilkas 1</v>
      </c>
      <c r="CJ584" s="46" t="s">
        <v>633</v>
      </c>
      <c r="CK584" s="46" t="s">
        <v>2572</v>
      </c>
      <c r="CL584" s="46" t="s">
        <v>2573</v>
      </c>
      <c r="CM584" s="46" t="s">
        <v>2574</v>
      </c>
    </row>
    <row r="585" spans="1:91" customFormat="1" x14ac:dyDescent="0.25">
      <c r="A585" s="81">
        <v>574</v>
      </c>
      <c r="B585" s="27" t="str">
        <f t="shared" si="275"/>
        <v>12964_1</v>
      </c>
      <c r="C585" s="51">
        <v>12964</v>
      </c>
      <c r="D585" s="52">
        <v>1</v>
      </c>
      <c r="E585" s="17">
        <v>365</v>
      </c>
      <c r="F585" s="18">
        <v>364.31442463899998</v>
      </c>
      <c r="G585" s="57">
        <v>47</v>
      </c>
      <c r="H585" s="58">
        <v>21</v>
      </c>
      <c r="I585" s="64">
        <f t="shared" si="299"/>
        <v>0.21</v>
      </c>
      <c r="J585" s="18">
        <f t="shared" si="300"/>
        <v>9.8699999999999992</v>
      </c>
      <c r="K585" s="64">
        <f t="shared" si="301"/>
        <v>-0.97325203252032522</v>
      </c>
      <c r="L585" s="18">
        <v>369</v>
      </c>
      <c r="M585" s="18">
        <v>21</v>
      </c>
      <c r="N585" s="18">
        <v>397</v>
      </c>
      <c r="O585" s="105" t="str">
        <f t="shared" si="276"/>
        <v>https://www.google.com/maps/@61.464530267,22.5600305837,3a,75y,90t/data=!3m3!1e1!3m1!2e0</v>
      </c>
      <c r="P585" s="108" t="str">
        <f t="shared" si="277"/>
        <v>Gmaps</v>
      </c>
      <c r="Q585" s="18">
        <v>47</v>
      </c>
      <c r="R585" s="17">
        <v>21</v>
      </c>
      <c r="S585" s="18">
        <f t="shared" si="278"/>
        <v>22</v>
      </c>
      <c r="T585" s="18">
        <f t="shared" si="279"/>
        <v>11</v>
      </c>
      <c r="U585" s="18">
        <f t="shared" si="280"/>
        <v>0</v>
      </c>
      <c r="V585" s="95" t="str">
        <f t="shared" si="302"/>
        <v xml:space="preserve"> --</v>
      </c>
      <c r="W585" s="18">
        <f t="shared" si="281"/>
        <v>0</v>
      </c>
      <c r="X585" s="79" t="str">
        <f t="shared" si="303"/>
        <v xml:space="preserve"> --</v>
      </c>
      <c r="Y585" s="74">
        <v>0</v>
      </c>
      <c r="Z585" s="17" t="str">
        <f t="shared" si="285"/>
        <v xml:space="preserve"> --</v>
      </c>
      <c r="AA585" s="18">
        <v>32.054794520500003</v>
      </c>
      <c r="AB585" s="17" t="str">
        <f t="shared" si="304"/>
        <v>--</v>
      </c>
      <c r="AC585" s="39"/>
      <c r="AD585" s="17" t="str">
        <f t="shared" si="282"/>
        <v>Vähä 2</v>
      </c>
      <c r="AE585" s="17" t="s">
        <v>1060</v>
      </c>
      <c r="AF585" s="39"/>
      <c r="AG585" s="44"/>
      <c r="AH585" s="4"/>
      <c r="AI585" s="113" t="str">
        <f t="shared" si="286"/>
        <v>musta</v>
      </c>
      <c r="AJ585" s="114" t="str">
        <f t="shared" si="307"/>
        <v>musta</v>
      </c>
      <c r="AK585" s="115" t="str">
        <f t="shared" si="283"/>
        <v>musta</v>
      </c>
      <c r="AL585" s="124">
        <f t="shared" si="308"/>
        <v>0</v>
      </c>
      <c r="AM585" s="124">
        <f t="shared" si="287"/>
        <v>0</v>
      </c>
      <c r="AN585" s="124">
        <f t="shared" si="288"/>
        <v>0</v>
      </c>
      <c r="AO585" s="124">
        <f t="shared" si="289"/>
        <v>0</v>
      </c>
      <c r="AP585" s="121">
        <f t="shared" si="290"/>
        <v>0</v>
      </c>
      <c r="AQ585" s="14"/>
      <c r="AR585" s="113" t="str">
        <f t="shared" si="305"/>
        <v>musta</v>
      </c>
      <c r="AS585" s="114" t="str">
        <f t="shared" si="306"/>
        <v>musta</v>
      </c>
      <c r="AT585" s="115" t="str">
        <f t="shared" si="284"/>
        <v>musta</v>
      </c>
      <c r="AU585" s="124">
        <f t="shared" si="291"/>
        <v>1</v>
      </c>
      <c r="AV585" s="124">
        <f t="shared" si="292"/>
        <v>1</v>
      </c>
      <c r="AW585" s="124">
        <f t="shared" si="293"/>
        <v>0</v>
      </c>
      <c r="AX585" s="124">
        <f t="shared" si="294"/>
        <v>0</v>
      </c>
      <c r="AY585" s="121">
        <f t="shared" si="295"/>
        <v>0</v>
      </c>
      <c r="BA585" s="47" t="s">
        <v>616</v>
      </c>
      <c r="BB585" s="47">
        <v>12949</v>
      </c>
      <c r="BC585" s="47">
        <v>1</v>
      </c>
      <c r="BD585" s="47">
        <v>127</v>
      </c>
      <c r="BE585" s="4"/>
      <c r="BF585" s="47" t="s">
        <v>624</v>
      </c>
      <c r="BG585" s="47">
        <v>12957</v>
      </c>
      <c r="BH585" s="47">
        <v>1</v>
      </c>
      <c r="BI585" s="47">
        <v>10</v>
      </c>
      <c r="BJ585" s="4"/>
      <c r="BK585" s="46" t="str">
        <f t="shared" si="296"/>
        <v>12957_1</v>
      </c>
      <c r="BL585" s="69">
        <v>12957</v>
      </c>
      <c r="BM585" s="69">
        <v>1</v>
      </c>
      <c r="BN585" s="69">
        <v>0</v>
      </c>
      <c r="BO585" s="4"/>
      <c r="BP585" s="46" t="str">
        <f t="shared" si="297"/>
        <v>12957_1</v>
      </c>
      <c r="BQ585" s="69">
        <v>12957</v>
      </c>
      <c r="BR585" s="69">
        <v>1</v>
      </c>
      <c r="BS585" s="69">
        <v>0</v>
      </c>
      <c r="BT585" s="4"/>
      <c r="BU585" s="71"/>
      <c r="BV585" s="71"/>
      <c r="BW585" s="71"/>
      <c r="BX585" s="4"/>
      <c r="BY585" s="46"/>
      <c r="BZ585" s="46"/>
      <c r="CA585" s="46"/>
      <c r="CB585" s="4"/>
      <c r="CC585" s="47" t="s">
        <v>475</v>
      </c>
      <c r="CD585" s="47" t="s">
        <v>1023</v>
      </c>
      <c r="CE585" s="47">
        <v>3041</v>
      </c>
      <c r="CF585" s="47">
        <v>2</v>
      </c>
      <c r="CG585" s="47">
        <v>1</v>
      </c>
      <c r="CH585" s="47" t="str">
        <f t="shared" si="298"/>
        <v>Keskivilkas 1</v>
      </c>
      <c r="CJ585" s="46" t="s">
        <v>634</v>
      </c>
      <c r="CK585" s="46" t="s">
        <v>2575</v>
      </c>
      <c r="CL585" s="46" t="s">
        <v>2576</v>
      </c>
      <c r="CM585" s="46" t="s">
        <v>2577</v>
      </c>
    </row>
    <row r="586" spans="1:91" customFormat="1" x14ac:dyDescent="0.25">
      <c r="A586" s="81">
        <v>575</v>
      </c>
      <c r="B586" s="27" t="str">
        <f t="shared" si="275"/>
        <v>12965_1</v>
      </c>
      <c r="C586" s="51">
        <v>12965</v>
      </c>
      <c r="D586" s="52">
        <v>1</v>
      </c>
      <c r="E586" s="17">
        <v>2480</v>
      </c>
      <c r="F586" s="18"/>
      <c r="G586" s="57" t="s">
        <v>20</v>
      </c>
      <c r="H586" s="58" t="s">
        <v>20</v>
      </c>
      <c r="I586" s="64" t="e">
        <f t="shared" si="299"/>
        <v>#VALUE!</v>
      </c>
      <c r="J586" s="18" t="e">
        <f t="shared" si="300"/>
        <v>#VALUE!</v>
      </c>
      <c r="K586" s="64" t="e">
        <f t="shared" si="301"/>
        <v>#VALUE!</v>
      </c>
      <c r="L586" s="18">
        <v>284</v>
      </c>
      <c r="M586" s="18">
        <v>7</v>
      </c>
      <c r="N586" s="18">
        <v>290</v>
      </c>
      <c r="O586" s="105" t="str">
        <f t="shared" si="276"/>
        <v>https://www.google.com/maps/@61.3352374068,22.9926881089,3a,75y,90t/data=!3m3!1e1!3m1!2e0</v>
      </c>
      <c r="P586" s="108" t="str">
        <f t="shared" si="277"/>
        <v>Gmaps</v>
      </c>
      <c r="Q586" s="18" t="s">
        <v>1049</v>
      </c>
      <c r="R586" s="17" t="s">
        <v>1049</v>
      </c>
      <c r="S586" s="18">
        <f t="shared" si="278"/>
        <v>99</v>
      </c>
      <c r="T586" s="18">
        <f t="shared" si="279"/>
        <v>56</v>
      </c>
      <c r="U586" s="18">
        <f t="shared" si="280"/>
        <v>0</v>
      </c>
      <c r="V586" s="95" t="str">
        <f t="shared" si="302"/>
        <v xml:space="preserve"> --</v>
      </c>
      <c r="W586" s="18">
        <f t="shared" si="281"/>
        <v>0</v>
      </c>
      <c r="X586" s="79" t="str">
        <f t="shared" si="303"/>
        <v xml:space="preserve"> --</v>
      </c>
      <c r="Y586" s="18">
        <v>8</v>
      </c>
      <c r="Z586" s="17" t="str">
        <f t="shared" si="285"/>
        <v xml:space="preserve"> --</v>
      </c>
      <c r="AA586" s="18">
        <v>4.5161290322600003</v>
      </c>
      <c r="AB586" s="17" t="str">
        <f t="shared" si="304"/>
        <v>--</v>
      </c>
      <c r="AC586" s="39"/>
      <c r="AD586" s="17" t="str">
        <f t="shared" si="282"/>
        <v>Vähä 3</v>
      </c>
      <c r="AE586" s="17" t="s">
        <v>1062</v>
      </c>
      <c r="AF586" s="39"/>
      <c r="AG586" s="44"/>
      <c r="AH586" s="4"/>
      <c r="AI586" s="113" t="str">
        <f t="shared" si="286"/>
        <v>ei mallia</v>
      </c>
      <c r="AJ586" s="114" t="str">
        <f t="shared" si="307"/>
        <v>ei mallia</v>
      </c>
      <c r="AK586" s="115" t="e">
        <f t="shared" si="283"/>
        <v>#VALUE!</v>
      </c>
      <c r="AL586" s="124">
        <f t="shared" si="308"/>
        <v>20</v>
      </c>
      <c r="AM586" s="124">
        <f t="shared" si="287"/>
        <v>10</v>
      </c>
      <c r="AN586" s="124">
        <f t="shared" si="288"/>
        <v>10</v>
      </c>
      <c r="AO586" s="124">
        <f t="shared" si="289"/>
        <v>0</v>
      </c>
      <c r="AP586" s="121">
        <f t="shared" si="290"/>
        <v>0</v>
      </c>
      <c r="AQ586" s="14"/>
      <c r="AR586" s="113" t="str">
        <f t="shared" si="305"/>
        <v>ei mallia</v>
      </c>
      <c r="AS586" s="114" t="str">
        <f t="shared" si="306"/>
        <v>ei mallia</v>
      </c>
      <c r="AT586" s="115" t="str">
        <f t="shared" si="284"/>
        <v>ei mallia</v>
      </c>
      <c r="AU586" s="124">
        <f t="shared" si="291"/>
        <v>20</v>
      </c>
      <c r="AV586" s="124">
        <f t="shared" si="292"/>
        <v>10</v>
      </c>
      <c r="AW586" s="124">
        <f t="shared" si="293"/>
        <v>10</v>
      </c>
      <c r="AX586" s="124">
        <f t="shared" si="294"/>
        <v>0</v>
      </c>
      <c r="AY586" s="121">
        <f t="shared" si="295"/>
        <v>0</v>
      </c>
      <c r="BA586" s="47" t="s">
        <v>617</v>
      </c>
      <c r="BB586" s="47">
        <v>12950</v>
      </c>
      <c r="BC586" s="47">
        <v>1</v>
      </c>
      <c r="BD586" s="47">
        <v>97</v>
      </c>
      <c r="BE586" s="4"/>
      <c r="BF586" s="47" t="s">
        <v>625</v>
      </c>
      <c r="BG586" s="47">
        <v>12957</v>
      </c>
      <c r="BH586" s="47">
        <v>2</v>
      </c>
      <c r="BI586" s="47">
        <v>19</v>
      </c>
      <c r="BJ586" s="4"/>
      <c r="BK586" s="46" t="str">
        <f t="shared" si="296"/>
        <v>12957_2</v>
      </c>
      <c r="BL586" s="69">
        <v>12957</v>
      </c>
      <c r="BM586" s="69">
        <v>2</v>
      </c>
      <c r="BN586" s="69">
        <v>0</v>
      </c>
      <c r="BO586" s="4"/>
      <c r="BP586" s="46" t="str">
        <f t="shared" si="297"/>
        <v>12957_2</v>
      </c>
      <c r="BQ586" s="69">
        <v>12957</v>
      </c>
      <c r="BR586" s="69">
        <v>2</v>
      </c>
      <c r="BS586" s="69">
        <v>0</v>
      </c>
      <c r="BT586" s="4"/>
      <c r="BU586" s="71"/>
      <c r="BV586" s="71"/>
      <c r="BW586" s="71"/>
      <c r="BX586" s="4"/>
      <c r="BY586" s="46"/>
      <c r="BZ586" s="46"/>
      <c r="CA586" s="46"/>
      <c r="CB586" s="4"/>
      <c r="CC586" s="47" t="s">
        <v>551</v>
      </c>
      <c r="CD586" s="47" t="s">
        <v>1023</v>
      </c>
      <c r="CE586" s="47">
        <v>3400</v>
      </c>
      <c r="CF586" s="47">
        <v>1</v>
      </c>
      <c r="CG586" s="47">
        <v>1</v>
      </c>
      <c r="CH586" s="47" t="str">
        <f t="shared" si="298"/>
        <v>Keskivilkas 1</v>
      </c>
      <c r="CJ586" s="46" t="s">
        <v>635</v>
      </c>
      <c r="CK586" s="46" t="s">
        <v>2578</v>
      </c>
      <c r="CL586" s="46" t="s">
        <v>2579</v>
      </c>
      <c r="CM586" s="46" t="s">
        <v>2580</v>
      </c>
    </row>
    <row r="587" spans="1:91" customFormat="1" x14ac:dyDescent="0.25">
      <c r="A587" s="81">
        <v>576</v>
      </c>
      <c r="B587" s="27" t="str">
        <f t="shared" si="275"/>
        <v>12969_1</v>
      </c>
      <c r="C587" s="51">
        <v>12969</v>
      </c>
      <c r="D587" s="52">
        <v>1</v>
      </c>
      <c r="E587" s="17">
        <v>4877</v>
      </c>
      <c r="F587" s="18">
        <v>2554.4046871800001</v>
      </c>
      <c r="G587" s="57">
        <v>21</v>
      </c>
      <c r="H587" s="58">
        <v>31</v>
      </c>
      <c r="I587" s="64">
        <f t="shared" si="299"/>
        <v>0.31</v>
      </c>
      <c r="J587" s="18">
        <f t="shared" si="300"/>
        <v>6.51</v>
      </c>
      <c r="K587" s="64">
        <f t="shared" si="301"/>
        <v>-0.92685393258426962</v>
      </c>
      <c r="L587" s="18">
        <v>89</v>
      </c>
      <c r="M587" s="18">
        <v>3</v>
      </c>
      <c r="N587" s="18">
        <v>90</v>
      </c>
      <c r="O587" s="105" t="str">
        <f t="shared" si="276"/>
        <v>https://www.google.com/maps/@61.2849386713,23.0281269744,3a,75y,90t/data=!3m3!1e1!3m1!2e0</v>
      </c>
      <c r="P587" s="108" t="str">
        <f t="shared" si="277"/>
        <v>Gmaps</v>
      </c>
      <c r="Q587" s="18">
        <v>21</v>
      </c>
      <c r="R587" s="17">
        <v>31</v>
      </c>
      <c r="S587" s="18">
        <f t="shared" si="278"/>
        <v>15</v>
      </c>
      <c r="T587" s="18">
        <f t="shared" si="279"/>
        <v>2</v>
      </c>
      <c r="U587" s="18">
        <f t="shared" si="280"/>
        <v>0</v>
      </c>
      <c r="V587" s="95" t="str">
        <f t="shared" si="302"/>
        <v xml:space="preserve"> --</v>
      </c>
      <c r="W587" s="18">
        <f t="shared" si="281"/>
        <v>0</v>
      </c>
      <c r="X587" s="79" t="str">
        <f t="shared" si="303"/>
        <v xml:space="preserve"> --</v>
      </c>
      <c r="Y587" s="74">
        <v>0</v>
      </c>
      <c r="Z587" s="17" t="str">
        <f t="shared" si="285"/>
        <v xml:space="preserve"> --</v>
      </c>
      <c r="AA587" s="74">
        <v>0</v>
      </c>
      <c r="AB587" s="17" t="str">
        <f t="shared" si="304"/>
        <v>--</v>
      </c>
      <c r="AC587" s="39"/>
      <c r="AD587" s="17" t="str">
        <f t="shared" si="282"/>
        <v>Vähä 4</v>
      </c>
      <c r="AE587" s="17" t="s">
        <v>1061</v>
      </c>
      <c r="AF587" s="39"/>
      <c r="AG587" s="44"/>
      <c r="AH587" s="4"/>
      <c r="AI587" s="113" t="str">
        <f t="shared" si="286"/>
        <v>musta</v>
      </c>
      <c r="AJ587" s="114" t="str">
        <f t="shared" si="307"/>
        <v>musta</v>
      </c>
      <c r="AK587" s="115" t="str">
        <f t="shared" si="283"/>
        <v>musta</v>
      </c>
      <c r="AL587" s="124">
        <f t="shared" si="308"/>
        <v>0</v>
      </c>
      <c r="AM587" s="124">
        <f t="shared" si="287"/>
        <v>0</v>
      </c>
      <c r="AN587" s="124">
        <f t="shared" si="288"/>
        <v>0</v>
      </c>
      <c r="AO587" s="124">
        <f t="shared" si="289"/>
        <v>0</v>
      </c>
      <c r="AP587" s="121">
        <f t="shared" si="290"/>
        <v>0</v>
      </c>
      <c r="AQ587" s="14"/>
      <c r="AR587" s="113" t="str">
        <f t="shared" si="305"/>
        <v>musta</v>
      </c>
      <c r="AS587" s="114" t="str">
        <f t="shared" si="306"/>
        <v>musta</v>
      </c>
      <c r="AT587" s="115" t="str">
        <f t="shared" si="284"/>
        <v>musta</v>
      </c>
      <c r="AU587" s="124">
        <f t="shared" si="291"/>
        <v>1</v>
      </c>
      <c r="AV587" s="124">
        <f t="shared" si="292"/>
        <v>1</v>
      </c>
      <c r="AW587" s="124">
        <f t="shared" si="293"/>
        <v>0</v>
      </c>
      <c r="AX587" s="124">
        <f t="shared" si="294"/>
        <v>0</v>
      </c>
      <c r="AY587" s="121">
        <f t="shared" si="295"/>
        <v>0</v>
      </c>
      <c r="BA587" s="47" t="s">
        <v>618</v>
      </c>
      <c r="BB587" s="47">
        <v>12952</v>
      </c>
      <c r="BC587" s="47">
        <v>1</v>
      </c>
      <c r="BD587" s="47">
        <v>15</v>
      </c>
      <c r="BE587" s="4"/>
      <c r="BF587" s="47" t="s">
        <v>626</v>
      </c>
      <c r="BG587" s="47">
        <v>12957</v>
      </c>
      <c r="BH587" s="47">
        <v>3</v>
      </c>
      <c r="BI587" s="47">
        <v>17</v>
      </c>
      <c r="BJ587" s="4"/>
      <c r="BK587" s="46" t="str">
        <f t="shared" si="296"/>
        <v>12957_3</v>
      </c>
      <c r="BL587" s="69">
        <v>12957</v>
      </c>
      <c r="BM587" s="69">
        <v>3</v>
      </c>
      <c r="BN587" s="69">
        <v>0</v>
      </c>
      <c r="BO587" s="4"/>
      <c r="BP587" s="46" t="str">
        <f t="shared" si="297"/>
        <v>12957_3</v>
      </c>
      <c r="BQ587" s="69">
        <v>12957</v>
      </c>
      <c r="BR587" s="69">
        <v>3</v>
      </c>
      <c r="BS587" s="69">
        <v>0</v>
      </c>
      <c r="BT587" s="4"/>
      <c r="BU587" s="71"/>
      <c r="BV587" s="71"/>
      <c r="BW587" s="71"/>
      <c r="BX587" s="4"/>
      <c r="BY587" s="46"/>
      <c r="BZ587" s="46"/>
      <c r="CA587" s="46"/>
      <c r="CB587" s="4"/>
      <c r="CC587" s="47" t="s">
        <v>225</v>
      </c>
      <c r="CD587" s="47" t="s">
        <v>1023</v>
      </c>
      <c r="CE587" s="47">
        <v>249</v>
      </c>
      <c r="CF587" s="47">
        <v>8</v>
      </c>
      <c r="CG587" s="47">
        <v>1</v>
      </c>
      <c r="CH587" s="47" t="str">
        <f t="shared" si="298"/>
        <v>Keskivilkas 1</v>
      </c>
      <c r="CJ587" s="46" t="s">
        <v>636</v>
      </c>
      <c r="CK587" s="46" t="s">
        <v>1975</v>
      </c>
      <c r="CL587" s="46" t="s">
        <v>1976</v>
      </c>
      <c r="CM587" s="46" t="s">
        <v>1977</v>
      </c>
    </row>
    <row r="588" spans="1:91" customFormat="1" x14ac:dyDescent="0.25">
      <c r="A588" s="81">
        <v>577</v>
      </c>
      <c r="B588" s="27" t="str">
        <f t="shared" ref="B588:B651" si="309">CONCATENATE(C588,"_",D588)</f>
        <v>12971_1</v>
      </c>
      <c r="C588" s="51">
        <v>12971</v>
      </c>
      <c r="D588" s="52">
        <v>1</v>
      </c>
      <c r="E588" s="17">
        <v>8135</v>
      </c>
      <c r="F588" s="18">
        <v>7695.7580287000001</v>
      </c>
      <c r="G588" s="57">
        <v>140</v>
      </c>
      <c r="H588" s="58">
        <v>60</v>
      </c>
      <c r="I588" s="64">
        <f t="shared" si="299"/>
        <v>0.6</v>
      </c>
      <c r="J588" s="18">
        <f t="shared" si="300"/>
        <v>84</v>
      </c>
      <c r="K588" s="64">
        <f t="shared" si="301"/>
        <v>-0.19230769230769232</v>
      </c>
      <c r="L588" s="18">
        <v>104</v>
      </c>
      <c r="M588" s="18">
        <v>19</v>
      </c>
      <c r="N588" s="18">
        <v>107</v>
      </c>
      <c r="O588" s="105" t="str">
        <f t="shared" ref="O588:O651" si="310">IFERROR(VLOOKUP(B588,$CJ$12:$CM$1803,4,FALSE),"--")</f>
        <v>https://www.google.com/maps/@61.3334444138,23.0877376197,3a,75y,90t/data=!3m3!1e1!3m1!2e0</v>
      </c>
      <c r="P588" s="108" t="str">
        <f t="shared" ref="P588:P651" si="311">HYPERLINK(O588,"Gmaps")</f>
        <v>Gmaps</v>
      </c>
      <c r="Q588" s="18">
        <v>140</v>
      </c>
      <c r="R588" s="17">
        <v>60</v>
      </c>
      <c r="S588" s="18">
        <f t="shared" ref="S588:S651" si="312">IFERROR(VLOOKUP(B588,$BA$12:$BD$999,4,FALSE),"TIEOSA PUUTTUU")</f>
        <v>76</v>
      </c>
      <c r="T588" s="18">
        <f t="shared" ref="T588:T651" si="313">IFERROR(VLOOKUP(B588,$BF$12:$BI$984,4,FALSE),"TIEOSA PUUTTUU")</f>
        <v>62</v>
      </c>
      <c r="U588" s="18">
        <f t="shared" ref="U588:U651" si="314">IFERROR(VLOOKUP(B588,$BK$12:$BN$1803,4,FALSE),"--")</f>
        <v>3</v>
      </c>
      <c r="V588" s="96" t="str">
        <f t="shared" si="302"/>
        <v>Osa seud. yht.</v>
      </c>
      <c r="W588" s="18">
        <f t="shared" ref="W588:W651" si="315">IFERROR(VLOOKUP(B588,$BP$12:$BS$1803,4,FALSE),"--")</f>
        <v>0</v>
      </c>
      <c r="X588" s="79" t="str">
        <f t="shared" si="303"/>
        <v xml:space="preserve"> --</v>
      </c>
      <c r="Y588" s="74">
        <v>0</v>
      </c>
      <c r="Z588" s="17" t="str">
        <f t="shared" si="285"/>
        <v xml:space="preserve"> --</v>
      </c>
      <c r="AA588" s="74">
        <v>0</v>
      </c>
      <c r="AB588" s="17" t="str">
        <f t="shared" si="304"/>
        <v>--</v>
      </c>
      <c r="AC588" s="39"/>
      <c r="AD588" s="17" t="str">
        <f t="shared" ref="AD588:AD651" si="316">IFERROR(VLOOKUP(B588,$CC$12:$CH$834,6,FALSE),"Ei määritetty")</f>
        <v>Vähä 2</v>
      </c>
      <c r="AE588" s="17" t="s">
        <v>1060</v>
      </c>
      <c r="AF588" s="39"/>
      <c r="AG588" s="44"/>
      <c r="AH588" s="4"/>
      <c r="AI588" s="113" t="str">
        <f t="shared" si="286"/>
        <v>punainen</v>
      </c>
      <c r="AJ588" s="114" t="str">
        <f t="shared" si="307"/>
        <v>musta</v>
      </c>
      <c r="AK588" s="115" t="str">
        <f t="shared" ref="AK588:AK651" si="317">IF(I588="ei mallia","ei mallia",IF(AL588&gt;20,"punainen","musta"))</f>
        <v>musta</v>
      </c>
      <c r="AL588" s="124">
        <f t="shared" si="308"/>
        <v>11</v>
      </c>
      <c r="AM588" s="124">
        <f t="shared" si="287"/>
        <v>10</v>
      </c>
      <c r="AN588" s="124">
        <f t="shared" si="288"/>
        <v>0</v>
      </c>
      <c r="AO588" s="124">
        <f t="shared" si="289"/>
        <v>0</v>
      </c>
      <c r="AP588" s="121">
        <f t="shared" si="290"/>
        <v>1</v>
      </c>
      <c r="AQ588" s="14"/>
      <c r="AR588" s="113" t="str">
        <f t="shared" si="305"/>
        <v>punainen</v>
      </c>
      <c r="AS588" s="114" t="str">
        <f t="shared" si="306"/>
        <v>musta</v>
      </c>
      <c r="AT588" s="115" t="str">
        <f t="shared" ref="AT588:AT651" si="318">IF(R588="ei mallia","ei mallia",IF(AU588&gt;20,"punainen","musta"))</f>
        <v>musta</v>
      </c>
      <c r="AU588" s="124">
        <f t="shared" si="291"/>
        <v>11</v>
      </c>
      <c r="AV588" s="124">
        <f t="shared" si="292"/>
        <v>10</v>
      </c>
      <c r="AW588" s="124">
        <f t="shared" si="293"/>
        <v>0</v>
      </c>
      <c r="AX588" s="124">
        <f t="shared" si="294"/>
        <v>0</v>
      </c>
      <c r="AY588" s="121">
        <f t="shared" si="295"/>
        <v>1</v>
      </c>
      <c r="BA588" s="47" t="s">
        <v>619</v>
      </c>
      <c r="BB588" s="47">
        <v>12953</v>
      </c>
      <c r="BC588" s="47">
        <v>1</v>
      </c>
      <c r="BD588" s="47">
        <v>69</v>
      </c>
      <c r="BE588" s="4"/>
      <c r="BF588" s="47" t="s">
        <v>627</v>
      </c>
      <c r="BG588" s="47">
        <v>12958</v>
      </c>
      <c r="BH588" s="47">
        <v>1</v>
      </c>
      <c r="BI588" s="47">
        <v>2</v>
      </c>
      <c r="BJ588" s="4"/>
      <c r="BK588" s="46" t="str">
        <f t="shared" si="296"/>
        <v>12958_1</v>
      </c>
      <c r="BL588" s="69">
        <v>12958</v>
      </c>
      <c r="BM588" s="69">
        <v>1</v>
      </c>
      <c r="BN588" s="69">
        <v>0</v>
      </c>
      <c r="BO588" s="4"/>
      <c r="BP588" s="46" t="str">
        <f t="shared" si="297"/>
        <v>12958_1</v>
      </c>
      <c r="BQ588" s="69">
        <v>12958</v>
      </c>
      <c r="BR588" s="69">
        <v>1</v>
      </c>
      <c r="BS588" s="69">
        <v>0</v>
      </c>
      <c r="BT588" s="4"/>
      <c r="BU588" s="71"/>
      <c r="BV588" s="71"/>
      <c r="BW588" s="71"/>
      <c r="BX588" s="4"/>
      <c r="BY588" s="46"/>
      <c r="BZ588" s="46"/>
      <c r="CA588" s="46"/>
      <c r="CB588" s="4"/>
      <c r="CC588" s="47" t="s">
        <v>748</v>
      </c>
      <c r="CD588" s="47" t="s">
        <v>1023</v>
      </c>
      <c r="CE588" s="47">
        <v>13331</v>
      </c>
      <c r="CF588" s="47">
        <v>1</v>
      </c>
      <c r="CG588" s="47">
        <v>1</v>
      </c>
      <c r="CH588" s="47" t="str">
        <f t="shared" si="298"/>
        <v>Keskivilkas 1</v>
      </c>
      <c r="CJ588" s="46" t="s">
        <v>637</v>
      </c>
      <c r="CK588" s="46" t="s">
        <v>2581</v>
      </c>
      <c r="CL588" s="46" t="s">
        <v>2582</v>
      </c>
      <c r="CM588" s="46" t="s">
        <v>2583</v>
      </c>
    </row>
    <row r="589" spans="1:91" customFormat="1" x14ac:dyDescent="0.25">
      <c r="A589" s="81">
        <v>578</v>
      </c>
      <c r="B589" s="27" t="str">
        <f t="shared" si="309"/>
        <v>12973_1</v>
      </c>
      <c r="C589" s="51">
        <v>12973</v>
      </c>
      <c r="D589" s="52">
        <v>1</v>
      </c>
      <c r="E589" s="17">
        <v>1460</v>
      </c>
      <c r="F589" s="18">
        <v>1424.61206436</v>
      </c>
      <c r="G589" s="57">
        <v>30</v>
      </c>
      <c r="H589" s="58">
        <v>13</v>
      </c>
      <c r="I589" s="64">
        <f t="shared" si="299"/>
        <v>0.13</v>
      </c>
      <c r="J589" s="18">
        <f t="shared" si="300"/>
        <v>3.9000000000000004</v>
      </c>
      <c r="K589" s="64">
        <f t="shared" si="301"/>
        <v>-0.99123595505617978</v>
      </c>
      <c r="L589" s="18">
        <v>445</v>
      </c>
      <c r="M589" s="18">
        <v>11</v>
      </c>
      <c r="N589" s="18">
        <v>493</v>
      </c>
      <c r="O589" s="105" t="str">
        <f t="shared" si="310"/>
        <v>https://www.google.com/maps/@61.3377856664,23.0263922237,3a,75y,90t/data=!3m3!1e1!3m1!2e0</v>
      </c>
      <c r="P589" s="108" t="str">
        <f t="shared" si="311"/>
        <v>Gmaps</v>
      </c>
      <c r="Q589" s="18">
        <v>30</v>
      </c>
      <c r="R589" s="17">
        <v>13</v>
      </c>
      <c r="S589" s="18">
        <f t="shared" si="312"/>
        <v>5</v>
      </c>
      <c r="T589" s="18">
        <f t="shared" si="313"/>
        <v>3</v>
      </c>
      <c r="U589" s="18">
        <f t="shared" si="314"/>
        <v>0</v>
      </c>
      <c r="V589" s="95" t="str">
        <f t="shared" si="302"/>
        <v xml:space="preserve"> --</v>
      </c>
      <c r="W589" s="18">
        <f t="shared" si="315"/>
        <v>0</v>
      </c>
      <c r="X589" s="79" t="str">
        <f t="shared" si="303"/>
        <v xml:space="preserve"> --</v>
      </c>
      <c r="Y589" s="74">
        <v>0</v>
      </c>
      <c r="Z589" s="17" t="str">
        <f t="shared" ref="Z589:Z652" si="319">IF(Y589&gt;50,"Kyllä"," --")</f>
        <v xml:space="preserve"> --</v>
      </c>
      <c r="AA589" s="18">
        <v>78.630136986300002</v>
      </c>
      <c r="AB589" s="17" t="str">
        <f t="shared" si="304"/>
        <v>Kyllä</v>
      </c>
      <c r="AC589" s="39"/>
      <c r="AD589" s="17" t="str">
        <f t="shared" si="316"/>
        <v>Vähä 2</v>
      </c>
      <c r="AE589" s="17" t="s">
        <v>1060</v>
      </c>
      <c r="AF589" s="39"/>
      <c r="AG589" s="44"/>
      <c r="AH589" s="4"/>
      <c r="AI589" s="113" t="str">
        <f t="shared" ref="AI589:AI652" si="320">IF(R589="ei mallia","ei mallia",IF(R589&gt;59,IF(Q589&gt;999,"punainen",IF(T589&gt;99,"punainen",IF(V589="Osa seud. yht.","punainen","musta"))),"musta"))</f>
        <v>musta</v>
      </c>
      <c r="AJ589" s="114" t="str">
        <f t="shared" si="307"/>
        <v>musta</v>
      </c>
      <c r="AK589" s="115" t="str">
        <f t="shared" si="317"/>
        <v>musta</v>
      </c>
      <c r="AL589" s="124">
        <f t="shared" si="308"/>
        <v>0</v>
      </c>
      <c r="AM589" s="124">
        <f t="shared" ref="AM589:AM652" si="321">IF(R589&gt;59,10,IF(R589&gt;39,1,0))</f>
        <v>0</v>
      </c>
      <c r="AN589" s="124">
        <f t="shared" ref="AN589:AN652" si="322">IF(Q589&gt;1999,10,IF(Q589&gt;999,1,0))</f>
        <v>0</v>
      </c>
      <c r="AO589" s="124">
        <f t="shared" ref="AO589:AO652" si="323">IF(T589&gt;499,10,IF(T589&gt;99,1,0))</f>
        <v>0</v>
      </c>
      <c r="AP589" s="121">
        <f t="shared" ref="AP589:AP652" si="324">IF(X589="Osa seud. yht.",10,IF(V589="Osa seud. yht.",1,0))</f>
        <v>0</v>
      </c>
      <c r="AQ589" s="14"/>
      <c r="AR589" s="113" t="str">
        <f t="shared" si="305"/>
        <v>musta</v>
      </c>
      <c r="AS589" s="114" t="str">
        <f t="shared" si="306"/>
        <v>musta</v>
      </c>
      <c r="AT589" s="115" t="str">
        <f t="shared" si="318"/>
        <v>musta</v>
      </c>
      <c r="AU589" s="124">
        <f t="shared" ref="AU589:AU652" si="325">SUM(AV589:AY589)</f>
        <v>1</v>
      </c>
      <c r="AV589" s="124">
        <f t="shared" ref="AV589:AV652" si="326">IF(R589&gt;49,10,IF(R589&lt;50,1,0))</f>
        <v>1</v>
      </c>
      <c r="AW589" s="124">
        <f t="shared" ref="AW589:AW652" si="327">IF(Q589&gt;1999,10,IF(Q589&gt;999,1,0))</f>
        <v>0</v>
      </c>
      <c r="AX589" s="124">
        <f t="shared" ref="AX589:AX652" si="328">IF(T589&gt;499,10,IF(T589&gt;99,1,0))</f>
        <v>0</v>
      </c>
      <c r="AY589" s="121">
        <f t="shared" ref="AY589:AY652" si="329">IF(X589="Osa seud. yht.",10,IF(V589="Osa seud. yht.",1,0))</f>
        <v>0</v>
      </c>
      <c r="BA589" s="47" t="s">
        <v>620</v>
      </c>
      <c r="BB589" s="47">
        <v>12953</v>
      </c>
      <c r="BC589" s="47">
        <v>2</v>
      </c>
      <c r="BD589" s="47">
        <v>14</v>
      </c>
      <c r="BE589" s="4"/>
      <c r="BF589" s="47" t="s">
        <v>628</v>
      </c>
      <c r="BG589" s="47">
        <v>12959</v>
      </c>
      <c r="BH589" s="47">
        <v>1</v>
      </c>
      <c r="BI589" s="47">
        <v>13</v>
      </c>
      <c r="BJ589" s="4"/>
      <c r="BK589" s="46" t="str">
        <f t="shared" ref="BK589:BK652" si="330">CONCATENATE(BL589,"_",BM589)</f>
        <v>12959_1</v>
      </c>
      <c r="BL589" s="69">
        <v>12959</v>
      </c>
      <c r="BM589" s="69">
        <v>1</v>
      </c>
      <c r="BN589" s="69">
        <v>0</v>
      </c>
      <c r="BO589" s="4"/>
      <c r="BP589" s="46" t="str">
        <f t="shared" ref="BP589:BP652" si="331">CONCATENATE(BQ589,"_",BR589)</f>
        <v>12959_1</v>
      </c>
      <c r="BQ589" s="69">
        <v>12959</v>
      </c>
      <c r="BR589" s="69">
        <v>1</v>
      </c>
      <c r="BS589" s="69">
        <v>0</v>
      </c>
      <c r="BT589" s="4"/>
      <c r="BU589" s="71"/>
      <c r="BV589" s="71"/>
      <c r="BW589" s="71"/>
      <c r="BX589" s="4"/>
      <c r="BY589" s="46"/>
      <c r="BZ589" s="46"/>
      <c r="CA589" s="46"/>
      <c r="CB589" s="4"/>
      <c r="CC589" s="47" t="s">
        <v>388</v>
      </c>
      <c r="CD589" s="47" t="s">
        <v>1023</v>
      </c>
      <c r="CE589" s="47">
        <v>2595</v>
      </c>
      <c r="CF589" s="47">
        <v>1</v>
      </c>
      <c r="CG589" s="47">
        <v>1</v>
      </c>
      <c r="CH589" s="47" t="str">
        <f t="shared" ref="CH589:CH652" si="332">CONCATENATE(CD589," ",CG589)</f>
        <v>Keskivilkas 1</v>
      </c>
      <c r="CJ589" s="46" t="s">
        <v>638</v>
      </c>
      <c r="CK589" s="46" t="s">
        <v>2584</v>
      </c>
      <c r="CL589" s="46" t="s">
        <v>2585</v>
      </c>
      <c r="CM589" s="46" t="s">
        <v>2586</v>
      </c>
    </row>
    <row r="590" spans="1:91" customFormat="1" x14ac:dyDescent="0.25">
      <c r="A590" s="81">
        <v>579</v>
      </c>
      <c r="B590" s="27" t="str">
        <f t="shared" si="309"/>
        <v>12975_1</v>
      </c>
      <c r="C590" s="51">
        <v>12975</v>
      </c>
      <c r="D590" s="52">
        <v>1</v>
      </c>
      <c r="E590" s="17">
        <v>2252</v>
      </c>
      <c r="F590" s="18">
        <v>1687.6937946200001</v>
      </c>
      <c r="G590" s="57">
        <v>12</v>
      </c>
      <c r="H590" s="58">
        <v>24</v>
      </c>
      <c r="I590" s="64">
        <f t="shared" ref="I590:I653" si="333">+H590/100</f>
        <v>0.24</v>
      </c>
      <c r="J590" s="18">
        <f t="shared" ref="J590:J653" si="334">+I590*G590</f>
        <v>2.88</v>
      </c>
      <c r="K590" s="64">
        <f t="shared" ref="K590:K653" si="335">+(J590-L590)/L590</f>
        <v>-0.94666666666666666</v>
      </c>
      <c r="L590" s="18">
        <v>54</v>
      </c>
      <c r="M590" s="18">
        <v>2</v>
      </c>
      <c r="N590" s="18">
        <v>58</v>
      </c>
      <c r="O590" s="105" t="str">
        <f t="shared" si="310"/>
        <v>https://www.google.com/maps/@61.339113715,23.030646022,3a,75y,90t/data=!3m3!1e1!3m1!2e0</v>
      </c>
      <c r="P590" s="108" t="str">
        <f t="shared" si="311"/>
        <v>Gmaps</v>
      </c>
      <c r="Q590" s="18">
        <v>12</v>
      </c>
      <c r="R590" s="17">
        <v>24</v>
      </c>
      <c r="S590" s="18">
        <f t="shared" si="312"/>
        <v>17</v>
      </c>
      <c r="T590" s="18">
        <f t="shared" si="313"/>
        <v>5</v>
      </c>
      <c r="U590" s="18">
        <f t="shared" si="314"/>
        <v>0</v>
      </c>
      <c r="V590" s="95" t="str">
        <f t="shared" ref="V590:V653" si="336">IF(U590&gt;0,"Osa seud. yht."," --")</f>
        <v xml:space="preserve"> --</v>
      </c>
      <c r="W590" s="18">
        <f t="shared" si="315"/>
        <v>0</v>
      </c>
      <c r="X590" s="79" t="str">
        <f t="shared" ref="X590:X653" si="337">IF(W590&gt;0,"Osa seud. yht."," --")</f>
        <v xml:space="preserve"> --</v>
      </c>
      <c r="Y590" s="74">
        <v>0</v>
      </c>
      <c r="Z590" s="17" t="str">
        <f t="shared" si="319"/>
        <v xml:space="preserve"> --</v>
      </c>
      <c r="AA590" s="74">
        <v>0</v>
      </c>
      <c r="AB590" s="17" t="str">
        <f t="shared" ref="AB590:AB653" si="338">+IF(AA590&gt;50,"Kyllä","--")</f>
        <v>--</v>
      </c>
      <c r="AC590" s="39"/>
      <c r="AD590" s="17" t="str">
        <f t="shared" si="316"/>
        <v>Vähä 4</v>
      </c>
      <c r="AE590" s="17" t="s">
        <v>1061</v>
      </c>
      <c r="AF590" s="39"/>
      <c r="AG590" s="44"/>
      <c r="AH590" s="4"/>
      <c r="AI590" s="113" t="str">
        <f t="shared" si="320"/>
        <v>musta</v>
      </c>
      <c r="AJ590" s="114" t="str">
        <f t="shared" si="307"/>
        <v>musta</v>
      </c>
      <c r="AK590" s="115" t="str">
        <f t="shared" si="317"/>
        <v>musta</v>
      </c>
      <c r="AL590" s="124">
        <f t="shared" si="308"/>
        <v>0</v>
      </c>
      <c r="AM590" s="124">
        <f t="shared" si="321"/>
        <v>0</v>
      </c>
      <c r="AN590" s="124">
        <f t="shared" si="322"/>
        <v>0</v>
      </c>
      <c r="AO590" s="124">
        <f t="shared" si="323"/>
        <v>0</v>
      </c>
      <c r="AP590" s="121">
        <f t="shared" si="324"/>
        <v>0</v>
      </c>
      <c r="AQ590" s="14"/>
      <c r="AR590" s="113" t="str">
        <f t="shared" ref="AR590:AR653" si="339">IF(R590="ei mallia","ei mallia",IF(R590&gt;49,IF(Q590&gt;999,"punainen",IF(T590&gt;99,"punainen",IF(V590="Osa seud. yht.","punainen","musta"))),"musta"))</f>
        <v>musta</v>
      </c>
      <c r="AS590" s="114" t="str">
        <f t="shared" ref="AS590:AS653" si="340">IF(R590="ei mallia","ei mallia",IF(R590&gt;39,IF(Q590&gt;1999,"punainen",IF(T590&gt;499,"punainen",IF(X590="Osa seud. yht.","punainen","musta"))),"musta"))</f>
        <v>musta</v>
      </c>
      <c r="AT590" s="115" t="str">
        <f t="shared" si="318"/>
        <v>musta</v>
      </c>
      <c r="AU590" s="124">
        <f t="shared" si="325"/>
        <v>1</v>
      </c>
      <c r="AV590" s="124">
        <f t="shared" si="326"/>
        <v>1</v>
      </c>
      <c r="AW590" s="124">
        <f t="shared" si="327"/>
        <v>0</v>
      </c>
      <c r="AX590" s="124">
        <f t="shared" si="328"/>
        <v>0</v>
      </c>
      <c r="AY590" s="121">
        <f t="shared" si="329"/>
        <v>0</v>
      </c>
      <c r="BA590" s="47" t="s">
        <v>621</v>
      </c>
      <c r="BB590" s="47">
        <v>12953</v>
      </c>
      <c r="BC590" s="47">
        <v>3</v>
      </c>
      <c r="BD590" s="47">
        <v>15</v>
      </c>
      <c r="BE590" s="4"/>
      <c r="BF590" s="47" t="s">
        <v>629</v>
      </c>
      <c r="BG590" s="47">
        <v>12960</v>
      </c>
      <c r="BH590" s="47">
        <v>1</v>
      </c>
      <c r="BI590" s="47">
        <v>75</v>
      </c>
      <c r="BJ590" s="4"/>
      <c r="BK590" s="46" t="str">
        <f t="shared" si="330"/>
        <v>12960_1</v>
      </c>
      <c r="BL590" s="69">
        <v>12960</v>
      </c>
      <c r="BM590" s="69">
        <v>1</v>
      </c>
      <c r="BN590" s="69">
        <v>0</v>
      </c>
      <c r="BO590" s="4"/>
      <c r="BP590" s="46" t="str">
        <f t="shared" si="331"/>
        <v>12960_1</v>
      </c>
      <c r="BQ590" s="69">
        <v>12960</v>
      </c>
      <c r="BR590" s="69">
        <v>1</v>
      </c>
      <c r="BS590" s="69">
        <v>0</v>
      </c>
      <c r="BT590" s="4"/>
      <c r="BU590" s="71"/>
      <c r="BV590" s="71"/>
      <c r="BW590" s="71"/>
      <c r="BX590" s="4"/>
      <c r="BY590" s="46"/>
      <c r="BZ590" s="46"/>
      <c r="CA590" s="46"/>
      <c r="CB590" s="4"/>
      <c r="CC590" s="47" t="s">
        <v>803</v>
      </c>
      <c r="CD590" s="47" t="s">
        <v>1023</v>
      </c>
      <c r="CE590" s="47">
        <v>13720</v>
      </c>
      <c r="CF590" s="47">
        <v>1</v>
      </c>
      <c r="CG590" s="47">
        <v>1</v>
      </c>
      <c r="CH590" s="47" t="str">
        <f t="shared" si="332"/>
        <v>Keskivilkas 1</v>
      </c>
      <c r="CJ590" s="46" t="s">
        <v>639</v>
      </c>
      <c r="CK590" s="46" t="s">
        <v>2587</v>
      </c>
      <c r="CL590" s="46" t="s">
        <v>2588</v>
      </c>
      <c r="CM590" s="46" t="s">
        <v>2589</v>
      </c>
    </row>
    <row r="591" spans="1:91" customFormat="1" x14ac:dyDescent="0.25">
      <c r="A591" s="81">
        <v>580</v>
      </c>
      <c r="B591" s="27" t="str">
        <f t="shared" si="309"/>
        <v>12977_1</v>
      </c>
      <c r="C591" s="51">
        <v>12977</v>
      </c>
      <c r="D591" s="52">
        <v>1</v>
      </c>
      <c r="E591" s="17">
        <v>5864</v>
      </c>
      <c r="F591" s="18">
        <v>5532.8700282500004</v>
      </c>
      <c r="G591" s="57">
        <v>1</v>
      </c>
      <c r="H591" s="58">
        <v>18</v>
      </c>
      <c r="I591" s="64">
        <f t="shared" si="333"/>
        <v>0.18</v>
      </c>
      <c r="J591" s="18">
        <f t="shared" si="334"/>
        <v>0.18</v>
      </c>
      <c r="K591" s="64">
        <f t="shared" si="335"/>
        <v>-0.99785714285714278</v>
      </c>
      <c r="L591" s="18">
        <v>84</v>
      </c>
      <c r="M591" s="18">
        <v>6</v>
      </c>
      <c r="N591" s="18">
        <v>93</v>
      </c>
      <c r="O591" s="105" t="str">
        <f t="shared" si="310"/>
        <v>https://www.google.com/maps/@61.3661097322,22.9565645303,3a,75y,90t/data=!3m3!1e1!3m1!2e0</v>
      </c>
      <c r="P591" s="108" t="str">
        <f t="shared" si="311"/>
        <v>Gmaps</v>
      </c>
      <c r="Q591" s="18">
        <v>1</v>
      </c>
      <c r="R591" s="17">
        <v>18</v>
      </c>
      <c r="S591" s="18">
        <f t="shared" si="312"/>
        <v>29</v>
      </c>
      <c r="T591" s="18">
        <f t="shared" si="313"/>
        <v>10</v>
      </c>
      <c r="U591" s="18">
        <f t="shared" si="314"/>
        <v>0</v>
      </c>
      <c r="V591" s="95" t="str">
        <f t="shared" si="336"/>
        <v xml:space="preserve"> --</v>
      </c>
      <c r="W591" s="18">
        <f t="shared" si="315"/>
        <v>0</v>
      </c>
      <c r="X591" s="79" t="str">
        <f t="shared" si="337"/>
        <v xml:space="preserve"> --</v>
      </c>
      <c r="Y591" s="74">
        <v>0</v>
      </c>
      <c r="Z591" s="17" t="str">
        <f t="shared" si="319"/>
        <v xml:space="preserve"> --</v>
      </c>
      <c r="AA591" s="74">
        <v>0</v>
      </c>
      <c r="AB591" s="17" t="str">
        <f t="shared" si="338"/>
        <v>--</v>
      </c>
      <c r="AC591" s="39"/>
      <c r="AD591" s="17" t="str">
        <f t="shared" si="316"/>
        <v>Vähä 3</v>
      </c>
      <c r="AE591" s="17" t="s">
        <v>1062</v>
      </c>
      <c r="AF591" s="39"/>
      <c r="AG591" s="44"/>
      <c r="AH591" s="4"/>
      <c r="AI591" s="113" t="str">
        <f t="shared" si="320"/>
        <v>musta</v>
      </c>
      <c r="AJ591" s="114" t="str">
        <f t="shared" si="307"/>
        <v>musta</v>
      </c>
      <c r="AK591" s="115" t="str">
        <f t="shared" si="317"/>
        <v>musta</v>
      </c>
      <c r="AL591" s="124">
        <f t="shared" si="308"/>
        <v>0</v>
      </c>
      <c r="AM591" s="124">
        <f t="shared" si="321"/>
        <v>0</v>
      </c>
      <c r="AN591" s="124">
        <f t="shared" si="322"/>
        <v>0</v>
      </c>
      <c r="AO591" s="124">
        <f t="shared" si="323"/>
        <v>0</v>
      </c>
      <c r="AP591" s="121">
        <f t="shared" si="324"/>
        <v>0</v>
      </c>
      <c r="AQ591" s="14"/>
      <c r="AR591" s="113" t="str">
        <f t="shared" si="339"/>
        <v>musta</v>
      </c>
      <c r="AS591" s="114" t="str">
        <f t="shared" si="340"/>
        <v>musta</v>
      </c>
      <c r="AT591" s="115" t="str">
        <f t="shared" si="318"/>
        <v>musta</v>
      </c>
      <c r="AU591" s="124">
        <f t="shared" si="325"/>
        <v>1</v>
      </c>
      <c r="AV591" s="124">
        <f t="shared" si="326"/>
        <v>1</v>
      </c>
      <c r="AW591" s="124">
        <f t="shared" si="327"/>
        <v>0</v>
      </c>
      <c r="AX591" s="124">
        <f t="shared" si="328"/>
        <v>0</v>
      </c>
      <c r="AY591" s="121">
        <f t="shared" si="329"/>
        <v>0</v>
      </c>
      <c r="BA591" s="47" t="s">
        <v>622</v>
      </c>
      <c r="BB591" s="47">
        <v>12955</v>
      </c>
      <c r="BC591" s="47">
        <v>1</v>
      </c>
      <c r="BD591" s="47">
        <v>17</v>
      </c>
      <c r="BE591" s="4"/>
      <c r="BF591" s="47" t="s">
        <v>630</v>
      </c>
      <c r="BG591" s="47">
        <v>12961</v>
      </c>
      <c r="BH591" s="47">
        <v>1</v>
      </c>
      <c r="BI591" s="47">
        <v>40</v>
      </c>
      <c r="BJ591" s="4"/>
      <c r="BK591" s="46" t="str">
        <f t="shared" si="330"/>
        <v>12961_1</v>
      </c>
      <c r="BL591" s="69">
        <v>12961</v>
      </c>
      <c r="BM591" s="69">
        <v>1</v>
      </c>
      <c r="BN591" s="69">
        <v>0</v>
      </c>
      <c r="BO591" s="4"/>
      <c r="BP591" s="46" t="str">
        <f t="shared" si="331"/>
        <v>12961_1</v>
      </c>
      <c r="BQ591" s="69">
        <v>12961</v>
      </c>
      <c r="BR591" s="69">
        <v>1</v>
      </c>
      <c r="BS591" s="69">
        <v>0</v>
      </c>
      <c r="BT591" s="4"/>
      <c r="BU591" s="71"/>
      <c r="BV591" s="71"/>
      <c r="BW591" s="71"/>
      <c r="BX591" s="4"/>
      <c r="BY591" s="46"/>
      <c r="BZ591" s="46"/>
      <c r="CA591" s="46"/>
      <c r="CB591" s="4"/>
      <c r="CC591" s="47" t="s">
        <v>221</v>
      </c>
      <c r="CD591" s="47" t="s">
        <v>1023</v>
      </c>
      <c r="CE591" s="47">
        <v>249</v>
      </c>
      <c r="CF591" s="47">
        <v>3</v>
      </c>
      <c r="CG591" s="47">
        <v>1</v>
      </c>
      <c r="CH591" s="47" t="str">
        <f t="shared" si="332"/>
        <v>Keskivilkas 1</v>
      </c>
      <c r="CJ591" s="46" t="s">
        <v>640</v>
      </c>
      <c r="CK591" s="46" t="s">
        <v>2590</v>
      </c>
      <c r="CL591" s="46" t="s">
        <v>2591</v>
      </c>
      <c r="CM591" s="46" t="s">
        <v>2592</v>
      </c>
    </row>
    <row r="592" spans="1:91" customFormat="1" x14ac:dyDescent="0.25">
      <c r="A592" s="81">
        <v>581</v>
      </c>
      <c r="B592" s="27" t="str">
        <f t="shared" si="309"/>
        <v>12981_1</v>
      </c>
      <c r="C592" s="51">
        <v>12981</v>
      </c>
      <c r="D592" s="52">
        <v>1</v>
      </c>
      <c r="E592" s="17">
        <v>5600</v>
      </c>
      <c r="F592" s="18">
        <v>5415.7612345999996</v>
      </c>
      <c r="G592" s="57">
        <v>54</v>
      </c>
      <c r="H592" s="58">
        <v>40</v>
      </c>
      <c r="I592" s="64">
        <f t="shared" si="333"/>
        <v>0.4</v>
      </c>
      <c r="J592" s="18">
        <f t="shared" si="334"/>
        <v>21.6</v>
      </c>
      <c r="K592" s="64">
        <f t="shared" si="335"/>
        <v>-0.96086956521739131</v>
      </c>
      <c r="L592" s="18">
        <v>552</v>
      </c>
      <c r="M592" s="18">
        <v>21</v>
      </c>
      <c r="N592" s="18">
        <v>614</v>
      </c>
      <c r="O592" s="105" t="str">
        <f t="shared" si="310"/>
        <v>https://www.google.com/maps/@61.4059582525,22.9880172414,3a,75y,90t/data=!3m3!1e1!3m1!2e0</v>
      </c>
      <c r="P592" s="108" t="str">
        <f t="shared" si="311"/>
        <v>Gmaps</v>
      </c>
      <c r="Q592" s="18">
        <v>54</v>
      </c>
      <c r="R592" s="17">
        <v>40</v>
      </c>
      <c r="S592" s="18">
        <f t="shared" si="312"/>
        <v>174</v>
      </c>
      <c r="T592" s="18">
        <f t="shared" si="313"/>
        <v>94</v>
      </c>
      <c r="U592" s="18">
        <f t="shared" si="314"/>
        <v>0</v>
      </c>
      <c r="V592" s="95" t="str">
        <f t="shared" si="336"/>
        <v xml:space="preserve"> --</v>
      </c>
      <c r="W592" s="18">
        <f t="shared" si="315"/>
        <v>0</v>
      </c>
      <c r="X592" s="79" t="str">
        <f t="shared" si="337"/>
        <v xml:space="preserve"> --</v>
      </c>
      <c r="Y592" s="74">
        <v>0</v>
      </c>
      <c r="Z592" s="17" t="str">
        <f t="shared" si="319"/>
        <v xml:space="preserve"> --</v>
      </c>
      <c r="AA592" s="74">
        <v>0</v>
      </c>
      <c r="AB592" s="17" t="str">
        <f t="shared" si="338"/>
        <v>--</v>
      </c>
      <c r="AC592" s="39"/>
      <c r="AD592" s="17" t="str">
        <f t="shared" si="316"/>
        <v>Keskivilkas 2</v>
      </c>
      <c r="AE592" s="17" t="s">
        <v>1059</v>
      </c>
      <c r="AF592" s="39"/>
      <c r="AG592" s="44"/>
      <c r="AH592" s="4"/>
      <c r="AI592" s="113" t="str">
        <f t="shared" si="320"/>
        <v>musta</v>
      </c>
      <c r="AJ592" s="114" t="str">
        <f t="shared" si="307"/>
        <v>musta</v>
      </c>
      <c r="AK592" s="115" t="str">
        <f t="shared" si="317"/>
        <v>musta</v>
      </c>
      <c r="AL592" s="124">
        <f t="shared" si="308"/>
        <v>1</v>
      </c>
      <c r="AM592" s="124">
        <f t="shared" si="321"/>
        <v>1</v>
      </c>
      <c r="AN592" s="124">
        <f t="shared" si="322"/>
        <v>0</v>
      </c>
      <c r="AO592" s="124">
        <f t="shared" si="323"/>
        <v>0</v>
      </c>
      <c r="AP592" s="121">
        <f t="shared" si="324"/>
        <v>0</v>
      </c>
      <c r="AQ592" s="14"/>
      <c r="AR592" s="113" t="str">
        <f t="shared" si="339"/>
        <v>musta</v>
      </c>
      <c r="AS592" s="114" t="str">
        <f t="shared" si="340"/>
        <v>musta</v>
      </c>
      <c r="AT592" s="115" t="str">
        <f t="shared" si="318"/>
        <v>musta</v>
      </c>
      <c r="AU592" s="124">
        <f t="shared" si="325"/>
        <v>1</v>
      </c>
      <c r="AV592" s="124">
        <f t="shared" si="326"/>
        <v>1</v>
      </c>
      <c r="AW592" s="124">
        <f t="shared" si="327"/>
        <v>0</v>
      </c>
      <c r="AX592" s="124">
        <f t="shared" si="328"/>
        <v>0</v>
      </c>
      <c r="AY592" s="121">
        <f t="shared" si="329"/>
        <v>0</v>
      </c>
      <c r="BA592" s="47" t="s">
        <v>623</v>
      </c>
      <c r="BB592" s="47">
        <v>12955</v>
      </c>
      <c r="BC592" s="47">
        <v>2</v>
      </c>
      <c r="BD592" s="47">
        <v>8</v>
      </c>
      <c r="BE592" s="4"/>
      <c r="BF592" s="47" t="s">
        <v>631</v>
      </c>
      <c r="BG592" s="47">
        <v>12962</v>
      </c>
      <c r="BH592" s="47">
        <v>1</v>
      </c>
      <c r="BI592" s="47">
        <v>6</v>
      </c>
      <c r="BJ592" s="4"/>
      <c r="BK592" s="46" t="str">
        <f t="shared" si="330"/>
        <v>12962_1</v>
      </c>
      <c r="BL592" s="69">
        <v>12962</v>
      </c>
      <c r="BM592" s="69">
        <v>1</v>
      </c>
      <c r="BN592" s="69">
        <v>0</v>
      </c>
      <c r="BO592" s="4"/>
      <c r="BP592" s="46" t="str">
        <f t="shared" si="331"/>
        <v>12962_1</v>
      </c>
      <c r="BQ592" s="69">
        <v>12962</v>
      </c>
      <c r="BR592" s="69">
        <v>1</v>
      </c>
      <c r="BS592" s="69">
        <v>0</v>
      </c>
      <c r="BT592" s="4"/>
      <c r="BU592" s="71"/>
      <c r="BV592" s="71"/>
      <c r="BW592" s="71"/>
      <c r="BX592" s="4"/>
      <c r="BY592" s="46"/>
      <c r="BZ592" s="46"/>
      <c r="CA592" s="46"/>
      <c r="CB592" s="4"/>
      <c r="CC592" s="47" t="s">
        <v>251</v>
      </c>
      <c r="CD592" s="47" t="s">
        <v>1023</v>
      </c>
      <c r="CE592" s="47">
        <v>284</v>
      </c>
      <c r="CF592" s="47">
        <v>6</v>
      </c>
      <c r="CG592" s="47">
        <v>1</v>
      </c>
      <c r="CH592" s="47" t="str">
        <f t="shared" si="332"/>
        <v>Keskivilkas 1</v>
      </c>
      <c r="CJ592" s="46" t="s">
        <v>641</v>
      </c>
      <c r="CK592" s="46" t="s">
        <v>1561</v>
      </c>
      <c r="CL592" s="46" t="s">
        <v>1562</v>
      </c>
      <c r="CM592" s="46" t="s">
        <v>1563</v>
      </c>
    </row>
    <row r="593" spans="1:91" customFormat="1" x14ac:dyDescent="0.25">
      <c r="A593" s="81">
        <v>582</v>
      </c>
      <c r="B593" s="27" t="str">
        <f t="shared" si="309"/>
        <v>12983_1</v>
      </c>
      <c r="C593" s="51">
        <v>12983</v>
      </c>
      <c r="D593" s="52">
        <v>1</v>
      </c>
      <c r="E593" s="17">
        <v>4534</v>
      </c>
      <c r="F593" s="18">
        <v>3539.8345165149999</v>
      </c>
      <c r="G593" s="57">
        <v>38</v>
      </c>
      <c r="H593" s="58">
        <v>64</v>
      </c>
      <c r="I593" s="64">
        <f t="shared" si="333"/>
        <v>0.64</v>
      </c>
      <c r="J593" s="18">
        <f t="shared" si="334"/>
        <v>24.32</v>
      </c>
      <c r="K593" s="64">
        <f t="shared" si="335"/>
        <v>-0.70698795180722895</v>
      </c>
      <c r="L593" s="18">
        <v>83</v>
      </c>
      <c r="M593" s="18">
        <v>6</v>
      </c>
      <c r="N593" s="18">
        <v>94</v>
      </c>
      <c r="O593" s="105" t="str">
        <f t="shared" si="310"/>
        <v>https://www.google.com/maps/@61.4537286558,23.0358071249,3a,75y,90t/data=!3m3!1e1!3m1!2e0</v>
      </c>
      <c r="P593" s="108" t="str">
        <f t="shared" si="311"/>
        <v>Gmaps</v>
      </c>
      <c r="Q593" s="18">
        <v>38</v>
      </c>
      <c r="R593" s="17">
        <v>64</v>
      </c>
      <c r="S593" s="18">
        <f t="shared" si="312"/>
        <v>9</v>
      </c>
      <c r="T593" s="18">
        <f t="shared" si="313"/>
        <v>4</v>
      </c>
      <c r="U593" s="18">
        <f t="shared" si="314"/>
        <v>0</v>
      </c>
      <c r="V593" s="95" t="str">
        <f t="shared" si="336"/>
        <v xml:space="preserve"> --</v>
      </c>
      <c r="W593" s="18">
        <f t="shared" si="315"/>
        <v>0</v>
      </c>
      <c r="X593" s="79" t="str">
        <f t="shared" si="337"/>
        <v xml:space="preserve"> --</v>
      </c>
      <c r="Y593" s="18">
        <v>0</v>
      </c>
      <c r="Z593" s="17" t="str">
        <f t="shared" si="319"/>
        <v xml:space="preserve"> --</v>
      </c>
      <c r="AA593" s="74">
        <v>0</v>
      </c>
      <c r="AB593" s="17" t="str">
        <f t="shared" si="338"/>
        <v>--</v>
      </c>
      <c r="AC593" s="39"/>
      <c r="AD593" s="17" t="str">
        <f t="shared" si="316"/>
        <v>Vähä 4</v>
      </c>
      <c r="AE593" s="17" t="s">
        <v>1061</v>
      </c>
      <c r="AF593" s="39"/>
      <c r="AG593" s="44"/>
      <c r="AH593" s="4"/>
      <c r="AI593" s="113" t="str">
        <f t="shared" si="320"/>
        <v>musta</v>
      </c>
      <c r="AJ593" s="114" t="str">
        <f t="shared" si="307"/>
        <v>musta</v>
      </c>
      <c r="AK593" s="115" t="str">
        <f t="shared" si="317"/>
        <v>musta</v>
      </c>
      <c r="AL593" s="124">
        <f t="shared" si="308"/>
        <v>10</v>
      </c>
      <c r="AM593" s="124">
        <f t="shared" si="321"/>
        <v>10</v>
      </c>
      <c r="AN593" s="124">
        <f t="shared" si="322"/>
        <v>0</v>
      </c>
      <c r="AO593" s="124">
        <f t="shared" si="323"/>
        <v>0</v>
      </c>
      <c r="AP593" s="121">
        <f t="shared" si="324"/>
        <v>0</v>
      </c>
      <c r="AQ593" s="14"/>
      <c r="AR593" s="113" t="str">
        <f t="shared" si="339"/>
        <v>musta</v>
      </c>
      <c r="AS593" s="114" t="str">
        <f t="shared" si="340"/>
        <v>musta</v>
      </c>
      <c r="AT593" s="115" t="str">
        <f t="shared" si="318"/>
        <v>musta</v>
      </c>
      <c r="AU593" s="124">
        <f t="shared" si="325"/>
        <v>10</v>
      </c>
      <c r="AV593" s="124">
        <f t="shared" si="326"/>
        <v>10</v>
      </c>
      <c r="AW593" s="124">
        <f t="shared" si="327"/>
        <v>0</v>
      </c>
      <c r="AX593" s="124">
        <f t="shared" si="328"/>
        <v>0</v>
      </c>
      <c r="AY593" s="121">
        <f t="shared" si="329"/>
        <v>0</v>
      </c>
      <c r="BA593" s="47" t="s">
        <v>624</v>
      </c>
      <c r="BB593" s="47">
        <v>12957</v>
      </c>
      <c r="BC593" s="47">
        <v>1</v>
      </c>
      <c r="BD593" s="47">
        <v>16</v>
      </c>
      <c r="BE593" s="4"/>
      <c r="BF593" s="47" t="s">
        <v>632</v>
      </c>
      <c r="BG593" s="47">
        <v>12962</v>
      </c>
      <c r="BH593" s="47">
        <v>2</v>
      </c>
      <c r="BI593" s="47">
        <v>13</v>
      </c>
      <c r="BJ593" s="4"/>
      <c r="BK593" s="46" t="str">
        <f t="shared" si="330"/>
        <v>12962_2</v>
      </c>
      <c r="BL593" s="69">
        <v>12962</v>
      </c>
      <c r="BM593" s="69">
        <v>2</v>
      </c>
      <c r="BN593" s="69">
        <v>0</v>
      </c>
      <c r="BO593" s="4"/>
      <c r="BP593" s="46" t="str">
        <f t="shared" si="331"/>
        <v>12962_2</v>
      </c>
      <c r="BQ593" s="69">
        <v>12962</v>
      </c>
      <c r="BR593" s="69">
        <v>2</v>
      </c>
      <c r="BS593" s="69">
        <v>0</v>
      </c>
      <c r="BT593" s="4"/>
      <c r="BU593" s="71"/>
      <c r="BV593" s="71"/>
      <c r="BW593" s="71"/>
      <c r="BX593" s="4"/>
      <c r="BY593" s="46"/>
      <c r="BZ593" s="46"/>
      <c r="CA593" s="46"/>
      <c r="CB593" s="4"/>
      <c r="CC593" s="47" t="s">
        <v>244</v>
      </c>
      <c r="CD593" s="47" t="s">
        <v>1023</v>
      </c>
      <c r="CE593" s="47">
        <v>276</v>
      </c>
      <c r="CF593" s="47">
        <v>1</v>
      </c>
      <c r="CG593" s="47">
        <v>1</v>
      </c>
      <c r="CH593" s="47" t="str">
        <f t="shared" si="332"/>
        <v>Keskivilkas 1</v>
      </c>
      <c r="CJ593" s="46" t="s">
        <v>642</v>
      </c>
      <c r="CK593" s="46" t="s">
        <v>1564</v>
      </c>
      <c r="CL593" s="46" t="s">
        <v>1565</v>
      </c>
      <c r="CM593" s="46" t="s">
        <v>1566</v>
      </c>
    </row>
    <row r="594" spans="1:91" customFormat="1" x14ac:dyDescent="0.25">
      <c r="A594" s="81">
        <v>583</v>
      </c>
      <c r="B594" s="27" t="str">
        <f t="shared" si="309"/>
        <v>12985_1</v>
      </c>
      <c r="C594" s="51">
        <v>12985</v>
      </c>
      <c r="D594" s="52">
        <v>1</v>
      </c>
      <c r="E594" s="17">
        <v>4296</v>
      </c>
      <c r="F594" s="18">
        <v>4076.0137592299998</v>
      </c>
      <c r="G594" s="57">
        <v>38</v>
      </c>
      <c r="H594" s="58">
        <v>54</v>
      </c>
      <c r="I594" s="64">
        <f t="shared" si="333"/>
        <v>0.54</v>
      </c>
      <c r="J594" s="18">
        <f t="shared" si="334"/>
        <v>20.520000000000003</v>
      </c>
      <c r="K594" s="64">
        <f t="shared" si="335"/>
        <v>-0.80457142857142849</v>
      </c>
      <c r="L594" s="18">
        <v>105</v>
      </c>
      <c r="M594" s="18">
        <v>8</v>
      </c>
      <c r="N594" s="18">
        <v>113</v>
      </c>
      <c r="O594" s="105" t="str">
        <f t="shared" si="310"/>
        <v>https://www.google.com/maps/@61.3551639372,23.0793666851,3a,75y,90t/data=!3m3!1e1!3m1!2e0</v>
      </c>
      <c r="P594" s="108" t="str">
        <f t="shared" si="311"/>
        <v>Gmaps</v>
      </c>
      <c r="Q594" s="18">
        <v>38</v>
      </c>
      <c r="R594" s="17">
        <v>54</v>
      </c>
      <c r="S594" s="18">
        <f t="shared" si="312"/>
        <v>34</v>
      </c>
      <c r="T594" s="18">
        <f t="shared" si="313"/>
        <v>19</v>
      </c>
      <c r="U594" s="18">
        <f t="shared" si="314"/>
        <v>0</v>
      </c>
      <c r="V594" s="95" t="str">
        <f t="shared" si="336"/>
        <v xml:space="preserve"> --</v>
      </c>
      <c r="W594" s="18">
        <f t="shared" si="315"/>
        <v>0</v>
      </c>
      <c r="X594" s="79" t="str">
        <f t="shared" si="337"/>
        <v xml:space="preserve"> --</v>
      </c>
      <c r="Y594" s="74">
        <v>0</v>
      </c>
      <c r="Z594" s="17" t="str">
        <f t="shared" si="319"/>
        <v xml:space="preserve"> --</v>
      </c>
      <c r="AA594" s="74">
        <v>0</v>
      </c>
      <c r="AB594" s="17" t="str">
        <f t="shared" si="338"/>
        <v>--</v>
      </c>
      <c r="AC594" s="39"/>
      <c r="AD594" s="17" t="str">
        <f t="shared" si="316"/>
        <v>Vähä 3</v>
      </c>
      <c r="AE594" s="17" t="s">
        <v>1062</v>
      </c>
      <c r="AF594" s="39"/>
      <c r="AG594" s="44"/>
      <c r="AH594" s="4"/>
      <c r="AI594" s="113" t="str">
        <f t="shared" si="320"/>
        <v>musta</v>
      </c>
      <c r="AJ594" s="114" t="str">
        <f t="shared" si="307"/>
        <v>musta</v>
      </c>
      <c r="AK594" s="115" t="str">
        <f t="shared" si="317"/>
        <v>musta</v>
      </c>
      <c r="AL594" s="124">
        <f t="shared" si="308"/>
        <v>1</v>
      </c>
      <c r="AM594" s="124">
        <f t="shared" si="321"/>
        <v>1</v>
      </c>
      <c r="AN594" s="124">
        <f t="shared" si="322"/>
        <v>0</v>
      </c>
      <c r="AO594" s="124">
        <f t="shared" si="323"/>
        <v>0</v>
      </c>
      <c r="AP594" s="121">
        <f t="shared" si="324"/>
        <v>0</v>
      </c>
      <c r="AQ594" s="14"/>
      <c r="AR594" s="113" t="str">
        <f t="shared" si="339"/>
        <v>musta</v>
      </c>
      <c r="AS594" s="114" t="str">
        <f t="shared" si="340"/>
        <v>musta</v>
      </c>
      <c r="AT594" s="115" t="str">
        <f t="shared" si="318"/>
        <v>musta</v>
      </c>
      <c r="AU594" s="124">
        <f t="shared" si="325"/>
        <v>10</v>
      </c>
      <c r="AV594" s="124">
        <f t="shared" si="326"/>
        <v>10</v>
      </c>
      <c r="AW594" s="124">
        <f t="shared" si="327"/>
        <v>0</v>
      </c>
      <c r="AX594" s="124">
        <f t="shared" si="328"/>
        <v>0</v>
      </c>
      <c r="AY594" s="121">
        <f t="shared" si="329"/>
        <v>0</v>
      </c>
      <c r="BA594" s="47" t="s">
        <v>625</v>
      </c>
      <c r="BB594" s="47">
        <v>12957</v>
      </c>
      <c r="BC594" s="47">
        <v>2</v>
      </c>
      <c r="BD594" s="47">
        <v>25</v>
      </c>
      <c r="BE594" s="4"/>
      <c r="BF594" s="47" t="s">
        <v>633</v>
      </c>
      <c r="BG594" s="47">
        <v>12963</v>
      </c>
      <c r="BH594" s="47">
        <v>1</v>
      </c>
      <c r="BI594" s="47">
        <v>10</v>
      </c>
      <c r="BJ594" s="4"/>
      <c r="BK594" s="46" t="str">
        <f t="shared" si="330"/>
        <v>12963_1</v>
      </c>
      <c r="BL594" s="69">
        <v>12963</v>
      </c>
      <c r="BM594" s="69">
        <v>1</v>
      </c>
      <c r="BN594" s="69">
        <v>0</v>
      </c>
      <c r="BO594" s="4"/>
      <c r="BP594" s="46" t="str">
        <f t="shared" si="331"/>
        <v>12963_1</v>
      </c>
      <c r="BQ594" s="69">
        <v>12963</v>
      </c>
      <c r="BR594" s="69">
        <v>1</v>
      </c>
      <c r="BS594" s="69">
        <v>0</v>
      </c>
      <c r="BT594" s="4"/>
      <c r="BU594" s="71"/>
      <c r="BV594" s="71"/>
      <c r="BW594" s="71"/>
      <c r="BX594" s="4"/>
      <c r="BY594" s="46"/>
      <c r="BZ594" s="46"/>
      <c r="CA594" s="46"/>
      <c r="CB594" s="4"/>
      <c r="CC594" s="47" t="s">
        <v>306</v>
      </c>
      <c r="CD594" s="47" t="s">
        <v>1023</v>
      </c>
      <c r="CE594" s="47">
        <v>338</v>
      </c>
      <c r="CF594" s="47">
        <v>3</v>
      </c>
      <c r="CG594" s="47">
        <v>1</v>
      </c>
      <c r="CH594" s="47" t="str">
        <f t="shared" si="332"/>
        <v>Keskivilkas 1</v>
      </c>
      <c r="CJ594" s="46" t="s">
        <v>643</v>
      </c>
      <c r="CK594" s="46" t="s">
        <v>2593</v>
      </c>
      <c r="CL594" s="46" t="s">
        <v>2594</v>
      </c>
      <c r="CM594" s="46" t="s">
        <v>2595</v>
      </c>
    </row>
    <row r="595" spans="1:91" customFormat="1" x14ac:dyDescent="0.25">
      <c r="A595" s="81">
        <v>584</v>
      </c>
      <c r="B595" s="27" t="str">
        <f t="shared" si="309"/>
        <v>12987_1</v>
      </c>
      <c r="C595" s="51">
        <v>12987</v>
      </c>
      <c r="D595" s="52">
        <v>1</v>
      </c>
      <c r="E595" s="17">
        <v>6949</v>
      </c>
      <c r="F595" s="18">
        <v>2528.2072867500001</v>
      </c>
      <c r="G595" s="57">
        <v>42</v>
      </c>
      <c r="H595" s="58">
        <v>78</v>
      </c>
      <c r="I595" s="64">
        <f t="shared" si="333"/>
        <v>0.78</v>
      </c>
      <c r="J595" s="18">
        <f t="shared" si="334"/>
        <v>32.76</v>
      </c>
      <c r="K595" s="64">
        <f t="shared" si="335"/>
        <v>-0.61</v>
      </c>
      <c r="L595" s="18">
        <v>84</v>
      </c>
      <c r="M595" s="18">
        <v>8</v>
      </c>
      <c r="N595" s="18">
        <v>79</v>
      </c>
      <c r="O595" s="105" t="str">
        <f t="shared" si="310"/>
        <v>https://www.google.com/maps/@61.3227850657,23.1642749956,3a,75y,90t/data=!3m3!1e1!3m1!2e0</v>
      </c>
      <c r="P595" s="108" t="str">
        <f t="shared" si="311"/>
        <v>Gmaps</v>
      </c>
      <c r="Q595" s="18">
        <v>42</v>
      </c>
      <c r="R595" s="17">
        <v>78</v>
      </c>
      <c r="S595" s="18">
        <f t="shared" si="312"/>
        <v>9</v>
      </c>
      <c r="T595" s="18">
        <f t="shared" si="313"/>
        <v>7</v>
      </c>
      <c r="U595" s="18">
        <f t="shared" si="314"/>
        <v>0</v>
      </c>
      <c r="V595" s="95" t="str">
        <f t="shared" si="336"/>
        <v xml:space="preserve"> --</v>
      </c>
      <c r="W595" s="18">
        <f t="shared" si="315"/>
        <v>0</v>
      </c>
      <c r="X595" s="79" t="str">
        <f t="shared" si="337"/>
        <v xml:space="preserve"> --</v>
      </c>
      <c r="Y595" s="74">
        <v>0</v>
      </c>
      <c r="Z595" s="17" t="str">
        <f t="shared" si="319"/>
        <v xml:space="preserve"> --</v>
      </c>
      <c r="AA595" s="74">
        <v>0</v>
      </c>
      <c r="AB595" s="17" t="str">
        <f t="shared" si="338"/>
        <v>--</v>
      </c>
      <c r="AC595" s="39"/>
      <c r="AD595" s="17" t="str">
        <f t="shared" si="316"/>
        <v>Vähä 3</v>
      </c>
      <c r="AE595" s="17" t="s">
        <v>1062</v>
      </c>
      <c r="AF595" s="39"/>
      <c r="AG595" s="44"/>
      <c r="AH595" s="4"/>
      <c r="AI595" s="113" t="str">
        <f t="shared" si="320"/>
        <v>musta</v>
      </c>
      <c r="AJ595" s="114" t="str">
        <f t="shared" si="307"/>
        <v>musta</v>
      </c>
      <c r="AK595" s="115" t="str">
        <f t="shared" si="317"/>
        <v>musta</v>
      </c>
      <c r="AL595" s="124">
        <f t="shared" si="308"/>
        <v>10</v>
      </c>
      <c r="AM595" s="124">
        <f t="shared" si="321"/>
        <v>10</v>
      </c>
      <c r="AN595" s="124">
        <f t="shared" si="322"/>
        <v>0</v>
      </c>
      <c r="AO595" s="124">
        <f t="shared" si="323"/>
        <v>0</v>
      </c>
      <c r="AP595" s="121">
        <f t="shared" si="324"/>
        <v>0</v>
      </c>
      <c r="AQ595" s="14"/>
      <c r="AR595" s="113" t="str">
        <f t="shared" si="339"/>
        <v>musta</v>
      </c>
      <c r="AS595" s="114" t="str">
        <f t="shared" si="340"/>
        <v>musta</v>
      </c>
      <c r="AT595" s="115" t="str">
        <f t="shared" si="318"/>
        <v>musta</v>
      </c>
      <c r="AU595" s="124">
        <f t="shared" si="325"/>
        <v>10</v>
      </c>
      <c r="AV595" s="124">
        <f t="shared" si="326"/>
        <v>10</v>
      </c>
      <c r="AW595" s="124">
        <f t="shared" si="327"/>
        <v>0</v>
      </c>
      <c r="AX595" s="124">
        <f t="shared" si="328"/>
        <v>0</v>
      </c>
      <c r="AY595" s="121">
        <f t="shared" si="329"/>
        <v>0</v>
      </c>
      <c r="BA595" s="47" t="s">
        <v>626</v>
      </c>
      <c r="BB595" s="47">
        <v>12957</v>
      </c>
      <c r="BC595" s="47">
        <v>3</v>
      </c>
      <c r="BD595" s="47">
        <v>19</v>
      </c>
      <c r="BE595" s="4"/>
      <c r="BF595" s="47" t="s">
        <v>634</v>
      </c>
      <c r="BG595" s="47">
        <v>12964</v>
      </c>
      <c r="BH595" s="47">
        <v>1</v>
      </c>
      <c r="BI595" s="47">
        <v>11</v>
      </c>
      <c r="BJ595" s="4"/>
      <c r="BK595" s="46" t="str">
        <f t="shared" si="330"/>
        <v>12964_1</v>
      </c>
      <c r="BL595" s="69">
        <v>12964</v>
      </c>
      <c r="BM595" s="69">
        <v>1</v>
      </c>
      <c r="BN595" s="69">
        <v>0</v>
      </c>
      <c r="BO595" s="4"/>
      <c r="BP595" s="46" t="str">
        <f t="shared" si="331"/>
        <v>12964_1</v>
      </c>
      <c r="BQ595" s="69">
        <v>12964</v>
      </c>
      <c r="BR595" s="69">
        <v>1</v>
      </c>
      <c r="BS595" s="69">
        <v>0</v>
      </c>
      <c r="BT595" s="4"/>
      <c r="BU595" s="71"/>
      <c r="BV595" s="71"/>
      <c r="BW595" s="71"/>
      <c r="BX595" s="4"/>
      <c r="BY595" s="46"/>
      <c r="BZ595" s="46"/>
      <c r="CA595" s="46"/>
      <c r="CB595" s="4"/>
      <c r="CC595" s="47" t="s">
        <v>223</v>
      </c>
      <c r="CD595" s="47" t="s">
        <v>1023</v>
      </c>
      <c r="CE595" s="47">
        <v>249</v>
      </c>
      <c r="CF595" s="47">
        <v>5</v>
      </c>
      <c r="CG595" s="47">
        <v>1</v>
      </c>
      <c r="CH595" s="47" t="str">
        <f t="shared" si="332"/>
        <v>Keskivilkas 1</v>
      </c>
      <c r="CJ595" s="46" t="s">
        <v>644</v>
      </c>
      <c r="CK595" s="46" t="s">
        <v>2596</v>
      </c>
      <c r="CL595" s="46" t="s">
        <v>2597</v>
      </c>
      <c r="CM595" s="46" t="s">
        <v>2598</v>
      </c>
    </row>
    <row r="596" spans="1:91" customFormat="1" x14ac:dyDescent="0.25">
      <c r="A596" s="81">
        <v>585</v>
      </c>
      <c r="B596" s="27" t="str">
        <f t="shared" si="309"/>
        <v>12989_1</v>
      </c>
      <c r="C596" s="51">
        <v>12989</v>
      </c>
      <c r="D596" s="52">
        <v>1</v>
      </c>
      <c r="E596" s="17">
        <v>4895</v>
      </c>
      <c r="F596" s="18"/>
      <c r="G596" s="59">
        <v>71</v>
      </c>
      <c r="H596" s="60">
        <v>92</v>
      </c>
      <c r="I596" s="64">
        <f t="shared" si="333"/>
        <v>0.92</v>
      </c>
      <c r="J596" s="18">
        <f t="shared" si="334"/>
        <v>65.320000000000007</v>
      </c>
      <c r="K596" s="64">
        <f t="shared" si="335"/>
        <v>0.59317073170731727</v>
      </c>
      <c r="L596" s="18">
        <v>41</v>
      </c>
      <c r="M596" s="18">
        <v>5</v>
      </c>
      <c r="N596" s="18">
        <v>45</v>
      </c>
      <c r="O596" s="105" t="str">
        <f t="shared" si="310"/>
        <v>https://www.google.com/maps/@61.3510591955,23.0923555516,3a,75y,90t/data=!3m3!1e1!3m1!2e0</v>
      </c>
      <c r="P596" s="108" t="str">
        <f t="shared" si="311"/>
        <v>Gmaps</v>
      </c>
      <c r="Q596" s="18">
        <v>71</v>
      </c>
      <c r="R596" s="17">
        <v>92</v>
      </c>
      <c r="S596" s="18">
        <f t="shared" si="312"/>
        <v>24</v>
      </c>
      <c r="T596" s="18">
        <f t="shared" si="313"/>
        <v>13</v>
      </c>
      <c r="U596" s="18">
        <f t="shared" si="314"/>
        <v>0</v>
      </c>
      <c r="V596" s="95" t="str">
        <f t="shared" si="336"/>
        <v xml:space="preserve"> --</v>
      </c>
      <c r="W596" s="18">
        <f t="shared" si="315"/>
        <v>0</v>
      </c>
      <c r="X596" s="79" t="str">
        <f t="shared" si="337"/>
        <v xml:space="preserve"> --</v>
      </c>
      <c r="Y596" s="74">
        <v>0</v>
      </c>
      <c r="Z596" s="17" t="str">
        <f t="shared" si="319"/>
        <v xml:space="preserve"> --</v>
      </c>
      <c r="AA596" s="74">
        <v>0</v>
      </c>
      <c r="AB596" s="17" t="str">
        <f t="shared" si="338"/>
        <v>--</v>
      </c>
      <c r="AC596" s="39"/>
      <c r="AD596" s="17" t="str">
        <f t="shared" si="316"/>
        <v>Vähä 3</v>
      </c>
      <c r="AE596" s="17" t="s">
        <v>1062</v>
      </c>
      <c r="AF596" s="39"/>
      <c r="AG596" s="44"/>
      <c r="AH596" s="4"/>
      <c r="AI596" s="113" t="str">
        <f t="shared" si="320"/>
        <v>musta</v>
      </c>
      <c r="AJ596" s="114" t="str">
        <f t="shared" si="307"/>
        <v>musta</v>
      </c>
      <c r="AK596" s="115" t="str">
        <f t="shared" si="317"/>
        <v>musta</v>
      </c>
      <c r="AL596" s="124">
        <f t="shared" si="308"/>
        <v>10</v>
      </c>
      <c r="AM596" s="124">
        <f t="shared" si="321"/>
        <v>10</v>
      </c>
      <c r="AN596" s="124">
        <f t="shared" si="322"/>
        <v>0</v>
      </c>
      <c r="AO596" s="124">
        <f t="shared" si="323"/>
        <v>0</v>
      </c>
      <c r="AP596" s="121">
        <f t="shared" si="324"/>
        <v>0</v>
      </c>
      <c r="AQ596" s="14"/>
      <c r="AR596" s="113" t="str">
        <f t="shared" si="339"/>
        <v>musta</v>
      </c>
      <c r="AS596" s="114" t="str">
        <f t="shared" si="340"/>
        <v>musta</v>
      </c>
      <c r="AT596" s="115" t="str">
        <f t="shared" si="318"/>
        <v>musta</v>
      </c>
      <c r="AU596" s="124">
        <f t="shared" si="325"/>
        <v>10</v>
      </c>
      <c r="AV596" s="124">
        <f t="shared" si="326"/>
        <v>10</v>
      </c>
      <c r="AW596" s="124">
        <f t="shared" si="327"/>
        <v>0</v>
      </c>
      <c r="AX596" s="124">
        <f t="shared" si="328"/>
        <v>0</v>
      </c>
      <c r="AY596" s="121">
        <f t="shared" si="329"/>
        <v>0</v>
      </c>
      <c r="BA596" s="47" t="s">
        <v>627</v>
      </c>
      <c r="BB596" s="47">
        <v>12958</v>
      </c>
      <c r="BC596" s="47">
        <v>1</v>
      </c>
      <c r="BD596" s="47">
        <v>12</v>
      </c>
      <c r="BE596" s="4"/>
      <c r="BF596" s="47" t="s">
        <v>635</v>
      </c>
      <c r="BG596" s="47">
        <v>12965</v>
      </c>
      <c r="BH596" s="47">
        <v>1</v>
      </c>
      <c r="BI596" s="47">
        <v>56</v>
      </c>
      <c r="BJ596" s="4"/>
      <c r="BK596" s="46" t="str">
        <f t="shared" si="330"/>
        <v>12965_1</v>
      </c>
      <c r="BL596" s="69">
        <v>12965</v>
      </c>
      <c r="BM596" s="69">
        <v>1</v>
      </c>
      <c r="BN596" s="69">
        <v>0</v>
      </c>
      <c r="BO596" s="4"/>
      <c r="BP596" s="46" t="str">
        <f t="shared" si="331"/>
        <v>12965_1</v>
      </c>
      <c r="BQ596" s="69">
        <v>12965</v>
      </c>
      <c r="BR596" s="69">
        <v>1</v>
      </c>
      <c r="BS596" s="69">
        <v>0</v>
      </c>
      <c r="BT596" s="4"/>
      <c r="BU596" s="71"/>
      <c r="BV596" s="71"/>
      <c r="BW596" s="71"/>
      <c r="BX596" s="4"/>
      <c r="BY596" s="46"/>
      <c r="BZ596" s="46"/>
      <c r="CA596" s="46"/>
      <c r="CB596" s="4"/>
      <c r="CC596" s="47" t="s">
        <v>141</v>
      </c>
      <c r="CD596" s="47" t="s">
        <v>1023</v>
      </c>
      <c r="CE596" s="47">
        <v>44</v>
      </c>
      <c r="CF596" s="47">
        <v>1</v>
      </c>
      <c r="CG596" s="47">
        <v>1</v>
      </c>
      <c r="CH596" s="47" t="str">
        <f t="shared" si="332"/>
        <v>Keskivilkas 1</v>
      </c>
      <c r="CJ596" s="46" t="s">
        <v>645</v>
      </c>
      <c r="CK596" s="46" t="s">
        <v>2599</v>
      </c>
      <c r="CL596" s="46" t="s">
        <v>2600</v>
      </c>
      <c r="CM596" s="46" t="s">
        <v>2601</v>
      </c>
    </row>
    <row r="597" spans="1:91" customFormat="1" x14ac:dyDescent="0.25">
      <c r="A597" s="81">
        <v>586</v>
      </c>
      <c r="B597" s="27" t="str">
        <f t="shared" si="309"/>
        <v>12989_2</v>
      </c>
      <c r="C597" s="51">
        <v>12989</v>
      </c>
      <c r="D597" s="52">
        <v>2</v>
      </c>
      <c r="E597" s="17">
        <v>7853</v>
      </c>
      <c r="F597" s="18">
        <v>7421.5566111999997</v>
      </c>
      <c r="G597" s="57">
        <v>71</v>
      </c>
      <c r="H597" s="58">
        <v>92</v>
      </c>
      <c r="I597" s="64">
        <f t="shared" si="333"/>
        <v>0.92</v>
      </c>
      <c r="J597" s="18">
        <f t="shared" si="334"/>
        <v>65.320000000000007</v>
      </c>
      <c r="K597" s="64">
        <f t="shared" si="335"/>
        <v>0.59317073170731727</v>
      </c>
      <c r="L597" s="18">
        <v>41</v>
      </c>
      <c r="M597" s="18">
        <v>5</v>
      </c>
      <c r="N597" s="18">
        <v>45</v>
      </c>
      <c r="O597" s="105" t="str">
        <f t="shared" si="310"/>
        <v>https://www.google.com/maps/@61.3590112097,23.1708789342,3a,75y,90t/data=!3m3!1e1!3m1!2e0</v>
      </c>
      <c r="P597" s="108" t="str">
        <f t="shared" si="311"/>
        <v>Gmaps</v>
      </c>
      <c r="Q597" s="18">
        <v>71</v>
      </c>
      <c r="R597" s="17">
        <v>92</v>
      </c>
      <c r="S597" s="18">
        <f t="shared" si="312"/>
        <v>28</v>
      </c>
      <c r="T597" s="18">
        <f t="shared" si="313"/>
        <v>24</v>
      </c>
      <c r="U597" s="18">
        <f t="shared" si="314"/>
        <v>0</v>
      </c>
      <c r="V597" s="95" t="str">
        <f t="shared" si="336"/>
        <v xml:space="preserve"> --</v>
      </c>
      <c r="W597" s="18">
        <f t="shared" si="315"/>
        <v>0</v>
      </c>
      <c r="X597" s="79" t="str">
        <f t="shared" si="337"/>
        <v xml:space="preserve"> --</v>
      </c>
      <c r="Y597" s="74">
        <v>0</v>
      </c>
      <c r="Z597" s="17" t="str">
        <f t="shared" si="319"/>
        <v xml:space="preserve"> --</v>
      </c>
      <c r="AA597" s="74">
        <v>0</v>
      </c>
      <c r="AB597" s="17" t="str">
        <f t="shared" si="338"/>
        <v>--</v>
      </c>
      <c r="AC597" s="39"/>
      <c r="AD597" s="17" t="str">
        <f t="shared" si="316"/>
        <v>Ei määritetty</v>
      </c>
      <c r="AE597" s="17" t="s">
        <v>1062</v>
      </c>
      <c r="AF597" s="39"/>
      <c r="AG597" s="44"/>
      <c r="AH597" s="4"/>
      <c r="AI597" s="113" t="str">
        <f t="shared" si="320"/>
        <v>musta</v>
      </c>
      <c r="AJ597" s="114" t="str">
        <f t="shared" si="307"/>
        <v>musta</v>
      </c>
      <c r="AK597" s="115" t="str">
        <f t="shared" si="317"/>
        <v>musta</v>
      </c>
      <c r="AL597" s="124">
        <f t="shared" si="308"/>
        <v>10</v>
      </c>
      <c r="AM597" s="124">
        <f t="shared" si="321"/>
        <v>10</v>
      </c>
      <c r="AN597" s="124">
        <f t="shared" si="322"/>
        <v>0</v>
      </c>
      <c r="AO597" s="124">
        <f t="shared" si="323"/>
        <v>0</v>
      </c>
      <c r="AP597" s="121">
        <f t="shared" si="324"/>
        <v>0</v>
      </c>
      <c r="AQ597" s="14"/>
      <c r="AR597" s="113" t="str">
        <f t="shared" si="339"/>
        <v>musta</v>
      </c>
      <c r="AS597" s="114" t="str">
        <f t="shared" si="340"/>
        <v>musta</v>
      </c>
      <c r="AT597" s="115" t="str">
        <f t="shared" si="318"/>
        <v>musta</v>
      </c>
      <c r="AU597" s="124">
        <f t="shared" si="325"/>
        <v>10</v>
      </c>
      <c r="AV597" s="124">
        <f t="shared" si="326"/>
        <v>10</v>
      </c>
      <c r="AW597" s="124">
        <f t="shared" si="327"/>
        <v>0</v>
      </c>
      <c r="AX597" s="124">
        <f t="shared" si="328"/>
        <v>0</v>
      </c>
      <c r="AY597" s="121">
        <f t="shared" si="329"/>
        <v>0</v>
      </c>
      <c r="BA597" s="47" t="s">
        <v>628</v>
      </c>
      <c r="BB597" s="47">
        <v>12959</v>
      </c>
      <c r="BC597" s="47">
        <v>1</v>
      </c>
      <c r="BD597" s="47">
        <v>22</v>
      </c>
      <c r="BE597" s="4"/>
      <c r="BF597" s="47" t="s">
        <v>636</v>
      </c>
      <c r="BG597" s="47">
        <v>12969</v>
      </c>
      <c r="BH597" s="47">
        <v>1</v>
      </c>
      <c r="BI597" s="47">
        <v>2</v>
      </c>
      <c r="BJ597" s="4"/>
      <c r="BK597" s="46" t="str">
        <f t="shared" si="330"/>
        <v>12969_1</v>
      </c>
      <c r="BL597" s="69">
        <v>12969</v>
      </c>
      <c r="BM597" s="69">
        <v>1</v>
      </c>
      <c r="BN597" s="69">
        <v>0</v>
      </c>
      <c r="BO597" s="4"/>
      <c r="BP597" s="46" t="str">
        <f t="shared" si="331"/>
        <v>12969_1</v>
      </c>
      <c r="BQ597" s="69">
        <v>12969</v>
      </c>
      <c r="BR597" s="69">
        <v>1</v>
      </c>
      <c r="BS597" s="69">
        <v>0</v>
      </c>
      <c r="BT597" s="4"/>
      <c r="BU597" s="71"/>
      <c r="BV597" s="71"/>
      <c r="BW597" s="71"/>
      <c r="BX597" s="4"/>
      <c r="BY597" s="46"/>
      <c r="BZ597" s="46"/>
      <c r="CA597" s="46"/>
      <c r="CB597" s="4"/>
      <c r="CC597" s="47" t="s">
        <v>224</v>
      </c>
      <c r="CD597" s="47" t="s">
        <v>1023</v>
      </c>
      <c r="CE597" s="47">
        <v>249</v>
      </c>
      <c r="CF597" s="47">
        <v>6</v>
      </c>
      <c r="CG597" s="47">
        <v>1</v>
      </c>
      <c r="CH597" s="47" t="str">
        <f t="shared" si="332"/>
        <v>Keskivilkas 1</v>
      </c>
      <c r="CJ597" s="46" t="s">
        <v>646</v>
      </c>
      <c r="CK597" s="46" t="s">
        <v>2602</v>
      </c>
      <c r="CL597" s="46" t="s">
        <v>2603</v>
      </c>
      <c r="CM597" s="46" t="s">
        <v>2604</v>
      </c>
    </row>
    <row r="598" spans="1:91" customFormat="1" x14ac:dyDescent="0.25">
      <c r="A598" s="81">
        <v>587</v>
      </c>
      <c r="B598" s="27" t="str">
        <f t="shared" si="309"/>
        <v>12991_1</v>
      </c>
      <c r="C598" s="51">
        <v>12991</v>
      </c>
      <c r="D598" s="52">
        <v>1</v>
      </c>
      <c r="E598" s="17">
        <v>4021</v>
      </c>
      <c r="F598" s="18">
        <v>3860.6400271299999</v>
      </c>
      <c r="G598" s="57">
        <v>143</v>
      </c>
      <c r="H598" s="58">
        <v>58</v>
      </c>
      <c r="I598" s="64">
        <f t="shared" si="333"/>
        <v>0.57999999999999996</v>
      </c>
      <c r="J598" s="18">
        <f t="shared" si="334"/>
        <v>82.94</v>
      </c>
      <c r="K598" s="64">
        <f t="shared" si="335"/>
        <v>-0.29111111111111115</v>
      </c>
      <c r="L598" s="18">
        <v>117</v>
      </c>
      <c r="M598" s="18">
        <v>6</v>
      </c>
      <c r="N598" s="18">
        <v>125</v>
      </c>
      <c r="O598" s="105" t="str">
        <f t="shared" si="310"/>
        <v>https://www.google.com/maps/@61.348999024,23.0612399444,3a,75y,90t/data=!3m3!1e1!3m1!2e0</v>
      </c>
      <c r="P598" s="108" t="str">
        <f t="shared" si="311"/>
        <v>Gmaps</v>
      </c>
      <c r="Q598" s="18">
        <v>143</v>
      </c>
      <c r="R598" s="17">
        <v>58</v>
      </c>
      <c r="S598" s="18">
        <f t="shared" si="312"/>
        <v>85</v>
      </c>
      <c r="T598" s="18">
        <f t="shared" si="313"/>
        <v>45</v>
      </c>
      <c r="U598" s="18">
        <f t="shared" si="314"/>
        <v>0</v>
      </c>
      <c r="V598" s="95" t="str">
        <f t="shared" si="336"/>
        <v xml:space="preserve"> --</v>
      </c>
      <c r="W598" s="18">
        <f t="shared" si="315"/>
        <v>0</v>
      </c>
      <c r="X598" s="79" t="str">
        <f t="shared" si="337"/>
        <v xml:space="preserve"> --</v>
      </c>
      <c r="Y598" s="74">
        <v>0</v>
      </c>
      <c r="Z598" s="17" t="str">
        <f t="shared" si="319"/>
        <v xml:space="preserve"> --</v>
      </c>
      <c r="AA598" s="74">
        <v>0</v>
      </c>
      <c r="AB598" s="17" t="str">
        <f t="shared" si="338"/>
        <v>--</v>
      </c>
      <c r="AC598" s="39"/>
      <c r="AD598" s="17" t="str">
        <f t="shared" si="316"/>
        <v>Vähä 3</v>
      </c>
      <c r="AE598" s="17" t="s">
        <v>1062</v>
      </c>
      <c r="AF598" s="39"/>
      <c r="AG598" s="44"/>
      <c r="AH598" s="4"/>
      <c r="AI598" s="113" t="str">
        <f t="shared" si="320"/>
        <v>musta</v>
      </c>
      <c r="AJ598" s="114" t="str">
        <f t="shared" si="307"/>
        <v>musta</v>
      </c>
      <c r="AK598" s="115" t="str">
        <f t="shared" si="317"/>
        <v>musta</v>
      </c>
      <c r="AL598" s="124">
        <f t="shared" si="308"/>
        <v>1</v>
      </c>
      <c r="AM598" s="124">
        <f t="shared" si="321"/>
        <v>1</v>
      </c>
      <c r="AN598" s="124">
        <f t="shared" si="322"/>
        <v>0</v>
      </c>
      <c r="AO598" s="124">
        <f t="shared" si="323"/>
        <v>0</v>
      </c>
      <c r="AP598" s="121">
        <f t="shared" si="324"/>
        <v>0</v>
      </c>
      <c r="AQ598" s="14"/>
      <c r="AR598" s="113" t="str">
        <f t="shared" si="339"/>
        <v>musta</v>
      </c>
      <c r="AS598" s="114" t="str">
        <f t="shared" si="340"/>
        <v>musta</v>
      </c>
      <c r="AT598" s="115" t="str">
        <f t="shared" si="318"/>
        <v>musta</v>
      </c>
      <c r="AU598" s="124">
        <f t="shared" si="325"/>
        <v>10</v>
      </c>
      <c r="AV598" s="124">
        <f t="shared" si="326"/>
        <v>10</v>
      </c>
      <c r="AW598" s="124">
        <f t="shared" si="327"/>
        <v>0</v>
      </c>
      <c r="AX598" s="124">
        <f t="shared" si="328"/>
        <v>0</v>
      </c>
      <c r="AY598" s="121">
        <f t="shared" si="329"/>
        <v>0</v>
      </c>
      <c r="BA598" s="47" t="s">
        <v>629</v>
      </c>
      <c r="BB598" s="47">
        <v>12960</v>
      </c>
      <c r="BC598" s="47">
        <v>1</v>
      </c>
      <c r="BD598" s="47">
        <v>173</v>
      </c>
      <c r="BE598" s="4"/>
      <c r="BF598" s="47" t="s">
        <v>637</v>
      </c>
      <c r="BG598" s="47">
        <v>12971</v>
      </c>
      <c r="BH598" s="47">
        <v>1</v>
      </c>
      <c r="BI598" s="47">
        <v>62</v>
      </c>
      <c r="BJ598" s="4"/>
      <c r="BK598" s="46" t="str">
        <f t="shared" si="330"/>
        <v>12971_1</v>
      </c>
      <c r="BL598" s="69">
        <v>12971</v>
      </c>
      <c r="BM598" s="69">
        <v>1</v>
      </c>
      <c r="BN598" s="69">
        <v>3</v>
      </c>
      <c r="BO598" s="4"/>
      <c r="BP598" s="46" t="str">
        <f t="shared" si="331"/>
        <v>12971_1</v>
      </c>
      <c r="BQ598" s="69">
        <v>12971</v>
      </c>
      <c r="BR598" s="69">
        <v>1</v>
      </c>
      <c r="BS598" s="69">
        <v>0</v>
      </c>
      <c r="BT598" s="4"/>
      <c r="BU598" s="71"/>
      <c r="BV598" s="71"/>
      <c r="BW598" s="71"/>
      <c r="BX598" s="4"/>
      <c r="BY598" s="46"/>
      <c r="BZ598" s="46"/>
      <c r="CA598" s="46"/>
      <c r="CB598" s="4"/>
      <c r="CC598" s="47" t="s">
        <v>425</v>
      </c>
      <c r="CD598" s="47" t="s">
        <v>1023</v>
      </c>
      <c r="CE598" s="47">
        <v>2790</v>
      </c>
      <c r="CF598" s="47">
        <v>4</v>
      </c>
      <c r="CG598" s="47">
        <v>1</v>
      </c>
      <c r="CH598" s="47" t="str">
        <f t="shared" si="332"/>
        <v>Keskivilkas 1</v>
      </c>
      <c r="CJ598" s="46" t="s">
        <v>647</v>
      </c>
      <c r="CK598" s="46" t="s">
        <v>2605</v>
      </c>
      <c r="CL598" s="46" t="s">
        <v>2606</v>
      </c>
      <c r="CM598" s="46" t="s">
        <v>2607</v>
      </c>
    </row>
    <row r="599" spans="1:91" customFormat="1" x14ac:dyDescent="0.25">
      <c r="A599" s="81">
        <v>588</v>
      </c>
      <c r="B599" s="27" t="str">
        <f t="shared" si="309"/>
        <v>12991_2</v>
      </c>
      <c r="C599" s="51">
        <v>12991</v>
      </c>
      <c r="D599" s="52">
        <v>2</v>
      </c>
      <c r="E599" s="17">
        <v>6354</v>
      </c>
      <c r="F599" s="18">
        <v>6198.6531099000003</v>
      </c>
      <c r="G599" s="57">
        <v>65</v>
      </c>
      <c r="H599" s="58">
        <v>76</v>
      </c>
      <c r="I599" s="64">
        <f t="shared" si="333"/>
        <v>0.76</v>
      </c>
      <c r="J599" s="18">
        <f t="shared" si="334"/>
        <v>49.4</v>
      </c>
      <c r="K599" s="64">
        <f t="shared" si="335"/>
        <v>-0.57777777777777772</v>
      </c>
      <c r="L599" s="18">
        <v>117</v>
      </c>
      <c r="M599" s="18">
        <v>6</v>
      </c>
      <c r="N599" s="18">
        <v>125</v>
      </c>
      <c r="O599" s="105" t="str">
        <f t="shared" si="310"/>
        <v>https://www.google.com/maps/@61.3721759135,23.1041327338,3a,75y,90t/data=!3m3!1e1!3m1!2e0</v>
      </c>
      <c r="P599" s="108" t="str">
        <f t="shared" si="311"/>
        <v>Gmaps</v>
      </c>
      <c r="Q599" s="18">
        <v>65</v>
      </c>
      <c r="R599" s="17">
        <v>76</v>
      </c>
      <c r="S599" s="18">
        <f t="shared" si="312"/>
        <v>26</v>
      </c>
      <c r="T599" s="18">
        <f t="shared" si="313"/>
        <v>10</v>
      </c>
      <c r="U599" s="18">
        <f t="shared" si="314"/>
        <v>0</v>
      </c>
      <c r="V599" s="95" t="str">
        <f t="shared" si="336"/>
        <v xml:space="preserve"> --</v>
      </c>
      <c r="W599" s="18">
        <f t="shared" si="315"/>
        <v>0</v>
      </c>
      <c r="X599" s="79" t="str">
        <f t="shared" si="337"/>
        <v xml:space="preserve"> --</v>
      </c>
      <c r="Y599" s="74">
        <v>0</v>
      </c>
      <c r="Z599" s="17" t="str">
        <f t="shared" si="319"/>
        <v xml:space="preserve"> --</v>
      </c>
      <c r="AA599" s="74">
        <v>0</v>
      </c>
      <c r="AB599" s="17" t="str">
        <f t="shared" si="338"/>
        <v>--</v>
      </c>
      <c r="AC599" s="39"/>
      <c r="AD599" s="17" t="str">
        <f t="shared" si="316"/>
        <v>Vähä 3</v>
      </c>
      <c r="AE599" s="17" t="s">
        <v>1062</v>
      </c>
      <c r="AF599" s="39"/>
      <c r="AG599" s="44"/>
      <c r="AH599" s="4"/>
      <c r="AI599" s="113" t="str">
        <f t="shared" si="320"/>
        <v>musta</v>
      </c>
      <c r="AJ599" s="114" t="str">
        <f t="shared" si="307"/>
        <v>musta</v>
      </c>
      <c r="AK599" s="115" t="str">
        <f t="shared" si="317"/>
        <v>musta</v>
      </c>
      <c r="AL599" s="124">
        <f t="shared" si="308"/>
        <v>10</v>
      </c>
      <c r="AM599" s="124">
        <f t="shared" si="321"/>
        <v>10</v>
      </c>
      <c r="AN599" s="124">
        <f t="shared" si="322"/>
        <v>0</v>
      </c>
      <c r="AO599" s="124">
        <f t="shared" si="323"/>
        <v>0</v>
      </c>
      <c r="AP599" s="121">
        <f t="shared" si="324"/>
        <v>0</v>
      </c>
      <c r="AQ599" s="14"/>
      <c r="AR599" s="113" t="str">
        <f t="shared" si="339"/>
        <v>musta</v>
      </c>
      <c r="AS599" s="114" t="str">
        <f t="shared" si="340"/>
        <v>musta</v>
      </c>
      <c r="AT599" s="115" t="str">
        <f t="shared" si="318"/>
        <v>musta</v>
      </c>
      <c r="AU599" s="124">
        <f t="shared" si="325"/>
        <v>10</v>
      </c>
      <c r="AV599" s="124">
        <f t="shared" si="326"/>
        <v>10</v>
      </c>
      <c r="AW599" s="124">
        <f t="shared" si="327"/>
        <v>0</v>
      </c>
      <c r="AX599" s="124">
        <f t="shared" si="328"/>
        <v>0</v>
      </c>
      <c r="AY599" s="121">
        <f t="shared" si="329"/>
        <v>0</v>
      </c>
      <c r="BA599" s="47" t="s">
        <v>630</v>
      </c>
      <c r="BB599" s="47">
        <v>12961</v>
      </c>
      <c r="BC599" s="47">
        <v>1</v>
      </c>
      <c r="BD599" s="47">
        <v>137</v>
      </c>
      <c r="BE599" s="4"/>
      <c r="BF599" s="47" t="s">
        <v>638</v>
      </c>
      <c r="BG599" s="47">
        <v>12973</v>
      </c>
      <c r="BH599" s="47">
        <v>1</v>
      </c>
      <c r="BI599" s="47">
        <v>3</v>
      </c>
      <c r="BJ599" s="4"/>
      <c r="BK599" s="46" t="str">
        <f t="shared" si="330"/>
        <v>12973_1</v>
      </c>
      <c r="BL599" s="69">
        <v>12973</v>
      </c>
      <c r="BM599" s="69">
        <v>1</v>
      </c>
      <c r="BN599" s="69">
        <v>0</v>
      </c>
      <c r="BO599" s="4"/>
      <c r="BP599" s="46" t="str">
        <f t="shared" si="331"/>
        <v>12973_1</v>
      </c>
      <c r="BQ599" s="69">
        <v>12973</v>
      </c>
      <c r="BR599" s="69">
        <v>1</v>
      </c>
      <c r="BS599" s="69">
        <v>0</v>
      </c>
      <c r="BT599" s="4"/>
      <c r="BU599" s="71"/>
      <c r="BV599" s="71"/>
      <c r="BW599" s="71"/>
      <c r="BX599" s="4"/>
      <c r="BY599" s="46"/>
      <c r="BZ599" s="46"/>
      <c r="CA599" s="46"/>
      <c r="CB599" s="4"/>
      <c r="CC599" s="47" t="s">
        <v>423</v>
      </c>
      <c r="CD599" s="47" t="s">
        <v>1023</v>
      </c>
      <c r="CE599" s="47">
        <v>2774</v>
      </c>
      <c r="CF599" s="47">
        <v>3</v>
      </c>
      <c r="CG599" s="47">
        <v>1</v>
      </c>
      <c r="CH599" s="47" t="str">
        <f t="shared" si="332"/>
        <v>Keskivilkas 1</v>
      </c>
      <c r="CJ599" s="46" t="s">
        <v>648</v>
      </c>
      <c r="CK599" s="46" t="s">
        <v>2608</v>
      </c>
      <c r="CL599" s="46" t="s">
        <v>2609</v>
      </c>
      <c r="CM599" s="46" t="s">
        <v>2610</v>
      </c>
    </row>
    <row r="600" spans="1:91" customFormat="1" x14ac:dyDescent="0.25">
      <c r="A600" s="81">
        <v>589</v>
      </c>
      <c r="B600" s="27" t="str">
        <f t="shared" si="309"/>
        <v>12993_1</v>
      </c>
      <c r="C600" s="51">
        <v>12993</v>
      </c>
      <c r="D600" s="52">
        <v>1</v>
      </c>
      <c r="E600" s="17">
        <v>3965</v>
      </c>
      <c r="F600" s="18">
        <v>3569.9392021100002</v>
      </c>
      <c r="G600" s="57">
        <v>17</v>
      </c>
      <c r="H600" s="58">
        <v>51</v>
      </c>
      <c r="I600" s="64">
        <f t="shared" si="333"/>
        <v>0.51</v>
      </c>
      <c r="J600" s="18">
        <f t="shared" si="334"/>
        <v>8.67</v>
      </c>
      <c r="K600" s="64">
        <f t="shared" si="335"/>
        <v>-0.9352985074626865</v>
      </c>
      <c r="L600" s="18">
        <v>134</v>
      </c>
      <c r="M600" s="18">
        <v>8</v>
      </c>
      <c r="N600" s="18">
        <v>130</v>
      </c>
      <c r="O600" s="105" t="str">
        <f t="shared" si="310"/>
        <v>https://www.google.com/maps/@61.3721759135,23.1041327338,3a,75y,90t/data=!3m3!1e1!3m1!2e0</v>
      </c>
      <c r="P600" s="108" t="str">
        <f t="shared" si="311"/>
        <v>Gmaps</v>
      </c>
      <c r="Q600" s="18">
        <v>17</v>
      </c>
      <c r="R600" s="17">
        <v>51</v>
      </c>
      <c r="S600" s="18">
        <f t="shared" si="312"/>
        <v>29</v>
      </c>
      <c r="T600" s="18">
        <f t="shared" si="313"/>
        <v>21</v>
      </c>
      <c r="U600" s="18">
        <f t="shared" si="314"/>
        <v>0</v>
      </c>
      <c r="V600" s="95" t="str">
        <f t="shared" si="336"/>
        <v xml:space="preserve"> --</v>
      </c>
      <c r="W600" s="18">
        <f t="shared" si="315"/>
        <v>0</v>
      </c>
      <c r="X600" s="79" t="str">
        <f t="shared" si="337"/>
        <v xml:space="preserve"> --</v>
      </c>
      <c r="Y600" s="74">
        <v>0</v>
      </c>
      <c r="Z600" s="17" t="str">
        <f t="shared" si="319"/>
        <v xml:space="preserve"> --</v>
      </c>
      <c r="AA600" s="74">
        <v>0</v>
      </c>
      <c r="AB600" s="17" t="str">
        <f t="shared" si="338"/>
        <v>--</v>
      </c>
      <c r="AC600" s="39"/>
      <c r="AD600" s="17" t="str">
        <f t="shared" si="316"/>
        <v>Vähä 3</v>
      </c>
      <c r="AE600" s="17" t="s">
        <v>1062</v>
      </c>
      <c r="AF600" s="39"/>
      <c r="AG600" s="44"/>
      <c r="AH600" s="4"/>
      <c r="AI600" s="113" t="str">
        <f t="shared" si="320"/>
        <v>musta</v>
      </c>
      <c r="AJ600" s="114" t="str">
        <f t="shared" si="307"/>
        <v>musta</v>
      </c>
      <c r="AK600" s="115" t="str">
        <f t="shared" si="317"/>
        <v>musta</v>
      </c>
      <c r="AL600" s="124">
        <f t="shared" si="308"/>
        <v>1</v>
      </c>
      <c r="AM600" s="124">
        <f t="shared" si="321"/>
        <v>1</v>
      </c>
      <c r="AN600" s="124">
        <f t="shared" si="322"/>
        <v>0</v>
      </c>
      <c r="AO600" s="124">
        <f t="shared" si="323"/>
        <v>0</v>
      </c>
      <c r="AP600" s="121">
        <f t="shared" si="324"/>
        <v>0</v>
      </c>
      <c r="AQ600" s="14"/>
      <c r="AR600" s="113" t="str">
        <f t="shared" si="339"/>
        <v>musta</v>
      </c>
      <c r="AS600" s="114" t="str">
        <f t="shared" si="340"/>
        <v>musta</v>
      </c>
      <c r="AT600" s="115" t="str">
        <f t="shared" si="318"/>
        <v>musta</v>
      </c>
      <c r="AU600" s="124">
        <f t="shared" si="325"/>
        <v>10</v>
      </c>
      <c r="AV600" s="124">
        <f t="shared" si="326"/>
        <v>10</v>
      </c>
      <c r="AW600" s="124">
        <f t="shared" si="327"/>
        <v>0</v>
      </c>
      <c r="AX600" s="124">
        <f t="shared" si="328"/>
        <v>0</v>
      </c>
      <c r="AY600" s="121">
        <f t="shared" si="329"/>
        <v>0</v>
      </c>
      <c r="BA600" s="47" t="s">
        <v>631</v>
      </c>
      <c r="BB600" s="47">
        <v>12962</v>
      </c>
      <c r="BC600" s="47">
        <v>1</v>
      </c>
      <c r="BD600" s="47">
        <v>8</v>
      </c>
      <c r="BE600" s="4"/>
      <c r="BF600" s="47" t="s">
        <v>639</v>
      </c>
      <c r="BG600" s="47">
        <v>12975</v>
      </c>
      <c r="BH600" s="47">
        <v>1</v>
      </c>
      <c r="BI600" s="47">
        <v>5</v>
      </c>
      <c r="BJ600" s="4"/>
      <c r="BK600" s="46" t="str">
        <f t="shared" si="330"/>
        <v>12975_1</v>
      </c>
      <c r="BL600" s="69">
        <v>12975</v>
      </c>
      <c r="BM600" s="69">
        <v>1</v>
      </c>
      <c r="BN600" s="69">
        <v>0</v>
      </c>
      <c r="BO600" s="4"/>
      <c r="BP600" s="46" t="str">
        <f t="shared" si="331"/>
        <v>12975_1</v>
      </c>
      <c r="BQ600" s="69">
        <v>12975</v>
      </c>
      <c r="BR600" s="69">
        <v>1</v>
      </c>
      <c r="BS600" s="69">
        <v>0</v>
      </c>
      <c r="BT600" s="4"/>
      <c r="BU600" s="71"/>
      <c r="BV600" s="71"/>
      <c r="BW600" s="71"/>
      <c r="BX600" s="4"/>
      <c r="BY600" s="46"/>
      <c r="BZ600" s="46"/>
      <c r="CA600" s="46"/>
      <c r="CB600" s="4"/>
      <c r="CC600" s="47" t="s">
        <v>272</v>
      </c>
      <c r="CD600" s="47" t="s">
        <v>1023</v>
      </c>
      <c r="CE600" s="47">
        <v>308</v>
      </c>
      <c r="CF600" s="47">
        <v>1</v>
      </c>
      <c r="CG600" s="47">
        <v>1</v>
      </c>
      <c r="CH600" s="47" t="str">
        <f t="shared" si="332"/>
        <v>Keskivilkas 1</v>
      </c>
      <c r="CJ600" s="46" t="s">
        <v>649</v>
      </c>
      <c r="CK600" s="46" t="s">
        <v>2608</v>
      </c>
      <c r="CL600" s="46" t="s">
        <v>2609</v>
      </c>
      <c r="CM600" s="46" t="s">
        <v>2610</v>
      </c>
    </row>
    <row r="601" spans="1:91" customFormat="1" x14ac:dyDescent="0.25">
      <c r="A601" s="81">
        <v>590</v>
      </c>
      <c r="B601" s="27" t="str">
        <f t="shared" si="309"/>
        <v>12995_1</v>
      </c>
      <c r="C601" s="51">
        <v>12995</v>
      </c>
      <c r="D601" s="52">
        <v>1</v>
      </c>
      <c r="E601" s="17">
        <v>4114</v>
      </c>
      <c r="F601" s="18">
        <v>3898.9004808149998</v>
      </c>
      <c r="G601" s="57">
        <v>228</v>
      </c>
      <c r="H601" s="58">
        <v>82</v>
      </c>
      <c r="I601" s="64">
        <f t="shared" si="333"/>
        <v>0.82</v>
      </c>
      <c r="J601" s="18">
        <f t="shared" si="334"/>
        <v>186.95999999999998</v>
      </c>
      <c r="K601" s="64">
        <f t="shared" si="335"/>
        <v>0.38488888888888872</v>
      </c>
      <c r="L601" s="18">
        <v>135</v>
      </c>
      <c r="M601" s="18">
        <v>8</v>
      </c>
      <c r="N601" s="18">
        <v>130</v>
      </c>
      <c r="O601" s="105" t="str">
        <f t="shared" si="310"/>
        <v>https://www.google.com/maps/@61.3881772631,23.2105381671,3a,75y,90t/data=!3m3!1e1!3m1!2e0</v>
      </c>
      <c r="P601" s="108" t="str">
        <f t="shared" si="311"/>
        <v>Gmaps</v>
      </c>
      <c r="Q601" s="18">
        <v>228</v>
      </c>
      <c r="R601" s="17">
        <v>82</v>
      </c>
      <c r="S601" s="18">
        <f t="shared" si="312"/>
        <v>46</v>
      </c>
      <c r="T601" s="18">
        <f t="shared" si="313"/>
        <v>41</v>
      </c>
      <c r="U601" s="18">
        <f t="shared" si="314"/>
        <v>0</v>
      </c>
      <c r="V601" s="95" t="str">
        <f t="shared" si="336"/>
        <v xml:space="preserve"> --</v>
      </c>
      <c r="W601" s="18">
        <f t="shared" si="315"/>
        <v>0</v>
      </c>
      <c r="X601" s="79" t="str">
        <f t="shared" si="337"/>
        <v xml:space="preserve"> --</v>
      </c>
      <c r="Y601" s="74">
        <v>0</v>
      </c>
      <c r="Z601" s="17" t="str">
        <f t="shared" si="319"/>
        <v xml:space="preserve"> --</v>
      </c>
      <c r="AA601" s="74">
        <v>0</v>
      </c>
      <c r="AB601" s="17" t="str">
        <f t="shared" si="338"/>
        <v>--</v>
      </c>
      <c r="AC601" s="39"/>
      <c r="AD601" s="17" t="str">
        <f t="shared" si="316"/>
        <v>Vähä 3</v>
      </c>
      <c r="AE601" s="17" t="s">
        <v>1062</v>
      </c>
      <c r="AF601" s="39"/>
      <c r="AG601" s="44"/>
      <c r="AH601" s="4"/>
      <c r="AI601" s="113" t="str">
        <f t="shared" si="320"/>
        <v>musta</v>
      </c>
      <c r="AJ601" s="114" t="str">
        <f t="shared" si="307"/>
        <v>musta</v>
      </c>
      <c r="AK601" s="115" t="str">
        <f t="shared" si="317"/>
        <v>musta</v>
      </c>
      <c r="AL601" s="124">
        <f t="shared" si="308"/>
        <v>10</v>
      </c>
      <c r="AM601" s="124">
        <f t="shared" si="321"/>
        <v>10</v>
      </c>
      <c r="AN601" s="124">
        <f t="shared" si="322"/>
        <v>0</v>
      </c>
      <c r="AO601" s="124">
        <f t="shared" si="323"/>
        <v>0</v>
      </c>
      <c r="AP601" s="121">
        <f t="shared" si="324"/>
        <v>0</v>
      </c>
      <c r="AQ601" s="14"/>
      <c r="AR601" s="113" t="str">
        <f t="shared" si="339"/>
        <v>musta</v>
      </c>
      <c r="AS601" s="114" t="str">
        <f t="shared" si="340"/>
        <v>musta</v>
      </c>
      <c r="AT601" s="115" t="str">
        <f t="shared" si="318"/>
        <v>musta</v>
      </c>
      <c r="AU601" s="124">
        <f t="shared" si="325"/>
        <v>10</v>
      </c>
      <c r="AV601" s="124">
        <f t="shared" si="326"/>
        <v>10</v>
      </c>
      <c r="AW601" s="124">
        <f t="shared" si="327"/>
        <v>0</v>
      </c>
      <c r="AX601" s="124">
        <f t="shared" si="328"/>
        <v>0</v>
      </c>
      <c r="AY601" s="121">
        <f t="shared" si="329"/>
        <v>0</v>
      </c>
      <c r="BA601" s="47" t="s">
        <v>632</v>
      </c>
      <c r="BB601" s="47">
        <v>12962</v>
      </c>
      <c r="BC601" s="47">
        <v>2</v>
      </c>
      <c r="BD601" s="47">
        <v>23</v>
      </c>
      <c r="BE601" s="4"/>
      <c r="BF601" s="47" t="s">
        <v>640</v>
      </c>
      <c r="BG601" s="47">
        <v>12977</v>
      </c>
      <c r="BH601" s="47">
        <v>1</v>
      </c>
      <c r="BI601" s="47">
        <v>10</v>
      </c>
      <c r="BJ601" s="4"/>
      <c r="BK601" s="46" t="str">
        <f t="shared" si="330"/>
        <v>12977_1</v>
      </c>
      <c r="BL601" s="69">
        <v>12977</v>
      </c>
      <c r="BM601" s="69">
        <v>1</v>
      </c>
      <c r="BN601" s="69">
        <v>0</v>
      </c>
      <c r="BO601" s="4"/>
      <c r="BP601" s="46" t="str">
        <f t="shared" si="331"/>
        <v>12977_1</v>
      </c>
      <c r="BQ601" s="69">
        <v>12977</v>
      </c>
      <c r="BR601" s="69">
        <v>1</v>
      </c>
      <c r="BS601" s="69">
        <v>0</v>
      </c>
      <c r="BT601" s="4"/>
      <c r="BU601" s="71"/>
      <c r="BV601" s="71"/>
      <c r="BW601" s="71"/>
      <c r="BX601" s="4"/>
      <c r="BY601" s="46"/>
      <c r="BZ601" s="46"/>
      <c r="CA601" s="46"/>
      <c r="CB601" s="4"/>
      <c r="CC601" s="47" t="s">
        <v>241</v>
      </c>
      <c r="CD601" s="47" t="s">
        <v>1023</v>
      </c>
      <c r="CE601" s="47">
        <v>274</v>
      </c>
      <c r="CF601" s="47">
        <v>1</v>
      </c>
      <c r="CG601" s="47">
        <v>1</v>
      </c>
      <c r="CH601" s="47" t="str">
        <f t="shared" si="332"/>
        <v>Keskivilkas 1</v>
      </c>
      <c r="CJ601" s="46" t="s">
        <v>650</v>
      </c>
      <c r="CK601" s="46" t="s">
        <v>1252</v>
      </c>
      <c r="CL601" s="46" t="s">
        <v>1253</v>
      </c>
      <c r="CM601" s="46" t="s">
        <v>1254</v>
      </c>
    </row>
    <row r="602" spans="1:91" customFormat="1" x14ac:dyDescent="0.25">
      <c r="A602" s="81">
        <v>591</v>
      </c>
      <c r="B602" s="27" t="str">
        <f t="shared" si="309"/>
        <v>13049_1</v>
      </c>
      <c r="C602" s="51">
        <v>13049</v>
      </c>
      <c r="D602" s="52">
        <v>1</v>
      </c>
      <c r="E602" s="17">
        <v>2382</v>
      </c>
      <c r="F602" s="18">
        <v>2279.0113234999999</v>
      </c>
      <c r="G602" s="57">
        <v>22</v>
      </c>
      <c r="H602" s="58">
        <v>36</v>
      </c>
      <c r="I602" s="64">
        <f t="shared" si="333"/>
        <v>0.36</v>
      </c>
      <c r="J602" s="18">
        <f t="shared" si="334"/>
        <v>7.92</v>
      </c>
      <c r="K602" s="64">
        <f t="shared" si="335"/>
        <v>-0.89578947368421047</v>
      </c>
      <c r="L602" s="18">
        <v>76</v>
      </c>
      <c r="M602" s="18">
        <v>5</v>
      </c>
      <c r="N602" s="18">
        <v>77</v>
      </c>
      <c r="O602" s="105" t="str">
        <f t="shared" si="310"/>
        <v>https://www.google.com/maps/@61.475295826,22.467776982,3a,75y,90t/data=!3m3!1e1!3m1!2e0</v>
      </c>
      <c r="P602" s="108" t="str">
        <f t="shared" si="311"/>
        <v>Gmaps</v>
      </c>
      <c r="Q602" s="18">
        <v>22</v>
      </c>
      <c r="R602" s="17">
        <v>36</v>
      </c>
      <c r="S602" s="18">
        <f t="shared" si="312"/>
        <v>8</v>
      </c>
      <c r="T602" s="18">
        <f t="shared" si="313"/>
        <v>6</v>
      </c>
      <c r="U602" s="18">
        <f t="shared" si="314"/>
        <v>0</v>
      </c>
      <c r="V602" s="95" t="str">
        <f t="shared" si="336"/>
        <v xml:space="preserve"> --</v>
      </c>
      <c r="W602" s="18">
        <f t="shared" si="315"/>
        <v>0</v>
      </c>
      <c r="X602" s="79" t="str">
        <f t="shared" si="337"/>
        <v xml:space="preserve"> --</v>
      </c>
      <c r="Y602" s="74">
        <v>0</v>
      </c>
      <c r="Z602" s="17" t="str">
        <f t="shared" si="319"/>
        <v xml:space="preserve"> --</v>
      </c>
      <c r="AA602" s="74">
        <v>0</v>
      </c>
      <c r="AB602" s="17" t="str">
        <f t="shared" si="338"/>
        <v>--</v>
      </c>
      <c r="AC602" s="39"/>
      <c r="AD602" s="17" t="str">
        <f t="shared" si="316"/>
        <v>Vähä 3</v>
      </c>
      <c r="AE602" s="17" t="s">
        <v>1062</v>
      </c>
      <c r="AF602" s="39"/>
      <c r="AG602" s="44"/>
      <c r="AH602" s="4"/>
      <c r="AI602" s="113" t="str">
        <f t="shared" si="320"/>
        <v>musta</v>
      </c>
      <c r="AJ602" s="114" t="str">
        <f t="shared" si="307"/>
        <v>musta</v>
      </c>
      <c r="AK602" s="115" t="str">
        <f t="shared" si="317"/>
        <v>musta</v>
      </c>
      <c r="AL602" s="124">
        <f t="shared" si="308"/>
        <v>0</v>
      </c>
      <c r="AM602" s="124">
        <f t="shared" si="321"/>
        <v>0</v>
      </c>
      <c r="AN602" s="124">
        <f t="shared" si="322"/>
        <v>0</v>
      </c>
      <c r="AO602" s="124">
        <f t="shared" si="323"/>
        <v>0</v>
      </c>
      <c r="AP602" s="121">
        <f t="shared" si="324"/>
        <v>0</v>
      </c>
      <c r="AQ602" s="14"/>
      <c r="AR602" s="113" t="str">
        <f t="shared" si="339"/>
        <v>musta</v>
      </c>
      <c r="AS602" s="114" t="str">
        <f t="shared" si="340"/>
        <v>musta</v>
      </c>
      <c r="AT602" s="115" t="str">
        <f t="shared" si="318"/>
        <v>musta</v>
      </c>
      <c r="AU602" s="124">
        <f t="shared" si="325"/>
        <v>1</v>
      </c>
      <c r="AV602" s="124">
        <f t="shared" si="326"/>
        <v>1</v>
      </c>
      <c r="AW602" s="124">
        <f t="shared" si="327"/>
        <v>0</v>
      </c>
      <c r="AX602" s="124">
        <f t="shared" si="328"/>
        <v>0</v>
      </c>
      <c r="AY602" s="121">
        <f t="shared" si="329"/>
        <v>0</v>
      </c>
      <c r="BA602" s="47" t="s">
        <v>633</v>
      </c>
      <c r="BB602" s="47">
        <v>12963</v>
      </c>
      <c r="BC602" s="47">
        <v>1</v>
      </c>
      <c r="BD602" s="47">
        <v>38</v>
      </c>
      <c r="BE602" s="4"/>
      <c r="BF602" s="47" t="s">
        <v>641</v>
      </c>
      <c r="BG602" s="47">
        <v>12981</v>
      </c>
      <c r="BH602" s="47">
        <v>1</v>
      </c>
      <c r="BI602" s="47">
        <v>94</v>
      </c>
      <c r="BJ602" s="4"/>
      <c r="BK602" s="46" t="str">
        <f t="shared" si="330"/>
        <v>12981_1</v>
      </c>
      <c r="BL602" s="69">
        <v>12981</v>
      </c>
      <c r="BM602" s="69">
        <v>1</v>
      </c>
      <c r="BN602" s="69">
        <v>0</v>
      </c>
      <c r="BO602" s="4"/>
      <c r="BP602" s="46" t="str">
        <f t="shared" si="331"/>
        <v>12981_1</v>
      </c>
      <c r="BQ602" s="69">
        <v>12981</v>
      </c>
      <c r="BR602" s="69">
        <v>1</v>
      </c>
      <c r="BS602" s="69">
        <v>0</v>
      </c>
      <c r="BT602" s="4"/>
      <c r="BU602" s="71"/>
      <c r="BV602" s="71"/>
      <c r="BW602" s="71"/>
      <c r="BX602" s="4"/>
      <c r="BY602" s="46"/>
      <c r="BZ602" s="46"/>
      <c r="CA602" s="46"/>
      <c r="CB602" s="4"/>
      <c r="CC602" s="47" t="s">
        <v>835</v>
      </c>
      <c r="CD602" s="47" t="s">
        <v>1023</v>
      </c>
      <c r="CE602" s="47">
        <v>13781</v>
      </c>
      <c r="CF602" s="47">
        <v>1</v>
      </c>
      <c r="CG602" s="47">
        <v>1</v>
      </c>
      <c r="CH602" s="47" t="str">
        <f t="shared" si="332"/>
        <v>Keskivilkas 1</v>
      </c>
      <c r="CJ602" s="46" t="s">
        <v>651</v>
      </c>
      <c r="CK602" s="46" t="s">
        <v>2566</v>
      </c>
      <c r="CL602" s="46" t="s">
        <v>2567</v>
      </c>
      <c r="CM602" s="46" t="s">
        <v>2568</v>
      </c>
    </row>
    <row r="603" spans="1:91" customFormat="1" x14ac:dyDescent="0.25">
      <c r="A603" s="81">
        <v>592</v>
      </c>
      <c r="B603" s="27" t="str">
        <f t="shared" si="309"/>
        <v>13051_1</v>
      </c>
      <c r="C603" s="51">
        <v>13051</v>
      </c>
      <c r="D603" s="52">
        <v>1</v>
      </c>
      <c r="E603" s="17">
        <v>1775</v>
      </c>
      <c r="F603" s="18">
        <v>1720.7884260000001</v>
      </c>
      <c r="G603" s="57">
        <v>39</v>
      </c>
      <c r="H603" s="58">
        <v>25</v>
      </c>
      <c r="I603" s="64">
        <f t="shared" si="333"/>
        <v>0.25</v>
      </c>
      <c r="J603" s="18">
        <f t="shared" si="334"/>
        <v>9.75</v>
      </c>
      <c r="K603" s="64">
        <f t="shared" si="335"/>
        <v>-0.93543046357615889</v>
      </c>
      <c r="L603" s="18">
        <v>151</v>
      </c>
      <c r="M603" s="18">
        <v>4</v>
      </c>
      <c r="N603" s="18">
        <v>152</v>
      </c>
      <c r="O603" s="105" t="str">
        <f t="shared" si="310"/>
        <v>https://www.google.com/maps/@61.4765837136,22.5748878789,3a,75y,90t/data=!3m3!1e1!3m1!2e0</v>
      </c>
      <c r="P603" s="108" t="str">
        <f t="shared" si="311"/>
        <v>Gmaps</v>
      </c>
      <c r="Q603" s="18">
        <v>39</v>
      </c>
      <c r="R603" s="17">
        <v>25</v>
      </c>
      <c r="S603" s="18">
        <f t="shared" si="312"/>
        <v>3</v>
      </c>
      <c r="T603" s="18">
        <f t="shared" si="313"/>
        <v>2</v>
      </c>
      <c r="U603" s="18">
        <f t="shared" si="314"/>
        <v>0</v>
      </c>
      <c r="V603" s="95" t="str">
        <f t="shared" si="336"/>
        <v xml:space="preserve"> --</v>
      </c>
      <c r="W603" s="18">
        <f t="shared" si="315"/>
        <v>0</v>
      </c>
      <c r="X603" s="79" t="str">
        <f t="shared" si="337"/>
        <v xml:space="preserve"> --</v>
      </c>
      <c r="Y603" s="74">
        <v>0</v>
      </c>
      <c r="Z603" s="17" t="str">
        <f t="shared" si="319"/>
        <v xml:space="preserve"> --</v>
      </c>
      <c r="AA603" s="74">
        <v>0</v>
      </c>
      <c r="AB603" s="17" t="str">
        <f t="shared" si="338"/>
        <v>--</v>
      </c>
      <c r="AC603" s="39"/>
      <c r="AD603" s="17" t="str">
        <f t="shared" si="316"/>
        <v>Vähä 3</v>
      </c>
      <c r="AE603" s="17" t="s">
        <v>1062</v>
      </c>
      <c r="AF603" s="39"/>
      <c r="AG603" s="44"/>
      <c r="AH603" s="4"/>
      <c r="AI603" s="113" t="str">
        <f t="shared" si="320"/>
        <v>musta</v>
      </c>
      <c r="AJ603" s="114" t="str">
        <f t="shared" ref="AJ603:AJ666" si="341">IF(R603="ei mallia","ei mallia",IF(R603&gt;39,IF(Q603&gt;1999,"punainen",IF(T603&gt;499,"punainen",IF(X603="Osa seud. yht.","punainen","musta"))),"musta"))</f>
        <v>musta</v>
      </c>
      <c r="AK603" s="115" t="str">
        <f t="shared" si="317"/>
        <v>musta</v>
      </c>
      <c r="AL603" s="124">
        <f t="shared" si="308"/>
        <v>0</v>
      </c>
      <c r="AM603" s="124">
        <f t="shared" si="321"/>
        <v>0</v>
      </c>
      <c r="AN603" s="124">
        <f t="shared" si="322"/>
        <v>0</v>
      </c>
      <c r="AO603" s="124">
        <f t="shared" si="323"/>
        <v>0</v>
      </c>
      <c r="AP603" s="121">
        <f t="shared" si="324"/>
        <v>0</v>
      </c>
      <c r="AQ603" s="14"/>
      <c r="AR603" s="113" t="str">
        <f t="shared" si="339"/>
        <v>musta</v>
      </c>
      <c r="AS603" s="114" t="str">
        <f t="shared" si="340"/>
        <v>musta</v>
      </c>
      <c r="AT603" s="115" t="str">
        <f t="shared" si="318"/>
        <v>musta</v>
      </c>
      <c r="AU603" s="124">
        <f t="shared" si="325"/>
        <v>1</v>
      </c>
      <c r="AV603" s="124">
        <f t="shared" si="326"/>
        <v>1</v>
      </c>
      <c r="AW603" s="124">
        <f t="shared" si="327"/>
        <v>0</v>
      </c>
      <c r="AX603" s="124">
        <f t="shared" si="328"/>
        <v>0</v>
      </c>
      <c r="AY603" s="121">
        <f t="shared" si="329"/>
        <v>0</v>
      </c>
      <c r="BA603" s="47" t="s">
        <v>634</v>
      </c>
      <c r="BB603" s="47">
        <v>12964</v>
      </c>
      <c r="BC603" s="47">
        <v>1</v>
      </c>
      <c r="BD603" s="47">
        <v>22</v>
      </c>
      <c r="BE603" s="4"/>
      <c r="BF603" s="47" t="s">
        <v>642</v>
      </c>
      <c r="BG603" s="47">
        <v>12983</v>
      </c>
      <c r="BH603" s="47">
        <v>1</v>
      </c>
      <c r="BI603" s="47">
        <v>4</v>
      </c>
      <c r="BJ603" s="4"/>
      <c r="BK603" s="46" t="str">
        <f t="shared" si="330"/>
        <v>12983_1</v>
      </c>
      <c r="BL603" s="69">
        <v>12983</v>
      </c>
      <c r="BM603" s="69">
        <v>1</v>
      </c>
      <c r="BN603" s="69">
        <v>0</v>
      </c>
      <c r="BO603" s="4"/>
      <c r="BP603" s="46" t="str">
        <f t="shared" si="331"/>
        <v>12983_1</v>
      </c>
      <c r="BQ603" s="69">
        <v>12983</v>
      </c>
      <c r="BR603" s="69">
        <v>1</v>
      </c>
      <c r="BS603" s="69">
        <v>0</v>
      </c>
      <c r="BT603" s="4"/>
      <c r="BU603" s="71"/>
      <c r="BV603" s="71"/>
      <c r="BW603" s="71"/>
      <c r="BX603" s="4"/>
      <c r="BY603" s="46"/>
      <c r="BZ603" s="46"/>
      <c r="CA603" s="46"/>
      <c r="CB603" s="4"/>
      <c r="CC603" s="47" t="s">
        <v>169</v>
      </c>
      <c r="CD603" s="47" t="s">
        <v>1023</v>
      </c>
      <c r="CE603" s="47">
        <v>65</v>
      </c>
      <c r="CF603" s="47">
        <v>11</v>
      </c>
      <c r="CG603" s="47">
        <v>1</v>
      </c>
      <c r="CH603" s="47" t="str">
        <f t="shared" si="332"/>
        <v>Keskivilkas 1</v>
      </c>
      <c r="CJ603" s="46" t="s">
        <v>652</v>
      </c>
      <c r="CK603" s="46" t="s">
        <v>2611</v>
      </c>
      <c r="CL603" s="46" t="s">
        <v>2612</v>
      </c>
      <c r="CM603" s="46" t="s">
        <v>2613</v>
      </c>
    </row>
    <row r="604" spans="1:91" customFormat="1" x14ac:dyDescent="0.25">
      <c r="A604" s="81">
        <v>593</v>
      </c>
      <c r="B604" s="27" t="str">
        <f t="shared" si="309"/>
        <v>13051_2</v>
      </c>
      <c r="C604" s="51">
        <v>13051</v>
      </c>
      <c r="D604" s="52">
        <v>2</v>
      </c>
      <c r="E604" s="17">
        <v>7290</v>
      </c>
      <c r="F604" s="18">
        <v>6983.2519732999999</v>
      </c>
      <c r="G604" s="57">
        <v>16</v>
      </c>
      <c r="H604" s="58">
        <v>58</v>
      </c>
      <c r="I604" s="64">
        <f t="shared" si="333"/>
        <v>0.57999999999999996</v>
      </c>
      <c r="J604" s="18">
        <f t="shared" si="334"/>
        <v>9.2799999999999994</v>
      </c>
      <c r="K604" s="64">
        <f t="shared" si="335"/>
        <v>-0.7937777777777778</v>
      </c>
      <c r="L604" s="18">
        <v>45</v>
      </c>
      <c r="M604" s="18">
        <v>1</v>
      </c>
      <c r="N604" s="18">
        <v>39</v>
      </c>
      <c r="O604" s="105" t="str">
        <f t="shared" si="310"/>
        <v>https://www.google.com/maps/@61.4898859872,22.5652261186,3a,75y,90t/data=!3m3!1e1!3m1!2e0</v>
      </c>
      <c r="P604" s="108" t="str">
        <f t="shared" si="311"/>
        <v>Gmaps</v>
      </c>
      <c r="Q604" s="18">
        <v>16</v>
      </c>
      <c r="R604" s="17">
        <v>58</v>
      </c>
      <c r="S604" s="18">
        <f t="shared" si="312"/>
        <v>13</v>
      </c>
      <c r="T604" s="18">
        <f t="shared" si="313"/>
        <v>10</v>
      </c>
      <c r="U604" s="18">
        <f t="shared" si="314"/>
        <v>0</v>
      </c>
      <c r="V604" s="95" t="str">
        <f t="shared" si="336"/>
        <v xml:space="preserve"> --</v>
      </c>
      <c r="W604" s="18">
        <f t="shared" si="315"/>
        <v>0</v>
      </c>
      <c r="X604" s="79" t="str">
        <f t="shared" si="337"/>
        <v xml:space="preserve"> --</v>
      </c>
      <c r="Y604" s="74">
        <v>0</v>
      </c>
      <c r="Z604" s="17" t="str">
        <f t="shared" si="319"/>
        <v xml:space="preserve"> --</v>
      </c>
      <c r="AA604" s="74">
        <v>0</v>
      </c>
      <c r="AB604" s="17" t="str">
        <f t="shared" si="338"/>
        <v>--</v>
      </c>
      <c r="AC604" s="39"/>
      <c r="AD604" s="17" t="str">
        <f t="shared" si="316"/>
        <v>Vähä 4</v>
      </c>
      <c r="AE604" s="17" t="s">
        <v>1061</v>
      </c>
      <c r="AF604" s="39"/>
      <c r="AG604" s="44"/>
      <c r="AH604" s="4"/>
      <c r="AI604" s="113" t="str">
        <f t="shared" si="320"/>
        <v>musta</v>
      </c>
      <c r="AJ604" s="114" t="str">
        <f t="shared" si="341"/>
        <v>musta</v>
      </c>
      <c r="AK604" s="115" t="str">
        <f t="shared" si="317"/>
        <v>musta</v>
      </c>
      <c r="AL604" s="124">
        <f t="shared" si="308"/>
        <v>1</v>
      </c>
      <c r="AM604" s="124">
        <f t="shared" si="321"/>
        <v>1</v>
      </c>
      <c r="AN604" s="124">
        <f t="shared" si="322"/>
        <v>0</v>
      </c>
      <c r="AO604" s="124">
        <f t="shared" si="323"/>
        <v>0</v>
      </c>
      <c r="AP604" s="121">
        <f t="shared" si="324"/>
        <v>0</v>
      </c>
      <c r="AQ604" s="14"/>
      <c r="AR604" s="113" t="str">
        <f t="shared" si="339"/>
        <v>musta</v>
      </c>
      <c r="AS604" s="114" t="str">
        <f t="shared" si="340"/>
        <v>musta</v>
      </c>
      <c r="AT604" s="115" t="str">
        <f t="shared" si="318"/>
        <v>musta</v>
      </c>
      <c r="AU604" s="124">
        <f t="shared" si="325"/>
        <v>10</v>
      </c>
      <c r="AV604" s="124">
        <f t="shared" si="326"/>
        <v>10</v>
      </c>
      <c r="AW604" s="124">
        <f t="shared" si="327"/>
        <v>0</v>
      </c>
      <c r="AX604" s="124">
        <f t="shared" si="328"/>
        <v>0</v>
      </c>
      <c r="AY604" s="121">
        <f t="shared" si="329"/>
        <v>0</v>
      </c>
      <c r="BA604" s="47" t="s">
        <v>635</v>
      </c>
      <c r="BB604" s="47">
        <v>12965</v>
      </c>
      <c r="BC604" s="47">
        <v>1</v>
      </c>
      <c r="BD604" s="47">
        <v>99</v>
      </c>
      <c r="BE604" s="4"/>
      <c r="BF604" s="47" t="s">
        <v>643</v>
      </c>
      <c r="BG604" s="47">
        <v>12985</v>
      </c>
      <c r="BH604" s="47">
        <v>1</v>
      </c>
      <c r="BI604" s="47">
        <v>19</v>
      </c>
      <c r="BJ604" s="4"/>
      <c r="BK604" s="46" t="str">
        <f t="shared" si="330"/>
        <v>12985_1</v>
      </c>
      <c r="BL604" s="69">
        <v>12985</v>
      </c>
      <c r="BM604" s="69">
        <v>1</v>
      </c>
      <c r="BN604" s="69">
        <v>0</v>
      </c>
      <c r="BO604" s="4"/>
      <c r="BP604" s="46" t="str">
        <f t="shared" si="331"/>
        <v>12985_1</v>
      </c>
      <c r="BQ604" s="69">
        <v>12985</v>
      </c>
      <c r="BR604" s="69">
        <v>1</v>
      </c>
      <c r="BS604" s="69">
        <v>0</v>
      </c>
      <c r="BT604" s="4"/>
      <c r="BU604" s="71"/>
      <c r="BV604" s="71"/>
      <c r="BW604" s="71"/>
      <c r="BX604" s="4"/>
      <c r="BY604" s="46"/>
      <c r="BZ604" s="46"/>
      <c r="CA604" s="46"/>
      <c r="CB604" s="4"/>
      <c r="CC604" s="47" t="s">
        <v>467</v>
      </c>
      <c r="CD604" s="47" t="s">
        <v>1023</v>
      </c>
      <c r="CE604" s="47">
        <v>3022</v>
      </c>
      <c r="CF604" s="47">
        <v>3</v>
      </c>
      <c r="CG604" s="47">
        <v>1</v>
      </c>
      <c r="CH604" s="47" t="str">
        <f t="shared" si="332"/>
        <v>Keskivilkas 1</v>
      </c>
      <c r="CJ604" s="46" t="s">
        <v>653</v>
      </c>
      <c r="CK604" s="46" t="s">
        <v>2614</v>
      </c>
      <c r="CL604" s="46" t="s">
        <v>2615</v>
      </c>
      <c r="CM604" s="46" t="s">
        <v>2616</v>
      </c>
    </row>
    <row r="605" spans="1:91" customFormat="1" x14ac:dyDescent="0.25">
      <c r="A605" s="81">
        <v>594</v>
      </c>
      <c r="B605" s="27" t="str">
        <f t="shared" si="309"/>
        <v>13058_1</v>
      </c>
      <c r="C605" s="51">
        <v>13058</v>
      </c>
      <c r="D605" s="52">
        <v>1</v>
      </c>
      <c r="E605" s="17">
        <v>2832</v>
      </c>
      <c r="F605" s="18">
        <v>2773.2581276000001</v>
      </c>
      <c r="G605" s="57">
        <v>40</v>
      </c>
      <c r="H605" s="58">
        <v>76</v>
      </c>
      <c r="I605" s="64">
        <f t="shared" si="333"/>
        <v>0.76</v>
      </c>
      <c r="J605" s="18">
        <f t="shared" si="334"/>
        <v>30.4</v>
      </c>
      <c r="K605" s="64">
        <f t="shared" si="335"/>
        <v>-7.8787878787878837E-2</v>
      </c>
      <c r="L605" s="18">
        <v>33</v>
      </c>
      <c r="M605" s="18">
        <v>1</v>
      </c>
      <c r="N605" s="18">
        <v>31</v>
      </c>
      <c r="O605" s="105" t="str">
        <f t="shared" si="310"/>
        <v>https://www.google.com/maps/@61.522369931,22.5738066671,3a,75y,90t/data=!3m3!1e1!3m1!2e0</v>
      </c>
      <c r="P605" s="108" t="str">
        <f t="shared" si="311"/>
        <v>Gmaps</v>
      </c>
      <c r="Q605" s="18">
        <v>40</v>
      </c>
      <c r="R605" s="17">
        <v>76</v>
      </c>
      <c r="S605" s="18">
        <f t="shared" si="312"/>
        <v>9</v>
      </c>
      <c r="T605" s="18">
        <f t="shared" si="313"/>
        <v>7</v>
      </c>
      <c r="U605" s="18">
        <f t="shared" si="314"/>
        <v>0</v>
      </c>
      <c r="V605" s="95" t="str">
        <f t="shared" si="336"/>
        <v xml:space="preserve"> --</v>
      </c>
      <c r="W605" s="18">
        <f t="shared" si="315"/>
        <v>0</v>
      </c>
      <c r="X605" s="79" t="str">
        <f t="shared" si="337"/>
        <v xml:space="preserve"> --</v>
      </c>
      <c r="Y605" s="74">
        <v>0</v>
      </c>
      <c r="Z605" s="17" t="str">
        <f t="shared" si="319"/>
        <v xml:space="preserve"> --</v>
      </c>
      <c r="AA605" s="74">
        <v>0</v>
      </c>
      <c r="AB605" s="17" t="str">
        <f t="shared" si="338"/>
        <v>--</v>
      </c>
      <c r="AC605" s="39"/>
      <c r="AD605" s="17" t="str">
        <f t="shared" si="316"/>
        <v>Vähä 3</v>
      </c>
      <c r="AE605" s="17" t="s">
        <v>1062</v>
      </c>
      <c r="AF605" s="39"/>
      <c r="AG605" s="44"/>
      <c r="AH605" s="4"/>
      <c r="AI605" s="113" t="str">
        <f t="shared" si="320"/>
        <v>musta</v>
      </c>
      <c r="AJ605" s="114" t="str">
        <f t="shared" si="341"/>
        <v>musta</v>
      </c>
      <c r="AK605" s="115" t="str">
        <f t="shared" si="317"/>
        <v>musta</v>
      </c>
      <c r="AL605" s="124">
        <f t="shared" si="308"/>
        <v>10</v>
      </c>
      <c r="AM605" s="124">
        <f t="shared" si="321"/>
        <v>10</v>
      </c>
      <c r="AN605" s="124">
        <f t="shared" si="322"/>
        <v>0</v>
      </c>
      <c r="AO605" s="124">
        <f t="shared" si="323"/>
        <v>0</v>
      </c>
      <c r="AP605" s="121">
        <f t="shared" si="324"/>
        <v>0</v>
      </c>
      <c r="AQ605" s="14"/>
      <c r="AR605" s="113" t="str">
        <f t="shared" si="339"/>
        <v>musta</v>
      </c>
      <c r="AS605" s="114" t="str">
        <f t="shared" si="340"/>
        <v>musta</v>
      </c>
      <c r="AT605" s="115" t="str">
        <f t="shared" si="318"/>
        <v>musta</v>
      </c>
      <c r="AU605" s="124">
        <f t="shared" si="325"/>
        <v>10</v>
      </c>
      <c r="AV605" s="124">
        <f t="shared" si="326"/>
        <v>10</v>
      </c>
      <c r="AW605" s="124">
        <f t="shared" si="327"/>
        <v>0</v>
      </c>
      <c r="AX605" s="124">
        <f t="shared" si="328"/>
        <v>0</v>
      </c>
      <c r="AY605" s="121">
        <f t="shared" si="329"/>
        <v>0</v>
      </c>
      <c r="BA605" s="47" t="s">
        <v>636</v>
      </c>
      <c r="BB605" s="47">
        <v>12969</v>
      </c>
      <c r="BC605" s="47">
        <v>1</v>
      </c>
      <c r="BD605" s="47">
        <v>15</v>
      </c>
      <c r="BE605" s="4"/>
      <c r="BF605" s="47" t="s">
        <v>644</v>
      </c>
      <c r="BG605" s="47">
        <v>12987</v>
      </c>
      <c r="BH605" s="47">
        <v>1</v>
      </c>
      <c r="BI605" s="47">
        <v>7</v>
      </c>
      <c r="BJ605" s="4"/>
      <c r="BK605" s="46" t="str">
        <f t="shared" si="330"/>
        <v>12987_1</v>
      </c>
      <c r="BL605" s="69">
        <v>12987</v>
      </c>
      <c r="BM605" s="69">
        <v>1</v>
      </c>
      <c r="BN605" s="69">
        <v>0</v>
      </c>
      <c r="BO605" s="4"/>
      <c r="BP605" s="46" t="str">
        <f t="shared" si="331"/>
        <v>12987_1</v>
      </c>
      <c r="BQ605" s="69">
        <v>12987</v>
      </c>
      <c r="BR605" s="69">
        <v>1</v>
      </c>
      <c r="BS605" s="69">
        <v>0</v>
      </c>
      <c r="BT605" s="4"/>
      <c r="BU605" s="71"/>
      <c r="BV605" s="71"/>
      <c r="BW605" s="71"/>
      <c r="BX605" s="4"/>
      <c r="BY605" s="46"/>
      <c r="BZ605" s="46"/>
      <c r="CA605" s="46"/>
      <c r="CB605" s="4"/>
      <c r="CC605" s="47" t="s">
        <v>262</v>
      </c>
      <c r="CD605" s="47" t="s">
        <v>1023</v>
      </c>
      <c r="CE605" s="47">
        <v>303</v>
      </c>
      <c r="CF605" s="47">
        <v>2</v>
      </c>
      <c r="CG605" s="47">
        <v>1</v>
      </c>
      <c r="CH605" s="47" t="str">
        <f t="shared" si="332"/>
        <v>Keskivilkas 1</v>
      </c>
      <c r="CJ605" s="46" t="s">
        <v>654</v>
      </c>
      <c r="CK605" s="46" t="s">
        <v>1342</v>
      </c>
      <c r="CL605" s="46" t="s">
        <v>1343</v>
      </c>
      <c r="CM605" s="46" t="s">
        <v>1344</v>
      </c>
    </row>
    <row r="606" spans="1:91" customFormat="1" x14ac:dyDescent="0.25">
      <c r="A606" s="81">
        <v>595</v>
      </c>
      <c r="B606" s="27" t="str">
        <f t="shared" si="309"/>
        <v>13059_1</v>
      </c>
      <c r="C606" s="51">
        <v>13059</v>
      </c>
      <c r="D606" s="52">
        <v>1</v>
      </c>
      <c r="E606" s="17">
        <v>5629</v>
      </c>
      <c r="F606" s="18">
        <v>2919.1558008000002</v>
      </c>
      <c r="G606" s="57">
        <v>1</v>
      </c>
      <c r="H606" s="58">
        <v>4</v>
      </c>
      <c r="I606" s="64">
        <f t="shared" si="333"/>
        <v>0.04</v>
      </c>
      <c r="J606" s="18">
        <f t="shared" si="334"/>
        <v>0.04</v>
      </c>
      <c r="K606" s="64">
        <f t="shared" si="335"/>
        <v>-0.99927272727272731</v>
      </c>
      <c r="L606" s="18">
        <v>55</v>
      </c>
      <c r="M606" s="18">
        <v>4</v>
      </c>
      <c r="N606" s="18">
        <v>54</v>
      </c>
      <c r="O606" s="105" t="str">
        <f t="shared" si="310"/>
        <v>https://www.google.com/maps/@61.4820745469,22.6207083271,3a,75y,90t/data=!3m3!1e1!3m1!2e0</v>
      </c>
      <c r="P606" s="108" t="str">
        <f t="shared" si="311"/>
        <v>Gmaps</v>
      </c>
      <c r="Q606" s="18">
        <v>1</v>
      </c>
      <c r="R606" s="17">
        <v>4</v>
      </c>
      <c r="S606" s="18">
        <f t="shared" si="312"/>
        <v>95</v>
      </c>
      <c r="T606" s="18">
        <f t="shared" si="313"/>
        <v>90</v>
      </c>
      <c r="U606" s="18">
        <f t="shared" si="314"/>
        <v>9</v>
      </c>
      <c r="V606" s="94" t="str">
        <f t="shared" si="336"/>
        <v>Osa seud. yht.</v>
      </c>
      <c r="W606" s="90">
        <f t="shared" si="315"/>
        <v>8</v>
      </c>
      <c r="X606" s="91" t="str">
        <f t="shared" si="337"/>
        <v>Osa seud. yht.</v>
      </c>
      <c r="Y606" s="74">
        <v>0</v>
      </c>
      <c r="Z606" s="17" t="str">
        <f t="shared" si="319"/>
        <v xml:space="preserve"> --</v>
      </c>
      <c r="AA606" s="74">
        <v>0</v>
      </c>
      <c r="AB606" s="17" t="str">
        <f t="shared" si="338"/>
        <v>--</v>
      </c>
      <c r="AC606" s="39"/>
      <c r="AD606" s="17" t="str">
        <f t="shared" si="316"/>
        <v>Vähä 3</v>
      </c>
      <c r="AE606" s="17" t="s">
        <v>1062</v>
      </c>
      <c r="AF606" s="39"/>
      <c r="AG606" s="44"/>
      <c r="AH606" s="4"/>
      <c r="AI606" s="113" t="str">
        <f t="shared" si="320"/>
        <v>musta</v>
      </c>
      <c r="AJ606" s="114" t="str">
        <f t="shared" si="341"/>
        <v>musta</v>
      </c>
      <c r="AK606" s="115" t="str">
        <f t="shared" si="317"/>
        <v>musta</v>
      </c>
      <c r="AL606" s="124">
        <f t="shared" si="308"/>
        <v>10</v>
      </c>
      <c r="AM606" s="124">
        <f t="shared" si="321"/>
        <v>0</v>
      </c>
      <c r="AN606" s="124">
        <f t="shared" si="322"/>
        <v>0</v>
      </c>
      <c r="AO606" s="124">
        <f t="shared" si="323"/>
        <v>0</v>
      </c>
      <c r="AP606" s="121">
        <f t="shared" si="324"/>
        <v>10</v>
      </c>
      <c r="AQ606" s="14"/>
      <c r="AR606" s="113" t="str">
        <f t="shared" si="339"/>
        <v>musta</v>
      </c>
      <c r="AS606" s="114" t="str">
        <f t="shared" si="340"/>
        <v>musta</v>
      </c>
      <c r="AT606" s="115" t="str">
        <f t="shared" si="318"/>
        <v>musta</v>
      </c>
      <c r="AU606" s="124">
        <f t="shared" si="325"/>
        <v>11</v>
      </c>
      <c r="AV606" s="124">
        <f t="shared" si="326"/>
        <v>1</v>
      </c>
      <c r="AW606" s="124">
        <f t="shared" si="327"/>
        <v>0</v>
      </c>
      <c r="AX606" s="124">
        <f t="shared" si="328"/>
        <v>0</v>
      </c>
      <c r="AY606" s="121">
        <f t="shared" si="329"/>
        <v>10</v>
      </c>
      <c r="BA606" s="47" t="s">
        <v>637</v>
      </c>
      <c r="BB606" s="47">
        <v>12971</v>
      </c>
      <c r="BC606" s="47">
        <v>1</v>
      </c>
      <c r="BD606" s="47">
        <v>76</v>
      </c>
      <c r="BE606" s="4"/>
      <c r="BF606" s="47" t="s">
        <v>645</v>
      </c>
      <c r="BG606" s="47">
        <v>12989</v>
      </c>
      <c r="BH606" s="47">
        <v>1</v>
      </c>
      <c r="BI606" s="47">
        <v>13</v>
      </c>
      <c r="BJ606" s="4"/>
      <c r="BK606" s="46" t="str">
        <f t="shared" si="330"/>
        <v>12989_1</v>
      </c>
      <c r="BL606" s="69">
        <v>12989</v>
      </c>
      <c r="BM606" s="69">
        <v>1</v>
      </c>
      <c r="BN606" s="69">
        <v>0</v>
      </c>
      <c r="BO606" s="4"/>
      <c r="BP606" s="46" t="str">
        <f t="shared" si="331"/>
        <v>12989_1</v>
      </c>
      <c r="BQ606" s="69">
        <v>12989</v>
      </c>
      <c r="BR606" s="69">
        <v>1</v>
      </c>
      <c r="BS606" s="69">
        <v>0</v>
      </c>
      <c r="BT606" s="4"/>
      <c r="BU606" s="71"/>
      <c r="BV606" s="71"/>
      <c r="BW606" s="71"/>
      <c r="BX606" s="4"/>
      <c r="BY606" s="46"/>
      <c r="BZ606" s="46"/>
      <c r="CA606" s="46"/>
      <c r="CB606" s="4"/>
      <c r="CC606" s="47" t="s">
        <v>275</v>
      </c>
      <c r="CD606" s="47" t="s">
        <v>1023</v>
      </c>
      <c r="CE606" s="47">
        <v>310</v>
      </c>
      <c r="CF606" s="47">
        <v>1</v>
      </c>
      <c r="CG606" s="47">
        <v>1</v>
      </c>
      <c r="CH606" s="47" t="str">
        <f t="shared" si="332"/>
        <v>Keskivilkas 1</v>
      </c>
      <c r="CJ606" s="46" t="s">
        <v>655</v>
      </c>
      <c r="CK606" s="46" t="s">
        <v>2617</v>
      </c>
      <c r="CL606" s="46" t="s">
        <v>2618</v>
      </c>
      <c r="CM606" s="46" t="s">
        <v>2619</v>
      </c>
    </row>
    <row r="607" spans="1:91" customFormat="1" x14ac:dyDescent="0.25">
      <c r="A607" s="81">
        <v>596</v>
      </c>
      <c r="B607" s="27" t="str">
        <f t="shared" si="309"/>
        <v>13061_1</v>
      </c>
      <c r="C607" s="51">
        <v>13061</v>
      </c>
      <c r="D607" s="52">
        <v>1</v>
      </c>
      <c r="E607" s="17">
        <v>9105</v>
      </c>
      <c r="F607" s="18">
        <v>8637.5426484500003</v>
      </c>
      <c r="G607" s="57">
        <v>3</v>
      </c>
      <c r="H607" s="58">
        <v>8</v>
      </c>
      <c r="I607" s="64">
        <f t="shared" si="333"/>
        <v>0.08</v>
      </c>
      <c r="J607" s="18">
        <f t="shared" si="334"/>
        <v>0.24</v>
      </c>
      <c r="K607" s="64">
        <f t="shared" si="335"/>
        <v>-0.98857142857142866</v>
      </c>
      <c r="L607" s="18">
        <v>21</v>
      </c>
      <c r="M607" s="18">
        <v>1</v>
      </c>
      <c r="N607" s="18">
        <v>19</v>
      </c>
      <c r="O607" s="105" t="str">
        <f t="shared" si="310"/>
        <v>https://www.google.com/maps/@61.546334599,22.7510123906,3a,75y,90t/data=!3m3!1e1!3m1!2e0</v>
      </c>
      <c r="P607" s="108" t="str">
        <f t="shared" si="311"/>
        <v>Gmaps</v>
      </c>
      <c r="Q607" s="18">
        <v>3</v>
      </c>
      <c r="R607" s="17">
        <v>8</v>
      </c>
      <c r="S607" s="18">
        <f t="shared" si="312"/>
        <v>8</v>
      </c>
      <c r="T607" s="18">
        <f t="shared" si="313"/>
        <v>6</v>
      </c>
      <c r="U607" s="18">
        <f t="shared" si="314"/>
        <v>0</v>
      </c>
      <c r="V607" s="95" t="str">
        <f t="shared" si="336"/>
        <v xml:space="preserve"> --</v>
      </c>
      <c r="W607" s="18">
        <f t="shared" si="315"/>
        <v>0</v>
      </c>
      <c r="X607" s="79" t="str">
        <f t="shared" si="337"/>
        <v xml:space="preserve"> --</v>
      </c>
      <c r="Y607" s="74">
        <v>0</v>
      </c>
      <c r="Z607" s="17" t="str">
        <f t="shared" si="319"/>
        <v xml:space="preserve"> --</v>
      </c>
      <c r="AA607" s="74">
        <v>0</v>
      </c>
      <c r="AB607" s="17" t="str">
        <f t="shared" si="338"/>
        <v>--</v>
      </c>
      <c r="AC607" s="39"/>
      <c r="AD607" s="17" t="str">
        <f t="shared" si="316"/>
        <v>Vähä 4</v>
      </c>
      <c r="AE607" s="17" t="s">
        <v>1061</v>
      </c>
      <c r="AF607" s="39"/>
      <c r="AG607" s="44"/>
      <c r="AH607" s="4"/>
      <c r="AI607" s="113" t="str">
        <f t="shared" si="320"/>
        <v>musta</v>
      </c>
      <c r="AJ607" s="114" t="str">
        <f t="shared" si="341"/>
        <v>musta</v>
      </c>
      <c r="AK607" s="115" t="str">
        <f t="shared" si="317"/>
        <v>musta</v>
      </c>
      <c r="AL607" s="124">
        <f t="shared" si="308"/>
        <v>0</v>
      </c>
      <c r="AM607" s="124">
        <f t="shared" si="321"/>
        <v>0</v>
      </c>
      <c r="AN607" s="124">
        <f t="shared" si="322"/>
        <v>0</v>
      </c>
      <c r="AO607" s="124">
        <f t="shared" si="323"/>
        <v>0</v>
      </c>
      <c r="AP607" s="121">
        <f t="shared" si="324"/>
        <v>0</v>
      </c>
      <c r="AQ607" s="14"/>
      <c r="AR607" s="113" t="str">
        <f t="shared" si="339"/>
        <v>musta</v>
      </c>
      <c r="AS607" s="114" t="str">
        <f t="shared" si="340"/>
        <v>musta</v>
      </c>
      <c r="AT607" s="115" t="str">
        <f t="shared" si="318"/>
        <v>musta</v>
      </c>
      <c r="AU607" s="124">
        <f t="shared" si="325"/>
        <v>1</v>
      </c>
      <c r="AV607" s="124">
        <f t="shared" si="326"/>
        <v>1</v>
      </c>
      <c r="AW607" s="124">
        <f t="shared" si="327"/>
        <v>0</v>
      </c>
      <c r="AX607" s="124">
        <f t="shared" si="328"/>
        <v>0</v>
      </c>
      <c r="AY607" s="121">
        <f t="shared" si="329"/>
        <v>0</v>
      </c>
      <c r="BA607" s="47" t="s">
        <v>638</v>
      </c>
      <c r="BB607" s="47">
        <v>12973</v>
      </c>
      <c r="BC607" s="47">
        <v>1</v>
      </c>
      <c r="BD607" s="47">
        <v>5</v>
      </c>
      <c r="BE607" s="4"/>
      <c r="BF607" s="47" t="s">
        <v>646</v>
      </c>
      <c r="BG607" s="47">
        <v>12989</v>
      </c>
      <c r="BH607" s="47">
        <v>2</v>
      </c>
      <c r="BI607" s="47">
        <v>24</v>
      </c>
      <c r="BJ607" s="4"/>
      <c r="BK607" s="46" t="str">
        <f t="shared" si="330"/>
        <v>12989_2</v>
      </c>
      <c r="BL607" s="69">
        <v>12989</v>
      </c>
      <c r="BM607" s="69">
        <v>2</v>
      </c>
      <c r="BN607" s="69">
        <v>0</v>
      </c>
      <c r="BO607" s="4"/>
      <c r="BP607" s="46" t="str">
        <f t="shared" si="331"/>
        <v>12989_2</v>
      </c>
      <c r="BQ607" s="69">
        <v>12989</v>
      </c>
      <c r="BR607" s="69">
        <v>2</v>
      </c>
      <c r="BS607" s="69">
        <v>0</v>
      </c>
      <c r="BT607" s="4"/>
      <c r="BU607" s="71"/>
      <c r="BV607" s="71"/>
      <c r="BW607" s="71"/>
      <c r="BX607" s="4"/>
      <c r="BY607" s="46"/>
      <c r="BZ607" s="46"/>
      <c r="CA607" s="46"/>
      <c r="CB607" s="4"/>
      <c r="CC607" s="47" t="s">
        <v>333</v>
      </c>
      <c r="CD607" s="47" t="s">
        <v>1023</v>
      </c>
      <c r="CE607" s="47">
        <v>347</v>
      </c>
      <c r="CF607" s="47">
        <v>4</v>
      </c>
      <c r="CG607" s="47">
        <v>1</v>
      </c>
      <c r="CH607" s="47" t="str">
        <f t="shared" si="332"/>
        <v>Keskivilkas 1</v>
      </c>
      <c r="CJ607" s="46" t="s">
        <v>656</v>
      </c>
      <c r="CK607" s="46" t="s">
        <v>2620</v>
      </c>
      <c r="CL607" s="46" t="s">
        <v>2621</v>
      </c>
      <c r="CM607" s="46" t="s">
        <v>2622</v>
      </c>
    </row>
    <row r="608" spans="1:91" customFormat="1" x14ac:dyDescent="0.25">
      <c r="A608" s="81">
        <v>597</v>
      </c>
      <c r="B608" s="27" t="str">
        <f t="shared" si="309"/>
        <v>13063_2</v>
      </c>
      <c r="C608" s="51">
        <v>13063</v>
      </c>
      <c r="D608" s="52">
        <v>2</v>
      </c>
      <c r="E608" s="17">
        <v>6342</v>
      </c>
      <c r="F608" s="18">
        <v>5658.6727099999998</v>
      </c>
      <c r="G608" s="57">
        <v>93</v>
      </c>
      <c r="H608" s="58">
        <v>67</v>
      </c>
      <c r="I608" s="64">
        <f t="shared" si="333"/>
        <v>0.67</v>
      </c>
      <c r="J608" s="18">
        <f t="shared" si="334"/>
        <v>62.31</v>
      </c>
      <c r="K608" s="64">
        <f t="shared" si="335"/>
        <v>1.3077777777777779</v>
      </c>
      <c r="L608" s="18">
        <v>27</v>
      </c>
      <c r="M608" s="18">
        <v>2</v>
      </c>
      <c r="N608" s="18">
        <v>28</v>
      </c>
      <c r="O608" s="105" t="str">
        <f t="shared" si="310"/>
        <v>https://www.google.com/maps/@61.5454646006,22.6081695393,3a,75y,90t/data=!3m3!1e1!3m1!2e0</v>
      </c>
      <c r="P608" s="108" t="str">
        <f t="shared" si="311"/>
        <v>Gmaps</v>
      </c>
      <c r="Q608" s="18">
        <v>93</v>
      </c>
      <c r="R608" s="17">
        <v>67</v>
      </c>
      <c r="S608" s="18">
        <f t="shared" si="312"/>
        <v>89</v>
      </c>
      <c r="T608" s="18">
        <f t="shared" si="313"/>
        <v>85</v>
      </c>
      <c r="U608" s="18">
        <f t="shared" si="314"/>
        <v>9</v>
      </c>
      <c r="V608" s="94" t="str">
        <f t="shared" si="336"/>
        <v>Osa seud. yht.</v>
      </c>
      <c r="W608" s="90">
        <f t="shared" si="315"/>
        <v>8</v>
      </c>
      <c r="X608" s="91" t="str">
        <f t="shared" si="337"/>
        <v>Osa seud. yht.</v>
      </c>
      <c r="Y608" s="74">
        <v>0</v>
      </c>
      <c r="Z608" s="17" t="str">
        <f t="shared" si="319"/>
        <v xml:space="preserve"> --</v>
      </c>
      <c r="AA608" s="74">
        <v>0</v>
      </c>
      <c r="AB608" s="17" t="str">
        <f t="shared" si="338"/>
        <v>--</v>
      </c>
      <c r="AC608" s="39"/>
      <c r="AD608" s="17" t="str">
        <f t="shared" si="316"/>
        <v>Vähä 4</v>
      </c>
      <c r="AE608" s="17" t="s">
        <v>1061</v>
      </c>
      <c r="AF608" s="39"/>
      <c r="AG608" s="44"/>
      <c r="AH608" s="4"/>
      <c r="AI608" s="113" t="str">
        <f t="shared" si="320"/>
        <v>punainen</v>
      </c>
      <c r="AJ608" s="114" t="str">
        <f t="shared" si="341"/>
        <v>punainen</v>
      </c>
      <c r="AK608" s="115" t="str">
        <f t="shared" si="317"/>
        <v>musta</v>
      </c>
      <c r="AL608" s="124">
        <f t="shared" si="308"/>
        <v>20</v>
      </c>
      <c r="AM608" s="124">
        <f t="shared" si="321"/>
        <v>10</v>
      </c>
      <c r="AN608" s="124">
        <f t="shared" si="322"/>
        <v>0</v>
      </c>
      <c r="AO608" s="124">
        <f t="shared" si="323"/>
        <v>0</v>
      </c>
      <c r="AP608" s="121">
        <f t="shared" si="324"/>
        <v>10</v>
      </c>
      <c r="AQ608" s="14"/>
      <c r="AR608" s="113" t="str">
        <f t="shared" si="339"/>
        <v>punainen</v>
      </c>
      <c r="AS608" s="114" t="str">
        <f t="shared" si="340"/>
        <v>punainen</v>
      </c>
      <c r="AT608" s="115" t="str">
        <f t="shared" si="318"/>
        <v>musta</v>
      </c>
      <c r="AU608" s="124">
        <f t="shared" si="325"/>
        <v>20</v>
      </c>
      <c r="AV608" s="124">
        <f t="shared" si="326"/>
        <v>10</v>
      </c>
      <c r="AW608" s="124">
        <f t="shared" si="327"/>
        <v>0</v>
      </c>
      <c r="AX608" s="124">
        <f t="shared" si="328"/>
        <v>0</v>
      </c>
      <c r="AY608" s="121">
        <f t="shared" si="329"/>
        <v>10</v>
      </c>
      <c r="BA608" s="47" t="s">
        <v>639</v>
      </c>
      <c r="BB608" s="47">
        <v>12975</v>
      </c>
      <c r="BC608" s="47">
        <v>1</v>
      </c>
      <c r="BD608" s="47">
        <v>17</v>
      </c>
      <c r="BE608" s="4"/>
      <c r="BF608" s="47" t="s">
        <v>647</v>
      </c>
      <c r="BG608" s="47">
        <v>12991</v>
      </c>
      <c r="BH608" s="47">
        <v>1</v>
      </c>
      <c r="BI608" s="47">
        <v>45</v>
      </c>
      <c r="BJ608" s="4"/>
      <c r="BK608" s="46" t="str">
        <f t="shared" si="330"/>
        <v>12991_1</v>
      </c>
      <c r="BL608" s="69">
        <v>12991</v>
      </c>
      <c r="BM608" s="69">
        <v>1</v>
      </c>
      <c r="BN608" s="69">
        <v>0</v>
      </c>
      <c r="BO608" s="4"/>
      <c r="BP608" s="46" t="str">
        <f t="shared" si="331"/>
        <v>12991_1</v>
      </c>
      <c r="BQ608" s="69">
        <v>12991</v>
      </c>
      <c r="BR608" s="69">
        <v>1</v>
      </c>
      <c r="BS608" s="69">
        <v>0</v>
      </c>
      <c r="BT608" s="4"/>
      <c r="BU608" s="71"/>
      <c r="BV608" s="71"/>
      <c r="BW608" s="71"/>
      <c r="BX608" s="4"/>
      <c r="BY608" s="46"/>
      <c r="BZ608" s="46"/>
      <c r="CA608" s="46"/>
      <c r="CB608" s="4"/>
      <c r="CC608" s="47" t="s">
        <v>390</v>
      </c>
      <c r="CD608" s="47" t="s">
        <v>1023</v>
      </c>
      <c r="CE608" s="47">
        <v>2595</v>
      </c>
      <c r="CF608" s="47">
        <v>3</v>
      </c>
      <c r="CG608" s="47">
        <v>1</v>
      </c>
      <c r="CH608" s="47" t="str">
        <f t="shared" si="332"/>
        <v>Keskivilkas 1</v>
      </c>
      <c r="CJ608" s="46" t="s">
        <v>657</v>
      </c>
      <c r="CK608" s="46" t="s">
        <v>2623</v>
      </c>
      <c r="CL608" s="46" t="s">
        <v>2624</v>
      </c>
      <c r="CM608" s="46" t="s">
        <v>2625</v>
      </c>
    </row>
    <row r="609" spans="1:91" customFormat="1" x14ac:dyDescent="0.25">
      <c r="A609" s="81">
        <v>598</v>
      </c>
      <c r="B609" s="27" t="str">
        <f t="shared" si="309"/>
        <v>13065_1</v>
      </c>
      <c r="C609" s="51">
        <v>13065</v>
      </c>
      <c r="D609" s="52">
        <v>1</v>
      </c>
      <c r="E609" s="17">
        <v>315</v>
      </c>
      <c r="F609" s="18">
        <v>5928.8898789499999</v>
      </c>
      <c r="G609" s="57">
        <v>59</v>
      </c>
      <c r="H609" s="58">
        <v>58</v>
      </c>
      <c r="I609" s="64">
        <f t="shared" si="333"/>
        <v>0.57999999999999996</v>
      </c>
      <c r="J609" s="18">
        <f t="shared" si="334"/>
        <v>34.22</v>
      </c>
      <c r="K609" s="64">
        <f t="shared" si="335"/>
        <v>-0.31560000000000005</v>
      </c>
      <c r="L609" s="18">
        <v>50</v>
      </c>
      <c r="M609" s="18">
        <v>1</v>
      </c>
      <c r="N609" s="18">
        <v>54</v>
      </c>
      <c r="O609" s="105" t="str">
        <f t="shared" si="310"/>
        <v>https://www.google.com/maps/@61.5834464932,22.6491346951,3a,75y,90t/data=!3m3!1e1!3m1!2e0</v>
      </c>
      <c r="P609" s="108" t="str">
        <f t="shared" si="311"/>
        <v>Gmaps</v>
      </c>
      <c r="Q609" s="18">
        <v>59</v>
      </c>
      <c r="R609" s="17">
        <v>58</v>
      </c>
      <c r="S609" s="18">
        <f t="shared" si="312"/>
        <v>9</v>
      </c>
      <c r="T609" s="18">
        <f t="shared" si="313"/>
        <v>8</v>
      </c>
      <c r="U609" s="18">
        <f t="shared" si="314"/>
        <v>0</v>
      </c>
      <c r="V609" s="95" t="str">
        <f t="shared" si="336"/>
        <v xml:space="preserve"> --</v>
      </c>
      <c r="W609" s="18">
        <f t="shared" si="315"/>
        <v>0</v>
      </c>
      <c r="X609" s="79" t="str">
        <f t="shared" si="337"/>
        <v xml:space="preserve"> --</v>
      </c>
      <c r="Y609" s="74">
        <v>0</v>
      </c>
      <c r="Z609" s="17" t="str">
        <f t="shared" si="319"/>
        <v xml:space="preserve"> --</v>
      </c>
      <c r="AA609" s="74">
        <v>0</v>
      </c>
      <c r="AB609" s="17" t="str">
        <f t="shared" si="338"/>
        <v>--</v>
      </c>
      <c r="AC609" s="39"/>
      <c r="AD609" s="17" t="str">
        <f t="shared" si="316"/>
        <v>Vähä 4</v>
      </c>
      <c r="AE609" s="17" t="s">
        <v>1061</v>
      </c>
      <c r="AF609" s="39"/>
      <c r="AG609" s="44"/>
      <c r="AH609" s="4"/>
      <c r="AI609" s="113" t="str">
        <f t="shared" si="320"/>
        <v>musta</v>
      </c>
      <c r="AJ609" s="114" t="str">
        <f t="shared" si="341"/>
        <v>musta</v>
      </c>
      <c r="AK609" s="115" t="str">
        <f t="shared" si="317"/>
        <v>musta</v>
      </c>
      <c r="AL609" s="124">
        <f t="shared" si="308"/>
        <v>1</v>
      </c>
      <c r="AM609" s="124">
        <f t="shared" si="321"/>
        <v>1</v>
      </c>
      <c r="AN609" s="124">
        <f t="shared" si="322"/>
        <v>0</v>
      </c>
      <c r="AO609" s="124">
        <f t="shared" si="323"/>
        <v>0</v>
      </c>
      <c r="AP609" s="121">
        <f t="shared" si="324"/>
        <v>0</v>
      </c>
      <c r="AQ609" s="14"/>
      <c r="AR609" s="113" t="str">
        <f t="shared" si="339"/>
        <v>musta</v>
      </c>
      <c r="AS609" s="114" t="str">
        <f t="shared" si="340"/>
        <v>musta</v>
      </c>
      <c r="AT609" s="115" t="str">
        <f t="shared" si="318"/>
        <v>musta</v>
      </c>
      <c r="AU609" s="124">
        <f t="shared" si="325"/>
        <v>10</v>
      </c>
      <c r="AV609" s="124">
        <f t="shared" si="326"/>
        <v>10</v>
      </c>
      <c r="AW609" s="124">
        <f t="shared" si="327"/>
        <v>0</v>
      </c>
      <c r="AX609" s="124">
        <f t="shared" si="328"/>
        <v>0</v>
      </c>
      <c r="AY609" s="121">
        <f t="shared" si="329"/>
        <v>0</v>
      </c>
      <c r="BA609" s="47" t="s">
        <v>640</v>
      </c>
      <c r="BB609" s="47">
        <v>12977</v>
      </c>
      <c r="BC609" s="47">
        <v>1</v>
      </c>
      <c r="BD609" s="47">
        <v>29</v>
      </c>
      <c r="BE609" s="4"/>
      <c r="BF609" s="47" t="s">
        <v>648</v>
      </c>
      <c r="BG609" s="47">
        <v>12991</v>
      </c>
      <c r="BH609" s="47">
        <v>2</v>
      </c>
      <c r="BI609" s="47">
        <v>10</v>
      </c>
      <c r="BJ609" s="4"/>
      <c r="BK609" s="46" t="str">
        <f t="shared" si="330"/>
        <v>12991_2</v>
      </c>
      <c r="BL609" s="69">
        <v>12991</v>
      </c>
      <c r="BM609" s="69">
        <v>2</v>
      </c>
      <c r="BN609" s="69">
        <v>0</v>
      </c>
      <c r="BO609" s="4"/>
      <c r="BP609" s="46" t="str">
        <f t="shared" si="331"/>
        <v>12991_2</v>
      </c>
      <c r="BQ609" s="69">
        <v>12991</v>
      </c>
      <c r="BR609" s="69">
        <v>2</v>
      </c>
      <c r="BS609" s="69">
        <v>0</v>
      </c>
      <c r="BT609" s="4"/>
      <c r="BU609" s="71"/>
      <c r="BV609" s="71"/>
      <c r="BW609" s="71"/>
      <c r="BX609" s="4"/>
      <c r="BY609" s="46"/>
      <c r="BZ609" s="46"/>
      <c r="CA609" s="46"/>
      <c r="CB609" s="4"/>
      <c r="CC609" s="47" t="s">
        <v>273</v>
      </c>
      <c r="CD609" s="47" t="s">
        <v>1023</v>
      </c>
      <c r="CE609" s="47">
        <v>308</v>
      </c>
      <c r="CF609" s="47">
        <v>2</v>
      </c>
      <c r="CG609" s="47">
        <v>1</v>
      </c>
      <c r="CH609" s="47" t="str">
        <f t="shared" si="332"/>
        <v>Keskivilkas 1</v>
      </c>
      <c r="CJ609" s="46" t="s">
        <v>658</v>
      </c>
      <c r="CK609" s="46" t="s">
        <v>2626</v>
      </c>
      <c r="CL609" s="46" t="s">
        <v>2627</v>
      </c>
      <c r="CM609" s="46" t="s">
        <v>2628</v>
      </c>
    </row>
    <row r="610" spans="1:91" customFormat="1" x14ac:dyDescent="0.25">
      <c r="A610" s="81">
        <v>599</v>
      </c>
      <c r="B610" s="27" t="str">
        <f t="shared" si="309"/>
        <v>13065_3</v>
      </c>
      <c r="C610" s="51">
        <v>13065</v>
      </c>
      <c r="D610" s="52">
        <v>3</v>
      </c>
      <c r="E610" s="17">
        <v>6101</v>
      </c>
      <c r="F610" s="18"/>
      <c r="G610" s="59">
        <v>59</v>
      </c>
      <c r="H610" s="60">
        <v>58</v>
      </c>
      <c r="I610" s="64">
        <f t="shared" si="333"/>
        <v>0.57999999999999996</v>
      </c>
      <c r="J610" s="18">
        <f t="shared" si="334"/>
        <v>34.22</v>
      </c>
      <c r="K610" s="64">
        <f t="shared" si="335"/>
        <v>-0.34192307692307694</v>
      </c>
      <c r="L610" s="18">
        <v>52</v>
      </c>
      <c r="M610" s="18">
        <v>2</v>
      </c>
      <c r="N610" s="18">
        <v>50</v>
      </c>
      <c r="O610" s="105" t="str">
        <f t="shared" si="310"/>
        <v>https://www.google.com/maps/@61.5937092897,22.675686755,3a,75y,90t/data=!3m3!1e1!3m1!2e0</v>
      </c>
      <c r="P610" s="108" t="str">
        <f t="shared" si="311"/>
        <v>Gmaps</v>
      </c>
      <c r="Q610" s="18">
        <v>59</v>
      </c>
      <c r="R610" s="17">
        <v>58</v>
      </c>
      <c r="S610" s="18">
        <f t="shared" si="312"/>
        <v>13</v>
      </c>
      <c r="T610" s="18">
        <f t="shared" si="313"/>
        <v>11</v>
      </c>
      <c r="U610" s="18">
        <f t="shared" si="314"/>
        <v>0</v>
      </c>
      <c r="V610" s="95" t="str">
        <f t="shared" si="336"/>
        <v xml:space="preserve"> --</v>
      </c>
      <c r="W610" s="18">
        <f t="shared" si="315"/>
        <v>0</v>
      </c>
      <c r="X610" s="79" t="str">
        <f t="shared" si="337"/>
        <v xml:space="preserve"> --</v>
      </c>
      <c r="Y610" s="74">
        <v>0</v>
      </c>
      <c r="Z610" s="17" t="str">
        <f t="shared" si="319"/>
        <v xml:space="preserve"> --</v>
      </c>
      <c r="AA610" s="74">
        <v>0</v>
      </c>
      <c r="AB610" s="17" t="str">
        <f t="shared" si="338"/>
        <v>--</v>
      </c>
      <c r="AC610" s="39"/>
      <c r="AD610" s="17" t="str">
        <f t="shared" si="316"/>
        <v>Vähä 4</v>
      </c>
      <c r="AE610" s="17" t="s">
        <v>1061</v>
      </c>
      <c r="AF610" s="39"/>
      <c r="AG610" s="44"/>
      <c r="AH610" s="4"/>
      <c r="AI610" s="113" t="str">
        <f t="shared" si="320"/>
        <v>musta</v>
      </c>
      <c r="AJ610" s="114" t="str">
        <f t="shared" si="341"/>
        <v>musta</v>
      </c>
      <c r="AK610" s="115" t="str">
        <f t="shared" si="317"/>
        <v>musta</v>
      </c>
      <c r="AL610" s="124">
        <f t="shared" ref="AL610:AL673" si="342">SUM(AM610:AP610)</f>
        <v>1</v>
      </c>
      <c r="AM610" s="124">
        <f t="shared" si="321"/>
        <v>1</v>
      </c>
      <c r="AN610" s="124">
        <f t="shared" si="322"/>
        <v>0</v>
      </c>
      <c r="AO610" s="124">
        <f t="shared" si="323"/>
        <v>0</v>
      </c>
      <c r="AP610" s="121">
        <f t="shared" si="324"/>
        <v>0</v>
      </c>
      <c r="AQ610" s="14"/>
      <c r="AR610" s="113" t="str">
        <f t="shared" si="339"/>
        <v>musta</v>
      </c>
      <c r="AS610" s="114" t="str">
        <f t="shared" si="340"/>
        <v>musta</v>
      </c>
      <c r="AT610" s="115" t="str">
        <f t="shared" si="318"/>
        <v>musta</v>
      </c>
      <c r="AU610" s="124">
        <f t="shared" si="325"/>
        <v>10</v>
      </c>
      <c r="AV610" s="124">
        <f t="shared" si="326"/>
        <v>10</v>
      </c>
      <c r="AW610" s="124">
        <f t="shared" si="327"/>
        <v>0</v>
      </c>
      <c r="AX610" s="124">
        <f t="shared" si="328"/>
        <v>0</v>
      </c>
      <c r="AY610" s="121">
        <f t="shared" si="329"/>
        <v>0</v>
      </c>
      <c r="BA610" s="47" t="s">
        <v>641</v>
      </c>
      <c r="BB610" s="47">
        <v>12981</v>
      </c>
      <c r="BC610" s="47">
        <v>1</v>
      </c>
      <c r="BD610" s="47">
        <v>174</v>
      </c>
      <c r="BE610" s="4"/>
      <c r="BF610" s="47" t="s">
        <v>649</v>
      </c>
      <c r="BG610" s="47">
        <v>12993</v>
      </c>
      <c r="BH610" s="47">
        <v>1</v>
      </c>
      <c r="BI610" s="47">
        <v>21</v>
      </c>
      <c r="BJ610" s="4"/>
      <c r="BK610" s="46" t="str">
        <f t="shared" si="330"/>
        <v>12993_1</v>
      </c>
      <c r="BL610" s="69">
        <v>12993</v>
      </c>
      <c r="BM610" s="69">
        <v>1</v>
      </c>
      <c r="BN610" s="69">
        <v>0</v>
      </c>
      <c r="BO610" s="4"/>
      <c r="BP610" s="46" t="str">
        <f t="shared" si="331"/>
        <v>12993_1</v>
      </c>
      <c r="BQ610" s="69">
        <v>12993</v>
      </c>
      <c r="BR610" s="69">
        <v>1</v>
      </c>
      <c r="BS610" s="69">
        <v>0</v>
      </c>
      <c r="BT610" s="4"/>
      <c r="BU610" s="71"/>
      <c r="BV610" s="71"/>
      <c r="BW610" s="71"/>
      <c r="BX610" s="4"/>
      <c r="BY610" s="46"/>
      <c r="BZ610" s="46"/>
      <c r="CA610" s="46"/>
      <c r="CB610" s="4"/>
      <c r="CC610" s="47" t="s">
        <v>189</v>
      </c>
      <c r="CD610" s="47" t="s">
        <v>1023</v>
      </c>
      <c r="CE610" s="47">
        <v>66</v>
      </c>
      <c r="CF610" s="47">
        <v>17</v>
      </c>
      <c r="CG610" s="47">
        <v>1</v>
      </c>
      <c r="CH610" s="47" t="str">
        <f t="shared" si="332"/>
        <v>Keskivilkas 1</v>
      </c>
      <c r="CJ610" s="46" t="s">
        <v>659</v>
      </c>
      <c r="CK610" s="46" t="s">
        <v>2629</v>
      </c>
      <c r="CL610" s="46" t="s">
        <v>2630</v>
      </c>
      <c r="CM610" s="46" t="s">
        <v>2631</v>
      </c>
    </row>
    <row r="611" spans="1:91" customFormat="1" x14ac:dyDescent="0.25">
      <c r="A611" s="81">
        <v>600</v>
      </c>
      <c r="B611" s="27" t="str">
        <f t="shared" si="309"/>
        <v>13073_1</v>
      </c>
      <c r="C611" s="51">
        <v>13073</v>
      </c>
      <c r="D611" s="52">
        <v>1</v>
      </c>
      <c r="E611" s="17">
        <v>1194</v>
      </c>
      <c r="F611" s="18">
        <v>1154.098833605</v>
      </c>
      <c r="G611" s="57">
        <v>11</v>
      </c>
      <c r="H611" s="58">
        <v>35</v>
      </c>
      <c r="I611" s="64">
        <f t="shared" si="333"/>
        <v>0.35</v>
      </c>
      <c r="J611" s="18">
        <f t="shared" si="334"/>
        <v>3.8499999999999996</v>
      </c>
      <c r="K611" s="64">
        <f t="shared" si="335"/>
        <v>-0.9407692307692308</v>
      </c>
      <c r="L611" s="18">
        <v>65</v>
      </c>
      <c r="M611" s="18">
        <v>3</v>
      </c>
      <c r="N611" s="18">
        <v>74</v>
      </c>
      <c r="O611" s="105" t="str">
        <f t="shared" si="310"/>
        <v>https://www.google.com/maps/@61.4993236747,22.8223739381,3a,75y,90t/data=!3m3!1e1!3m1!2e0</v>
      </c>
      <c r="P611" s="108" t="str">
        <f t="shared" si="311"/>
        <v>Gmaps</v>
      </c>
      <c r="Q611" s="18">
        <v>11</v>
      </c>
      <c r="R611" s="17">
        <v>35</v>
      </c>
      <c r="S611" s="18">
        <f t="shared" si="312"/>
        <v>20</v>
      </c>
      <c r="T611" s="18">
        <f t="shared" si="313"/>
        <v>12</v>
      </c>
      <c r="U611" s="18">
        <f t="shared" si="314"/>
        <v>0</v>
      </c>
      <c r="V611" s="95" t="str">
        <f t="shared" si="336"/>
        <v xml:space="preserve"> --</v>
      </c>
      <c r="W611" s="18">
        <f t="shared" si="315"/>
        <v>0</v>
      </c>
      <c r="X611" s="79" t="str">
        <f t="shared" si="337"/>
        <v xml:space="preserve"> --</v>
      </c>
      <c r="Y611" s="74">
        <v>0</v>
      </c>
      <c r="Z611" s="17" t="str">
        <f t="shared" si="319"/>
        <v xml:space="preserve"> --</v>
      </c>
      <c r="AA611" s="74">
        <v>0</v>
      </c>
      <c r="AB611" s="17" t="str">
        <f t="shared" si="338"/>
        <v>--</v>
      </c>
      <c r="AC611" s="39"/>
      <c r="AD611" s="17" t="str">
        <f t="shared" si="316"/>
        <v>Vähä 3</v>
      </c>
      <c r="AE611" s="17" t="s">
        <v>1062</v>
      </c>
      <c r="AF611" s="39"/>
      <c r="AG611" s="44"/>
      <c r="AH611" s="4"/>
      <c r="AI611" s="113" t="str">
        <f t="shared" si="320"/>
        <v>musta</v>
      </c>
      <c r="AJ611" s="114" t="str">
        <f t="shared" si="341"/>
        <v>musta</v>
      </c>
      <c r="AK611" s="115" t="str">
        <f t="shared" si="317"/>
        <v>musta</v>
      </c>
      <c r="AL611" s="124">
        <f t="shared" si="342"/>
        <v>0</v>
      </c>
      <c r="AM611" s="124">
        <f t="shared" si="321"/>
        <v>0</v>
      </c>
      <c r="AN611" s="124">
        <f t="shared" si="322"/>
        <v>0</v>
      </c>
      <c r="AO611" s="124">
        <f t="shared" si="323"/>
        <v>0</v>
      </c>
      <c r="AP611" s="121">
        <f t="shared" si="324"/>
        <v>0</v>
      </c>
      <c r="AQ611" s="14"/>
      <c r="AR611" s="113" t="str">
        <f t="shared" si="339"/>
        <v>musta</v>
      </c>
      <c r="AS611" s="114" t="str">
        <f t="shared" si="340"/>
        <v>musta</v>
      </c>
      <c r="AT611" s="115" t="str">
        <f t="shared" si="318"/>
        <v>musta</v>
      </c>
      <c r="AU611" s="124">
        <f t="shared" si="325"/>
        <v>1</v>
      </c>
      <c r="AV611" s="124">
        <f t="shared" si="326"/>
        <v>1</v>
      </c>
      <c r="AW611" s="124">
        <f t="shared" si="327"/>
        <v>0</v>
      </c>
      <c r="AX611" s="124">
        <f t="shared" si="328"/>
        <v>0</v>
      </c>
      <c r="AY611" s="121">
        <f t="shared" si="329"/>
        <v>0</v>
      </c>
      <c r="BA611" s="47" t="s">
        <v>642</v>
      </c>
      <c r="BB611" s="47">
        <v>12983</v>
      </c>
      <c r="BC611" s="47">
        <v>1</v>
      </c>
      <c r="BD611" s="47">
        <v>9</v>
      </c>
      <c r="BE611" s="4"/>
      <c r="BF611" s="47" t="s">
        <v>650</v>
      </c>
      <c r="BG611" s="47">
        <v>12995</v>
      </c>
      <c r="BH611" s="47">
        <v>1</v>
      </c>
      <c r="BI611" s="47">
        <v>41</v>
      </c>
      <c r="BJ611" s="4"/>
      <c r="BK611" s="46" t="str">
        <f t="shared" si="330"/>
        <v>12995_1</v>
      </c>
      <c r="BL611" s="69">
        <v>12995</v>
      </c>
      <c r="BM611" s="69">
        <v>1</v>
      </c>
      <c r="BN611" s="69">
        <v>0</v>
      </c>
      <c r="BO611" s="4"/>
      <c r="BP611" s="46" t="str">
        <f t="shared" si="331"/>
        <v>12995_1</v>
      </c>
      <c r="BQ611" s="69">
        <v>12995</v>
      </c>
      <c r="BR611" s="69">
        <v>1</v>
      </c>
      <c r="BS611" s="69">
        <v>0</v>
      </c>
      <c r="BT611" s="4"/>
      <c r="BU611" s="71"/>
      <c r="BV611" s="71"/>
      <c r="BW611" s="71"/>
      <c r="BX611" s="4"/>
      <c r="BY611" s="46"/>
      <c r="BZ611" s="46"/>
      <c r="CA611" s="46"/>
      <c r="CB611" s="4"/>
      <c r="CC611" s="47" t="s">
        <v>290</v>
      </c>
      <c r="CD611" s="47" t="s">
        <v>1023</v>
      </c>
      <c r="CE611" s="47">
        <v>325</v>
      </c>
      <c r="CF611" s="47">
        <v>4</v>
      </c>
      <c r="CG611" s="47">
        <v>1</v>
      </c>
      <c r="CH611" s="47" t="str">
        <f t="shared" si="332"/>
        <v>Keskivilkas 1</v>
      </c>
      <c r="CJ611" s="46" t="s">
        <v>660</v>
      </c>
      <c r="CK611" s="46" t="s">
        <v>1225</v>
      </c>
      <c r="CL611" s="46" t="s">
        <v>1226</v>
      </c>
      <c r="CM611" s="46" t="s">
        <v>1227</v>
      </c>
    </row>
    <row r="612" spans="1:91" customFormat="1" x14ac:dyDescent="0.25">
      <c r="A612" s="81">
        <v>601</v>
      </c>
      <c r="B612" s="27" t="str">
        <f t="shared" si="309"/>
        <v>13074_1</v>
      </c>
      <c r="C612" s="51">
        <v>13074</v>
      </c>
      <c r="D612" s="52">
        <v>1</v>
      </c>
      <c r="E612" s="17">
        <v>6629</v>
      </c>
      <c r="F612" s="18">
        <v>6151.7963799500003</v>
      </c>
      <c r="G612" s="57">
        <v>18</v>
      </c>
      <c r="H612" s="58">
        <v>29</v>
      </c>
      <c r="I612" s="64">
        <f t="shared" si="333"/>
        <v>0.28999999999999998</v>
      </c>
      <c r="J612" s="18">
        <f t="shared" si="334"/>
        <v>5.22</v>
      </c>
      <c r="K612" s="64">
        <f t="shared" si="335"/>
        <v>-0.95254545454545458</v>
      </c>
      <c r="L612" s="18">
        <v>110</v>
      </c>
      <c r="M612" s="18">
        <v>12</v>
      </c>
      <c r="N612" s="18">
        <v>98</v>
      </c>
      <c r="O612" s="105" t="str">
        <f t="shared" si="310"/>
        <v>https://www.google.com/maps/@61.5333127094,22.7509874311,3a,75y,90t/data=!3m3!1e1!3m1!2e0</v>
      </c>
      <c r="P612" s="108" t="str">
        <f t="shared" si="311"/>
        <v>Gmaps</v>
      </c>
      <c r="Q612" s="18">
        <v>18</v>
      </c>
      <c r="R612" s="17">
        <v>29</v>
      </c>
      <c r="S612" s="18">
        <f t="shared" si="312"/>
        <v>23</v>
      </c>
      <c r="T612" s="18">
        <f t="shared" si="313"/>
        <v>15</v>
      </c>
      <c r="U612" s="18">
        <f t="shared" si="314"/>
        <v>0</v>
      </c>
      <c r="V612" s="95" t="str">
        <f t="shared" si="336"/>
        <v xml:space="preserve"> --</v>
      </c>
      <c r="W612" s="18">
        <f t="shared" si="315"/>
        <v>0</v>
      </c>
      <c r="X612" s="79" t="str">
        <f t="shared" si="337"/>
        <v xml:space="preserve"> --</v>
      </c>
      <c r="Y612" s="74">
        <v>0</v>
      </c>
      <c r="Z612" s="17" t="str">
        <f t="shared" si="319"/>
        <v xml:space="preserve"> --</v>
      </c>
      <c r="AA612" s="74">
        <v>0</v>
      </c>
      <c r="AB612" s="17" t="str">
        <f t="shared" si="338"/>
        <v>--</v>
      </c>
      <c r="AC612" s="39"/>
      <c r="AD612" s="17" t="str">
        <f t="shared" si="316"/>
        <v>Vähä 3</v>
      </c>
      <c r="AE612" s="17" t="s">
        <v>1062</v>
      </c>
      <c r="AF612" s="39"/>
      <c r="AG612" s="44"/>
      <c r="AH612" s="4"/>
      <c r="AI612" s="113" t="str">
        <f t="shared" si="320"/>
        <v>musta</v>
      </c>
      <c r="AJ612" s="114" t="str">
        <f t="shared" si="341"/>
        <v>musta</v>
      </c>
      <c r="AK612" s="115" t="str">
        <f t="shared" si="317"/>
        <v>musta</v>
      </c>
      <c r="AL612" s="124">
        <f t="shared" si="342"/>
        <v>0</v>
      </c>
      <c r="AM612" s="124">
        <f t="shared" si="321"/>
        <v>0</v>
      </c>
      <c r="AN612" s="124">
        <f t="shared" si="322"/>
        <v>0</v>
      </c>
      <c r="AO612" s="124">
        <f t="shared" si="323"/>
        <v>0</v>
      </c>
      <c r="AP612" s="121">
        <f t="shared" si="324"/>
        <v>0</v>
      </c>
      <c r="AQ612" s="14"/>
      <c r="AR612" s="113" t="str">
        <f t="shared" si="339"/>
        <v>musta</v>
      </c>
      <c r="AS612" s="114" t="str">
        <f t="shared" si="340"/>
        <v>musta</v>
      </c>
      <c r="AT612" s="115" t="str">
        <f t="shared" si="318"/>
        <v>musta</v>
      </c>
      <c r="AU612" s="124">
        <f t="shared" si="325"/>
        <v>1</v>
      </c>
      <c r="AV612" s="124">
        <f t="shared" si="326"/>
        <v>1</v>
      </c>
      <c r="AW612" s="124">
        <f t="shared" si="327"/>
        <v>0</v>
      </c>
      <c r="AX612" s="124">
        <f t="shared" si="328"/>
        <v>0</v>
      </c>
      <c r="AY612" s="121">
        <f t="shared" si="329"/>
        <v>0</v>
      </c>
      <c r="BA612" s="47" t="s">
        <v>643</v>
      </c>
      <c r="BB612" s="47">
        <v>12985</v>
      </c>
      <c r="BC612" s="47">
        <v>1</v>
      </c>
      <c r="BD612" s="47">
        <v>34</v>
      </c>
      <c r="BE612" s="4"/>
      <c r="BF612" s="47" t="s">
        <v>651</v>
      </c>
      <c r="BG612" s="47">
        <v>13049</v>
      </c>
      <c r="BH612" s="47">
        <v>1</v>
      </c>
      <c r="BI612" s="47">
        <v>6</v>
      </c>
      <c r="BJ612" s="4"/>
      <c r="BK612" s="46" t="str">
        <f t="shared" si="330"/>
        <v>13049_1</v>
      </c>
      <c r="BL612" s="69">
        <v>13049</v>
      </c>
      <c r="BM612" s="69">
        <v>1</v>
      </c>
      <c r="BN612" s="69">
        <v>0</v>
      </c>
      <c r="BO612" s="4"/>
      <c r="BP612" s="46" t="str">
        <f t="shared" si="331"/>
        <v>13049_1</v>
      </c>
      <c r="BQ612" s="69">
        <v>13049</v>
      </c>
      <c r="BR612" s="69">
        <v>1</v>
      </c>
      <c r="BS612" s="69">
        <v>0</v>
      </c>
      <c r="BT612" s="4"/>
      <c r="BU612" s="71"/>
      <c r="BV612" s="71"/>
      <c r="BW612" s="71"/>
      <c r="BX612" s="4"/>
      <c r="BY612" s="46"/>
      <c r="BZ612" s="46"/>
      <c r="CA612" s="46"/>
      <c r="CB612" s="4"/>
      <c r="CC612" s="47" t="s">
        <v>245</v>
      </c>
      <c r="CD612" s="47" t="s">
        <v>1023</v>
      </c>
      <c r="CE612" s="47">
        <v>276</v>
      </c>
      <c r="CF612" s="47">
        <v>2</v>
      </c>
      <c r="CG612" s="47">
        <v>1</v>
      </c>
      <c r="CH612" s="47" t="str">
        <f t="shared" si="332"/>
        <v>Keskivilkas 1</v>
      </c>
      <c r="CJ612" s="46" t="s">
        <v>661</v>
      </c>
      <c r="CK612" s="46" t="s">
        <v>1987</v>
      </c>
      <c r="CL612" s="46" t="s">
        <v>1988</v>
      </c>
      <c r="CM612" s="46" t="s">
        <v>1989</v>
      </c>
    </row>
    <row r="613" spans="1:91" customFormat="1" x14ac:dyDescent="0.25">
      <c r="A613" s="81">
        <v>602</v>
      </c>
      <c r="B613" s="27" t="str">
        <f t="shared" si="309"/>
        <v>13075_1</v>
      </c>
      <c r="C613" s="51">
        <v>13075</v>
      </c>
      <c r="D613" s="52">
        <v>1</v>
      </c>
      <c r="E613" s="17">
        <v>2357</v>
      </c>
      <c r="F613" s="18">
        <v>2076.8815472350002</v>
      </c>
      <c r="G613" s="57">
        <v>14</v>
      </c>
      <c r="H613" s="58">
        <v>26</v>
      </c>
      <c r="I613" s="64">
        <f t="shared" si="333"/>
        <v>0.26</v>
      </c>
      <c r="J613" s="18">
        <f t="shared" si="334"/>
        <v>3.64</v>
      </c>
      <c r="K613" s="64">
        <f t="shared" si="335"/>
        <v>-0.96</v>
      </c>
      <c r="L613" s="18">
        <v>91</v>
      </c>
      <c r="M613" s="18">
        <v>4</v>
      </c>
      <c r="N613" s="18">
        <v>90</v>
      </c>
      <c r="O613" s="105" t="str">
        <f t="shared" si="310"/>
        <v>https://www.google.com/maps/@61.5097429101,22.8988591109,3a,75y,90t/data=!3m3!1e1!3m1!2e0</v>
      </c>
      <c r="P613" s="108" t="str">
        <f t="shared" si="311"/>
        <v>Gmaps</v>
      </c>
      <c r="Q613" s="18">
        <v>14</v>
      </c>
      <c r="R613" s="17">
        <v>26</v>
      </c>
      <c r="S613" s="18">
        <f t="shared" si="312"/>
        <v>35</v>
      </c>
      <c r="T613" s="18">
        <f t="shared" si="313"/>
        <v>29</v>
      </c>
      <c r="U613" s="18">
        <f t="shared" si="314"/>
        <v>0</v>
      </c>
      <c r="V613" s="95" t="str">
        <f t="shared" si="336"/>
        <v xml:space="preserve"> --</v>
      </c>
      <c r="W613" s="18">
        <f t="shared" si="315"/>
        <v>0</v>
      </c>
      <c r="X613" s="79" t="str">
        <f t="shared" si="337"/>
        <v xml:space="preserve"> --</v>
      </c>
      <c r="Y613" s="74">
        <v>0</v>
      </c>
      <c r="Z613" s="17" t="str">
        <f t="shared" si="319"/>
        <v xml:space="preserve"> --</v>
      </c>
      <c r="AA613" s="74">
        <v>0</v>
      </c>
      <c r="AB613" s="17" t="str">
        <f t="shared" si="338"/>
        <v>--</v>
      </c>
      <c r="AC613" s="39"/>
      <c r="AD613" s="17" t="str">
        <f t="shared" si="316"/>
        <v>Vähä 3</v>
      </c>
      <c r="AE613" s="17" t="s">
        <v>1062</v>
      </c>
      <c r="AF613" s="39"/>
      <c r="AG613" s="44"/>
      <c r="AH613" s="4"/>
      <c r="AI613" s="113" t="str">
        <f t="shared" si="320"/>
        <v>musta</v>
      </c>
      <c r="AJ613" s="114" t="str">
        <f t="shared" si="341"/>
        <v>musta</v>
      </c>
      <c r="AK613" s="115" t="str">
        <f t="shared" si="317"/>
        <v>musta</v>
      </c>
      <c r="AL613" s="124">
        <f t="shared" si="342"/>
        <v>0</v>
      </c>
      <c r="AM613" s="124">
        <f t="shared" si="321"/>
        <v>0</v>
      </c>
      <c r="AN613" s="124">
        <f t="shared" si="322"/>
        <v>0</v>
      </c>
      <c r="AO613" s="124">
        <f t="shared" si="323"/>
        <v>0</v>
      </c>
      <c r="AP613" s="121">
        <f t="shared" si="324"/>
        <v>0</v>
      </c>
      <c r="AQ613" s="14"/>
      <c r="AR613" s="113" t="str">
        <f t="shared" si="339"/>
        <v>musta</v>
      </c>
      <c r="AS613" s="114" t="str">
        <f t="shared" si="340"/>
        <v>musta</v>
      </c>
      <c r="AT613" s="115" t="str">
        <f t="shared" si="318"/>
        <v>musta</v>
      </c>
      <c r="AU613" s="124">
        <f t="shared" si="325"/>
        <v>1</v>
      </c>
      <c r="AV613" s="124">
        <f t="shared" si="326"/>
        <v>1</v>
      </c>
      <c r="AW613" s="124">
        <f t="shared" si="327"/>
        <v>0</v>
      </c>
      <c r="AX613" s="124">
        <f t="shared" si="328"/>
        <v>0</v>
      </c>
      <c r="AY613" s="121">
        <f t="shared" si="329"/>
        <v>0</v>
      </c>
      <c r="BA613" s="47" t="s">
        <v>644</v>
      </c>
      <c r="BB613" s="47">
        <v>12987</v>
      </c>
      <c r="BC613" s="47">
        <v>1</v>
      </c>
      <c r="BD613" s="47">
        <v>9</v>
      </c>
      <c r="BE613" s="4"/>
      <c r="BF613" s="47" t="s">
        <v>652</v>
      </c>
      <c r="BG613" s="47">
        <v>13051</v>
      </c>
      <c r="BH613" s="47">
        <v>1</v>
      </c>
      <c r="BI613" s="47">
        <v>2</v>
      </c>
      <c r="BJ613" s="4"/>
      <c r="BK613" s="46" t="str">
        <f t="shared" si="330"/>
        <v>13051_1</v>
      </c>
      <c r="BL613" s="69">
        <v>13051</v>
      </c>
      <c r="BM613" s="69">
        <v>1</v>
      </c>
      <c r="BN613" s="69">
        <v>0</v>
      </c>
      <c r="BO613" s="4"/>
      <c r="BP613" s="46" t="str">
        <f t="shared" si="331"/>
        <v>13051_1</v>
      </c>
      <c r="BQ613" s="69">
        <v>13051</v>
      </c>
      <c r="BR613" s="69">
        <v>1</v>
      </c>
      <c r="BS613" s="69">
        <v>0</v>
      </c>
      <c r="BT613" s="4"/>
      <c r="BU613" s="71"/>
      <c r="BV613" s="71"/>
      <c r="BW613" s="71"/>
      <c r="BX613" s="4"/>
      <c r="BY613" s="46"/>
      <c r="BZ613" s="46"/>
      <c r="CA613" s="46"/>
      <c r="CB613" s="4"/>
      <c r="CC613" s="47" t="s">
        <v>863</v>
      </c>
      <c r="CD613" s="47" t="s">
        <v>1023</v>
      </c>
      <c r="CE613" s="47">
        <v>13982</v>
      </c>
      <c r="CF613" s="47">
        <v>2</v>
      </c>
      <c r="CG613" s="47">
        <v>1</v>
      </c>
      <c r="CH613" s="47" t="str">
        <f t="shared" si="332"/>
        <v>Keskivilkas 1</v>
      </c>
      <c r="CJ613" s="46" t="s">
        <v>662</v>
      </c>
      <c r="CK613" s="46" t="s">
        <v>2632</v>
      </c>
      <c r="CL613" s="46" t="s">
        <v>2633</v>
      </c>
      <c r="CM613" s="46" t="s">
        <v>2634</v>
      </c>
    </row>
    <row r="614" spans="1:91" customFormat="1" x14ac:dyDescent="0.25">
      <c r="A614" s="81">
        <v>603</v>
      </c>
      <c r="B614" s="27" t="str">
        <f t="shared" si="309"/>
        <v>13076_1</v>
      </c>
      <c r="C614" s="51">
        <v>13076</v>
      </c>
      <c r="D614" s="52">
        <v>1</v>
      </c>
      <c r="E614" s="17">
        <v>1502</v>
      </c>
      <c r="F614" s="18">
        <v>1422.34770714</v>
      </c>
      <c r="G614" s="57">
        <v>0</v>
      </c>
      <c r="H614" s="58">
        <v>0</v>
      </c>
      <c r="I614" s="64">
        <f t="shared" si="333"/>
        <v>0</v>
      </c>
      <c r="J614" s="18">
        <f t="shared" si="334"/>
        <v>0</v>
      </c>
      <c r="K614" s="64">
        <f t="shared" si="335"/>
        <v>-1</v>
      </c>
      <c r="L614" s="18">
        <v>52</v>
      </c>
      <c r="M614" s="18">
        <v>2</v>
      </c>
      <c r="N614" s="18">
        <v>52</v>
      </c>
      <c r="O614" s="105" t="str">
        <f t="shared" si="310"/>
        <v>https://www.google.com/maps/@61.5097304845,22.8986933325,3a,75y,90t/data=!3m3!1e1!3m1!2e0</v>
      </c>
      <c r="P614" s="108" t="str">
        <f t="shared" si="311"/>
        <v>Gmaps</v>
      </c>
      <c r="Q614" s="18">
        <v>0</v>
      </c>
      <c r="R614" s="17">
        <v>0</v>
      </c>
      <c r="S614" s="18">
        <f t="shared" si="312"/>
        <v>8</v>
      </c>
      <c r="T614" s="18">
        <f t="shared" si="313"/>
        <v>8</v>
      </c>
      <c r="U614" s="18">
        <f t="shared" si="314"/>
        <v>0</v>
      </c>
      <c r="V614" s="95" t="str">
        <f t="shared" si="336"/>
        <v xml:space="preserve"> --</v>
      </c>
      <c r="W614" s="18">
        <f t="shared" si="315"/>
        <v>0</v>
      </c>
      <c r="X614" s="79" t="str">
        <f t="shared" si="337"/>
        <v xml:space="preserve"> --</v>
      </c>
      <c r="Y614" s="74">
        <v>0</v>
      </c>
      <c r="Z614" s="17" t="str">
        <f t="shared" si="319"/>
        <v xml:space="preserve"> --</v>
      </c>
      <c r="AA614" s="74">
        <v>0</v>
      </c>
      <c r="AB614" s="17" t="str">
        <f t="shared" si="338"/>
        <v>--</v>
      </c>
      <c r="AC614" s="39"/>
      <c r="AD614" s="17" t="str">
        <f t="shared" si="316"/>
        <v>Vähä 4</v>
      </c>
      <c r="AE614" s="17" t="s">
        <v>1061</v>
      </c>
      <c r="AF614" s="39"/>
      <c r="AG614" s="44"/>
      <c r="AH614" s="4"/>
      <c r="AI614" s="113" t="str">
        <f t="shared" si="320"/>
        <v>musta</v>
      </c>
      <c r="AJ614" s="114" t="str">
        <f t="shared" si="341"/>
        <v>musta</v>
      </c>
      <c r="AK614" s="115" t="str">
        <f t="shared" si="317"/>
        <v>musta</v>
      </c>
      <c r="AL614" s="124">
        <f t="shared" si="342"/>
        <v>0</v>
      </c>
      <c r="AM614" s="124">
        <f t="shared" si="321"/>
        <v>0</v>
      </c>
      <c r="AN614" s="124">
        <f t="shared" si="322"/>
        <v>0</v>
      </c>
      <c r="AO614" s="124">
        <f t="shared" si="323"/>
        <v>0</v>
      </c>
      <c r="AP614" s="121">
        <f t="shared" si="324"/>
        <v>0</v>
      </c>
      <c r="AQ614" s="14"/>
      <c r="AR614" s="113" t="str">
        <f t="shared" si="339"/>
        <v>musta</v>
      </c>
      <c r="AS614" s="114" t="str">
        <f t="shared" si="340"/>
        <v>musta</v>
      </c>
      <c r="AT614" s="115" t="str">
        <f t="shared" si="318"/>
        <v>musta</v>
      </c>
      <c r="AU614" s="124">
        <f t="shared" si="325"/>
        <v>1</v>
      </c>
      <c r="AV614" s="124">
        <f t="shared" si="326"/>
        <v>1</v>
      </c>
      <c r="AW614" s="124">
        <f t="shared" si="327"/>
        <v>0</v>
      </c>
      <c r="AX614" s="124">
        <f t="shared" si="328"/>
        <v>0</v>
      </c>
      <c r="AY614" s="121">
        <f t="shared" si="329"/>
        <v>0</v>
      </c>
      <c r="BA614" s="47" t="s">
        <v>645</v>
      </c>
      <c r="BB614" s="47">
        <v>12989</v>
      </c>
      <c r="BC614" s="47">
        <v>1</v>
      </c>
      <c r="BD614" s="47">
        <v>24</v>
      </c>
      <c r="BE614" s="4"/>
      <c r="BF614" s="47" t="s">
        <v>653</v>
      </c>
      <c r="BG614" s="47">
        <v>13051</v>
      </c>
      <c r="BH614" s="47">
        <v>2</v>
      </c>
      <c r="BI614" s="47">
        <v>10</v>
      </c>
      <c r="BJ614" s="4"/>
      <c r="BK614" s="46" t="str">
        <f t="shared" si="330"/>
        <v>13051_2</v>
      </c>
      <c r="BL614" s="69">
        <v>13051</v>
      </c>
      <c r="BM614" s="69">
        <v>2</v>
      </c>
      <c r="BN614" s="69">
        <v>0</v>
      </c>
      <c r="BO614" s="4"/>
      <c r="BP614" s="46" t="str">
        <f t="shared" si="331"/>
        <v>13051_2</v>
      </c>
      <c r="BQ614" s="69">
        <v>13051</v>
      </c>
      <c r="BR614" s="69">
        <v>2</v>
      </c>
      <c r="BS614" s="69">
        <v>0</v>
      </c>
      <c r="BT614" s="4"/>
      <c r="BU614" s="71"/>
      <c r="BV614" s="71"/>
      <c r="BW614" s="71"/>
      <c r="BX614" s="4"/>
      <c r="BY614" s="46"/>
      <c r="BZ614" s="46"/>
      <c r="CA614" s="46"/>
      <c r="CB614" s="4"/>
      <c r="CC614" s="47" t="s">
        <v>838</v>
      </c>
      <c r="CD614" s="47" t="s">
        <v>1023</v>
      </c>
      <c r="CE614" s="47">
        <v>13784</v>
      </c>
      <c r="CF614" s="47">
        <v>1</v>
      </c>
      <c r="CG614" s="47">
        <v>1</v>
      </c>
      <c r="CH614" s="47" t="str">
        <f t="shared" si="332"/>
        <v>Keskivilkas 1</v>
      </c>
      <c r="CJ614" s="46" t="s">
        <v>663</v>
      </c>
      <c r="CK614" s="46" t="s">
        <v>2635</v>
      </c>
      <c r="CL614" s="46" t="s">
        <v>2636</v>
      </c>
      <c r="CM614" s="46" t="s">
        <v>2637</v>
      </c>
    </row>
    <row r="615" spans="1:91" customFormat="1" x14ac:dyDescent="0.25">
      <c r="A615" s="81">
        <v>604</v>
      </c>
      <c r="B615" s="27" t="str">
        <f t="shared" si="309"/>
        <v>13078_1</v>
      </c>
      <c r="C615" s="51">
        <v>13078</v>
      </c>
      <c r="D615" s="52">
        <v>1</v>
      </c>
      <c r="E615" s="17">
        <v>770</v>
      </c>
      <c r="F615" s="18">
        <v>714.56000447999998</v>
      </c>
      <c r="G615" s="57">
        <v>2</v>
      </c>
      <c r="H615" s="58">
        <v>54</v>
      </c>
      <c r="I615" s="64">
        <f t="shared" si="333"/>
        <v>0.54</v>
      </c>
      <c r="J615" s="18">
        <f t="shared" si="334"/>
        <v>1.08</v>
      </c>
      <c r="K615" s="64">
        <f t="shared" si="335"/>
        <v>-0.96000000000000008</v>
      </c>
      <c r="L615" s="18">
        <v>27</v>
      </c>
      <c r="M615" s="18">
        <v>1</v>
      </c>
      <c r="N615" s="18">
        <v>26</v>
      </c>
      <c r="O615" s="105" t="str">
        <f t="shared" si="310"/>
        <v>https://www.google.com/maps/@61.5714462111,22.7811747059,3a,75y,90t/data=!3m3!1e1!3m1!2e0</v>
      </c>
      <c r="P615" s="108" t="str">
        <f t="shared" si="311"/>
        <v>Gmaps</v>
      </c>
      <c r="Q615" s="18">
        <v>2</v>
      </c>
      <c r="R615" s="17">
        <v>54</v>
      </c>
      <c r="S615" s="18">
        <f t="shared" si="312"/>
        <v>6</v>
      </c>
      <c r="T615" s="18">
        <f t="shared" si="313"/>
        <v>5</v>
      </c>
      <c r="U615" s="18">
        <f t="shared" si="314"/>
        <v>0</v>
      </c>
      <c r="V615" s="95" t="str">
        <f t="shared" si="336"/>
        <v xml:space="preserve"> --</v>
      </c>
      <c r="W615" s="18">
        <f t="shared" si="315"/>
        <v>0</v>
      </c>
      <c r="X615" s="79" t="str">
        <f t="shared" si="337"/>
        <v xml:space="preserve"> --</v>
      </c>
      <c r="Y615" s="74">
        <v>0</v>
      </c>
      <c r="Z615" s="17" t="str">
        <f t="shared" si="319"/>
        <v xml:space="preserve"> --</v>
      </c>
      <c r="AA615" s="74">
        <v>0</v>
      </c>
      <c r="AB615" s="17" t="str">
        <f t="shared" si="338"/>
        <v>--</v>
      </c>
      <c r="AC615" s="39"/>
      <c r="AD615" s="17" t="str">
        <f t="shared" si="316"/>
        <v>Vähä 4</v>
      </c>
      <c r="AE615" s="17" t="s">
        <v>1061</v>
      </c>
      <c r="AF615" s="39"/>
      <c r="AG615" s="44"/>
      <c r="AH615" s="4"/>
      <c r="AI615" s="113" t="str">
        <f t="shared" si="320"/>
        <v>musta</v>
      </c>
      <c r="AJ615" s="114" t="str">
        <f t="shared" si="341"/>
        <v>musta</v>
      </c>
      <c r="AK615" s="115" t="str">
        <f t="shared" si="317"/>
        <v>musta</v>
      </c>
      <c r="AL615" s="124">
        <f t="shared" si="342"/>
        <v>1</v>
      </c>
      <c r="AM615" s="124">
        <f t="shared" si="321"/>
        <v>1</v>
      </c>
      <c r="AN615" s="124">
        <f t="shared" si="322"/>
        <v>0</v>
      </c>
      <c r="AO615" s="124">
        <f t="shared" si="323"/>
        <v>0</v>
      </c>
      <c r="AP615" s="121">
        <f t="shared" si="324"/>
        <v>0</v>
      </c>
      <c r="AQ615" s="14"/>
      <c r="AR615" s="113" t="str">
        <f t="shared" si="339"/>
        <v>musta</v>
      </c>
      <c r="AS615" s="114" t="str">
        <f t="shared" si="340"/>
        <v>musta</v>
      </c>
      <c r="AT615" s="115" t="str">
        <f t="shared" si="318"/>
        <v>musta</v>
      </c>
      <c r="AU615" s="124">
        <f t="shared" si="325"/>
        <v>10</v>
      </c>
      <c r="AV615" s="124">
        <f t="shared" si="326"/>
        <v>10</v>
      </c>
      <c r="AW615" s="124">
        <f t="shared" si="327"/>
        <v>0</v>
      </c>
      <c r="AX615" s="124">
        <f t="shared" si="328"/>
        <v>0</v>
      </c>
      <c r="AY615" s="121">
        <f t="shared" si="329"/>
        <v>0</v>
      </c>
      <c r="BA615" s="47" t="s">
        <v>646</v>
      </c>
      <c r="BB615" s="47">
        <v>12989</v>
      </c>
      <c r="BC615" s="47">
        <v>2</v>
      </c>
      <c r="BD615" s="47">
        <v>28</v>
      </c>
      <c r="BE615" s="4"/>
      <c r="BF615" s="47" t="s">
        <v>654</v>
      </c>
      <c r="BG615" s="47">
        <v>13058</v>
      </c>
      <c r="BH615" s="47">
        <v>1</v>
      </c>
      <c r="BI615" s="47">
        <v>7</v>
      </c>
      <c r="BJ615" s="4"/>
      <c r="BK615" s="46" t="str">
        <f t="shared" si="330"/>
        <v>13058_1</v>
      </c>
      <c r="BL615" s="69">
        <v>13058</v>
      </c>
      <c r="BM615" s="69">
        <v>1</v>
      </c>
      <c r="BN615" s="69">
        <v>0</v>
      </c>
      <c r="BO615" s="4"/>
      <c r="BP615" s="46" t="str">
        <f t="shared" si="331"/>
        <v>13058_1</v>
      </c>
      <c r="BQ615" s="69">
        <v>13058</v>
      </c>
      <c r="BR615" s="69">
        <v>1</v>
      </c>
      <c r="BS615" s="69">
        <v>0</v>
      </c>
      <c r="BT615" s="4"/>
      <c r="BU615" s="71"/>
      <c r="BV615" s="71"/>
      <c r="BW615" s="71"/>
      <c r="BX615" s="4"/>
      <c r="BY615" s="46"/>
      <c r="BZ615" s="46"/>
      <c r="CA615" s="46"/>
      <c r="CB615" s="4"/>
      <c r="CC615" s="47" t="s">
        <v>258</v>
      </c>
      <c r="CD615" s="47" t="s">
        <v>1023</v>
      </c>
      <c r="CE615" s="47">
        <v>301</v>
      </c>
      <c r="CF615" s="47">
        <v>7</v>
      </c>
      <c r="CG615" s="47">
        <v>1</v>
      </c>
      <c r="CH615" s="47" t="str">
        <f t="shared" si="332"/>
        <v>Keskivilkas 1</v>
      </c>
      <c r="CJ615" s="46" t="s">
        <v>664</v>
      </c>
      <c r="CK615" s="46" t="s">
        <v>2638</v>
      </c>
      <c r="CL615" s="46" t="s">
        <v>2639</v>
      </c>
      <c r="CM615" s="46" t="s">
        <v>2640</v>
      </c>
    </row>
    <row r="616" spans="1:91" customFormat="1" x14ac:dyDescent="0.25">
      <c r="A616" s="81">
        <v>605</v>
      </c>
      <c r="B616" s="27" t="str">
        <f t="shared" si="309"/>
        <v>13079_1</v>
      </c>
      <c r="C616" s="51">
        <v>13079</v>
      </c>
      <c r="D616" s="52">
        <v>1</v>
      </c>
      <c r="E616" s="17">
        <v>4611</v>
      </c>
      <c r="F616" s="18">
        <v>4294.9925555199998</v>
      </c>
      <c r="G616" s="57">
        <v>3</v>
      </c>
      <c r="H616" s="58">
        <v>13</v>
      </c>
      <c r="I616" s="64">
        <f t="shared" si="333"/>
        <v>0.13</v>
      </c>
      <c r="J616" s="18">
        <f t="shared" si="334"/>
        <v>0.39</v>
      </c>
      <c r="K616" s="64">
        <f t="shared" si="335"/>
        <v>-0.99506329113924052</v>
      </c>
      <c r="L616" s="18">
        <v>79</v>
      </c>
      <c r="M616" s="18">
        <v>5</v>
      </c>
      <c r="N616" s="18">
        <v>77</v>
      </c>
      <c r="O616" s="105" t="str">
        <f t="shared" si="310"/>
        <v>https://www.google.com/maps/@61.5884450004,22.8491785084,3a,75y,90t/data=!3m3!1e1!3m1!2e0</v>
      </c>
      <c r="P616" s="108" t="str">
        <f t="shared" si="311"/>
        <v>Gmaps</v>
      </c>
      <c r="Q616" s="18">
        <v>3</v>
      </c>
      <c r="R616" s="17">
        <v>13</v>
      </c>
      <c r="S616" s="18">
        <f t="shared" si="312"/>
        <v>8</v>
      </c>
      <c r="T616" s="18">
        <f t="shared" si="313"/>
        <v>4</v>
      </c>
      <c r="U616" s="18">
        <f t="shared" si="314"/>
        <v>0</v>
      </c>
      <c r="V616" s="95" t="str">
        <f t="shared" si="336"/>
        <v xml:space="preserve"> --</v>
      </c>
      <c r="W616" s="18">
        <f t="shared" si="315"/>
        <v>0</v>
      </c>
      <c r="X616" s="79" t="str">
        <f t="shared" si="337"/>
        <v xml:space="preserve"> --</v>
      </c>
      <c r="Y616" s="74">
        <v>0</v>
      </c>
      <c r="Z616" s="17" t="str">
        <f t="shared" si="319"/>
        <v xml:space="preserve"> --</v>
      </c>
      <c r="AA616" s="74">
        <v>0</v>
      </c>
      <c r="AB616" s="17" t="str">
        <f t="shared" si="338"/>
        <v>--</v>
      </c>
      <c r="AC616" s="39"/>
      <c r="AD616" s="17" t="str">
        <f t="shared" si="316"/>
        <v>Vähä 4</v>
      </c>
      <c r="AE616" s="17" t="s">
        <v>1061</v>
      </c>
      <c r="AF616" s="39"/>
      <c r="AG616" s="44"/>
      <c r="AH616" s="4"/>
      <c r="AI616" s="113" t="str">
        <f t="shared" si="320"/>
        <v>musta</v>
      </c>
      <c r="AJ616" s="114" t="str">
        <f t="shared" si="341"/>
        <v>musta</v>
      </c>
      <c r="AK616" s="115" t="str">
        <f t="shared" si="317"/>
        <v>musta</v>
      </c>
      <c r="AL616" s="124">
        <f t="shared" si="342"/>
        <v>0</v>
      </c>
      <c r="AM616" s="124">
        <f t="shared" si="321"/>
        <v>0</v>
      </c>
      <c r="AN616" s="124">
        <f t="shared" si="322"/>
        <v>0</v>
      </c>
      <c r="AO616" s="124">
        <f t="shared" si="323"/>
        <v>0</v>
      </c>
      <c r="AP616" s="121">
        <f t="shared" si="324"/>
        <v>0</v>
      </c>
      <c r="AQ616" s="14"/>
      <c r="AR616" s="113" t="str">
        <f t="shared" si="339"/>
        <v>musta</v>
      </c>
      <c r="AS616" s="114" t="str">
        <f t="shared" si="340"/>
        <v>musta</v>
      </c>
      <c r="AT616" s="115" t="str">
        <f t="shared" si="318"/>
        <v>musta</v>
      </c>
      <c r="AU616" s="124">
        <f t="shared" si="325"/>
        <v>1</v>
      </c>
      <c r="AV616" s="124">
        <f t="shared" si="326"/>
        <v>1</v>
      </c>
      <c r="AW616" s="124">
        <f t="shared" si="327"/>
        <v>0</v>
      </c>
      <c r="AX616" s="124">
        <f t="shared" si="328"/>
        <v>0</v>
      </c>
      <c r="AY616" s="121">
        <f t="shared" si="329"/>
        <v>0</v>
      </c>
      <c r="BA616" s="47" t="s">
        <v>647</v>
      </c>
      <c r="BB616" s="47">
        <v>12991</v>
      </c>
      <c r="BC616" s="47">
        <v>1</v>
      </c>
      <c r="BD616" s="47">
        <v>85</v>
      </c>
      <c r="BE616" s="4"/>
      <c r="BF616" s="47" t="s">
        <v>655</v>
      </c>
      <c r="BG616" s="47">
        <v>13059</v>
      </c>
      <c r="BH616" s="47">
        <v>1</v>
      </c>
      <c r="BI616" s="47">
        <v>90</v>
      </c>
      <c r="BJ616" s="4"/>
      <c r="BK616" s="46" t="str">
        <f t="shared" si="330"/>
        <v>13059_1</v>
      </c>
      <c r="BL616" s="69">
        <v>13059</v>
      </c>
      <c r="BM616" s="69">
        <v>1</v>
      </c>
      <c r="BN616" s="69">
        <v>9</v>
      </c>
      <c r="BO616" s="4"/>
      <c r="BP616" s="46" t="str">
        <f t="shared" si="331"/>
        <v>13059_1</v>
      </c>
      <c r="BQ616" s="69">
        <v>13059</v>
      </c>
      <c r="BR616" s="69">
        <v>1</v>
      </c>
      <c r="BS616" s="69">
        <v>8</v>
      </c>
      <c r="BT616" s="4"/>
      <c r="BU616" s="71"/>
      <c r="BV616" s="71"/>
      <c r="BW616" s="71"/>
      <c r="BX616" s="4"/>
      <c r="BY616" s="46"/>
      <c r="BZ616" s="46"/>
      <c r="CA616" s="46"/>
      <c r="CB616" s="4"/>
      <c r="CC616" s="47" t="s">
        <v>319</v>
      </c>
      <c r="CD616" s="47" t="s">
        <v>1023</v>
      </c>
      <c r="CE616" s="47">
        <v>339</v>
      </c>
      <c r="CF616" s="47">
        <v>7</v>
      </c>
      <c r="CG616" s="47">
        <v>1</v>
      </c>
      <c r="CH616" s="47" t="str">
        <f t="shared" si="332"/>
        <v>Keskivilkas 1</v>
      </c>
      <c r="CJ616" s="46" t="s">
        <v>665</v>
      </c>
      <c r="CK616" s="46" t="s">
        <v>2641</v>
      </c>
      <c r="CL616" s="46" t="s">
        <v>2642</v>
      </c>
      <c r="CM616" s="46" t="s">
        <v>2643</v>
      </c>
    </row>
    <row r="617" spans="1:91" customFormat="1" x14ac:dyDescent="0.25">
      <c r="A617" s="81">
        <v>606</v>
      </c>
      <c r="B617" s="27" t="str">
        <f t="shared" si="309"/>
        <v>13081_1</v>
      </c>
      <c r="C617" s="51">
        <v>13081</v>
      </c>
      <c r="D617" s="52">
        <v>1</v>
      </c>
      <c r="E617" s="17">
        <v>3228</v>
      </c>
      <c r="F617" s="18">
        <v>3185.74158433</v>
      </c>
      <c r="G617" s="57">
        <v>262</v>
      </c>
      <c r="H617" s="58">
        <v>45</v>
      </c>
      <c r="I617" s="64">
        <f t="shared" si="333"/>
        <v>0.45</v>
      </c>
      <c r="J617" s="18">
        <f t="shared" si="334"/>
        <v>117.9</v>
      </c>
      <c r="K617" s="64">
        <f t="shared" si="335"/>
        <v>-0.81861538461538463</v>
      </c>
      <c r="L617" s="18">
        <v>650</v>
      </c>
      <c r="M617" s="18">
        <v>18</v>
      </c>
      <c r="N617" s="18">
        <v>674</v>
      </c>
      <c r="O617" s="105" t="str">
        <f t="shared" si="310"/>
        <v>https://www.google.com/maps/@61.6259429331,23.1362469888,3a,75y,90t/data=!3m3!1e1!3m1!2e0</v>
      </c>
      <c r="P617" s="108" t="str">
        <f t="shared" si="311"/>
        <v>Gmaps</v>
      </c>
      <c r="Q617" s="18">
        <v>262</v>
      </c>
      <c r="R617" s="17">
        <v>45</v>
      </c>
      <c r="S617" s="18">
        <f t="shared" si="312"/>
        <v>144</v>
      </c>
      <c r="T617" s="18">
        <f t="shared" si="313"/>
        <v>89</v>
      </c>
      <c r="U617" s="18">
        <f t="shared" si="314"/>
        <v>0</v>
      </c>
      <c r="V617" s="95" t="str">
        <f t="shared" si="336"/>
        <v xml:space="preserve"> --</v>
      </c>
      <c r="W617" s="18">
        <f t="shared" si="315"/>
        <v>0</v>
      </c>
      <c r="X617" s="79" t="str">
        <f t="shared" si="337"/>
        <v xml:space="preserve"> --</v>
      </c>
      <c r="Y617" s="74">
        <v>0</v>
      </c>
      <c r="Z617" s="17" t="str">
        <f t="shared" si="319"/>
        <v xml:space="preserve"> --</v>
      </c>
      <c r="AA617" s="74">
        <v>0</v>
      </c>
      <c r="AB617" s="17" t="str">
        <f t="shared" si="338"/>
        <v>--</v>
      </c>
      <c r="AC617" s="39"/>
      <c r="AD617" s="17" t="str">
        <f t="shared" si="316"/>
        <v>Keskivilkas 2</v>
      </c>
      <c r="AE617" s="17" t="s">
        <v>1059</v>
      </c>
      <c r="AF617" s="39"/>
      <c r="AG617" s="44"/>
      <c r="AH617" s="4"/>
      <c r="AI617" s="113" t="str">
        <f t="shared" si="320"/>
        <v>musta</v>
      </c>
      <c r="AJ617" s="114" t="str">
        <f t="shared" si="341"/>
        <v>musta</v>
      </c>
      <c r="AK617" s="115" t="str">
        <f t="shared" si="317"/>
        <v>musta</v>
      </c>
      <c r="AL617" s="124">
        <f t="shared" si="342"/>
        <v>1</v>
      </c>
      <c r="AM617" s="124">
        <f t="shared" si="321"/>
        <v>1</v>
      </c>
      <c r="AN617" s="124">
        <f t="shared" si="322"/>
        <v>0</v>
      </c>
      <c r="AO617" s="124">
        <f t="shared" si="323"/>
        <v>0</v>
      </c>
      <c r="AP617" s="121">
        <f t="shared" si="324"/>
        <v>0</v>
      </c>
      <c r="AQ617" s="14"/>
      <c r="AR617" s="113" t="str">
        <f t="shared" si="339"/>
        <v>musta</v>
      </c>
      <c r="AS617" s="114" t="str">
        <f t="shared" si="340"/>
        <v>musta</v>
      </c>
      <c r="AT617" s="115" t="str">
        <f t="shared" si="318"/>
        <v>musta</v>
      </c>
      <c r="AU617" s="124">
        <f t="shared" si="325"/>
        <v>1</v>
      </c>
      <c r="AV617" s="124">
        <f t="shared" si="326"/>
        <v>1</v>
      </c>
      <c r="AW617" s="124">
        <f t="shared" si="327"/>
        <v>0</v>
      </c>
      <c r="AX617" s="124">
        <f t="shared" si="328"/>
        <v>0</v>
      </c>
      <c r="AY617" s="121">
        <f t="shared" si="329"/>
        <v>0</v>
      </c>
      <c r="BA617" s="47" t="s">
        <v>648</v>
      </c>
      <c r="BB617" s="47">
        <v>12991</v>
      </c>
      <c r="BC617" s="47">
        <v>2</v>
      </c>
      <c r="BD617" s="47">
        <v>26</v>
      </c>
      <c r="BE617" s="4"/>
      <c r="BF617" s="47" t="s">
        <v>656</v>
      </c>
      <c r="BG617" s="47">
        <v>13061</v>
      </c>
      <c r="BH617" s="47">
        <v>1</v>
      </c>
      <c r="BI617" s="47">
        <v>6</v>
      </c>
      <c r="BJ617" s="4"/>
      <c r="BK617" s="46" t="str">
        <f t="shared" si="330"/>
        <v>13061_1</v>
      </c>
      <c r="BL617" s="69">
        <v>13061</v>
      </c>
      <c r="BM617" s="69">
        <v>1</v>
      </c>
      <c r="BN617" s="69">
        <v>0</v>
      </c>
      <c r="BO617" s="4"/>
      <c r="BP617" s="46" t="str">
        <f t="shared" si="331"/>
        <v>13061_1</v>
      </c>
      <c r="BQ617" s="69">
        <v>13061</v>
      </c>
      <c r="BR617" s="69">
        <v>1</v>
      </c>
      <c r="BS617" s="69">
        <v>0</v>
      </c>
      <c r="BT617" s="4"/>
      <c r="BU617" s="71"/>
      <c r="BV617" s="71"/>
      <c r="BW617" s="71"/>
      <c r="BX617" s="4"/>
      <c r="BY617" s="46"/>
      <c r="BZ617" s="46"/>
      <c r="CA617" s="46"/>
      <c r="CB617" s="4"/>
      <c r="CC617" s="47" t="s">
        <v>175</v>
      </c>
      <c r="CD617" s="47" t="s">
        <v>1023</v>
      </c>
      <c r="CE617" s="47">
        <v>65</v>
      </c>
      <c r="CF617" s="47">
        <v>17</v>
      </c>
      <c r="CG617" s="47">
        <v>1</v>
      </c>
      <c r="CH617" s="47" t="str">
        <f t="shared" si="332"/>
        <v>Keskivilkas 1</v>
      </c>
      <c r="CJ617" s="46" t="s">
        <v>666</v>
      </c>
      <c r="CK617" s="46" t="s">
        <v>2644</v>
      </c>
      <c r="CL617" s="46" t="s">
        <v>2645</v>
      </c>
      <c r="CM617" s="46" t="s">
        <v>2646</v>
      </c>
    </row>
    <row r="618" spans="1:91" customFormat="1" x14ac:dyDescent="0.25">
      <c r="A618" s="81">
        <v>607</v>
      </c>
      <c r="B618" s="27" t="str">
        <f t="shared" si="309"/>
        <v>13081_2</v>
      </c>
      <c r="C618" s="51">
        <v>13081</v>
      </c>
      <c r="D618" s="52">
        <v>2</v>
      </c>
      <c r="E618" s="17">
        <v>8297</v>
      </c>
      <c r="F618" s="18">
        <v>8160.7045260499999</v>
      </c>
      <c r="G618" s="57">
        <v>111</v>
      </c>
      <c r="H618" s="58">
        <v>51</v>
      </c>
      <c r="I618" s="64">
        <f t="shared" si="333"/>
        <v>0.51</v>
      </c>
      <c r="J618" s="18">
        <f t="shared" si="334"/>
        <v>56.61</v>
      </c>
      <c r="K618" s="64">
        <f t="shared" si="335"/>
        <v>-0.84361878453038674</v>
      </c>
      <c r="L618" s="18">
        <v>362</v>
      </c>
      <c r="M618" s="18">
        <v>23</v>
      </c>
      <c r="N618" s="18">
        <v>380</v>
      </c>
      <c r="O618" s="105" t="str">
        <f t="shared" si="310"/>
        <v>https://www.google.com/maps/@61.6205874107,23.078152251,3a,75y,90t/data=!3m3!1e1!3m1!2e0</v>
      </c>
      <c r="P618" s="108" t="str">
        <f t="shared" si="311"/>
        <v>Gmaps</v>
      </c>
      <c r="Q618" s="18">
        <v>111</v>
      </c>
      <c r="R618" s="17">
        <v>51</v>
      </c>
      <c r="S618" s="18">
        <f t="shared" si="312"/>
        <v>95</v>
      </c>
      <c r="T618" s="18">
        <f t="shared" si="313"/>
        <v>59</v>
      </c>
      <c r="U618" s="18">
        <f t="shared" si="314"/>
        <v>0</v>
      </c>
      <c r="V618" s="95" t="str">
        <f t="shared" si="336"/>
        <v xml:space="preserve"> --</v>
      </c>
      <c r="W618" s="18">
        <f t="shared" si="315"/>
        <v>0</v>
      </c>
      <c r="X618" s="79" t="str">
        <f t="shared" si="337"/>
        <v xml:space="preserve"> --</v>
      </c>
      <c r="Y618" s="74">
        <v>0</v>
      </c>
      <c r="Z618" s="17" t="str">
        <f t="shared" si="319"/>
        <v xml:space="preserve"> --</v>
      </c>
      <c r="AA618" s="74">
        <v>0</v>
      </c>
      <c r="AB618" s="17" t="str">
        <f t="shared" si="338"/>
        <v>--</v>
      </c>
      <c r="AC618" s="39"/>
      <c r="AD618" s="17" t="str">
        <f t="shared" si="316"/>
        <v>Vähä 2</v>
      </c>
      <c r="AE618" s="17" t="s">
        <v>1060</v>
      </c>
      <c r="AF618" s="39"/>
      <c r="AG618" s="44"/>
      <c r="AH618" s="4"/>
      <c r="AI618" s="113" t="str">
        <f t="shared" si="320"/>
        <v>musta</v>
      </c>
      <c r="AJ618" s="114" t="str">
        <f t="shared" si="341"/>
        <v>musta</v>
      </c>
      <c r="AK618" s="115" t="str">
        <f t="shared" si="317"/>
        <v>musta</v>
      </c>
      <c r="AL618" s="124">
        <f t="shared" si="342"/>
        <v>1</v>
      </c>
      <c r="AM618" s="124">
        <f t="shared" si="321"/>
        <v>1</v>
      </c>
      <c r="AN618" s="124">
        <f t="shared" si="322"/>
        <v>0</v>
      </c>
      <c r="AO618" s="124">
        <f t="shared" si="323"/>
        <v>0</v>
      </c>
      <c r="AP618" s="121">
        <f t="shared" si="324"/>
        <v>0</v>
      </c>
      <c r="AQ618" s="14"/>
      <c r="AR618" s="113" t="str">
        <f t="shared" si="339"/>
        <v>musta</v>
      </c>
      <c r="AS618" s="114" t="str">
        <f t="shared" si="340"/>
        <v>musta</v>
      </c>
      <c r="AT618" s="115" t="str">
        <f t="shared" si="318"/>
        <v>musta</v>
      </c>
      <c r="AU618" s="124">
        <f t="shared" si="325"/>
        <v>10</v>
      </c>
      <c r="AV618" s="124">
        <f t="shared" si="326"/>
        <v>10</v>
      </c>
      <c r="AW618" s="124">
        <f t="shared" si="327"/>
        <v>0</v>
      </c>
      <c r="AX618" s="124">
        <f t="shared" si="328"/>
        <v>0</v>
      </c>
      <c r="AY618" s="121">
        <f t="shared" si="329"/>
        <v>0</v>
      </c>
      <c r="BA618" s="47" t="s">
        <v>649</v>
      </c>
      <c r="BB618" s="47">
        <v>12993</v>
      </c>
      <c r="BC618" s="47">
        <v>1</v>
      </c>
      <c r="BD618" s="47">
        <v>29</v>
      </c>
      <c r="BE618" s="4"/>
      <c r="BF618" s="47" t="s">
        <v>657</v>
      </c>
      <c r="BG618" s="47">
        <v>13063</v>
      </c>
      <c r="BH618" s="47">
        <v>2</v>
      </c>
      <c r="BI618" s="47">
        <v>85</v>
      </c>
      <c r="BJ618" s="4"/>
      <c r="BK618" s="46" t="str">
        <f t="shared" si="330"/>
        <v>13063_2</v>
      </c>
      <c r="BL618" s="69">
        <v>13063</v>
      </c>
      <c r="BM618" s="69">
        <v>2</v>
      </c>
      <c r="BN618" s="69">
        <v>9</v>
      </c>
      <c r="BO618" s="4"/>
      <c r="BP618" s="46" t="str">
        <f t="shared" si="331"/>
        <v>13063_2</v>
      </c>
      <c r="BQ618" s="69">
        <v>13063</v>
      </c>
      <c r="BR618" s="69">
        <v>2</v>
      </c>
      <c r="BS618" s="69">
        <v>8</v>
      </c>
      <c r="BT618" s="4"/>
      <c r="BU618" s="71"/>
      <c r="BV618" s="71"/>
      <c r="BW618" s="71"/>
      <c r="BX618" s="4"/>
      <c r="BY618" s="46"/>
      <c r="BZ618" s="46"/>
      <c r="CA618" s="46"/>
      <c r="CB618" s="4"/>
      <c r="CC618" s="47" t="s">
        <v>222</v>
      </c>
      <c r="CD618" s="47" t="s">
        <v>1023</v>
      </c>
      <c r="CE618" s="47">
        <v>249</v>
      </c>
      <c r="CF618" s="47">
        <v>4</v>
      </c>
      <c r="CG618" s="47">
        <v>1</v>
      </c>
      <c r="CH618" s="47" t="str">
        <f t="shared" si="332"/>
        <v>Keskivilkas 1</v>
      </c>
      <c r="CJ618" s="46" t="s">
        <v>667</v>
      </c>
      <c r="CK618" s="46" t="s">
        <v>2647</v>
      </c>
      <c r="CL618" s="46" t="s">
        <v>2648</v>
      </c>
      <c r="CM618" s="46" t="s">
        <v>2649</v>
      </c>
    </row>
    <row r="619" spans="1:91" customFormat="1" x14ac:dyDescent="0.25">
      <c r="A619" s="81">
        <v>608</v>
      </c>
      <c r="B619" s="27" t="str">
        <f t="shared" si="309"/>
        <v>13081_3</v>
      </c>
      <c r="C619" s="51">
        <v>13081</v>
      </c>
      <c r="D619" s="52">
        <v>3</v>
      </c>
      <c r="E619" s="17">
        <v>6282</v>
      </c>
      <c r="F619" s="18">
        <v>6076.5744409500003</v>
      </c>
      <c r="G619" s="57">
        <v>85</v>
      </c>
      <c r="H619" s="58">
        <v>64</v>
      </c>
      <c r="I619" s="64">
        <f t="shared" si="333"/>
        <v>0.64</v>
      </c>
      <c r="J619" s="18">
        <f t="shared" si="334"/>
        <v>54.4</v>
      </c>
      <c r="K619" s="64">
        <f t="shared" si="335"/>
        <v>-0.52280701754385961</v>
      </c>
      <c r="L619" s="18">
        <v>114</v>
      </c>
      <c r="M619" s="18">
        <v>4</v>
      </c>
      <c r="N619" s="18">
        <v>120</v>
      </c>
      <c r="O619" s="105" t="str">
        <f t="shared" si="310"/>
        <v>https://www.google.com/maps/@61.6151099466,22.9342338923,3a,75y,90t/data=!3m3!1e1!3m1!2e0</v>
      </c>
      <c r="P619" s="108" t="str">
        <f t="shared" si="311"/>
        <v>Gmaps</v>
      </c>
      <c r="Q619" s="18">
        <v>85</v>
      </c>
      <c r="R619" s="17">
        <v>64</v>
      </c>
      <c r="S619" s="18">
        <f t="shared" si="312"/>
        <v>26</v>
      </c>
      <c r="T619" s="18">
        <f t="shared" si="313"/>
        <v>25</v>
      </c>
      <c r="U619" s="18">
        <f t="shared" si="314"/>
        <v>0</v>
      </c>
      <c r="V619" s="95" t="str">
        <f t="shared" si="336"/>
        <v xml:space="preserve"> --</v>
      </c>
      <c r="W619" s="18">
        <f t="shared" si="315"/>
        <v>0</v>
      </c>
      <c r="X619" s="79" t="str">
        <f t="shared" si="337"/>
        <v xml:space="preserve"> --</v>
      </c>
      <c r="Y619" s="74">
        <v>0</v>
      </c>
      <c r="Z619" s="17" t="str">
        <f t="shared" si="319"/>
        <v xml:space="preserve"> --</v>
      </c>
      <c r="AA619" s="74">
        <v>0</v>
      </c>
      <c r="AB619" s="17" t="str">
        <f t="shared" si="338"/>
        <v>--</v>
      </c>
      <c r="AC619" s="39"/>
      <c r="AD619" s="17" t="str">
        <f t="shared" si="316"/>
        <v>Vähä 3</v>
      </c>
      <c r="AE619" s="17" t="s">
        <v>1062</v>
      </c>
      <c r="AF619" s="39"/>
      <c r="AG619" s="44"/>
      <c r="AH619" s="4"/>
      <c r="AI619" s="113" t="str">
        <f t="shared" si="320"/>
        <v>musta</v>
      </c>
      <c r="AJ619" s="114" t="str">
        <f t="shared" si="341"/>
        <v>musta</v>
      </c>
      <c r="AK619" s="115" t="str">
        <f t="shared" si="317"/>
        <v>musta</v>
      </c>
      <c r="AL619" s="124">
        <f t="shared" si="342"/>
        <v>10</v>
      </c>
      <c r="AM619" s="124">
        <f t="shared" si="321"/>
        <v>10</v>
      </c>
      <c r="AN619" s="124">
        <f t="shared" si="322"/>
        <v>0</v>
      </c>
      <c r="AO619" s="124">
        <f t="shared" si="323"/>
        <v>0</v>
      </c>
      <c r="AP619" s="121">
        <f t="shared" si="324"/>
        <v>0</v>
      </c>
      <c r="AQ619" s="14"/>
      <c r="AR619" s="113" t="str">
        <f t="shared" si="339"/>
        <v>musta</v>
      </c>
      <c r="AS619" s="114" t="str">
        <f t="shared" si="340"/>
        <v>musta</v>
      </c>
      <c r="AT619" s="115" t="str">
        <f t="shared" si="318"/>
        <v>musta</v>
      </c>
      <c r="AU619" s="124">
        <f t="shared" si="325"/>
        <v>10</v>
      </c>
      <c r="AV619" s="124">
        <f t="shared" si="326"/>
        <v>10</v>
      </c>
      <c r="AW619" s="124">
        <f t="shared" si="327"/>
        <v>0</v>
      </c>
      <c r="AX619" s="124">
        <f t="shared" si="328"/>
        <v>0</v>
      </c>
      <c r="AY619" s="121">
        <f t="shared" si="329"/>
        <v>0</v>
      </c>
      <c r="BA619" s="47" t="s">
        <v>650</v>
      </c>
      <c r="BB619" s="47">
        <v>12995</v>
      </c>
      <c r="BC619" s="47">
        <v>1</v>
      </c>
      <c r="BD619" s="47">
        <v>46</v>
      </c>
      <c r="BE619" s="4"/>
      <c r="BF619" s="47" t="s">
        <v>658</v>
      </c>
      <c r="BG619" s="47">
        <v>13065</v>
      </c>
      <c r="BH619" s="47">
        <v>1</v>
      </c>
      <c r="BI619" s="47">
        <v>8</v>
      </c>
      <c r="BJ619" s="4"/>
      <c r="BK619" s="46" t="str">
        <f t="shared" si="330"/>
        <v>13065_1</v>
      </c>
      <c r="BL619" s="69">
        <v>13065</v>
      </c>
      <c r="BM619" s="69">
        <v>1</v>
      </c>
      <c r="BN619" s="69">
        <v>0</v>
      </c>
      <c r="BO619" s="4"/>
      <c r="BP619" s="46" t="str">
        <f t="shared" si="331"/>
        <v>13065_1</v>
      </c>
      <c r="BQ619" s="69">
        <v>13065</v>
      </c>
      <c r="BR619" s="69">
        <v>1</v>
      </c>
      <c r="BS619" s="69">
        <v>0</v>
      </c>
      <c r="BT619" s="4"/>
      <c r="BU619" s="71"/>
      <c r="BV619" s="71"/>
      <c r="BW619" s="71"/>
      <c r="BX619" s="4"/>
      <c r="BY619" s="46"/>
      <c r="BZ619" s="46"/>
      <c r="CA619" s="46"/>
      <c r="CB619" s="4"/>
      <c r="CC619" s="47" t="s">
        <v>336</v>
      </c>
      <c r="CD619" s="47" t="s">
        <v>1023</v>
      </c>
      <c r="CE619" s="47">
        <v>348</v>
      </c>
      <c r="CF619" s="47">
        <v>2</v>
      </c>
      <c r="CG619" s="47">
        <v>1</v>
      </c>
      <c r="CH619" s="47" t="str">
        <f t="shared" si="332"/>
        <v>Keskivilkas 1</v>
      </c>
      <c r="CJ619" s="46" t="s">
        <v>668</v>
      </c>
      <c r="CK619" s="46" t="s">
        <v>2650</v>
      </c>
      <c r="CL619" s="46" t="s">
        <v>2651</v>
      </c>
      <c r="CM619" s="46" t="s">
        <v>2652</v>
      </c>
    </row>
    <row r="620" spans="1:91" customFormat="1" x14ac:dyDescent="0.25">
      <c r="A620" s="81">
        <v>609</v>
      </c>
      <c r="B620" s="27" t="str">
        <f t="shared" si="309"/>
        <v>13081_4</v>
      </c>
      <c r="C620" s="51">
        <v>13081</v>
      </c>
      <c r="D620" s="52">
        <v>4</v>
      </c>
      <c r="E620" s="17">
        <v>6595</v>
      </c>
      <c r="F620" s="18">
        <v>6366.6475194499999</v>
      </c>
      <c r="G620" s="57">
        <v>98</v>
      </c>
      <c r="H620" s="58">
        <v>56</v>
      </c>
      <c r="I620" s="64">
        <f t="shared" si="333"/>
        <v>0.56000000000000005</v>
      </c>
      <c r="J620" s="18">
        <f t="shared" si="334"/>
        <v>54.88</v>
      </c>
      <c r="K620" s="64">
        <f t="shared" si="335"/>
        <v>-0.36919540229885056</v>
      </c>
      <c r="L620" s="18">
        <v>87</v>
      </c>
      <c r="M620" s="18">
        <v>8</v>
      </c>
      <c r="N620" s="18">
        <v>89</v>
      </c>
      <c r="O620" s="105" t="str">
        <f t="shared" si="310"/>
        <v>https://www.google.com/maps/@61.6252125382,22.8462497841,3a,75y,90t/data=!3m3!1e1!3m1!2e0</v>
      </c>
      <c r="P620" s="108" t="str">
        <f t="shared" si="311"/>
        <v>Gmaps</v>
      </c>
      <c r="Q620" s="18">
        <v>98</v>
      </c>
      <c r="R620" s="17">
        <v>56</v>
      </c>
      <c r="S620" s="18">
        <f t="shared" si="312"/>
        <v>15</v>
      </c>
      <c r="T620" s="18">
        <f t="shared" si="313"/>
        <v>13</v>
      </c>
      <c r="U620" s="18">
        <f t="shared" si="314"/>
        <v>0</v>
      </c>
      <c r="V620" s="95" t="str">
        <f t="shared" si="336"/>
        <v xml:space="preserve"> --</v>
      </c>
      <c r="W620" s="18">
        <f t="shared" si="315"/>
        <v>0</v>
      </c>
      <c r="X620" s="79" t="str">
        <f t="shared" si="337"/>
        <v xml:space="preserve"> --</v>
      </c>
      <c r="Y620" s="74">
        <v>0</v>
      </c>
      <c r="Z620" s="17" t="str">
        <f t="shared" si="319"/>
        <v xml:space="preserve"> --</v>
      </c>
      <c r="AA620" s="74">
        <v>0</v>
      </c>
      <c r="AB620" s="17" t="str">
        <f t="shared" si="338"/>
        <v>--</v>
      </c>
      <c r="AC620" s="39"/>
      <c r="AD620" s="17" t="str">
        <f t="shared" si="316"/>
        <v>Vähä 3</v>
      </c>
      <c r="AE620" s="17" t="s">
        <v>1062</v>
      </c>
      <c r="AF620" s="39"/>
      <c r="AG620" s="44"/>
      <c r="AH620" s="4"/>
      <c r="AI620" s="113" t="str">
        <f t="shared" si="320"/>
        <v>musta</v>
      </c>
      <c r="AJ620" s="114" t="str">
        <f t="shared" si="341"/>
        <v>musta</v>
      </c>
      <c r="AK620" s="115" t="str">
        <f t="shared" si="317"/>
        <v>musta</v>
      </c>
      <c r="AL620" s="124">
        <f t="shared" si="342"/>
        <v>1</v>
      </c>
      <c r="AM620" s="124">
        <f t="shared" si="321"/>
        <v>1</v>
      </c>
      <c r="AN620" s="124">
        <f t="shared" si="322"/>
        <v>0</v>
      </c>
      <c r="AO620" s="124">
        <f t="shared" si="323"/>
        <v>0</v>
      </c>
      <c r="AP620" s="121">
        <f t="shared" si="324"/>
        <v>0</v>
      </c>
      <c r="AQ620" s="14"/>
      <c r="AR620" s="113" t="str">
        <f t="shared" si="339"/>
        <v>musta</v>
      </c>
      <c r="AS620" s="114" t="str">
        <f t="shared" si="340"/>
        <v>musta</v>
      </c>
      <c r="AT620" s="115" t="str">
        <f t="shared" si="318"/>
        <v>musta</v>
      </c>
      <c r="AU620" s="124">
        <f t="shared" si="325"/>
        <v>10</v>
      </c>
      <c r="AV620" s="124">
        <f t="shared" si="326"/>
        <v>10</v>
      </c>
      <c r="AW620" s="124">
        <f t="shared" si="327"/>
        <v>0</v>
      </c>
      <c r="AX620" s="124">
        <f t="shared" si="328"/>
        <v>0</v>
      </c>
      <c r="AY620" s="121">
        <f t="shared" si="329"/>
        <v>0</v>
      </c>
      <c r="BA620" s="47" t="s">
        <v>651</v>
      </c>
      <c r="BB620" s="47">
        <v>13049</v>
      </c>
      <c r="BC620" s="47">
        <v>1</v>
      </c>
      <c r="BD620" s="47">
        <v>8</v>
      </c>
      <c r="BE620" s="4"/>
      <c r="BF620" s="47" t="s">
        <v>659</v>
      </c>
      <c r="BG620" s="47">
        <v>13065</v>
      </c>
      <c r="BH620" s="47">
        <v>3</v>
      </c>
      <c r="BI620" s="47">
        <v>11</v>
      </c>
      <c r="BJ620" s="4"/>
      <c r="BK620" s="46" t="str">
        <f t="shared" si="330"/>
        <v>13065_3</v>
      </c>
      <c r="BL620" s="69">
        <v>13065</v>
      </c>
      <c r="BM620" s="69">
        <v>3</v>
      </c>
      <c r="BN620" s="69">
        <v>0</v>
      </c>
      <c r="BO620" s="4"/>
      <c r="BP620" s="46" t="str">
        <f t="shared" si="331"/>
        <v>13065_3</v>
      </c>
      <c r="BQ620" s="69">
        <v>13065</v>
      </c>
      <c r="BR620" s="69">
        <v>3</v>
      </c>
      <c r="BS620" s="69">
        <v>0</v>
      </c>
      <c r="BT620" s="4"/>
      <c r="BU620" s="71"/>
      <c r="BV620" s="71"/>
      <c r="BW620" s="71"/>
      <c r="BX620" s="4"/>
      <c r="BY620" s="46"/>
      <c r="BZ620" s="46"/>
      <c r="CA620" s="46"/>
      <c r="CB620" s="4"/>
      <c r="CC620" s="47" t="s">
        <v>213</v>
      </c>
      <c r="CD620" s="47" t="s">
        <v>1023</v>
      </c>
      <c r="CE620" s="47">
        <v>230</v>
      </c>
      <c r="CF620" s="47">
        <v>9</v>
      </c>
      <c r="CG620" s="47">
        <v>1</v>
      </c>
      <c r="CH620" s="47" t="str">
        <f t="shared" si="332"/>
        <v>Keskivilkas 1</v>
      </c>
      <c r="CJ620" s="46" t="s">
        <v>669</v>
      </c>
      <c r="CK620" s="46" t="s">
        <v>2653</v>
      </c>
      <c r="CL620" s="46" t="s">
        <v>2654</v>
      </c>
      <c r="CM620" s="46" t="s">
        <v>2655</v>
      </c>
    </row>
    <row r="621" spans="1:91" customFormat="1" x14ac:dyDescent="0.25">
      <c r="A621" s="81">
        <v>610</v>
      </c>
      <c r="B621" s="27" t="str">
        <f t="shared" si="309"/>
        <v>13083_3</v>
      </c>
      <c r="C621" s="51">
        <v>13083</v>
      </c>
      <c r="D621" s="52">
        <v>3</v>
      </c>
      <c r="E621" s="17">
        <v>7602</v>
      </c>
      <c r="F621" s="18"/>
      <c r="G621" s="59">
        <v>500</v>
      </c>
      <c r="H621" s="60">
        <v>98</v>
      </c>
      <c r="I621" s="64">
        <f t="shared" si="333"/>
        <v>0.98</v>
      </c>
      <c r="J621" s="18">
        <f t="shared" si="334"/>
        <v>490</v>
      </c>
      <c r="K621" s="64">
        <f t="shared" si="335"/>
        <v>5.7123287671232879</v>
      </c>
      <c r="L621" s="18">
        <v>73</v>
      </c>
      <c r="M621" s="18">
        <v>4</v>
      </c>
      <c r="N621" s="18">
        <v>71</v>
      </c>
      <c r="O621" s="105" t="str">
        <f t="shared" si="310"/>
        <v>https://www.google.com/maps/@61.6978211231,22.6686903272,3a,75y,90t/data=!3m3!1e1!3m1!2e0</v>
      </c>
      <c r="P621" s="108" t="str">
        <f t="shared" si="311"/>
        <v>Gmaps</v>
      </c>
      <c r="Q621" s="18">
        <v>500</v>
      </c>
      <c r="R621" s="17">
        <v>98</v>
      </c>
      <c r="S621" s="18">
        <f t="shared" si="312"/>
        <v>6</v>
      </c>
      <c r="T621" s="18">
        <f t="shared" si="313"/>
        <v>4</v>
      </c>
      <c r="U621" s="18">
        <f t="shared" si="314"/>
        <v>0</v>
      </c>
      <c r="V621" s="95" t="str">
        <f t="shared" si="336"/>
        <v xml:space="preserve"> --</v>
      </c>
      <c r="W621" s="18">
        <f t="shared" si="315"/>
        <v>0</v>
      </c>
      <c r="X621" s="79" t="str">
        <f t="shared" si="337"/>
        <v xml:space="preserve"> --</v>
      </c>
      <c r="Y621" s="74">
        <v>0</v>
      </c>
      <c r="Z621" s="17" t="str">
        <f t="shared" si="319"/>
        <v xml:space="preserve"> --</v>
      </c>
      <c r="AA621" s="74">
        <v>0</v>
      </c>
      <c r="AB621" s="17" t="str">
        <f t="shared" si="338"/>
        <v>--</v>
      </c>
      <c r="AC621" s="39"/>
      <c r="AD621" s="17" t="str">
        <f t="shared" si="316"/>
        <v>Vähä 4</v>
      </c>
      <c r="AE621" s="17" t="s">
        <v>1061</v>
      </c>
      <c r="AF621" s="39"/>
      <c r="AG621" s="44"/>
      <c r="AH621" s="4"/>
      <c r="AI621" s="113" t="str">
        <f t="shared" si="320"/>
        <v>musta</v>
      </c>
      <c r="AJ621" s="114" t="str">
        <f t="shared" si="341"/>
        <v>musta</v>
      </c>
      <c r="AK621" s="115" t="str">
        <f t="shared" si="317"/>
        <v>musta</v>
      </c>
      <c r="AL621" s="124">
        <f t="shared" si="342"/>
        <v>10</v>
      </c>
      <c r="AM621" s="124">
        <f t="shared" si="321"/>
        <v>10</v>
      </c>
      <c r="AN621" s="124">
        <f t="shared" si="322"/>
        <v>0</v>
      </c>
      <c r="AO621" s="124">
        <f t="shared" si="323"/>
        <v>0</v>
      </c>
      <c r="AP621" s="121">
        <f t="shared" si="324"/>
        <v>0</v>
      </c>
      <c r="AQ621" s="14"/>
      <c r="AR621" s="113" t="str">
        <f t="shared" si="339"/>
        <v>musta</v>
      </c>
      <c r="AS621" s="114" t="str">
        <f t="shared" si="340"/>
        <v>musta</v>
      </c>
      <c r="AT621" s="115" t="str">
        <f t="shared" si="318"/>
        <v>musta</v>
      </c>
      <c r="AU621" s="124">
        <f t="shared" si="325"/>
        <v>10</v>
      </c>
      <c r="AV621" s="124">
        <f t="shared" si="326"/>
        <v>10</v>
      </c>
      <c r="AW621" s="124">
        <f t="shared" si="327"/>
        <v>0</v>
      </c>
      <c r="AX621" s="124">
        <f t="shared" si="328"/>
        <v>0</v>
      </c>
      <c r="AY621" s="121">
        <f t="shared" si="329"/>
        <v>0</v>
      </c>
      <c r="BA621" s="47" t="s">
        <v>652</v>
      </c>
      <c r="BB621" s="47">
        <v>13051</v>
      </c>
      <c r="BC621" s="47">
        <v>1</v>
      </c>
      <c r="BD621" s="47">
        <v>3</v>
      </c>
      <c r="BE621" s="4"/>
      <c r="BF621" s="47" t="s">
        <v>660</v>
      </c>
      <c r="BG621" s="47">
        <v>13073</v>
      </c>
      <c r="BH621" s="47">
        <v>1</v>
      </c>
      <c r="BI621" s="47">
        <v>12</v>
      </c>
      <c r="BJ621" s="4"/>
      <c r="BK621" s="46" t="str">
        <f t="shared" si="330"/>
        <v>13073_1</v>
      </c>
      <c r="BL621" s="69">
        <v>13073</v>
      </c>
      <c r="BM621" s="69">
        <v>1</v>
      </c>
      <c r="BN621" s="69">
        <v>0</v>
      </c>
      <c r="BO621" s="4"/>
      <c r="BP621" s="46" t="str">
        <f t="shared" si="331"/>
        <v>13073_1</v>
      </c>
      <c r="BQ621" s="69">
        <v>13073</v>
      </c>
      <c r="BR621" s="69">
        <v>1</v>
      </c>
      <c r="BS621" s="69">
        <v>0</v>
      </c>
      <c r="BT621" s="4"/>
      <c r="BU621" s="71"/>
      <c r="BV621" s="71"/>
      <c r="BW621" s="71"/>
      <c r="BX621" s="4"/>
      <c r="BY621" s="46"/>
      <c r="BZ621" s="46"/>
      <c r="CA621" s="46"/>
      <c r="CB621" s="4"/>
      <c r="CC621" s="47" t="s">
        <v>471</v>
      </c>
      <c r="CD621" s="47" t="s">
        <v>1023</v>
      </c>
      <c r="CE621" s="47">
        <v>3024</v>
      </c>
      <c r="CF621" s="47">
        <v>1</v>
      </c>
      <c r="CG621" s="47">
        <v>1</v>
      </c>
      <c r="CH621" s="47" t="str">
        <f t="shared" si="332"/>
        <v>Keskivilkas 1</v>
      </c>
      <c r="CJ621" s="46" t="s">
        <v>670</v>
      </c>
      <c r="CK621" s="46" t="s">
        <v>2656</v>
      </c>
      <c r="CL621" s="46" t="s">
        <v>2657</v>
      </c>
      <c r="CM621" s="46" t="s">
        <v>2658</v>
      </c>
    </row>
    <row r="622" spans="1:91" customFormat="1" x14ac:dyDescent="0.25">
      <c r="A622" s="81">
        <v>611</v>
      </c>
      <c r="B622" s="27" t="str">
        <f t="shared" si="309"/>
        <v>13085_1</v>
      </c>
      <c r="C622" s="51">
        <v>13085</v>
      </c>
      <c r="D622" s="52">
        <v>1</v>
      </c>
      <c r="E622" s="17">
        <v>5634</v>
      </c>
      <c r="F622" s="18">
        <v>4326.0489108250003</v>
      </c>
      <c r="G622" s="57">
        <v>6</v>
      </c>
      <c r="H622" s="58">
        <v>44</v>
      </c>
      <c r="I622" s="64">
        <f t="shared" si="333"/>
        <v>0.44</v>
      </c>
      <c r="J622" s="18">
        <f t="shared" si="334"/>
        <v>2.64</v>
      </c>
      <c r="K622" s="64">
        <f t="shared" si="335"/>
        <v>-0.9536842105263158</v>
      </c>
      <c r="L622" s="18">
        <v>57</v>
      </c>
      <c r="M622" s="18">
        <v>3</v>
      </c>
      <c r="N622" s="18">
        <v>56</v>
      </c>
      <c r="O622" s="105" t="str">
        <f t="shared" si="310"/>
        <v>https://www.google.com/maps/@61.6252125382,22.8462497841,3a,75y,90t/data=!3m3!1e1!3m1!2e0</v>
      </c>
      <c r="P622" s="108" t="str">
        <f t="shared" si="311"/>
        <v>Gmaps</v>
      </c>
      <c r="Q622" s="18">
        <v>6</v>
      </c>
      <c r="R622" s="17">
        <v>44</v>
      </c>
      <c r="S622" s="18">
        <f t="shared" si="312"/>
        <v>21</v>
      </c>
      <c r="T622" s="18">
        <f t="shared" si="313"/>
        <v>19</v>
      </c>
      <c r="U622" s="18">
        <f t="shared" si="314"/>
        <v>0</v>
      </c>
      <c r="V622" s="95" t="str">
        <f t="shared" si="336"/>
        <v xml:space="preserve"> --</v>
      </c>
      <c r="W622" s="18">
        <f t="shared" si="315"/>
        <v>0</v>
      </c>
      <c r="X622" s="79" t="str">
        <f t="shared" si="337"/>
        <v xml:space="preserve"> --</v>
      </c>
      <c r="Y622" s="74">
        <v>0</v>
      </c>
      <c r="Z622" s="17" t="str">
        <f t="shared" si="319"/>
        <v xml:space="preserve"> --</v>
      </c>
      <c r="AA622" s="74">
        <v>0</v>
      </c>
      <c r="AB622" s="17" t="str">
        <f t="shared" si="338"/>
        <v>--</v>
      </c>
      <c r="AC622" s="39"/>
      <c r="AD622" s="17" t="str">
        <f t="shared" si="316"/>
        <v>Vähä 3</v>
      </c>
      <c r="AE622" s="17" t="s">
        <v>1062</v>
      </c>
      <c r="AF622" s="39"/>
      <c r="AG622" s="44"/>
      <c r="AH622" s="4"/>
      <c r="AI622" s="113" t="str">
        <f t="shared" si="320"/>
        <v>musta</v>
      </c>
      <c r="AJ622" s="114" t="str">
        <f t="shared" si="341"/>
        <v>musta</v>
      </c>
      <c r="AK622" s="115" t="str">
        <f t="shared" si="317"/>
        <v>musta</v>
      </c>
      <c r="AL622" s="124">
        <f t="shared" si="342"/>
        <v>1</v>
      </c>
      <c r="AM622" s="124">
        <f t="shared" si="321"/>
        <v>1</v>
      </c>
      <c r="AN622" s="124">
        <f t="shared" si="322"/>
        <v>0</v>
      </c>
      <c r="AO622" s="124">
        <f t="shared" si="323"/>
        <v>0</v>
      </c>
      <c r="AP622" s="121">
        <f t="shared" si="324"/>
        <v>0</v>
      </c>
      <c r="AQ622" s="14"/>
      <c r="AR622" s="113" t="str">
        <f t="shared" si="339"/>
        <v>musta</v>
      </c>
      <c r="AS622" s="114" t="str">
        <f t="shared" si="340"/>
        <v>musta</v>
      </c>
      <c r="AT622" s="115" t="str">
        <f t="shared" si="318"/>
        <v>musta</v>
      </c>
      <c r="AU622" s="124">
        <f t="shared" si="325"/>
        <v>1</v>
      </c>
      <c r="AV622" s="124">
        <f t="shared" si="326"/>
        <v>1</v>
      </c>
      <c r="AW622" s="124">
        <f t="shared" si="327"/>
        <v>0</v>
      </c>
      <c r="AX622" s="124">
        <f t="shared" si="328"/>
        <v>0</v>
      </c>
      <c r="AY622" s="121">
        <f t="shared" si="329"/>
        <v>0</v>
      </c>
      <c r="BA622" s="47" t="s">
        <v>653</v>
      </c>
      <c r="BB622" s="47">
        <v>13051</v>
      </c>
      <c r="BC622" s="47">
        <v>2</v>
      </c>
      <c r="BD622" s="47">
        <v>13</v>
      </c>
      <c r="BE622" s="4"/>
      <c r="BF622" s="47" t="s">
        <v>661</v>
      </c>
      <c r="BG622" s="47">
        <v>13074</v>
      </c>
      <c r="BH622" s="47">
        <v>1</v>
      </c>
      <c r="BI622" s="47">
        <v>15</v>
      </c>
      <c r="BJ622" s="4"/>
      <c r="BK622" s="46" t="str">
        <f t="shared" si="330"/>
        <v>13074_1</v>
      </c>
      <c r="BL622" s="69">
        <v>13074</v>
      </c>
      <c r="BM622" s="69">
        <v>1</v>
      </c>
      <c r="BN622" s="69">
        <v>0</v>
      </c>
      <c r="BO622" s="4"/>
      <c r="BP622" s="46" t="str">
        <f t="shared" si="331"/>
        <v>13074_1</v>
      </c>
      <c r="BQ622" s="69">
        <v>13074</v>
      </c>
      <c r="BR622" s="69">
        <v>1</v>
      </c>
      <c r="BS622" s="69">
        <v>0</v>
      </c>
      <c r="BT622" s="4"/>
      <c r="BU622" s="71"/>
      <c r="BV622" s="71"/>
      <c r="BW622" s="71"/>
      <c r="BX622" s="4"/>
      <c r="BY622" s="46"/>
      <c r="BZ622" s="46"/>
      <c r="CA622" s="46"/>
      <c r="CB622" s="4"/>
      <c r="CC622" s="47" t="s">
        <v>211</v>
      </c>
      <c r="CD622" s="47" t="s">
        <v>1023</v>
      </c>
      <c r="CE622" s="47">
        <v>230</v>
      </c>
      <c r="CF622" s="47">
        <v>6</v>
      </c>
      <c r="CG622" s="47">
        <v>1</v>
      </c>
      <c r="CH622" s="47" t="str">
        <f t="shared" si="332"/>
        <v>Keskivilkas 1</v>
      </c>
      <c r="CJ622" s="46" t="s">
        <v>671</v>
      </c>
      <c r="CK622" s="46" t="s">
        <v>2653</v>
      </c>
      <c r="CL622" s="46" t="s">
        <v>2654</v>
      </c>
      <c r="CM622" s="46" t="s">
        <v>2655</v>
      </c>
    </row>
    <row r="623" spans="1:91" customFormat="1" x14ac:dyDescent="0.25">
      <c r="A623" s="81">
        <v>612</v>
      </c>
      <c r="B623" s="27" t="str">
        <f t="shared" si="309"/>
        <v>13087_1</v>
      </c>
      <c r="C623" s="51">
        <v>13087</v>
      </c>
      <c r="D623" s="52">
        <v>1</v>
      </c>
      <c r="E623" s="17">
        <v>4918</v>
      </c>
      <c r="F623" s="18">
        <v>4783.9641757600002</v>
      </c>
      <c r="G623" s="57">
        <v>134</v>
      </c>
      <c r="H623" s="58">
        <v>41</v>
      </c>
      <c r="I623" s="64">
        <f t="shared" si="333"/>
        <v>0.41</v>
      </c>
      <c r="J623" s="18">
        <f t="shared" si="334"/>
        <v>54.94</v>
      </c>
      <c r="K623" s="64">
        <f t="shared" si="335"/>
        <v>-0.92173789173789167</v>
      </c>
      <c r="L623" s="18">
        <v>702</v>
      </c>
      <c r="M623" s="18">
        <v>51</v>
      </c>
      <c r="N623" s="18">
        <v>737</v>
      </c>
      <c r="O623" s="105" t="str">
        <f t="shared" si="310"/>
        <v>https://www.google.com/maps/@61.6759105203,23.160279765,3a,75y,90t/data=!3m3!1e1!3m1!2e0</v>
      </c>
      <c r="P623" s="108" t="str">
        <f t="shared" si="311"/>
        <v>Gmaps</v>
      </c>
      <c r="Q623" s="18">
        <v>134</v>
      </c>
      <c r="R623" s="17">
        <v>41</v>
      </c>
      <c r="S623" s="18">
        <f t="shared" si="312"/>
        <v>94</v>
      </c>
      <c r="T623" s="18">
        <f t="shared" si="313"/>
        <v>44</v>
      </c>
      <c r="U623" s="18">
        <f t="shared" si="314"/>
        <v>0</v>
      </c>
      <c r="V623" s="95" t="str">
        <f t="shared" si="336"/>
        <v xml:space="preserve"> --</v>
      </c>
      <c r="W623" s="18">
        <f t="shared" si="315"/>
        <v>0</v>
      </c>
      <c r="X623" s="79" t="str">
        <f t="shared" si="337"/>
        <v xml:space="preserve"> --</v>
      </c>
      <c r="Y623" s="74">
        <v>0</v>
      </c>
      <c r="Z623" s="17" t="str">
        <f t="shared" si="319"/>
        <v xml:space="preserve"> --</v>
      </c>
      <c r="AA623" s="74">
        <v>0</v>
      </c>
      <c r="AB623" s="17" t="str">
        <f t="shared" si="338"/>
        <v>--</v>
      </c>
      <c r="AC623" s="39"/>
      <c r="AD623" s="17" t="str">
        <f t="shared" si="316"/>
        <v>Keskivilkas 1</v>
      </c>
      <c r="AE623" s="17" t="s">
        <v>1057</v>
      </c>
      <c r="AF623" s="39"/>
      <c r="AG623" s="44"/>
      <c r="AH623" s="4"/>
      <c r="AI623" s="113" t="str">
        <f t="shared" si="320"/>
        <v>musta</v>
      </c>
      <c r="AJ623" s="114" t="str">
        <f t="shared" si="341"/>
        <v>musta</v>
      </c>
      <c r="AK623" s="115" t="str">
        <f t="shared" si="317"/>
        <v>musta</v>
      </c>
      <c r="AL623" s="124">
        <f t="shared" si="342"/>
        <v>1</v>
      </c>
      <c r="AM623" s="124">
        <f t="shared" si="321"/>
        <v>1</v>
      </c>
      <c r="AN623" s="124">
        <f t="shared" si="322"/>
        <v>0</v>
      </c>
      <c r="AO623" s="124">
        <f t="shared" si="323"/>
        <v>0</v>
      </c>
      <c r="AP623" s="121">
        <f t="shared" si="324"/>
        <v>0</v>
      </c>
      <c r="AQ623" s="14"/>
      <c r="AR623" s="113" t="str">
        <f t="shared" si="339"/>
        <v>musta</v>
      </c>
      <c r="AS623" s="114" t="str">
        <f t="shared" si="340"/>
        <v>musta</v>
      </c>
      <c r="AT623" s="115" t="str">
        <f t="shared" si="318"/>
        <v>musta</v>
      </c>
      <c r="AU623" s="124">
        <f t="shared" si="325"/>
        <v>1</v>
      </c>
      <c r="AV623" s="124">
        <f t="shared" si="326"/>
        <v>1</v>
      </c>
      <c r="AW623" s="124">
        <f t="shared" si="327"/>
        <v>0</v>
      </c>
      <c r="AX623" s="124">
        <f t="shared" si="328"/>
        <v>0</v>
      </c>
      <c r="AY623" s="121">
        <f t="shared" si="329"/>
        <v>0</v>
      </c>
      <c r="BA623" s="47" t="s">
        <v>654</v>
      </c>
      <c r="BB623" s="47">
        <v>13058</v>
      </c>
      <c r="BC623" s="47">
        <v>1</v>
      </c>
      <c r="BD623" s="47">
        <v>9</v>
      </c>
      <c r="BE623" s="4"/>
      <c r="BF623" s="47" t="s">
        <v>662</v>
      </c>
      <c r="BG623" s="47">
        <v>13075</v>
      </c>
      <c r="BH623" s="47">
        <v>1</v>
      </c>
      <c r="BI623" s="47">
        <v>29</v>
      </c>
      <c r="BJ623" s="4"/>
      <c r="BK623" s="46" t="str">
        <f t="shared" si="330"/>
        <v>13075_1</v>
      </c>
      <c r="BL623" s="69">
        <v>13075</v>
      </c>
      <c r="BM623" s="69">
        <v>1</v>
      </c>
      <c r="BN623" s="69">
        <v>0</v>
      </c>
      <c r="BO623" s="4"/>
      <c r="BP623" s="46" t="str">
        <f t="shared" si="331"/>
        <v>13075_1</v>
      </c>
      <c r="BQ623" s="69">
        <v>13075</v>
      </c>
      <c r="BR623" s="69">
        <v>1</v>
      </c>
      <c r="BS623" s="69">
        <v>0</v>
      </c>
      <c r="BT623" s="4"/>
      <c r="BU623" s="71"/>
      <c r="BV623" s="71"/>
      <c r="BW623" s="71"/>
      <c r="BX623" s="4"/>
      <c r="BY623" s="46"/>
      <c r="BZ623" s="46"/>
      <c r="CA623" s="46"/>
      <c r="CB623" s="4"/>
      <c r="CC623" s="47" t="s">
        <v>218</v>
      </c>
      <c r="CD623" s="47" t="s">
        <v>1023</v>
      </c>
      <c r="CE623" s="47">
        <v>232</v>
      </c>
      <c r="CF623" s="47">
        <v>4</v>
      </c>
      <c r="CG623" s="47">
        <v>1</v>
      </c>
      <c r="CH623" s="47" t="str">
        <f t="shared" si="332"/>
        <v>Keskivilkas 1</v>
      </c>
      <c r="CJ623" s="46" t="s">
        <v>672</v>
      </c>
      <c r="CK623" s="46" t="s">
        <v>2050</v>
      </c>
      <c r="CL623" s="46" t="s">
        <v>2051</v>
      </c>
      <c r="CM623" s="46" t="s">
        <v>2052</v>
      </c>
    </row>
    <row r="624" spans="1:91" customFormat="1" x14ac:dyDescent="0.25">
      <c r="A624" s="81">
        <v>613</v>
      </c>
      <c r="B624" s="27" t="str">
        <f t="shared" si="309"/>
        <v>13087_2</v>
      </c>
      <c r="C624" s="51">
        <v>13087</v>
      </c>
      <c r="D624" s="52">
        <v>2</v>
      </c>
      <c r="E624" s="17">
        <v>6275</v>
      </c>
      <c r="F624" s="18">
        <v>6220.8944823000002</v>
      </c>
      <c r="G624" s="57">
        <v>39</v>
      </c>
      <c r="H624" s="58">
        <v>56</v>
      </c>
      <c r="I624" s="64">
        <f t="shared" si="333"/>
        <v>0.56000000000000005</v>
      </c>
      <c r="J624" s="18">
        <f t="shared" si="334"/>
        <v>21.840000000000003</v>
      </c>
      <c r="K624" s="64">
        <f t="shared" si="335"/>
        <v>-0.9217204301075268</v>
      </c>
      <c r="L624" s="18">
        <v>279</v>
      </c>
      <c r="M624" s="18">
        <v>13</v>
      </c>
      <c r="N624" s="18">
        <v>275</v>
      </c>
      <c r="O624" s="105" t="str">
        <f t="shared" si="310"/>
        <v>https://www.google.com/maps/@61.6840597049,23.0923529656,3a,75y,90t/data=!3m3!1e1!3m1!2e0</v>
      </c>
      <c r="P624" s="108" t="str">
        <f t="shared" si="311"/>
        <v>Gmaps</v>
      </c>
      <c r="Q624" s="18">
        <v>39</v>
      </c>
      <c r="R624" s="17">
        <v>56</v>
      </c>
      <c r="S624" s="18">
        <f t="shared" si="312"/>
        <v>31</v>
      </c>
      <c r="T624" s="18">
        <f t="shared" si="313"/>
        <v>21</v>
      </c>
      <c r="U624" s="18">
        <f t="shared" si="314"/>
        <v>0</v>
      </c>
      <c r="V624" s="95" t="str">
        <f t="shared" si="336"/>
        <v xml:space="preserve"> --</v>
      </c>
      <c r="W624" s="18">
        <f t="shared" si="315"/>
        <v>0</v>
      </c>
      <c r="X624" s="79" t="str">
        <f t="shared" si="337"/>
        <v xml:space="preserve"> --</v>
      </c>
      <c r="Y624" s="74">
        <v>0</v>
      </c>
      <c r="Z624" s="17" t="str">
        <f t="shared" si="319"/>
        <v xml:space="preserve"> --</v>
      </c>
      <c r="AA624" s="74">
        <v>0</v>
      </c>
      <c r="AB624" s="17" t="str">
        <f t="shared" si="338"/>
        <v>--</v>
      </c>
      <c r="AC624" s="39"/>
      <c r="AD624" s="17" t="str">
        <f t="shared" si="316"/>
        <v>Vähä 3</v>
      </c>
      <c r="AE624" s="17" t="s">
        <v>1062</v>
      </c>
      <c r="AF624" s="39"/>
      <c r="AG624" s="44"/>
      <c r="AH624" s="4"/>
      <c r="AI624" s="113" t="str">
        <f t="shared" si="320"/>
        <v>musta</v>
      </c>
      <c r="AJ624" s="114" t="str">
        <f t="shared" si="341"/>
        <v>musta</v>
      </c>
      <c r="AK624" s="115" t="str">
        <f t="shared" si="317"/>
        <v>musta</v>
      </c>
      <c r="AL624" s="124">
        <f t="shared" si="342"/>
        <v>1</v>
      </c>
      <c r="AM624" s="124">
        <f t="shared" si="321"/>
        <v>1</v>
      </c>
      <c r="AN624" s="124">
        <f t="shared" si="322"/>
        <v>0</v>
      </c>
      <c r="AO624" s="124">
        <f t="shared" si="323"/>
        <v>0</v>
      </c>
      <c r="AP624" s="121">
        <f t="shared" si="324"/>
        <v>0</v>
      </c>
      <c r="AQ624" s="14"/>
      <c r="AR624" s="113" t="str">
        <f t="shared" si="339"/>
        <v>musta</v>
      </c>
      <c r="AS624" s="114" t="str">
        <f t="shared" si="340"/>
        <v>musta</v>
      </c>
      <c r="AT624" s="115" t="str">
        <f t="shared" si="318"/>
        <v>musta</v>
      </c>
      <c r="AU624" s="124">
        <f t="shared" si="325"/>
        <v>10</v>
      </c>
      <c r="AV624" s="124">
        <f t="shared" si="326"/>
        <v>10</v>
      </c>
      <c r="AW624" s="124">
        <f t="shared" si="327"/>
        <v>0</v>
      </c>
      <c r="AX624" s="124">
        <f t="shared" si="328"/>
        <v>0</v>
      </c>
      <c r="AY624" s="121">
        <f t="shared" si="329"/>
        <v>0</v>
      </c>
      <c r="BA624" s="47" t="s">
        <v>655</v>
      </c>
      <c r="BB624" s="47">
        <v>13059</v>
      </c>
      <c r="BC624" s="47">
        <v>1</v>
      </c>
      <c r="BD624" s="47">
        <v>95</v>
      </c>
      <c r="BE624" s="4"/>
      <c r="BF624" s="47" t="s">
        <v>663</v>
      </c>
      <c r="BG624" s="47">
        <v>13076</v>
      </c>
      <c r="BH624" s="47">
        <v>1</v>
      </c>
      <c r="BI624" s="47">
        <v>8</v>
      </c>
      <c r="BJ624" s="4"/>
      <c r="BK624" s="46" t="str">
        <f t="shared" si="330"/>
        <v>13076_1</v>
      </c>
      <c r="BL624" s="69">
        <v>13076</v>
      </c>
      <c r="BM624" s="69">
        <v>1</v>
      </c>
      <c r="BN624" s="69">
        <v>0</v>
      </c>
      <c r="BO624" s="4"/>
      <c r="BP624" s="46" t="str">
        <f t="shared" si="331"/>
        <v>13076_1</v>
      </c>
      <c r="BQ624" s="69">
        <v>13076</v>
      </c>
      <c r="BR624" s="69">
        <v>1</v>
      </c>
      <c r="BS624" s="69">
        <v>0</v>
      </c>
      <c r="BT624" s="4"/>
      <c r="BU624" s="71"/>
      <c r="BV624" s="71"/>
      <c r="BW624" s="71"/>
      <c r="BX624" s="4"/>
      <c r="BY624" s="46"/>
      <c r="BZ624" s="46"/>
      <c r="CA624" s="46"/>
      <c r="CB624" s="4"/>
      <c r="CC624" s="47" t="s">
        <v>295</v>
      </c>
      <c r="CD624" s="47" t="s">
        <v>1023</v>
      </c>
      <c r="CE624" s="47">
        <v>332</v>
      </c>
      <c r="CF624" s="47">
        <v>2</v>
      </c>
      <c r="CG624" s="47">
        <v>1</v>
      </c>
      <c r="CH624" s="47" t="str">
        <f t="shared" si="332"/>
        <v>Keskivilkas 1</v>
      </c>
      <c r="CJ624" s="46" t="s">
        <v>673</v>
      </c>
      <c r="CK624" s="46" t="s">
        <v>2659</v>
      </c>
      <c r="CL624" s="46" t="s">
        <v>2660</v>
      </c>
      <c r="CM624" s="46" t="s">
        <v>2661</v>
      </c>
    </row>
    <row r="625" spans="1:91" customFormat="1" x14ac:dyDescent="0.25">
      <c r="A625" s="81">
        <v>614</v>
      </c>
      <c r="B625" s="27" t="str">
        <f t="shared" si="309"/>
        <v>13087_3</v>
      </c>
      <c r="C625" s="51">
        <v>13087</v>
      </c>
      <c r="D625" s="52">
        <v>3</v>
      </c>
      <c r="E625" s="17">
        <v>6326</v>
      </c>
      <c r="F625" s="18">
        <v>9550.6185612499994</v>
      </c>
      <c r="G625" s="57">
        <v>88</v>
      </c>
      <c r="H625" s="58">
        <v>77</v>
      </c>
      <c r="I625" s="64">
        <f t="shared" si="333"/>
        <v>0.77</v>
      </c>
      <c r="J625" s="18">
        <f t="shared" si="334"/>
        <v>67.760000000000005</v>
      </c>
      <c r="K625" s="64">
        <f t="shared" si="335"/>
        <v>-0.29416666666666663</v>
      </c>
      <c r="L625" s="18">
        <v>96</v>
      </c>
      <c r="M625" s="18">
        <v>8</v>
      </c>
      <c r="N625" s="18">
        <v>102</v>
      </c>
      <c r="O625" s="105" t="str">
        <f t="shared" si="310"/>
        <v>https://www.google.com/maps/@61.6794325304,22.9786080507,3a,75y,90t/data=!3m3!1e1!3m1!2e0</v>
      </c>
      <c r="P625" s="108" t="str">
        <f t="shared" si="311"/>
        <v>Gmaps</v>
      </c>
      <c r="Q625" s="18">
        <v>88</v>
      </c>
      <c r="R625" s="17">
        <v>77</v>
      </c>
      <c r="S625" s="18">
        <f t="shared" si="312"/>
        <v>30</v>
      </c>
      <c r="T625" s="18">
        <f t="shared" si="313"/>
        <v>20</v>
      </c>
      <c r="U625" s="18">
        <f t="shared" si="314"/>
        <v>0</v>
      </c>
      <c r="V625" s="95" t="str">
        <f t="shared" si="336"/>
        <v xml:space="preserve"> --</v>
      </c>
      <c r="W625" s="18">
        <f t="shared" si="315"/>
        <v>0</v>
      </c>
      <c r="X625" s="79" t="str">
        <f t="shared" si="337"/>
        <v xml:space="preserve"> --</v>
      </c>
      <c r="Y625" s="74">
        <v>0</v>
      </c>
      <c r="Z625" s="17" t="str">
        <f t="shared" si="319"/>
        <v xml:space="preserve"> --</v>
      </c>
      <c r="AA625" s="74">
        <v>0</v>
      </c>
      <c r="AB625" s="17" t="str">
        <f t="shared" si="338"/>
        <v>--</v>
      </c>
      <c r="AC625" s="39"/>
      <c r="AD625" s="17" t="str">
        <f t="shared" si="316"/>
        <v>Vähä 3</v>
      </c>
      <c r="AE625" s="17" t="s">
        <v>1062</v>
      </c>
      <c r="AF625" s="39"/>
      <c r="AG625" s="44"/>
      <c r="AH625" s="4"/>
      <c r="AI625" s="113" t="str">
        <f t="shared" si="320"/>
        <v>musta</v>
      </c>
      <c r="AJ625" s="114" t="str">
        <f t="shared" si="341"/>
        <v>musta</v>
      </c>
      <c r="AK625" s="115" t="str">
        <f t="shared" si="317"/>
        <v>musta</v>
      </c>
      <c r="AL625" s="124">
        <f t="shared" si="342"/>
        <v>10</v>
      </c>
      <c r="AM625" s="124">
        <f t="shared" si="321"/>
        <v>10</v>
      </c>
      <c r="AN625" s="124">
        <f t="shared" si="322"/>
        <v>0</v>
      </c>
      <c r="AO625" s="124">
        <f t="shared" si="323"/>
        <v>0</v>
      </c>
      <c r="AP625" s="121">
        <f t="shared" si="324"/>
        <v>0</v>
      </c>
      <c r="AQ625" s="14"/>
      <c r="AR625" s="113" t="str">
        <f t="shared" si="339"/>
        <v>musta</v>
      </c>
      <c r="AS625" s="114" t="str">
        <f t="shared" si="340"/>
        <v>musta</v>
      </c>
      <c r="AT625" s="115" t="str">
        <f t="shared" si="318"/>
        <v>musta</v>
      </c>
      <c r="AU625" s="124">
        <f t="shared" si="325"/>
        <v>10</v>
      </c>
      <c r="AV625" s="124">
        <f t="shared" si="326"/>
        <v>10</v>
      </c>
      <c r="AW625" s="124">
        <f t="shared" si="327"/>
        <v>0</v>
      </c>
      <c r="AX625" s="124">
        <f t="shared" si="328"/>
        <v>0</v>
      </c>
      <c r="AY625" s="121">
        <f t="shared" si="329"/>
        <v>0</v>
      </c>
      <c r="BA625" s="47" t="s">
        <v>656</v>
      </c>
      <c r="BB625" s="47">
        <v>13061</v>
      </c>
      <c r="BC625" s="47">
        <v>1</v>
      </c>
      <c r="BD625" s="47">
        <v>8</v>
      </c>
      <c r="BE625" s="4"/>
      <c r="BF625" s="47" t="s">
        <v>664</v>
      </c>
      <c r="BG625" s="47">
        <v>13078</v>
      </c>
      <c r="BH625" s="47">
        <v>1</v>
      </c>
      <c r="BI625" s="47">
        <v>5</v>
      </c>
      <c r="BJ625" s="4"/>
      <c r="BK625" s="46" t="str">
        <f t="shared" si="330"/>
        <v>13078_1</v>
      </c>
      <c r="BL625" s="69">
        <v>13078</v>
      </c>
      <c r="BM625" s="69">
        <v>1</v>
      </c>
      <c r="BN625" s="69">
        <v>0</v>
      </c>
      <c r="BO625" s="4"/>
      <c r="BP625" s="46" t="str">
        <f t="shared" si="331"/>
        <v>13078_1</v>
      </c>
      <c r="BQ625" s="69">
        <v>13078</v>
      </c>
      <c r="BR625" s="69">
        <v>1</v>
      </c>
      <c r="BS625" s="69">
        <v>0</v>
      </c>
      <c r="BT625" s="4"/>
      <c r="BU625" s="71"/>
      <c r="BV625" s="71"/>
      <c r="BW625" s="71"/>
      <c r="BX625" s="4"/>
      <c r="BY625" s="46"/>
      <c r="BZ625" s="46"/>
      <c r="CA625" s="46"/>
      <c r="CB625" s="4"/>
      <c r="CC625" s="47" t="s">
        <v>264</v>
      </c>
      <c r="CD625" s="47" t="s">
        <v>1023</v>
      </c>
      <c r="CE625" s="47">
        <v>303</v>
      </c>
      <c r="CF625" s="47">
        <v>4</v>
      </c>
      <c r="CG625" s="47">
        <v>1</v>
      </c>
      <c r="CH625" s="47" t="str">
        <f t="shared" si="332"/>
        <v>Keskivilkas 1</v>
      </c>
      <c r="CJ625" s="46" t="s">
        <v>674</v>
      </c>
      <c r="CK625" s="46" t="s">
        <v>2662</v>
      </c>
      <c r="CL625" s="46" t="s">
        <v>2663</v>
      </c>
      <c r="CM625" s="46" t="s">
        <v>2664</v>
      </c>
    </row>
    <row r="626" spans="1:91" customFormat="1" x14ac:dyDescent="0.25">
      <c r="A626" s="81">
        <v>615</v>
      </c>
      <c r="B626" s="27" t="str">
        <f t="shared" si="309"/>
        <v>13087_4</v>
      </c>
      <c r="C626" s="51">
        <v>13087</v>
      </c>
      <c r="D626" s="52">
        <v>4</v>
      </c>
      <c r="E626" s="17">
        <v>3388</v>
      </c>
      <c r="F626" s="18"/>
      <c r="G626" s="59">
        <v>88</v>
      </c>
      <c r="H626" s="60">
        <v>77</v>
      </c>
      <c r="I626" s="64">
        <f t="shared" si="333"/>
        <v>0.77</v>
      </c>
      <c r="J626" s="18">
        <f t="shared" si="334"/>
        <v>67.760000000000005</v>
      </c>
      <c r="K626" s="64">
        <f t="shared" si="335"/>
        <v>-0.29416666666666663</v>
      </c>
      <c r="L626" s="18">
        <v>96</v>
      </c>
      <c r="M626" s="18">
        <v>8</v>
      </c>
      <c r="N626" s="18">
        <v>102</v>
      </c>
      <c r="O626" s="105" t="str">
        <f t="shared" si="310"/>
        <v>https://www.google.com/maps/@61.6554636681,22.8787625602,3a,75y,90t/data=!3m3!1e1!3m1!2e0</v>
      </c>
      <c r="P626" s="108" t="str">
        <f t="shared" si="311"/>
        <v>Gmaps</v>
      </c>
      <c r="Q626" s="18">
        <v>88</v>
      </c>
      <c r="R626" s="17">
        <v>77</v>
      </c>
      <c r="S626" s="18">
        <f t="shared" si="312"/>
        <v>13</v>
      </c>
      <c r="T626" s="18">
        <f t="shared" si="313"/>
        <v>11</v>
      </c>
      <c r="U626" s="18">
        <f t="shared" si="314"/>
        <v>0</v>
      </c>
      <c r="V626" s="95" t="str">
        <f t="shared" si="336"/>
        <v xml:space="preserve"> --</v>
      </c>
      <c r="W626" s="18">
        <f t="shared" si="315"/>
        <v>0</v>
      </c>
      <c r="X626" s="79" t="str">
        <f t="shared" si="337"/>
        <v xml:space="preserve"> --</v>
      </c>
      <c r="Y626" s="74">
        <v>0</v>
      </c>
      <c r="Z626" s="17" t="str">
        <f t="shared" si="319"/>
        <v xml:space="preserve"> --</v>
      </c>
      <c r="AA626" s="74">
        <v>0</v>
      </c>
      <c r="AB626" s="17" t="str">
        <f t="shared" si="338"/>
        <v>--</v>
      </c>
      <c r="AC626" s="39"/>
      <c r="AD626" s="17" t="str">
        <f t="shared" si="316"/>
        <v>Vähä 3</v>
      </c>
      <c r="AE626" s="17" t="s">
        <v>1062</v>
      </c>
      <c r="AF626" s="39"/>
      <c r="AG626" s="44"/>
      <c r="AH626" s="4"/>
      <c r="AI626" s="113" t="str">
        <f t="shared" si="320"/>
        <v>musta</v>
      </c>
      <c r="AJ626" s="114" t="str">
        <f t="shared" si="341"/>
        <v>musta</v>
      </c>
      <c r="AK626" s="115" t="str">
        <f t="shared" si="317"/>
        <v>musta</v>
      </c>
      <c r="AL626" s="124">
        <f t="shared" si="342"/>
        <v>10</v>
      </c>
      <c r="AM626" s="124">
        <f t="shared" si="321"/>
        <v>10</v>
      </c>
      <c r="AN626" s="124">
        <f t="shared" si="322"/>
        <v>0</v>
      </c>
      <c r="AO626" s="124">
        <f t="shared" si="323"/>
        <v>0</v>
      </c>
      <c r="AP626" s="121">
        <f t="shared" si="324"/>
        <v>0</v>
      </c>
      <c r="AQ626" s="14"/>
      <c r="AR626" s="113" t="str">
        <f t="shared" si="339"/>
        <v>musta</v>
      </c>
      <c r="AS626" s="114" t="str">
        <f t="shared" si="340"/>
        <v>musta</v>
      </c>
      <c r="AT626" s="115" t="str">
        <f t="shared" si="318"/>
        <v>musta</v>
      </c>
      <c r="AU626" s="124">
        <f t="shared" si="325"/>
        <v>10</v>
      </c>
      <c r="AV626" s="124">
        <f t="shared" si="326"/>
        <v>10</v>
      </c>
      <c r="AW626" s="124">
        <f t="shared" si="327"/>
        <v>0</v>
      </c>
      <c r="AX626" s="124">
        <f t="shared" si="328"/>
        <v>0</v>
      </c>
      <c r="AY626" s="121">
        <f t="shared" si="329"/>
        <v>0</v>
      </c>
      <c r="BA626" s="47" t="s">
        <v>657</v>
      </c>
      <c r="BB626" s="47">
        <v>13063</v>
      </c>
      <c r="BC626" s="47">
        <v>2</v>
      </c>
      <c r="BD626" s="47">
        <v>89</v>
      </c>
      <c r="BE626" s="4"/>
      <c r="BF626" s="47" t="s">
        <v>665</v>
      </c>
      <c r="BG626" s="47">
        <v>13079</v>
      </c>
      <c r="BH626" s="47">
        <v>1</v>
      </c>
      <c r="BI626" s="47">
        <v>4</v>
      </c>
      <c r="BJ626" s="4"/>
      <c r="BK626" s="46" t="str">
        <f t="shared" si="330"/>
        <v>13079_1</v>
      </c>
      <c r="BL626" s="69">
        <v>13079</v>
      </c>
      <c r="BM626" s="69">
        <v>1</v>
      </c>
      <c r="BN626" s="69">
        <v>0</v>
      </c>
      <c r="BO626" s="4"/>
      <c r="BP626" s="46" t="str">
        <f t="shared" si="331"/>
        <v>13079_1</v>
      </c>
      <c r="BQ626" s="69">
        <v>13079</v>
      </c>
      <c r="BR626" s="69">
        <v>1</v>
      </c>
      <c r="BS626" s="69">
        <v>0</v>
      </c>
      <c r="BT626" s="4"/>
      <c r="BU626" s="71"/>
      <c r="BV626" s="71"/>
      <c r="BW626" s="71"/>
      <c r="BX626" s="4"/>
      <c r="BY626" s="46"/>
      <c r="BZ626" s="46"/>
      <c r="CA626" s="46"/>
      <c r="CB626" s="4"/>
      <c r="CC626" s="47" t="s">
        <v>346</v>
      </c>
      <c r="CD626" s="47" t="s">
        <v>1023</v>
      </c>
      <c r="CE626" s="47">
        <v>2310</v>
      </c>
      <c r="CF626" s="47">
        <v>2</v>
      </c>
      <c r="CG626" s="47">
        <v>1</v>
      </c>
      <c r="CH626" s="47" t="str">
        <f t="shared" si="332"/>
        <v>Keskivilkas 1</v>
      </c>
      <c r="CJ626" s="46" t="s">
        <v>675</v>
      </c>
      <c r="CK626" s="46" t="s">
        <v>2665</v>
      </c>
      <c r="CL626" s="46" t="s">
        <v>2666</v>
      </c>
      <c r="CM626" s="46" t="s">
        <v>2667</v>
      </c>
    </row>
    <row r="627" spans="1:91" customFormat="1" x14ac:dyDescent="0.25">
      <c r="A627" s="81">
        <v>616</v>
      </c>
      <c r="B627" s="27" t="str">
        <f t="shared" si="309"/>
        <v>13089_1</v>
      </c>
      <c r="C627" s="51">
        <v>13089</v>
      </c>
      <c r="D627" s="52">
        <v>1</v>
      </c>
      <c r="E627" s="17">
        <v>10865</v>
      </c>
      <c r="F627" s="18">
        <v>7892.2979954000002</v>
      </c>
      <c r="G627" s="57">
        <v>54</v>
      </c>
      <c r="H627" s="58">
        <v>31</v>
      </c>
      <c r="I627" s="64">
        <f t="shared" si="333"/>
        <v>0.31</v>
      </c>
      <c r="J627" s="18">
        <f t="shared" si="334"/>
        <v>16.739999999999998</v>
      </c>
      <c r="K627" s="64">
        <f t="shared" si="335"/>
        <v>-0.82742268041237121</v>
      </c>
      <c r="L627" s="18">
        <v>97</v>
      </c>
      <c r="M627" s="18">
        <v>5</v>
      </c>
      <c r="N627" s="18">
        <v>103</v>
      </c>
      <c r="O627" s="105" t="str">
        <f t="shared" si="310"/>
        <v>https://www.google.com/maps/@61.53524331,22.9511249327,3a,75y,90t/data=!3m3!1e1!3m1!2e0</v>
      </c>
      <c r="P627" s="108" t="str">
        <f t="shared" si="311"/>
        <v>Gmaps</v>
      </c>
      <c r="Q627" s="18">
        <v>54</v>
      </c>
      <c r="R627" s="17">
        <v>31</v>
      </c>
      <c r="S627" s="18">
        <f t="shared" si="312"/>
        <v>47</v>
      </c>
      <c r="T627" s="18">
        <f t="shared" si="313"/>
        <v>32</v>
      </c>
      <c r="U627" s="18">
        <f t="shared" si="314"/>
        <v>0</v>
      </c>
      <c r="V627" s="95" t="str">
        <f t="shared" si="336"/>
        <v xml:space="preserve"> --</v>
      </c>
      <c r="W627" s="18">
        <f t="shared" si="315"/>
        <v>0</v>
      </c>
      <c r="X627" s="79" t="str">
        <f t="shared" si="337"/>
        <v xml:space="preserve"> --</v>
      </c>
      <c r="Y627" s="74">
        <v>0</v>
      </c>
      <c r="Z627" s="17" t="str">
        <f t="shared" si="319"/>
        <v xml:space="preserve"> --</v>
      </c>
      <c r="AA627" s="74">
        <v>0</v>
      </c>
      <c r="AB627" s="17" t="str">
        <f t="shared" si="338"/>
        <v>--</v>
      </c>
      <c r="AC627" s="39"/>
      <c r="AD627" s="17" t="str">
        <f t="shared" si="316"/>
        <v>Vähä 3</v>
      </c>
      <c r="AE627" s="17" t="s">
        <v>1062</v>
      </c>
      <c r="AF627" s="39"/>
      <c r="AG627" s="44"/>
      <c r="AH627" s="4"/>
      <c r="AI627" s="113" t="str">
        <f t="shared" si="320"/>
        <v>musta</v>
      </c>
      <c r="AJ627" s="114" t="str">
        <f t="shared" si="341"/>
        <v>musta</v>
      </c>
      <c r="AK627" s="115" t="str">
        <f t="shared" si="317"/>
        <v>musta</v>
      </c>
      <c r="AL627" s="124">
        <f t="shared" si="342"/>
        <v>0</v>
      </c>
      <c r="AM627" s="124">
        <f t="shared" si="321"/>
        <v>0</v>
      </c>
      <c r="AN627" s="124">
        <f t="shared" si="322"/>
        <v>0</v>
      </c>
      <c r="AO627" s="124">
        <f t="shared" si="323"/>
        <v>0</v>
      </c>
      <c r="AP627" s="121">
        <f t="shared" si="324"/>
        <v>0</v>
      </c>
      <c r="AQ627" s="14"/>
      <c r="AR627" s="113" t="str">
        <f t="shared" si="339"/>
        <v>musta</v>
      </c>
      <c r="AS627" s="114" t="str">
        <f t="shared" si="340"/>
        <v>musta</v>
      </c>
      <c r="AT627" s="115" t="str">
        <f t="shared" si="318"/>
        <v>musta</v>
      </c>
      <c r="AU627" s="124">
        <f t="shared" si="325"/>
        <v>1</v>
      </c>
      <c r="AV627" s="124">
        <f t="shared" si="326"/>
        <v>1</v>
      </c>
      <c r="AW627" s="124">
        <f t="shared" si="327"/>
        <v>0</v>
      </c>
      <c r="AX627" s="124">
        <f t="shared" si="328"/>
        <v>0</v>
      </c>
      <c r="AY627" s="121">
        <f t="shared" si="329"/>
        <v>0</v>
      </c>
      <c r="BA627" s="47" t="s">
        <v>658</v>
      </c>
      <c r="BB627" s="47">
        <v>13065</v>
      </c>
      <c r="BC627" s="47">
        <v>1</v>
      </c>
      <c r="BD627" s="47">
        <v>9</v>
      </c>
      <c r="BE627" s="4"/>
      <c r="BF627" s="47" t="s">
        <v>666</v>
      </c>
      <c r="BG627" s="47">
        <v>13081</v>
      </c>
      <c r="BH627" s="47">
        <v>1</v>
      </c>
      <c r="BI627" s="47">
        <v>89</v>
      </c>
      <c r="BJ627" s="4"/>
      <c r="BK627" s="46" t="str">
        <f t="shared" si="330"/>
        <v>13081_1</v>
      </c>
      <c r="BL627" s="69">
        <v>13081</v>
      </c>
      <c r="BM627" s="69">
        <v>1</v>
      </c>
      <c r="BN627" s="69">
        <v>0</v>
      </c>
      <c r="BO627" s="4"/>
      <c r="BP627" s="46" t="str">
        <f t="shared" si="331"/>
        <v>13081_1</v>
      </c>
      <c r="BQ627" s="69">
        <v>13081</v>
      </c>
      <c r="BR627" s="69">
        <v>1</v>
      </c>
      <c r="BS627" s="69">
        <v>0</v>
      </c>
      <c r="BT627" s="4"/>
      <c r="BU627" s="71"/>
      <c r="BV627" s="71"/>
      <c r="BW627" s="71"/>
      <c r="BX627" s="4"/>
      <c r="BY627" s="46"/>
      <c r="BZ627" s="46"/>
      <c r="CA627" s="46"/>
      <c r="CB627" s="4"/>
      <c r="CC627" s="47" t="s">
        <v>461</v>
      </c>
      <c r="CD627" s="47" t="s">
        <v>1023</v>
      </c>
      <c r="CE627" s="47">
        <v>3003</v>
      </c>
      <c r="CF627" s="47">
        <v>4</v>
      </c>
      <c r="CG627" s="47">
        <v>1</v>
      </c>
      <c r="CH627" s="47" t="str">
        <f t="shared" si="332"/>
        <v>Keskivilkas 1</v>
      </c>
      <c r="CJ627" s="46" t="s">
        <v>676</v>
      </c>
      <c r="CK627" s="46" t="s">
        <v>1588</v>
      </c>
      <c r="CL627" s="46" t="s">
        <v>1589</v>
      </c>
      <c r="CM627" s="46" t="s">
        <v>1590</v>
      </c>
    </row>
    <row r="628" spans="1:91" customFormat="1" x14ac:dyDescent="0.25">
      <c r="A628" s="81">
        <v>617</v>
      </c>
      <c r="B628" s="27" t="str">
        <f t="shared" si="309"/>
        <v>13091_1</v>
      </c>
      <c r="C628" s="51">
        <v>13091</v>
      </c>
      <c r="D628" s="52">
        <v>1</v>
      </c>
      <c r="E628" s="17">
        <v>3971</v>
      </c>
      <c r="F628" s="18">
        <v>3736.5462641949998</v>
      </c>
      <c r="G628" s="57">
        <v>8</v>
      </c>
      <c r="H628" s="58">
        <v>80</v>
      </c>
      <c r="I628" s="64">
        <f t="shared" si="333"/>
        <v>0.8</v>
      </c>
      <c r="J628" s="18">
        <f t="shared" si="334"/>
        <v>6.4</v>
      </c>
      <c r="K628" s="64">
        <f t="shared" si="335"/>
        <v>-0.92098765432098761</v>
      </c>
      <c r="L628" s="18">
        <v>81</v>
      </c>
      <c r="M628" s="18">
        <v>2</v>
      </c>
      <c r="N628" s="18">
        <v>73</v>
      </c>
      <c r="O628" s="105" t="str">
        <f t="shared" si="310"/>
        <v>https://www.google.com/maps/@61.5340620054,22.9556632335,3a,75y,90t/data=!3m3!1e1!3m1!2e0</v>
      </c>
      <c r="P628" s="108" t="str">
        <f t="shared" si="311"/>
        <v>Gmaps</v>
      </c>
      <c r="Q628" s="18">
        <v>8</v>
      </c>
      <c r="R628" s="17">
        <v>80</v>
      </c>
      <c r="S628" s="18">
        <f t="shared" si="312"/>
        <v>14</v>
      </c>
      <c r="T628" s="18">
        <f t="shared" si="313"/>
        <v>9</v>
      </c>
      <c r="U628" s="18">
        <f t="shared" si="314"/>
        <v>0</v>
      </c>
      <c r="V628" s="95" t="str">
        <f t="shared" si="336"/>
        <v xml:space="preserve"> --</v>
      </c>
      <c r="W628" s="18">
        <f t="shared" si="315"/>
        <v>0</v>
      </c>
      <c r="X628" s="79" t="str">
        <f t="shared" si="337"/>
        <v xml:space="preserve"> --</v>
      </c>
      <c r="Y628" s="74">
        <v>0</v>
      </c>
      <c r="Z628" s="17" t="str">
        <f t="shared" si="319"/>
        <v xml:space="preserve"> --</v>
      </c>
      <c r="AA628" s="74">
        <v>0</v>
      </c>
      <c r="AB628" s="17" t="str">
        <f t="shared" si="338"/>
        <v>--</v>
      </c>
      <c r="AC628" s="39"/>
      <c r="AD628" s="17" t="str">
        <f t="shared" si="316"/>
        <v>Vähä 3</v>
      </c>
      <c r="AE628" s="17" t="s">
        <v>1062</v>
      </c>
      <c r="AF628" s="39"/>
      <c r="AG628" s="44"/>
      <c r="AH628" s="4"/>
      <c r="AI628" s="113" t="str">
        <f t="shared" si="320"/>
        <v>musta</v>
      </c>
      <c r="AJ628" s="114" t="str">
        <f t="shared" si="341"/>
        <v>musta</v>
      </c>
      <c r="AK628" s="115" t="str">
        <f t="shared" si="317"/>
        <v>musta</v>
      </c>
      <c r="AL628" s="124">
        <f t="shared" si="342"/>
        <v>10</v>
      </c>
      <c r="AM628" s="124">
        <f t="shared" si="321"/>
        <v>10</v>
      </c>
      <c r="AN628" s="124">
        <f t="shared" si="322"/>
        <v>0</v>
      </c>
      <c r="AO628" s="124">
        <f t="shared" si="323"/>
        <v>0</v>
      </c>
      <c r="AP628" s="121">
        <f t="shared" si="324"/>
        <v>0</v>
      </c>
      <c r="AQ628" s="14"/>
      <c r="AR628" s="113" t="str">
        <f t="shared" si="339"/>
        <v>musta</v>
      </c>
      <c r="AS628" s="114" t="str">
        <f t="shared" si="340"/>
        <v>musta</v>
      </c>
      <c r="AT628" s="115" t="str">
        <f t="shared" si="318"/>
        <v>musta</v>
      </c>
      <c r="AU628" s="124">
        <f t="shared" si="325"/>
        <v>10</v>
      </c>
      <c r="AV628" s="124">
        <f t="shared" si="326"/>
        <v>10</v>
      </c>
      <c r="AW628" s="124">
        <f t="shared" si="327"/>
        <v>0</v>
      </c>
      <c r="AX628" s="124">
        <f t="shared" si="328"/>
        <v>0</v>
      </c>
      <c r="AY628" s="121">
        <f t="shared" si="329"/>
        <v>0</v>
      </c>
      <c r="BA628" s="47" t="s">
        <v>659</v>
      </c>
      <c r="BB628" s="47">
        <v>13065</v>
      </c>
      <c r="BC628" s="47">
        <v>3</v>
      </c>
      <c r="BD628" s="47">
        <v>13</v>
      </c>
      <c r="BE628" s="4"/>
      <c r="BF628" s="47" t="s">
        <v>667</v>
      </c>
      <c r="BG628" s="47">
        <v>13081</v>
      </c>
      <c r="BH628" s="47">
        <v>2</v>
      </c>
      <c r="BI628" s="47">
        <v>59</v>
      </c>
      <c r="BJ628" s="4"/>
      <c r="BK628" s="46" t="str">
        <f t="shared" si="330"/>
        <v>13081_2</v>
      </c>
      <c r="BL628" s="69">
        <v>13081</v>
      </c>
      <c r="BM628" s="69">
        <v>2</v>
      </c>
      <c r="BN628" s="69">
        <v>0</v>
      </c>
      <c r="BO628" s="4"/>
      <c r="BP628" s="46" t="str">
        <f t="shared" si="331"/>
        <v>13081_2</v>
      </c>
      <c r="BQ628" s="69">
        <v>13081</v>
      </c>
      <c r="BR628" s="69">
        <v>2</v>
      </c>
      <c r="BS628" s="69">
        <v>0</v>
      </c>
      <c r="BT628" s="4"/>
      <c r="BU628" s="71"/>
      <c r="BV628" s="71"/>
      <c r="BW628" s="71"/>
      <c r="BX628" s="4"/>
      <c r="BY628" s="46"/>
      <c r="BZ628" s="46"/>
      <c r="CA628" s="46"/>
      <c r="CB628" s="4"/>
      <c r="CC628" s="47" t="s">
        <v>276</v>
      </c>
      <c r="CD628" s="47" t="s">
        <v>1023</v>
      </c>
      <c r="CE628" s="47">
        <v>310</v>
      </c>
      <c r="CF628" s="47">
        <v>2</v>
      </c>
      <c r="CG628" s="47">
        <v>1</v>
      </c>
      <c r="CH628" s="47" t="str">
        <f t="shared" si="332"/>
        <v>Keskivilkas 1</v>
      </c>
      <c r="CJ628" s="46" t="s">
        <v>677</v>
      </c>
      <c r="CK628" s="46" t="s">
        <v>2668</v>
      </c>
      <c r="CL628" s="46" t="s">
        <v>2669</v>
      </c>
      <c r="CM628" s="46" t="s">
        <v>2670</v>
      </c>
    </row>
    <row r="629" spans="1:91" customFormat="1" x14ac:dyDescent="0.25">
      <c r="A629" s="81">
        <v>618</v>
      </c>
      <c r="B629" s="27" t="str">
        <f t="shared" si="309"/>
        <v>13095_1</v>
      </c>
      <c r="C629" s="51">
        <v>13095</v>
      </c>
      <c r="D629" s="52">
        <v>1</v>
      </c>
      <c r="E629" s="17">
        <v>2079</v>
      </c>
      <c r="F629" s="18">
        <v>1715.68182993</v>
      </c>
      <c r="G629" s="57">
        <v>222</v>
      </c>
      <c r="H629" s="58">
        <v>28</v>
      </c>
      <c r="I629" s="64">
        <f t="shared" si="333"/>
        <v>0.28000000000000003</v>
      </c>
      <c r="J629" s="18">
        <f t="shared" si="334"/>
        <v>62.160000000000004</v>
      </c>
      <c r="K629" s="64">
        <f t="shared" si="335"/>
        <v>-0.95412546125461251</v>
      </c>
      <c r="L629" s="18">
        <v>1355</v>
      </c>
      <c r="M629" s="18">
        <v>26</v>
      </c>
      <c r="N629" s="18">
        <v>1505</v>
      </c>
      <c r="O629" s="105" t="str">
        <f t="shared" si="310"/>
        <v>https://www.google.com/maps/@61.5084544587,23.0150538725,3a,75y,90t/data=!3m3!1e1!3m1!2e0</v>
      </c>
      <c r="P629" s="108" t="str">
        <f t="shared" si="311"/>
        <v>Gmaps</v>
      </c>
      <c r="Q629" s="18">
        <v>222</v>
      </c>
      <c r="R629" s="17">
        <v>28</v>
      </c>
      <c r="S629" s="18">
        <f t="shared" si="312"/>
        <v>328</v>
      </c>
      <c r="T629" s="18">
        <f t="shared" si="313"/>
        <v>204</v>
      </c>
      <c r="U629" s="18">
        <f t="shared" si="314"/>
        <v>0</v>
      </c>
      <c r="V629" s="95" t="str">
        <f t="shared" si="336"/>
        <v xml:space="preserve"> --</v>
      </c>
      <c r="W629" s="18">
        <f t="shared" si="315"/>
        <v>0</v>
      </c>
      <c r="X629" s="79" t="str">
        <f t="shared" si="337"/>
        <v xml:space="preserve"> --</v>
      </c>
      <c r="Y629" s="18">
        <v>100</v>
      </c>
      <c r="Z629" s="17" t="str">
        <f t="shared" si="319"/>
        <v>Kyllä</v>
      </c>
      <c r="AA629" s="74">
        <v>0</v>
      </c>
      <c r="AB629" s="17" t="str">
        <f t="shared" si="338"/>
        <v>--</v>
      </c>
      <c r="AC629" s="39"/>
      <c r="AD629" s="17" t="str">
        <f t="shared" si="316"/>
        <v>Keskivilkas 1</v>
      </c>
      <c r="AE629" s="17" t="s">
        <v>1057</v>
      </c>
      <c r="AF629" s="39"/>
      <c r="AG629" s="44"/>
      <c r="AH629" s="4"/>
      <c r="AI629" s="113" t="str">
        <f t="shared" si="320"/>
        <v>musta</v>
      </c>
      <c r="AJ629" s="114" t="str">
        <f t="shared" si="341"/>
        <v>musta</v>
      </c>
      <c r="AK629" s="115" t="str">
        <f t="shared" si="317"/>
        <v>musta</v>
      </c>
      <c r="AL629" s="124">
        <f t="shared" si="342"/>
        <v>1</v>
      </c>
      <c r="AM629" s="124">
        <f t="shared" si="321"/>
        <v>0</v>
      </c>
      <c r="AN629" s="124">
        <f t="shared" si="322"/>
        <v>0</v>
      </c>
      <c r="AO629" s="124">
        <f t="shared" si="323"/>
        <v>1</v>
      </c>
      <c r="AP629" s="121">
        <f t="shared" si="324"/>
        <v>0</v>
      </c>
      <c r="AQ629" s="14"/>
      <c r="AR629" s="113" t="str">
        <f t="shared" si="339"/>
        <v>musta</v>
      </c>
      <c r="AS629" s="114" t="str">
        <f t="shared" si="340"/>
        <v>musta</v>
      </c>
      <c r="AT629" s="115" t="str">
        <f t="shared" si="318"/>
        <v>musta</v>
      </c>
      <c r="AU629" s="124">
        <f t="shared" si="325"/>
        <v>2</v>
      </c>
      <c r="AV629" s="124">
        <f t="shared" si="326"/>
        <v>1</v>
      </c>
      <c r="AW629" s="124">
        <f t="shared" si="327"/>
        <v>0</v>
      </c>
      <c r="AX629" s="124">
        <f t="shared" si="328"/>
        <v>1</v>
      </c>
      <c r="AY629" s="121">
        <f t="shared" si="329"/>
        <v>0</v>
      </c>
      <c r="BA629" s="47" t="s">
        <v>660</v>
      </c>
      <c r="BB629" s="47">
        <v>13073</v>
      </c>
      <c r="BC629" s="47">
        <v>1</v>
      </c>
      <c r="BD629" s="47">
        <v>20</v>
      </c>
      <c r="BE629" s="4"/>
      <c r="BF629" s="47" t="s">
        <v>668</v>
      </c>
      <c r="BG629" s="47">
        <v>13081</v>
      </c>
      <c r="BH629" s="47">
        <v>3</v>
      </c>
      <c r="BI629" s="47">
        <v>25</v>
      </c>
      <c r="BJ629" s="4"/>
      <c r="BK629" s="46" t="str">
        <f t="shared" si="330"/>
        <v>13081_3</v>
      </c>
      <c r="BL629" s="69">
        <v>13081</v>
      </c>
      <c r="BM629" s="69">
        <v>3</v>
      </c>
      <c r="BN629" s="69">
        <v>0</v>
      </c>
      <c r="BO629" s="4"/>
      <c r="BP629" s="46" t="str">
        <f t="shared" si="331"/>
        <v>13081_3</v>
      </c>
      <c r="BQ629" s="69">
        <v>13081</v>
      </c>
      <c r="BR629" s="69">
        <v>3</v>
      </c>
      <c r="BS629" s="69">
        <v>0</v>
      </c>
      <c r="BT629" s="4"/>
      <c r="BU629" s="71"/>
      <c r="BV629" s="71"/>
      <c r="BW629" s="71"/>
      <c r="BX629" s="4"/>
      <c r="BY629" s="46"/>
      <c r="BZ629" s="46"/>
      <c r="CA629" s="46"/>
      <c r="CB629" s="4"/>
      <c r="CC629" s="47" t="s">
        <v>453</v>
      </c>
      <c r="CD629" s="47" t="s">
        <v>1023</v>
      </c>
      <c r="CE629" s="47">
        <v>3002</v>
      </c>
      <c r="CF629" s="47">
        <v>1</v>
      </c>
      <c r="CG629" s="47">
        <v>1</v>
      </c>
      <c r="CH629" s="47" t="str">
        <f t="shared" si="332"/>
        <v>Keskivilkas 1</v>
      </c>
      <c r="CJ629" s="46" t="s">
        <v>678</v>
      </c>
      <c r="CK629" s="46" t="s">
        <v>2671</v>
      </c>
      <c r="CL629" s="46" t="s">
        <v>2672</v>
      </c>
      <c r="CM629" s="46" t="s">
        <v>2673</v>
      </c>
    </row>
    <row r="630" spans="1:91" customFormat="1" x14ac:dyDescent="0.25">
      <c r="A630" s="81">
        <v>619</v>
      </c>
      <c r="B630" s="27" t="str">
        <f t="shared" si="309"/>
        <v>13096_1</v>
      </c>
      <c r="C630" s="51">
        <v>13096</v>
      </c>
      <c r="D630" s="52">
        <v>1</v>
      </c>
      <c r="E630" s="17">
        <v>1690</v>
      </c>
      <c r="F630" s="18">
        <v>1624.6425575850001</v>
      </c>
      <c r="G630" s="57">
        <v>117</v>
      </c>
      <c r="H630" s="58">
        <v>52</v>
      </c>
      <c r="I630" s="64">
        <f t="shared" si="333"/>
        <v>0.52</v>
      </c>
      <c r="J630" s="18">
        <f t="shared" si="334"/>
        <v>60.84</v>
      </c>
      <c r="K630" s="64">
        <f t="shared" si="335"/>
        <v>-0.81729729729729717</v>
      </c>
      <c r="L630" s="18">
        <v>333</v>
      </c>
      <c r="M630" s="18">
        <v>14</v>
      </c>
      <c r="N630" s="18">
        <v>348</v>
      </c>
      <c r="O630" s="105" t="str">
        <f t="shared" si="310"/>
        <v>https://www.google.com/maps/@61.5312993505,22.9911304978,3a,75y,90t/data=!3m3!1e1!3m1!2e0</v>
      </c>
      <c r="P630" s="108" t="str">
        <f t="shared" si="311"/>
        <v>Gmaps</v>
      </c>
      <c r="Q630" s="18">
        <v>117</v>
      </c>
      <c r="R630" s="17">
        <v>52</v>
      </c>
      <c r="S630" s="18">
        <f t="shared" si="312"/>
        <v>45</v>
      </c>
      <c r="T630" s="18">
        <f t="shared" si="313"/>
        <v>29</v>
      </c>
      <c r="U630" s="18">
        <f t="shared" si="314"/>
        <v>0</v>
      </c>
      <c r="V630" s="95" t="str">
        <f t="shared" si="336"/>
        <v xml:space="preserve"> --</v>
      </c>
      <c r="W630" s="18">
        <f t="shared" si="315"/>
        <v>0</v>
      </c>
      <c r="X630" s="79" t="str">
        <f t="shared" si="337"/>
        <v xml:space="preserve"> --</v>
      </c>
      <c r="Y630" s="18">
        <v>1</v>
      </c>
      <c r="Z630" s="17" t="str">
        <f t="shared" si="319"/>
        <v xml:space="preserve"> --</v>
      </c>
      <c r="AA630" s="74">
        <v>0</v>
      </c>
      <c r="AB630" s="17" t="str">
        <f t="shared" si="338"/>
        <v>--</v>
      </c>
      <c r="AC630" s="39"/>
      <c r="AD630" s="17" t="str">
        <f t="shared" si="316"/>
        <v>Vähä 3</v>
      </c>
      <c r="AE630" s="17" t="s">
        <v>1062</v>
      </c>
      <c r="AF630" s="39"/>
      <c r="AG630" s="44"/>
      <c r="AH630" s="4"/>
      <c r="AI630" s="113" t="str">
        <f t="shared" si="320"/>
        <v>musta</v>
      </c>
      <c r="AJ630" s="114" t="str">
        <f t="shared" si="341"/>
        <v>musta</v>
      </c>
      <c r="AK630" s="115" t="str">
        <f t="shared" si="317"/>
        <v>musta</v>
      </c>
      <c r="AL630" s="124">
        <f t="shared" si="342"/>
        <v>1</v>
      </c>
      <c r="AM630" s="124">
        <f t="shared" si="321"/>
        <v>1</v>
      </c>
      <c r="AN630" s="124">
        <f t="shared" si="322"/>
        <v>0</v>
      </c>
      <c r="AO630" s="124">
        <f t="shared" si="323"/>
        <v>0</v>
      </c>
      <c r="AP630" s="121">
        <f t="shared" si="324"/>
        <v>0</v>
      </c>
      <c r="AQ630" s="14"/>
      <c r="AR630" s="113" t="str">
        <f t="shared" si="339"/>
        <v>musta</v>
      </c>
      <c r="AS630" s="114" t="str">
        <f t="shared" si="340"/>
        <v>musta</v>
      </c>
      <c r="AT630" s="115" t="str">
        <f t="shared" si="318"/>
        <v>musta</v>
      </c>
      <c r="AU630" s="124">
        <f t="shared" si="325"/>
        <v>10</v>
      </c>
      <c r="AV630" s="124">
        <f t="shared" si="326"/>
        <v>10</v>
      </c>
      <c r="AW630" s="124">
        <f t="shared" si="327"/>
        <v>0</v>
      </c>
      <c r="AX630" s="124">
        <f t="shared" si="328"/>
        <v>0</v>
      </c>
      <c r="AY630" s="121">
        <f t="shared" si="329"/>
        <v>0</v>
      </c>
      <c r="BA630" s="47" t="s">
        <v>661</v>
      </c>
      <c r="BB630" s="47">
        <v>13074</v>
      </c>
      <c r="BC630" s="47">
        <v>1</v>
      </c>
      <c r="BD630" s="47">
        <v>23</v>
      </c>
      <c r="BE630" s="4"/>
      <c r="BF630" s="47" t="s">
        <v>669</v>
      </c>
      <c r="BG630" s="47">
        <v>13081</v>
      </c>
      <c r="BH630" s="47">
        <v>4</v>
      </c>
      <c r="BI630" s="47">
        <v>13</v>
      </c>
      <c r="BJ630" s="4"/>
      <c r="BK630" s="46" t="str">
        <f t="shared" si="330"/>
        <v>13081_4</v>
      </c>
      <c r="BL630" s="69">
        <v>13081</v>
      </c>
      <c r="BM630" s="69">
        <v>4</v>
      </c>
      <c r="BN630" s="69">
        <v>0</v>
      </c>
      <c r="BO630" s="4"/>
      <c r="BP630" s="46" t="str">
        <f t="shared" si="331"/>
        <v>13081_4</v>
      </c>
      <c r="BQ630" s="69">
        <v>13081</v>
      </c>
      <c r="BR630" s="69">
        <v>4</v>
      </c>
      <c r="BS630" s="69">
        <v>0</v>
      </c>
      <c r="BT630" s="4"/>
      <c r="BU630" s="71"/>
      <c r="BV630" s="71"/>
      <c r="BW630" s="71"/>
      <c r="BX630" s="4"/>
      <c r="BY630" s="46"/>
      <c r="BZ630" s="46"/>
      <c r="CA630" s="46"/>
      <c r="CB630" s="4"/>
      <c r="CC630" s="47" t="s">
        <v>250</v>
      </c>
      <c r="CD630" s="47" t="s">
        <v>1023</v>
      </c>
      <c r="CE630" s="47">
        <v>276</v>
      </c>
      <c r="CF630" s="47">
        <v>7</v>
      </c>
      <c r="CG630" s="47">
        <v>1</v>
      </c>
      <c r="CH630" s="47" t="str">
        <f t="shared" si="332"/>
        <v>Keskivilkas 1</v>
      </c>
      <c r="CJ630" s="46" t="s">
        <v>679</v>
      </c>
      <c r="CK630" s="46" t="s">
        <v>2674</v>
      </c>
      <c r="CL630" s="46" t="s">
        <v>2675</v>
      </c>
      <c r="CM630" s="46" t="s">
        <v>2676</v>
      </c>
    </row>
    <row r="631" spans="1:91" customFormat="1" x14ac:dyDescent="0.25">
      <c r="A631" s="81">
        <v>620</v>
      </c>
      <c r="B631" s="27" t="str">
        <f t="shared" si="309"/>
        <v>13099_1</v>
      </c>
      <c r="C631" s="51">
        <v>13099</v>
      </c>
      <c r="D631" s="52">
        <v>1</v>
      </c>
      <c r="E631" s="17">
        <v>4515</v>
      </c>
      <c r="F631" s="18">
        <v>4269.3306784750002</v>
      </c>
      <c r="G631" s="57">
        <v>13</v>
      </c>
      <c r="H631" s="58">
        <v>100</v>
      </c>
      <c r="I631" s="64">
        <f t="shared" si="333"/>
        <v>1</v>
      </c>
      <c r="J631" s="18">
        <f t="shared" si="334"/>
        <v>13</v>
      </c>
      <c r="K631" s="64">
        <f t="shared" si="335"/>
        <v>-0.56666666666666665</v>
      </c>
      <c r="L631" s="18">
        <v>30</v>
      </c>
      <c r="M631" s="18">
        <v>1</v>
      </c>
      <c r="N631" s="18">
        <v>26</v>
      </c>
      <c r="O631" s="105" t="str">
        <f t="shared" si="310"/>
        <v>https://www.google.com/maps/@61.5031606868,23.0155588135,3a,75y,90t/data=!3m3!1e1!3m1!2e0</v>
      </c>
      <c r="P631" s="108" t="str">
        <f t="shared" si="311"/>
        <v>Gmaps</v>
      </c>
      <c r="Q631" s="18">
        <v>13</v>
      </c>
      <c r="R631" s="17">
        <v>100</v>
      </c>
      <c r="S631" s="18">
        <f t="shared" si="312"/>
        <v>154</v>
      </c>
      <c r="T631" s="18">
        <f t="shared" si="313"/>
        <v>130</v>
      </c>
      <c r="U631" s="18">
        <f t="shared" si="314"/>
        <v>0</v>
      </c>
      <c r="V631" s="95" t="str">
        <f t="shared" si="336"/>
        <v xml:space="preserve"> --</v>
      </c>
      <c r="W631" s="18">
        <f t="shared" si="315"/>
        <v>0</v>
      </c>
      <c r="X631" s="79" t="str">
        <f t="shared" si="337"/>
        <v xml:space="preserve"> --</v>
      </c>
      <c r="Y631" s="74">
        <v>0</v>
      </c>
      <c r="Z631" s="17" t="str">
        <f t="shared" si="319"/>
        <v xml:space="preserve"> --</v>
      </c>
      <c r="AA631" s="74">
        <v>0</v>
      </c>
      <c r="AB631" s="17" t="str">
        <f t="shared" si="338"/>
        <v>--</v>
      </c>
      <c r="AC631" s="39"/>
      <c r="AD631" s="17" t="str">
        <f t="shared" si="316"/>
        <v>Vähä 4</v>
      </c>
      <c r="AE631" s="17" t="s">
        <v>1061</v>
      </c>
      <c r="AF631" s="39"/>
      <c r="AG631" s="44"/>
      <c r="AH631" s="4"/>
      <c r="AI631" s="113" t="str">
        <f t="shared" si="320"/>
        <v>punainen</v>
      </c>
      <c r="AJ631" s="114" t="str">
        <f t="shared" si="341"/>
        <v>musta</v>
      </c>
      <c r="AK631" s="115" t="str">
        <f t="shared" si="317"/>
        <v>musta</v>
      </c>
      <c r="AL631" s="124">
        <f t="shared" si="342"/>
        <v>11</v>
      </c>
      <c r="AM631" s="124">
        <f t="shared" si="321"/>
        <v>10</v>
      </c>
      <c r="AN631" s="124">
        <f t="shared" si="322"/>
        <v>0</v>
      </c>
      <c r="AO631" s="124">
        <f t="shared" si="323"/>
        <v>1</v>
      </c>
      <c r="AP631" s="121">
        <f t="shared" si="324"/>
        <v>0</v>
      </c>
      <c r="AQ631" s="14"/>
      <c r="AR631" s="113" t="str">
        <f t="shared" si="339"/>
        <v>punainen</v>
      </c>
      <c r="AS631" s="114" t="str">
        <f t="shared" si="340"/>
        <v>musta</v>
      </c>
      <c r="AT631" s="115" t="str">
        <f t="shared" si="318"/>
        <v>musta</v>
      </c>
      <c r="AU631" s="124">
        <f t="shared" si="325"/>
        <v>11</v>
      </c>
      <c r="AV631" s="124">
        <f t="shared" si="326"/>
        <v>10</v>
      </c>
      <c r="AW631" s="124">
        <f t="shared" si="327"/>
        <v>0</v>
      </c>
      <c r="AX631" s="124">
        <f t="shared" si="328"/>
        <v>1</v>
      </c>
      <c r="AY631" s="121">
        <f t="shared" si="329"/>
        <v>0</v>
      </c>
      <c r="BA631" s="47" t="s">
        <v>662</v>
      </c>
      <c r="BB631" s="47">
        <v>13075</v>
      </c>
      <c r="BC631" s="47">
        <v>1</v>
      </c>
      <c r="BD631" s="47">
        <v>35</v>
      </c>
      <c r="BE631" s="4"/>
      <c r="BF631" s="47" t="s">
        <v>670</v>
      </c>
      <c r="BG631" s="47">
        <v>13083</v>
      </c>
      <c r="BH631" s="47">
        <v>3</v>
      </c>
      <c r="BI631" s="47">
        <v>4</v>
      </c>
      <c r="BJ631" s="4"/>
      <c r="BK631" s="46" t="str">
        <f t="shared" si="330"/>
        <v>13083_3</v>
      </c>
      <c r="BL631" s="69">
        <v>13083</v>
      </c>
      <c r="BM631" s="69">
        <v>3</v>
      </c>
      <c r="BN631" s="69">
        <v>0</v>
      </c>
      <c r="BO631" s="4"/>
      <c r="BP631" s="46" t="str">
        <f t="shared" si="331"/>
        <v>13083_3</v>
      </c>
      <c r="BQ631" s="69">
        <v>13083</v>
      </c>
      <c r="BR631" s="69">
        <v>3</v>
      </c>
      <c r="BS631" s="69">
        <v>0</v>
      </c>
      <c r="BT631" s="4"/>
      <c r="BU631" s="71"/>
      <c r="BV631" s="71"/>
      <c r="BW631" s="71"/>
      <c r="BX631" s="4"/>
      <c r="BY631" s="46"/>
      <c r="BZ631" s="46"/>
      <c r="CA631" s="46"/>
      <c r="CB631" s="4"/>
      <c r="CC631" s="47" t="s">
        <v>497</v>
      </c>
      <c r="CD631" s="47" t="s">
        <v>1023</v>
      </c>
      <c r="CE631" s="47">
        <v>3230</v>
      </c>
      <c r="CF631" s="47">
        <v>4</v>
      </c>
      <c r="CG631" s="47">
        <v>1</v>
      </c>
      <c r="CH631" s="47" t="str">
        <f t="shared" si="332"/>
        <v>Keskivilkas 1</v>
      </c>
      <c r="CJ631" s="46" t="s">
        <v>680</v>
      </c>
      <c r="CK631" s="46" t="s">
        <v>2677</v>
      </c>
      <c r="CL631" s="46" t="s">
        <v>2678</v>
      </c>
      <c r="CM631" s="46" t="s">
        <v>2679</v>
      </c>
    </row>
    <row r="632" spans="1:91" customFormat="1" x14ac:dyDescent="0.25">
      <c r="A632" s="81">
        <v>621</v>
      </c>
      <c r="B632" s="27" t="str">
        <f t="shared" si="309"/>
        <v>13101_1</v>
      </c>
      <c r="C632" s="51">
        <v>13101</v>
      </c>
      <c r="D632" s="52">
        <v>1</v>
      </c>
      <c r="E632" s="17">
        <v>5480</v>
      </c>
      <c r="F632" s="18">
        <v>5089.6054947499997</v>
      </c>
      <c r="G632" s="57">
        <v>35</v>
      </c>
      <c r="H632" s="58">
        <v>28</v>
      </c>
      <c r="I632" s="64">
        <f t="shared" si="333"/>
        <v>0.28000000000000003</v>
      </c>
      <c r="J632" s="18">
        <f t="shared" si="334"/>
        <v>9.8000000000000007</v>
      </c>
      <c r="K632" s="64">
        <f t="shared" si="335"/>
        <v>-0.94463276836158183</v>
      </c>
      <c r="L632" s="18">
        <v>177</v>
      </c>
      <c r="M632" s="18">
        <v>7</v>
      </c>
      <c r="N632" s="18">
        <v>179</v>
      </c>
      <c r="O632" s="105" t="str">
        <f t="shared" si="310"/>
        <v>https://www.google.com/maps/@61.5021782411,23.104147915,3a,75y,90t/data=!3m3!1e1!3m1!2e0</v>
      </c>
      <c r="P632" s="108" t="str">
        <f t="shared" si="311"/>
        <v>Gmaps</v>
      </c>
      <c r="Q632" s="18">
        <v>35</v>
      </c>
      <c r="R632" s="17">
        <v>28</v>
      </c>
      <c r="S632" s="18">
        <f t="shared" si="312"/>
        <v>62</v>
      </c>
      <c r="T632" s="18">
        <f t="shared" si="313"/>
        <v>34</v>
      </c>
      <c r="U632" s="18">
        <f t="shared" si="314"/>
        <v>0</v>
      </c>
      <c r="V632" s="95" t="str">
        <f t="shared" si="336"/>
        <v xml:space="preserve"> --</v>
      </c>
      <c r="W632" s="18">
        <f t="shared" si="315"/>
        <v>0</v>
      </c>
      <c r="X632" s="79" t="str">
        <f t="shared" si="337"/>
        <v xml:space="preserve"> --</v>
      </c>
      <c r="Y632" s="18">
        <v>3</v>
      </c>
      <c r="Z632" s="17" t="str">
        <f t="shared" si="319"/>
        <v xml:space="preserve"> --</v>
      </c>
      <c r="AA632" s="74">
        <v>0</v>
      </c>
      <c r="AB632" s="17" t="str">
        <f t="shared" si="338"/>
        <v>--</v>
      </c>
      <c r="AC632" s="39"/>
      <c r="AD632" s="17" t="str">
        <f t="shared" si="316"/>
        <v>Vähä 3</v>
      </c>
      <c r="AE632" s="17" t="s">
        <v>1062</v>
      </c>
      <c r="AF632" s="39"/>
      <c r="AG632" s="44"/>
      <c r="AH632" s="4"/>
      <c r="AI632" s="113" t="str">
        <f t="shared" si="320"/>
        <v>musta</v>
      </c>
      <c r="AJ632" s="114" t="str">
        <f t="shared" si="341"/>
        <v>musta</v>
      </c>
      <c r="AK632" s="115" t="str">
        <f t="shared" si="317"/>
        <v>musta</v>
      </c>
      <c r="AL632" s="124">
        <f t="shared" si="342"/>
        <v>0</v>
      </c>
      <c r="AM632" s="124">
        <f t="shared" si="321"/>
        <v>0</v>
      </c>
      <c r="AN632" s="124">
        <f t="shared" si="322"/>
        <v>0</v>
      </c>
      <c r="AO632" s="124">
        <f t="shared" si="323"/>
        <v>0</v>
      </c>
      <c r="AP632" s="121">
        <f t="shared" si="324"/>
        <v>0</v>
      </c>
      <c r="AQ632" s="14"/>
      <c r="AR632" s="113" t="str">
        <f t="shared" si="339"/>
        <v>musta</v>
      </c>
      <c r="AS632" s="114" t="str">
        <f t="shared" si="340"/>
        <v>musta</v>
      </c>
      <c r="AT632" s="115" t="str">
        <f t="shared" si="318"/>
        <v>musta</v>
      </c>
      <c r="AU632" s="124">
        <f t="shared" si="325"/>
        <v>1</v>
      </c>
      <c r="AV632" s="124">
        <f t="shared" si="326"/>
        <v>1</v>
      </c>
      <c r="AW632" s="124">
        <f t="shared" si="327"/>
        <v>0</v>
      </c>
      <c r="AX632" s="124">
        <f t="shared" si="328"/>
        <v>0</v>
      </c>
      <c r="AY632" s="121">
        <f t="shared" si="329"/>
        <v>0</v>
      </c>
      <c r="BA632" s="47" t="s">
        <v>663</v>
      </c>
      <c r="BB632" s="47">
        <v>13076</v>
      </c>
      <c r="BC632" s="47">
        <v>1</v>
      </c>
      <c r="BD632" s="47">
        <v>8</v>
      </c>
      <c r="BE632" s="4"/>
      <c r="BF632" s="47" t="s">
        <v>671</v>
      </c>
      <c r="BG632" s="47">
        <v>13085</v>
      </c>
      <c r="BH632" s="47">
        <v>1</v>
      </c>
      <c r="BI632" s="47">
        <v>19</v>
      </c>
      <c r="BJ632" s="4"/>
      <c r="BK632" s="46" t="str">
        <f t="shared" si="330"/>
        <v>13085_1</v>
      </c>
      <c r="BL632" s="69">
        <v>13085</v>
      </c>
      <c r="BM632" s="69">
        <v>1</v>
      </c>
      <c r="BN632" s="69">
        <v>0</v>
      </c>
      <c r="BO632" s="4"/>
      <c r="BP632" s="46" t="str">
        <f t="shared" si="331"/>
        <v>13085_1</v>
      </c>
      <c r="BQ632" s="69">
        <v>13085</v>
      </c>
      <c r="BR632" s="69">
        <v>1</v>
      </c>
      <c r="BS632" s="69">
        <v>0</v>
      </c>
      <c r="BT632" s="4"/>
      <c r="BU632" s="71"/>
      <c r="BV632" s="71"/>
      <c r="BW632" s="71"/>
      <c r="BX632" s="4"/>
      <c r="BY632" s="46"/>
      <c r="BZ632" s="46"/>
      <c r="CA632" s="46"/>
      <c r="CB632" s="4"/>
      <c r="CC632" s="47" t="s">
        <v>246</v>
      </c>
      <c r="CD632" s="47" t="s">
        <v>1023</v>
      </c>
      <c r="CE632" s="47">
        <v>276</v>
      </c>
      <c r="CF632" s="47">
        <v>3</v>
      </c>
      <c r="CG632" s="47">
        <v>1</v>
      </c>
      <c r="CH632" s="47" t="str">
        <f t="shared" si="332"/>
        <v>Keskivilkas 1</v>
      </c>
      <c r="CJ632" s="46" t="s">
        <v>681</v>
      </c>
      <c r="CK632" s="46" t="s">
        <v>2680</v>
      </c>
      <c r="CL632" s="46" t="s">
        <v>2681</v>
      </c>
      <c r="CM632" s="46" t="s">
        <v>2682</v>
      </c>
    </row>
    <row r="633" spans="1:91" customFormat="1" x14ac:dyDescent="0.25">
      <c r="A633" s="81">
        <v>622</v>
      </c>
      <c r="B633" s="27" t="str">
        <f t="shared" si="309"/>
        <v>13105_1</v>
      </c>
      <c r="C633" s="51">
        <v>13105</v>
      </c>
      <c r="D633" s="52">
        <v>1</v>
      </c>
      <c r="E633" s="17">
        <v>9218</v>
      </c>
      <c r="F633" s="18">
        <v>8656.6386387999992</v>
      </c>
      <c r="G633" s="57">
        <v>18</v>
      </c>
      <c r="H633" s="58">
        <v>43</v>
      </c>
      <c r="I633" s="64">
        <f t="shared" si="333"/>
        <v>0.43</v>
      </c>
      <c r="J633" s="18">
        <f t="shared" si="334"/>
        <v>7.74</v>
      </c>
      <c r="K633" s="64">
        <f t="shared" si="335"/>
        <v>-0.95651685393258423</v>
      </c>
      <c r="L633" s="18">
        <v>178</v>
      </c>
      <c r="M633" s="18">
        <v>8</v>
      </c>
      <c r="N633" s="18">
        <v>159</v>
      </c>
      <c r="O633" s="105" t="str">
        <f t="shared" si="310"/>
        <v>https://www.google.com/maps/@61.5004790489,23.1631324794,3a,75y,90t/data=!3m3!1e1!3m1!2e0</v>
      </c>
      <c r="P633" s="108" t="str">
        <f t="shared" si="311"/>
        <v>Gmaps</v>
      </c>
      <c r="Q633" s="18">
        <v>18</v>
      </c>
      <c r="R633" s="17">
        <v>43</v>
      </c>
      <c r="S633" s="18">
        <f t="shared" si="312"/>
        <v>50</v>
      </c>
      <c r="T633" s="18">
        <f t="shared" si="313"/>
        <v>34</v>
      </c>
      <c r="U633" s="18">
        <f t="shared" si="314"/>
        <v>0</v>
      </c>
      <c r="V633" s="95" t="str">
        <f t="shared" si="336"/>
        <v xml:space="preserve"> --</v>
      </c>
      <c r="W633" s="18">
        <f t="shared" si="315"/>
        <v>0</v>
      </c>
      <c r="X633" s="79" t="str">
        <f t="shared" si="337"/>
        <v xml:space="preserve"> --</v>
      </c>
      <c r="Y633" s="74">
        <v>0</v>
      </c>
      <c r="Z633" s="17" t="str">
        <f t="shared" si="319"/>
        <v xml:space="preserve"> --</v>
      </c>
      <c r="AA633" s="74">
        <v>0</v>
      </c>
      <c r="AB633" s="17" t="str">
        <f t="shared" si="338"/>
        <v>--</v>
      </c>
      <c r="AC633" s="39"/>
      <c r="AD633" s="17" t="str">
        <f t="shared" si="316"/>
        <v>Vähä 3</v>
      </c>
      <c r="AE633" s="17" t="s">
        <v>1062</v>
      </c>
      <c r="AF633" s="39"/>
      <c r="AG633" s="44"/>
      <c r="AH633" s="4"/>
      <c r="AI633" s="113" t="str">
        <f t="shared" si="320"/>
        <v>musta</v>
      </c>
      <c r="AJ633" s="114" t="str">
        <f t="shared" si="341"/>
        <v>musta</v>
      </c>
      <c r="AK633" s="115" t="str">
        <f t="shared" si="317"/>
        <v>musta</v>
      </c>
      <c r="AL633" s="124">
        <f t="shared" si="342"/>
        <v>1</v>
      </c>
      <c r="AM633" s="124">
        <f t="shared" si="321"/>
        <v>1</v>
      </c>
      <c r="AN633" s="124">
        <f t="shared" si="322"/>
        <v>0</v>
      </c>
      <c r="AO633" s="124">
        <f t="shared" si="323"/>
        <v>0</v>
      </c>
      <c r="AP633" s="121">
        <f t="shared" si="324"/>
        <v>0</v>
      </c>
      <c r="AQ633" s="14"/>
      <c r="AR633" s="113" t="str">
        <f t="shared" si="339"/>
        <v>musta</v>
      </c>
      <c r="AS633" s="114" t="str">
        <f t="shared" si="340"/>
        <v>musta</v>
      </c>
      <c r="AT633" s="115" t="str">
        <f t="shared" si="318"/>
        <v>musta</v>
      </c>
      <c r="AU633" s="124">
        <f t="shared" si="325"/>
        <v>1</v>
      </c>
      <c r="AV633" s="124">
        <f t="shared" si="326"/>
        <v>1</v>
      </c>
      <c r="AW633" s="124">
        <f t="shared" si="327"/>
        <v>0</v>
      </c>
      <c r="AX633" s="124">
        <f t="shared" si="328"/>
        <v>0</v>
      </c>
      <c r="AY633" s="121">
        <f t="shared" si="329"/>
        <v>0</v>
      </c>
      <c r="BA633" s="47" t="s">
        <v>664</v>
      </c>
      <c r="BB633" s="47">
        <v>13078</v>
      </c>
      <c r="BC633" s="47">
        <v>1</v>
      </c>
      <c r="BD633" s="47">
        <v>6</v>
      </c>
      <c r="BE633" s="4"/>
      <c r="BF633" s="47" t="s">
        <v>672</v>
      </c>
      <c r="BG633" s="47">
        <v>13087</v>
      </c>
      <c r="BH633" s="47">
        <v>1</v>
      </c>
      <c r="BI633" s="47">
        <v>44</v>
      </c>
      <c r="BJ633" s="4"/>
      <c r="BK633" s="46" t="str">
        <f t="shared" si="330"/>
        <v>13087_1</v>
      </c>
      <c r="BL633" s="69">
        <v>13087</v>
      </c>
      <c r="BM633" s="69">
        <v>1</v>
      </c>
      <c r="BN633" s="69">
        <v>0</v>
      </c>
      <c r="BO633" s="4"/>
      <c r="BP633" s="46" t="str">
        <f t="shared" si="331"/>
        <v>13087_1</v>
      </c>
      <c r="BQ633" s="69">
        <v>13087</v>
      </c>
      <c r="BR633" s="69">
        <v>1</v>
      </c>
      <c r="BS633" s="69">
        <v>0</v>
      </c>
      <c r="BT633" s="4"/>
      <c r="BU633" s="71"/>
      <c r="BV633" s="71"/>
      <c r="BW633" s="71"/>
      <c r="BX633" s="4"/>
      <c r="BY633" s="46"/>
      <c r="BZ633" s="46"/>
      <c r="CA633" s="46"/>
      <c r="CB633" s="4"/>
      <c r="CC633" s="47" t="s">
        <v>860</v>
      </c>
      <c r="CD633" s="47" t="s">
        <v>1023</v>
      </c>
      <c r="CE633" s="47">
        <v>13980</v>
      </c>
      <c r="CF633" s="47">
        <v>1</v>
      </c>
      <c r="CG633" s="47">
        <v>1</v>
      </c>
      <c r="CH633" s="47" t="str">
        <f t="shared" si="332"/>
        <v>Keskivilkas 1</v>
      </c>
      <c r="CJ633" s="46" t="s">
        <v>682</v>
      </c>
      <c r="CK633" s="46" t="s">
        <v>2683</v>
      </c>
      <c r="CL633" s="46" t="s">
        <v>2684</v>
      </c>
      <c r="CM633" s="46" t="s">
        <v>2685</v>
      </c>
    </row>
    <row r="634" spans="1:91" customFormat="1" x14ac:dyDescent="0.25">
      <c r="A634" s="81">
        <v>623</v>
      </c>
      <c r="B634" s="27" t="str">
        <f t="shared" si="309"/>
        <v>13107_1</v>
      </c>
      <c r="C634" s="51">
        <v>13107</v>
      </c>
      <c r="D634" s="52">
        <v>1</v>
      </c>
      <c r="E634" s="17">
        <v>6780</v>
      </c>
      <c r="F634" s="18">
        <v>6528.2327028</v>
      </c>
      <c r="G634" s="57">
        <v>29</v>
      </c>
      <c r="H634" s="58">
        <v>41</v>
      </c>
      <c r="I634" s="64">
        <f t="shared" si="333"/>
        <v>0.41</v>
      </c>
      <c r="J634" s="18">
        <f t="shared" si="334"/>
        <v>11.889999999999999</v>
      </c>
      <c r="K634" s="64">
        <f t="shared" si="335"/>
        <v>-0.81421874999999999</v>
      </c>
      <c r="L634" s="18">
        <v>64</v>
      </c>
      <c r="M634" s="18">
        <v>3</v>
      </c>
      <c r="N634" s="18">
        <v>70</v>
      </c>
      <c r="O634" s="105" t="str">
        <f t="shared" si="310"/>
        <v>https://www.google.com/maps/@61.5439515238,23.0250251221,3a,75y,90t/data=!3m3!1e1!3m1!2e0</v>
      </c>
      <c r="P634" s="108" t="str">
        <f t="shared" si="311"/>
        <v>Gmaps</v>
      </c>
      <c r="Q634" s="18">
        <v>29</v>
      </c>
      <c r="R634" s="17">
        <v>41</v>
      </c>
      <c r="S634" s="18">
        <f t="shared" si="312"/>
        <v>32</v>
      </c>
      <c r="T634" s="18">
        <f t="shared" si="313"/>
        <v>21</v>
      </c>
      <c r="U634" s="18">
        <f t="shared" si="314"/>
        <v>0</v>
      </c>
      <c r="V634" s="95" t="str">
        <f t="shared" si="336"/>
        <v xml:space="preserve"> --</v>
      </c>
      <c r="W634" s="18">
        <f t="shared" si="315"/>
        <v>0</v>
      </c>
      <c r="X634" s="79" t="str">
        <f t="shared" si="337"/>
        <v xml:space="preserve"> --</v>
      </c>
      <c r="Y634" s="74">
        <v>0</v>
      </c>
      <c r="Z634" s="17" t="str">
        <f t="shared" si="319"/>
        <v xml:space="preserve"> --</v>
      </c>
      <c r="AA634" s="74">
        <v>0</v>
      </c>
      <c r="AB634" s="17" t="str">
        <f t="shared" si="338"/>
        <v>--</v>
      </c>
      <c r="AC634" s="39"/>
      <c r="AD634" s="17" t="str">
        <f t="shared" si="316"/>
        <v>Vähä 3</v>
      </c>
      <c r="AE634" s="17" t="s">
        <v>1062</v>
      </c>
      <c r="AF634" s="39"/>
      <c r="AG634" s="44"/>
      <c r="AH634" s="4"/>
      <c r="AI634" s="113" t="str">
        <f t="shared" si="320"/>
        <v>musta</v>
      </c>
      <c r="AJ634" s="114" t="str">
        <f t="shared" si="341"/>
        <v>musta</v>
      </c>
      <c r="AK634" s="115" t="str">
        <f t="shared" si="317"/>
        <v>musta</v>
      </c>
      <c r="AL634" s="124">
        <f t="shared" si="342"/>
        <v>1</v>
      </c>
      <c r="AM634" s="124">
        <f t="shared" si="321"/>
        <v>1</v>
      </c>
      <c r="AN634" s="124">
        <f t="shared" si="322"/>
        <v>0</v>
      </c>
      <c r="AO634" s="124">
        <f t="shared" si="323"/>
        <v>0</v>
      </c>
      <c r="AP634" s="121">
        <f t="shared" si="324"/>
        <v>0</v>
      </c>
      <c r="AQ634" s="14"/>
      <c r="AR634" s="113" t="str">
        <f t="shared" si="339"/>
        <v>musta</v>
      </c>
      <c r="AS634" s="114" t="str">
        <f t="shared" si="340"/>
        <v>musta</v>
      </c>
      <c r="AT634" s="115" t="str">
        <f t="shared" si="318"/>
        <v>musta</v>
      </c>
      <c r="AU634" s="124">
        <f t="shared" si="325"/>
        <v>1</v>
      </c>
      <c r="AV634" s="124">
        <f t="shared" si="326"/>
        <v>1</v>
      </c>
      <c r="AW634" s="124">
        <f t="shared" si="327"/>
        <v>0</v>
      </c>
      <c r="AX634" s="124">
        <f t="shared" si="328"/>
        <v>0</v>
      </c>
      <c r="AY634" s="121">
        <f t="shared" si="329"/>
        <v>0</v>
      </c>
      <c r="BA634" s="47" t="s">
        <v>665</v>
      </c>
      <c r="BB634" s="47">
        <v>13079</v>
      </c>
      <c r="BC634" s="47">
        <v>1</v>
      </c>
      <c r="BD634" s="47">
        <v>8</v>
      </c>
      <c r="BE634" s="4"/>
      <c r="BF634" s="47" t="s">
        <v>673</v>
      </c>
      <c r="BG634" s="47">
        <v>13087</v>
      </c>
      <c r="BH634" s="47">
        <v>2</v>
      </c>
      <c r="BI634" s="47">
        <v>21</v>
      </c>
      <c r="BJ634" s="4"/>
      <c r="BK634" s="46" t="str">
        <f t="shared" si="330"/>
        <v>13087_2</v>
      </c>
      <c r="BL634" s="69">
        <v>13087</v>
      </c>
      <c r="BM634" s="69">
        <v>2</v>
      </c>
      <c r="BN634" s="69">
        <v>0</v>
      </c>
      <c r="BO634" s="4"/>
      <c r="BP634" s="46" t="str">
        <f t="shared" si="331"/>
        <v>13087_2</v>
      </c>
      <c r="BQ634" s="69">
        <v>13087</v>
      </c>
      <c r="BR634" s="69">
        <v>2</v>
      </c>
      <c r="BS634" s="69">
        <v>0</v>
      </c>
      <c r="BT634" s="4"/>
      <c r="BU634" s="71"/>
      <c r="BV634" s="71"/>
      <c r="BW634" s="71"/>
      <c r="BX634" s="4"/>
      <c r="BY634" s="46"/>
      <c r="BZ634" s="46"/>
      <c r="CA634" s="46"/>
      <c r="CB634" s="4"/>
      <c r="CC634" s="47" t="s">
        <v>335</v>
      </c>
      <c r="CD634" s="47" t="s">
        <v>1023</v>
      </c>
      <c r="CE634" s="47">
        <v>348</v>
      </c>
      <c r="CF634" s="47">
        <v>1</v>
      </c>
      <c r="CG634" s="47">
        <v>1</v>
      </c>
      <c r="CH634" s="47" t="str">
        <f t="shared" si="332"/>
        <v>Keskivilkas 1</v>
      </c>
      <c r="CJ634" s="46" t="s">
        <v>683</v>
      </c>
      <c r="CK634" s="46" t="s">
        <v>1993</v>
      </c>
      <c r="CL634" s="46" t="s">
        <v>1994</v>
      </c>
      <c r="CM634" s="46" t="s">
        <v>1995</v>
      </c>
    </row>
    <row r="635" spans="1:91" customFormat="1" x14ac:dyDescent="0.25">
      <c r="A635" s="81">
        <v>624</v>
      </c>
      <c r="B635" s="27" t="str">
        <f t="shared" si="309"/>
        <v>13109_1</v>
      </c>
      <c r="C635" s="51">
        <v>13109</v>
      </c>
      <c r="D635" s="52">
        <v>1</v>
      </c>
      <c r="E635" s="17">
        <v>8352</v>
      </c>
      <c r="F635" s="18">
        <v>8065.3323167500002</v>
      </c>
      <c r="G635" s="57">
        <v>56</v>
      </c>
      <c r="H635" s="58">
        <v>52</v>
      </c>
      <c r="I635" s="64">
        <f t="shared" si="333"/>
        <v>0.52</v>
      </c>
      <c r="J635" s="18">
        <f t="shared" si="334"/>
        <v>29.12</v>
      </c>
      <c r="K635" s="64">
        <f t="shared" si="335"/>
        <v>-0.3669565217391304</v>
      </c>
      <c r="L635" s="18">
        <v>46</v>
      </c>
      <c r="M635" s="18">
        <v>2</v>
      </c>
      <c r="N635" s="18">
        <v>49</v>
      </c>
      <c r="O635" s="105" t="str">
        <f t="shared" si="310"/>
        <v>https://www.google.com/maps/@61.6205874107,23.078152251,3a,75y,90t/data=!3m3!1e1!3m1!2e0</v>
      </c>
      <c r="P635" s="108" t="str">
        <f t="shared" si="311"/>
        <v>Gmaps</v>
      </c>
      <c r="Q635" s="18">
        <v>56</v>
      </c>
      <c r="R635" s="17">
        <v>52</v>
      </c>
      <c r="S635" s="18">
        <f t="shared" si="312"/>
        <v>46</v>
      </c>
      <c r="T635" s="18">
        <f t="shared" si="313"/>
        <v>25</v>
      </c>
      <c r="U635" s="18">
        <f t="shared" si="314"/>
        <v>0</v>
      </c>
      <c r="V635" s="95" t="str">
        <f t="shared" si="336"/>
        <v xml:space="preserve"> --</v>
      </c>
      <c r="W635" s="18">
        <f t="shared" si="315"/>
        <v>0</v>
      </c>
      <c r="X635" s="79" t="str">
        <f t="shared" si="337"/>
        <v xml:space="preserve"> --</v>
      </c>
      <c r="Y635" s="74">
        <v>0</v>
      </c>
      <c r="Z635" s="17" t="str">
        <f t="shared" si="319"/>
        <v xml:space="preserve"> --</v>
      </c>
      <c r="AA635" s="74">
        <v>0</v>
      </c>
      <c r="AB635" s="17" t="str">
        <f t="shared" si="338"/>
        <v>--</v>
      </c>
      <c r="AC635" s="39"/>
      <c r="AD635" s="17" t="str">
        <f t="shared" si="316"/>
        <v>Vähä 4</v>
      </c>
      <c r="AE635" s="17" t="s">
        <v>1061</v>
      </c>
      <c r="AF635" s="39"/>
      <c r="AG635" s="44"/>
      <c r="AH635" s="4"/>
      <c r="AI635" s="113" t="str">
        <f t="shared" si="320"/>
        <v>musta</v>
      </c>
      <c r="AJ635" s="114" t="str">
        <f t="shared" si="341"/>
        <v>musta</v>
      </c>
      <c r="AK635" s="115" t="str">
        <f t="shared" si="317"/>
        <v>musta</v>
      </c>
      <c r="AL635" s="124">
        <f t="shared" si="342"/>
        <v>1</v>
      </c>
      <c r="AM635" s="124">
        <f t="shared" si="321"/>
        <v>1</v>
      </c>
      <c r="AN635" s="124">
        <f t="shared" si="322"/>
        <v>0</v>
      </c>
      <c r="AO635" s="124">
        <f t="shared" si="323"/>
        <v>0</v>
      </c>
      <c r="AP635" s="121">
        <f t="shared" si="324"/>
        <v>0</v>
      </c>
      <c r="AQ635" s="14"/>
      <c r="AR635" s="113" t="str">
        <f t="shared" si="339"/>
        <v>musta</v>
      </c>
      <c r="AS635" s="114" t="str">
        <f t="shared" si="340"/>
        <v>musta</v>
      </c>
      <c r="AT635" s="115" t="str">
        <f t="shared" si="318"/>
        <v>musta</v>
      </c>
      <c r="AU635" s="124">
        <f t="shared" si="325"/>
        <v>10</v>
      </c>
      <c r="AV635" s="124">
        <f t="shared" si="326"/>
        <v>10</v>
      </c>
      <c r="AW635" s="124">
        <f t="shared" si="327"/>
        <v>0</v>
      </c>
      <c r="AX635" s="124">
        <f t="shared" si="328"/>
        <v>0</v>
      </c>
      <c r="AY635" s="121">
        <f t="shared" si="329"/>
        <v>0</v>
      </c>
      <c r="BA635" s="47" t="s">
        <v>666</v>
      </c>
      <c r="BB635" s="47">
        <v>13081</v>
      </c>
      <c r="BC635" s="47">
        <v>1</v>
      </c>
      <c r="BD635" s="47">
        <v>144</v>
      </c>
      <c r="BE635" s="4"/>
      <c r="BF635" s="47" t="s">
        <v>674</v>
      </c>
      <c r="BG635" s="47">
        <v>13087</v>
      </c>
      <c r="BH635" s="47">
        <v>3</v>
      </c>
      <c r="BI635" s="47">
        <v>20</v>
      </c>
      <c r="BJ635" s="4"/>
      <c r="BK635" s="46" t="str">
        <f t="shared" si="330"/>
        <v>13087_3</v>
      </c>
      <c r="BL635" s="69">
        <v>13087</v>
      </c>
      <c r="BM635" s="69">
        <v>3</v>
      </c>
      <c r="BN635" s="69">
        <v>0</v>
      </c>
      <c r="BO635" s="4"/>
      <c r="BP635" s="46" t="str">
        <f t="shared" si="331"/>
        <v>13087_3</v>
      </c>
      <c r="BQ635" s="69">
        <v>13087</v>
      </c>
      <c r="BR635" s="69">
        <v>3</v>
      </c>
      <c r="BS635" s="69">
        <v>0</v>
      </c>
      <c r="BT635" s="4"/>
      <c r="BU635" s="71"/>
      <c r="BV635" s="71"/>
      <c r="BW635" s="71"/>
      <c r="BX635" s="4"/>
      <c r="BY635" s="46"/>
      <c r="BZ635" s="46"/>
      <c r="CA635" s="46"/>
      <c r="CB635" s="4"/>
      <c r="CC635" s="47" t="s">
        <v>465</v>
      </c>
      <c r="CD635" s="47" t="s">
        <v>1023</v>
      </c>
      <c r="CE635" s="47">
        <v>3022</v>
      </c>
      <c r="CF635" s="47">
        <v>1</v>
      </c>
      <c r="CG635" s="47">
        <v>1</v>
      </c>
      <c r="CH635" s="47" t="str">
        <f t="shared" si="332"/>
        <v>Keskivilkas 1</v>
      </c>
      <c r="CJ635" s="46" t="s">
        <v>684</v>
      </c>
      <c r="CK635" s="46" t="s">
        <v>2647</v>
      </c>
      <c r="CL635" s="46" t="s">
        <v>2648</v>
      </c>
      <c r="CM635" s="46" t="s">
        <v>2649</v>
      </c>
    </row>
    <row r="636" spans="1:91" customFormat="1" x14ac:dyDescent="0.25">
      <c r="A636" s="81">
        <v>625</v>
      </c>
      <c r="B636" s="27" t="str">
        <f t="shared" si="309"/>
        <v>13111_1</v>
      </c>
      <c r="C636" s="51">
        <v>13111</v>
      </c>
      <c r="D636" s="52">
        <v>1</v>
      </c>
      <c r="E636" s="17">
        <v>7637</v>
      </c>
      <c r="F636" s="18">
        <v>7134.1217929000004</v>
      </c>
      <c r="G636" s="57">
        <v>25</v>
      </c>
      <c r="H636" s="58">
        <v>55</v>
      </c>
      <c r="I636" s="64">
        <f t="shared" si="333"/>
        <v>0.55000000000000004</v>
      </c>
      <c r="J636" s="18">
        <f t="shared" si="334"/>
        <v>13.750000000000002</v>
      </c>
      <c r="K636" s="64">
        <f t="shared" si="335"/>
        <v>-0.8214285714285714</v>
      </c>
      <c r="L636" s="18">
        <v>77</v>
      </c>
      <c r="M636" s="18">
        <v>9</v>
      </c>
      <c r="N636" s="18">
        <v>80</v>
      </c>
      <c r="O636" s="105" t="str">
        <f t="shared" si="310"/>
        <v>https://www.google.com/maps/@61.6258746618,23.0311543972,3a,75y,90t/data=!3m3!1e1!3m1!2e0</v>
      </c>
      <c r="P636" s="108" t="str">
        <f t="shared" si="311"/>
        <v>Gmaps</v>
      </c>
      <c r="Q636" s="18">
        <v>25</v>
      </c>
      <c r="R636" s="17">
        <v>55</v>
      </c>
      <c r="S636" s="18">
        <f t="shared" si="312"/>
        <v>19</v>
      </c>
      <c r="T636" s="18">
        <f t="shared" si="313"/>
        <v>9</v>
      </c>
      <c r="U636" s="18">
        <f t="shared" si="314"/>
        <v>0</v>
      </c>
      <c r="V636" s="95" t="str">
        <f t="shared" si="336"/>
        <v xml:space="preserve"> --</v>
      </c>
      <c r="W636" s="18">
        <f t="shared" si="315"/>
        <v>0</v>
      </c>
      <c r="X636" s="79" t="str">
        <f t="shared" si="337"/>
        <v xml:space="preserve"> --</v>
      </c>
      <c r="Y636" s="74">
        <v>0</v>
      </c>
      <c r="Z636" s="17" t="str">
        <f t="shared" si="319"/>
        <v xml:space="preserve"> --</v>
      </c>
      <c r="AA636" s="74">
        <v>0</v>
      </c>
      <c r="AB636" s="17" t="str">
        <f t="shared" si="338"/>
        <v>--</v>
      </c>
      <c r="AC636" s="39"/>
      <c r="AD636" s="17" t="str">
        <f t="shared" si="316"/>
        <v>Vähä 3</v>
      </c>
      <c r="AE636" s="17" t="s">
        <v>1062</v>
      </c>
      <c r="AF636" s="39"/>
      <c r="AG636" s="44"/>
      <c r="AH636" s="4"/>
      <c r="AI636" s="113" t="str">
        <f t="shared" si="320"/>
        <v>musta</v>
      </c>
      <c r="AJ636" s="114" t="str">
        <f t="shared" si="341"/>
        <v>musta</v>
      </c>
      <c r="AK636" s="115" t="str">
        <f t="shared" si="317"/>
        <v>musta</v>
      </c>
      <c r="AL636" s="124">
        <f t="shared" si="342"/>
        <v>1</v>
      </c>
      <c r="AM636" s="124">
        <f t="shared" si="321"/>
        <v>1</v>
      </c>
      <c r="AN636" s="124">
        <f t="shared" si="322"/>
        <v>0</v>
      </c>
      <c r="AO636" s="124">
        <f t="shared" si="323"/>
        <v>0</v>
      </c>
      <c r="AP636" s="121">
        <f t="shared" si="324"/>
        <v>0</v>
      </c>
      <c r="AQ636" s="14"/>
      <c r="AR636" s="113" t="str">
        <f t="shared" si="339"/>
        <v>musta</v>
      </c>
      <c r="AS636" s="114" t="str">
        <f t="shared" si="340"/>
        <v>musta</v>
      </c>
      <c r="AT636" s="115" t="str">
        <f t="shared" si="318"/>
        <v>musta</v>
      </c>
      <c r="AU636" s="124">
        <f t="shared" si="325"/>
        <v>10</v>
      </c>
      <c r="AV636" s="124">
        <f t="shared" si="326"/>
        <v>10</v>
      </c>
      <c r="AW636" s="124">
        <f t="shared" si="327"/>
        <v>0</v>
      </c>
      <c r="AX636" s="124">
        <f t="shared" si="328"/>
        <v>0</v>
      </c>
      <c r="AY636" s="121">
        <f t="shared" si="329"/>
        <v>0</v>
      </c>
      <c r="BA636" s="47" t="s">
        <v>667</v>
      </c>
      <c r="BB636" s="47">
        <v>13081</v>
      </c>
      <c r="BC636" s="47">
        <v>2</v>
      </c>
      <c r="BD636" s="47">
        <v>95</v>
      </c>
      <c r="BE636" s="4"/>
      <c r="BF636" s="47" t="s">
        <v>675</v>
      </c>
      <c r="BG636" s="47">
        <v>13087</v>
      </c>
      <c r="BH636" s="47">
        <v>4</v>
      </c>
      <c r="BI636" s="47">
        <v>11</v>
      </c>
      <c r="BJ636" s="4"/>
      <c r="BK636" s="46" t="str">
        <f t="shared" si="330"/>
        <v>13087_4</v>
      </c>
      <c r="BL636" s="69">
        <v>13087</v>
      </c>
      <c r="BM636" s="69">
        <v>4</v>
      </c>
      <c r="BN636" s="69">
        <v>0</v>
      </c>
      <c r="BO636" s="4"/>
      <c r="BP636" s="46" t="str">
        <f t="shared" si="331"/>
        <v>13087_4</v>
      </c>
      <c r="BQ636" s="69">
        <v>13087</v>
      </c>
      <c r="BR636" s="69">
        <v>4</v>
      </c>
      <c r="BS636" s="69">
        <v>0</v>
      </c>
      <c r="BT636" s="4"/>
      <c r="BU636" s="71"/>
      <c r="BV636" s="71"/>
      <c r="BW636" s="71"/>
      <c r="BX636" s="4"/>
      <c r="BY636" s="46"/>
      <c r="BZ636" s="46"/>
      <c r="CA636" s="46"/>
      <c r="CB636" s="4"/>
      <c r="CC636" s="47" t="s">
        <v>315</v>
      </c>
      <c r="CD636" s="47" t="s">
        <v>1023</v>
      </c>
      <c r="CE636" s="47">
        <v>339</v>
      </c>
      <c r="CF636" s="47">
        <v>3</v>
      </c>
      <c r="CG636" s="47">
        <v>1</v>
      </c>
      <c r="CH636" s="47" t="str">
        <f t="shared" si="332"/>
        <v>Keskivilkas 1</v>
      </c>
      <c r="CJ636" s="46" t="s">
        <v>685</v>
      </c>
      <c r="CK636" s="46" t="s">
        <v>2686</v>
      </c>
      <c r="CL636" s="46" t="s">
        <v>2687</v>
      </c>
      <c r="CM636" s="46" t="s">
        <v>2688</v>
      </c>
    </row>
    <row r="637" spans="1:91" customFormat="1" x14ac:dyDescent="0.25">
      <c r="A637" s="81">
        <v>626</v>
      </c>
      <c r="B637" s="27" t="str">
        <f t="shared" si="309"/>
        <v>13113_1</v>
      </c>
      <c r="C637" s="51">
        <v>13113</v>
      </c>
      <c r="D637" s="52">
        <v>1</v>
      </c>
      <c r="E637" s="17">
        <v>6249</v>
      </c>
      <c r="F637" s="18">
        <v>5895.6916080999999</v>
      </c>
      <c r="G637" s="57">
        <v>95</v>
      </c>
      <c r="H637" s="58">
        <v>48</v>
      </c>
      <c r="I637" s="64">
        <f t="shared" si="333"/>
        <v>0.48</v>
      </c>
      <c r="J637" s="18">
        <f t="shared" si="334"/>
        <v>45.6</v>
      </c>
      <c r="K637" s="64">
        <f t="shared" si="335"/>
        <v>-0.87368421052631573</v>
      </c>
      <c r="L637" s="18">
        <v>361</v>
      </c>
      <c r="M637" s="18">
        <v>18</v>
      </c>
      <c r="N637" s="18">
        <v>361</v>
      </c>
      <c r="O637" s="105" t="str">
        <f t="shared" si="310"/>
        <v>https://www.google.com/maps/@61.7521723837,23.0664023278,3a,75y,90t/data=!3m3!1e1!3m1!2e0</v>
      </c>
      <c r="P637" s="108" t="str">
        <f t="shared" si="311"/>
        <v>Gmaps</v>
      </c>
      <c r="Q637" s="18">
        <v>95</v>
      </c>
      <c r="R637" s="17">
        <v>48</v>
      </c>
      <c r="S637" s="18">
        <f t="shared" si="312"/>
        <v>83</v>
      </c>
      <c r="T637" s="18">
        <f t="shared" si="313"/>
        <v>25</v>
      </c>
      <c r="U637" s="18">
        <f t="shared" si="314"/>
        <v>0</v>
      </c>
      <c r="V637" s="95" t="str">
        <f t="shared" si="336"/>
        <v xml:space="preserve"> --</v>
      </c>
      <c r="W637" s="18">
        <f t="shared" si="315"/>
        <v>0</v>
      </c>
      <c r="X637" s="79" t="str">
        <f t="shared" si="337"/>
        <v xml:space="preserve"> --</v>
      </c>
      <c r="Y637" s="74">
        <v>0</v>
      </c>
      <c r="Z637" s="17" t="str">
        <f t="shared" si="319"/>
        <v xml:space="preserve"> --</v>
      </c>
      <c r="AA637" s="74">
        <v>0</v>
      </c>
      <c r="AB637" s="17" t="str">
        <f t="shared" si="338"/>
        <v>--</v>
      </c>
      <c r="AC637" s="39"/>
      <c r="AD637" s="17" t="str">
        <f t="shared" si="316"/>
        <v>Vähä 1</v>
      </c>
      <c r="AE637" s="17" t="s">
        <v>1058</v>
      </c>
      <c r="AF637" s="39"/>
      <c r="AG637" s="44"/>
      <c r="AH637" s="4"/>
      <c r="AI637" s="113" t="str">
        <f t="shared" si="320"/>
        <v>musta</v>
      </c>
      <c r="AJ637" s="114" t="str">
        <f t="shared" si="341"/>
        <v>musta</v>
      </c>
      <c r="AK637" s="115" t="str">
        <f t="shared" si="317"/>
        <v>musta</v>
      </c>
      <c r="AL637" s="124">
        <f t="shared" si="342"/>
        <v>1</v>
      </c>
      <c r="AM637" s="124">
        <f t="shared" si="321"/>
        <v>1</v>
      </c>
      <c r="AN637" s="124">
        <f t="shared" si="322"/>
        <v>0</v>
      </c>
      <c r="AO637" s="124">
        <f t="shared" si="323"/>
        <v>0</v>
      </c>
      <c r="AP637" s="121">
        <f t="shared" si="324"/>
        <v>0</v>
      </c>
      <c r="AQ637" s="14"/>
      <c r="AR637" s="113" t="str">
        <f t="shared" si="339"/>
        <v>musta</v>
      </c>
      <c r="AS637" s="114" t="str">
        <f t="shared" si="340"/>
        <v>musta</v>
      </c>
      <c r="AT637" s="115" t="str">
        <f t="shared" si="318"/>
        <v>musta</v>
      </c>
      <c r="AU637" s="124">
        <f t="shared" si="325"/>
        <v>1</v>
      </c>
      <c r="AV637" s="124">
        <f t="shared" si="326"/>
        <v>1</v>
      </c>
      <c r="AW637" s="124">
        <f t="shared" si="327"/>
        <v>0</v>
      </c>
      <c r="AX637" s="124">
        <f t="shared" si="328"/>
        <v>0</v>
      </c>
      <c r="AY637" s="121">
        <f t="shared" si="329"/>
        <v>0</v>
      </c>
      <c r="BA637" s="47" t="s">
        <v>668</v>
      </c>
      <c r="BB637" s="47">
        <v>13081</v>
      </c>
      <c r="BC637" s="47">
        <v>3</v>
      </c>
      <c r="BD637" s="47">
        <v>26</v>
      </c>
      <c r="BE637" s="4"/>
      <c r="BF637" s="47" t="s">
        <v>676</v>
      </c>
      <c r="BG637" s="47">
        <v>13089</v>
      </c>
      <c r="BH637" s="47">
        <v>1</v>
      </c>
      <c r="BI637" s="47">
        <v>32</v>
      </c>
      <c r="BJ637" s="4"/>
      <c r="BK637" s="46" t="str">
        <f t="shared" si="330"/>
        <v>13089_1</v>
      </c>
      <c r="BL637" s="69">
        <v>13089</v>
      </c>
      <c r="BM637" s="69">
        <v>1</v>
      </c>
      <c r="BN637" s="69">
        <v>0</v>
      </c>
      <c r="BO637" s="4"/>
      <c r="BP637" s="46" t="str">
        <f t="shared" si="331"/>
        <v>13089_1</v>
      </c>
      <c r="BQ637" s="69">
        <v>13089</v>
      </c>
      <c r="BR637" s="69">
        <v>1</v>
      </c>
      <c r="BS637" s="69">
        <v>0</v>
      </c>
      <c r="BT637" s="4"/>
      <c r="BU637" s="71"/>
      <c r="BV637" s="71"/>
      <c r="BW637" s="71"/>
      <c r="BX637" s="4"/>
      <c r="BY637" s="46"/>
      <c r="BZ637" s="46"/>
      <c r="CA637" s="46"/>
      <c r="CB637" s="4"/>
      <c r="CC637" s="47" t="s">
        <v>316</v>
      </c>
      <c r="CD637" s="47" t="s">
        <v>1023</v>
      </c>
      <c r="CE637" s="47">
        <v>339</v>
      </c>
      <c r="CF637" s="47">
        <v>4</v>
      </c>
      <c r="CG637" s="47">
        <v>1</v>
      </c>
      <c r="CH637" s="47" t="str">
        <f t="shared" si="332"/>
        <v>Keskivilkas 1</v>
      </c>
      <c r="CJ637" s="46" t="s">
        <v>686</v>
      </c>
      <c r="CK637" s="46" t="s">
        <v>2011</v>
      </c>
      <c r="CL637" s="46" t="s">
        <v>2012</v>
      </c>
      <c r="CM637" s="46" t="s">
        <v>2013</v>
      </c>
    </row>
    <row r="638" spans="1:91" customFormat="1" x14ac:dyDescent="0.25">
      <c r="A638" s="81">
        <v>627</v>
      </c>
      <c r="B638" s="27" t="str">
        <f t="shared" si="309"/>
        <v>13113_2</v>
      </c>
      <c r="C638" s="51">
        <v>13113</v>
      </c>
      <c r="D638" s="52">
        <v>2</v>
      </c>
      <c r="E638" s="17">
        <v>7050</v>
      </c>
      <c r="F638" s="18">
        <v>6639.0148029000002</v>
      </c>
      <c r="G638" s="57">
        <v>40</v>
      </c>
      <c r="H638" s="58">
        <v>46</v>
      </c>
      <c r="I638" s="64">
        <f t="shared" si="333"/>
        <v>0.46</v>
      </c>
      <c r="J638" s="18">
        <f t="shared" si="334"/>
        <v>18.400000000000002</v>
      </c>
      <c r="K638" s="64">
        <f t="shared" si="335"/>
        <v>-0.85624999999999996</v>
      </c>
      <c r="L638" s="18">
        <v>128</v>
      </c>
      <c r="M638" s="18">
        <v>3</v>
      </c>
      <c r="N638" s="18">
        <v>116</v>
      </c>
      <c r="O638" s="105" t="str">
        <f t="shared" si="310"/>
        <v>https://www.google.com/maps/@61.7146585101,23.0296964212,3a,75y,90t/data=!3m3!1e1!3m1!2e0</v>
      </c>
      <c r="P638" s="108" t="str">
        <f t="shared" si="311"/>
        <v>Gmaps</v>
      </c>
      <c r="Q638" s="18">
        <v>40</v>
      </c>
      <c r="R638" s="17">
        <v>46</v>
      </c>
      <c r="S638" s="18">
        <f t="shared" si="312"/>
        <v>43</v>
      </c>
      <c r="T638" s="18">
        <f t="shared" si="313"/>
        <v>22</v>
      </c>
      <c r="U638" s="18">
        <f t="shared" si="314"/>
        <v>0</v>
      </c>
      <c r="V638" s="95" t="str">
        <f t="shared" si="336"/>
        <v xml:space="preserve"> --</v>
      </c>
      <c r="W638" s="18">
        <f t="shared" si="315"/>
        <v>0</v>
      </c>
      <c r="X638" s="79" t="str">
        <f t="shared" si="337"/>
        <v xml:space="preserve"> --</v>
      </c>
      <c r="Y638" s="74">
        <v>0</v>
      </c>
      <c r="Z638" s="17" t="str">
        <f t="shared" si="319"/>
        <v xml:space="preserve"> --</v>
      </c>
      <c r="AA638" s="74">
        <v>0</v>
      </c>
      <c r="AB638" s="17" t="str">
        <f t="shared" si="338"/>
        <v>--</v>
      </c>
      <c r="AC638" s="39"/>
      <c r="AD638" s="17" t="str">
        <f t="shared" si="316"/>
        <v>Vähä 3</v>
      </c>
      <c r="AE638" s="17" t="s">
        <v>1062</v>
      </c>
      <c r="AF638" s="39"/>
      <c r="AG638" s="44"/>
      <c r="AH638" s="4"/>
      <c r="AI638" s="113" t="str">
        <f t="shared" si="320"/>
        <v>musta</v>
      </c>
      <c r="AJ638" s="114" t="str">
        <f t="shared" si="341"/>
        <v>musta</v>
      </c>
      <c r="AK638" s="115" t="str">
        <f t="shared" si="317"/>
        <v>musta</v>
      </c>
      <c r="AL638" s="124">
        <f t="shared" si="342"/>
        <v>1</v>
      </c>
      <c r="AM638" s="124">
        <f t="shared" si="321"/>
        <v>1</v>
      </c>
      <c r="AN638" s="124">
        <f t="shared" si="322"/>
        <v>0</v>
      </c>
      <c r="AO638" s="124">
        <f t="shared" si="323"/>
        <v>0</v>
      </c>
      <c r="AP638" s="121">
        <f t="shared" si="324"/>
        <v>0</v>
      </c>
      <c r="AQ638" s="14"/>
      <c r="AR638" s="113" t="str">
        <f t="shared" si="339"/>
        <v>musta</v>
      </c>
      <c r="AS638" s="114" t="str">
        <f t="shared" si="340"/>
        <v>musta</v>
      </c>
      <c r="AT638" s="115" t="str">
        <f t="shared" si="318"/>
        <v>musta</v>
      </c>
      <c r="AU638" s="124">
        <f t="shared" si="325"/>
        <v>1</v>
      </c>
      <c r="AV638" s="124">
        <f t="shared" si="326"/>
        <v>1</v>
      </c>
      <c r="AW638" s="124">
        <f t="shared" si="327"/>
        <v>0</v>
      </c>
      <c r="AX638" s="124">
        <f t="shared" si="328"/>
        <v>0</v>
      </c>
      <c r="AY638" s="121">
        <f t="shared" si="329"/>
        <v>0</v>
      </c>
      <c r="BA638" s="47" t="s">
        <v>669</v>
      </c>
      <c r="BB638" s="47">
        <v>13081</v>
      </c>
      <c r="BC638" s="47">
        <v>4</v>
      </c>
      <c r="BD638" s="47">
        <v>15</v>
      </c>
      <c r="BE638" s="4"/>
      <c r="BF638" s="47" t="s">
        <v>677</v>
      </c>
      <c r="BG638" s="47">
        <v>13091</v>
      </c>
      <c r="BH638" s="47">
        <v>1</v>
      </c>
      <c r="BI638" s="47">
        <v>9</v>
      </c>
      <c r="BJ638" s="4"/>
      <c r="BK638" s="46" t="str">
        <f t="shared" si="330"/>
        <v>13091_1</v>
      </c>
      <c r="BL638" s="69">
        <v>13091</v>
      </c>
      <c r="BM638" s="69">
        <v>1</v>
      </c>
      <c r="BN638" s="69">
        <v>0</v>
      </c>
      <c r="BO638" s="4"/>
      <c r="BP638" s="46" t="str">
        <f t="shared" si="331"/>
        <v>13091_1</v>
      </c>
      <c r="BQ638" s="69">
        <v>13091</v>
      </c>
      <c r="BR638" s="69">
        <v>1</v>
      </c>
      <c r="BS638" s="69">
        <v>0</v>
      </c>
      <c r="BT638" s="4"/>
      <c r="BU638" s="71"/>
      <c r="BV638" s="71"/>
      <c r="BW638" s="71"/>
      <c r="BX638" s="4"/>
      <c r="BY638" s="46"/>
      <c r="BZ638" s="46"/>
      <c r="CA638" s="46"/>
      <c r="CB638" s="4"/>
      <c r="CC638" s="47" t="s">
        <v>317</v>
      </c>
      <c r="CD638" s="47" t="s">
        <v>1023</v>
      </c>
      <c r="CE638" s="47">
        <v>339</v>
      </c>
      <c r="CF638" s="47">
        <v>5</v>
      </c>
      <c r="CG638" s="47">
        <v>1</v>
      </c>
      <c r="CH638" s="47" t="str">
        <f t="shared" si="332"/>
        <v>Keskivilkas 1</v>
      </c>
      <c r="CJ638" s="46" t="s">
        <v>687</v>
      </c>
      <c r="CK638" s="46" t="s">
        <v>2689</v>
      </c>
      <c r="CL638" s="46" t="s">
        <v>2690</v>
      </c>
      <c r="CM638" s="46" t="s">
        <v>2691</v>
      </c>
    </row>
    <row r="639" spans="1:91" customFormat="1" x14ac:dyDescent="0.25">
      <c r="A639" s="81">
        <v>628</v>
      </c>
      <c r="B639" s="27" t="str">
        <f t="shared" si="309"/>
        <v>13115_1</v>
      </c>
      <c r="C639" s="51">
        <v>13115</v>
      </c>
      <c r="D639" s="52">
        <v>1</v>
      </c>
      <c r="E639" s="17">
        <v>5555</v>
      </c>
      <c r="F639" s="18">
        <v>5277.9221201</v>
      </c>
      <c r="G639" s="57">
        <v>97</v>
      </c>
      <c r="H639" s="58">
        <v>48</v>
      </c>
      <c r="I639" s="64">
        <f t="shared" si="333"/>
        <v>0.48</v>
      </c>
      <c r="J639" s="18">
        <f t="shared" si="334"/>
        <v>46.559999999999995</v>
      </c>
      <c r="K639" s="64">
        <f t="shared" si="335"/>
        <v>-0.60542372881355933</v>
      </c>
      <c r="L639" s="18">
        <v>118</v>
      </c>
      <c r="M639" s="18">
        <v>6</v>
      </c>
      <c r="N639" s="18">
        <v>122</v>
      </c>
      <c r="O639" s="105" t="str">
        <f t="shared" si="310"/>
        <v>https://www.google.com/maps/@61.6840597049,23.0923529656,3a,75y,90t/data=!3m3!1e1!3m1!2e0</v>
      </c>
      <c r="P639" s="108" t="str">
        <f t="shared" si="311"/>
        <v>Gmaps</v>
      </c>
      <c r="Q639" s="18">
        <v>97</v>
      </c>
      <c r="R639" s="17">
        <v>48</v>
      </c>
      <c r="S639" s="18">
        <f t="shared" si="312"/>
        <v>50</v>
      </c>
      <c r="T639" s="18">
        <f t="shared" si="313"/>
        <v>34</v>
      </c>
      <c r="U639" s="18">
        <f t="shared" si="314"/>
        <v>0</v>
      </c>
      <c r="V639" s="95" t="str">
        <f t="shared" si="336"/>
        <v xml:space="preserve"> --</v>
      </c>
      <c r="W639" s="18">
        <f t="shared" si="315"/>
        <v>0</v>
      </c>
      <c r="X639" s="79" t="str">
        <f t="shared" si="337"/>
        <v xml:space="preserve"> --</v>
      </c>
      <c r="Y639" s="74">
        <v>0</v>
      </c>
      <c r="Z639" s="17" t="str">
        <f t="shared" si="319"/>
        <v xml:space="preserve"> --</v>
      </c>
      <c r="AA639" s="74">
        <v>0</v>
      </c>
      <c r="AB639" s="17" t="str">
        <f t="shared" si="338"/>
        <v>--</v>
      </c>
      <c r="AC639" s="39"/>
      <c r="AD639" s="17" t="str">
        <f t="shared" si="316"/>
        <v>Vähä 3</v>
      </c>
      <c r="AE639" s="17" t="s">
        <v>1062</v>
      </c>
      <c r="AF639" s="39"/>
      <c r="AG639" s="44"/>
      <c r="AH639" s="4"/>
      <c r="AI639" s="113" t="str">
        <f t="shared" si="320"/>
        <v>musta</v>
      </c>
      <c r="AJ639" s="114" t="str">
        <f t="shared" si="341"/>
        <v>musta</v>
      </c>
      <c r="AK639" s="115" t="str">
        <f t="shared" si="317"/>
        <v>musta</v>
      </c>
      <c r="AL639" s="124">
        <f t="shared" si="342"/>
        <v>1</v>
      </c>
      <c r="AM639" s="124">
        <f t="shared" si="321"/>
        <v>1</v>
      </c>
      <c r="AN639" s="124">
        <f t="shared" si="322"/>
        <v>0</v>
      </c>
      <c r="AO639" s="124">
        <f t="shared" si="323"/>
        <v>0</v>
      </c>
      <c r="AP639" s="121">
        <f t="shared" si="324"/>
        <v>0</v>
      </c>
      <c r="AQ639" s="14"/>
      <c r="AR639" s="113" t="str">
        <f t="shared" si="339"/>
        <v>musta</v>
      </c>
      <c r="AS639" s="114" t="str">
        <f t="shared" si="340"/>
        <v>musta</v>
      </c>
      <c r="AT639" s="115" t="str">
        <f t="shared" si="318"/>
        <v>musta</v>
      </c>
      <c r="AU639" s="124">
        <f t="shared" si="325"/>
        <v>1</v>
      </c>
      <c r="AV639" s="124">
        <f t="shared" si="326"/>
        <v>1</v>
      </c>
      <c r="AW639" s="124">
        <f t="shared" si="327"/>
        <v>0</v>
      </c>
      <c r="AX639" s="124">
        <f t="shared" si="328"/>
        <v>0</v>
      </c>
      <c r="AY639" s="121">
        <f t="shared" si="329"/>
        <v>0</v>
      </c>
      <c r="BA639" s="47" t="s">
        <v>670</v>
      </c>
      <c r="BB639" s="47">
        <v>13083</v>
      </c>
      <c r="BC639" s="47">
        <v>3</v>
      </c>
      <c r="BD639" s="47">
        <v>6</v>
      </c>
      <c r="BE639" s="4"/>
      <c r="BF639" s="47" t="s">
        <v>678</v>
      </c>
      <c r="BG639" s="47">
        <v>13095</v>
      </c>
      <c r="BH639" s="47">
        <v>1</v>
      </c>
      <c r="BI639" s="47">
        <v>204</v>
      </c>
      <c r="BJ639" s="4"/>
      <c r="BK639" s="46" t="str">
        <f t="shared" si="330"/>
        <v>13095_1</v>
      </c>
      <c r="BL639" s="69">
        <v>13095</v>
      </c>
      <c r="BM639" s="69">
        <v>1</v>
      </c>
      <c r="BN639" s="69">
        <v>0</v>
      </c>
      <c r="BO639" s="4"/>
      <c r="BP639" s="46" t="str">
        <f t="shared" si="331"/>
        <v>13095_1</v>
      </c>
      <c r="BQ639" s="69">
        <v>13095</v>
      </c>
      <c r="BR639" s="69">
        <v>1</v>
      </c>
      <c r="BS639" s="69">
        <v>0</v>
      </c>
      <c r="BT639" s="4"/>
      <c r="BU639" s="71"/>
      <c r="BV639" s="71"/>
      <c r="BW639" s="71"/>
      <c r="BX639" s="4"/>
      <c r="BY639" s="46"/>
      <c r="BZ639" s="46"/>
      <c r="CA639" s="46"/>
      <c r="CB639" s="4"/>
      <c r="CC639" s="47" t="s">
        <v>964</v>
      </c>
      <c r="CD639" s="47" t="s">
        <v>1023</v>
      </c>
      <c r="CE639" s="47">
        <v>14315</v>
      </c>
      <c r="CF639" s="47">
        <v>1</v>
      </c>
      <c r="CG639" s="47">
        <v>1</v>
      </c>
      <c r="CH639" s="47" t="str">
        <f t="shared" si="332"/>
        <v>Keskivilkas 1</v>
      </c>
      <c r="CJ639" s="46" t="s">
        <v>688</v>
      </c>
      <c r="CK639" s="46" t="s">
        <v>2659</v>
      </c>
      <c r="CL639" s="46" t="s">
        <v>2660</v>
      </c>
      <c r="CM639" s="46" t="s">
        <v>2661</v>
      </c>
    </row>
    <row r="640" spans="1:91" customFormat="1" x14ac:dyDescent="0.25">
      <c r="A640" s="81">
        <v>629</v>
      </c>
      <c r="B640" s="27" t="str">
        <f t="shared" si="309"/>
        <v>13117_1</v>
      </c>
      <c r="C640" s="51">
        <v>13117</v>
      </c>
      <c r="D640" s="52">
        <v>1</v>
      </c>
      <c r="E640" s="17">
        <v>4048</v>
      </c>
      <c r="F640" s="18">
        <v>3927.971292745</v>
      </c>
      <c r="G640" s="57">
        <v>110</v>
      </c>
      <c r="H640" s="58">
        <v>57</v>
      </c>
      <c r="I640" s="64">
        <f t="shared" si="333"/>
        <v>0.56999999999999995</v>
      </c>
      <c r="J640" s="18">
        <f t="shared" si="334"/>
        <v>62.699999999999996</v>
      </c>
      <c r="K640" s="64">
        <f t="shared" si="335"/>
        <v>-0.17500000000000004</v>
      </c>
      <c r="L640" s="18">
        <v>76</v>
      </c>
      <c r="M640" s="18">
        <v>4</v>
      </c>
      <c r="N640" s="18">
        <v>82</v>
      </c>
      <c r="O640" s="105" t="str">
        <f t="shared" si="310"/>
        <v>https://www.google.com/maps/@61.5622110275,23.0978517269,3a,75y,90t/data=!3m3!1e1!3m1!2e0</v>
      </c>
      <c r="P640" s="108" t="str">
        <f t="shared" si="311"/>
        <v>Gmaps</v>
      </c>
      <c r="Q640" s="18">
        <v>110</v>
      </c>
      <c r="R640" s="17">
        <v>57</v>
      </c>
      <c r="S640" s="18">
        <f t="shared" si="312"/>
        <v>48</v>
      </c>
      <c r="T640" s="18">
        <f t="shared" si="313"/>
        <v>16</v>
      </c>
      <c r="U640" s="18">
        <f t="shared" si="314"/>
        <v>0</v>
      </c>
      <c r="V640" s="95" t="str">
        <f t="shared" si="336"/>
        <v xml:space="preserve"> --</v>
      </c>
      <c r="W640" s="18">
        <f t="shared" si="315"/>
        <v>0</v>
      </c>
      <c r="X640" s="79" t="str">
        <f t="shared" si="337"/>
        <v xml:space="preserve"> --</v>
      </c>
      <c r="Y640" s="74">
        <v>0</v>
      </c>
      <c r="Z640" s="17" t="str">
        <f t="shared" si="319"/>
        <v xml:space="preserve"> --</v>
      </c>
      <c r="AA640" s="74">
        <v>0</v>
      </c>
      <c r="AB640" s="17" t="str">
        <f t="shared" si="338"/>
        <v>--</v>
      </c>
      <c r="AC640" s="39"/>
      <c r="AD640" s="17" t="str">
        <f t="shared" si="316"/>
        <v>Vähä 3</v>
      </c>
      <c r="AE640" s="17" t="s">
        <v>1062</v>
      </c>
      <c r="AF640" s="39"/>
      <c r="AG640" s="44"/>
      <c r="AH640" s="4"/>
      <c r="AI640" s="113" t="str">
        <f t="shared" si="320"/>
        <v>musta</v>
      </c>
      <c r="AJ640" s="114" t="str">
        <f t="shared" si="341"/>
        <v>musta</v>
      </c>
      <c r="AK640" s="115" t="str">
        <f t="shared" si="317"/>
        <v>musta</v>
      </c>
      <c r="AL640" s="124">
        <f t="shared" si="342"/>
        <v>1</v>
      </c>
      <c r="AM640" s="124">
        <f t="shared" si="321"/>
        <v>1</v>
      </c>
      <c r="AN640" s="124">
        <f t="shared" si="322"/>
        <v>0</v>
      </c>
      <c r="AO640" s="124">
        <f t="shared" si="323"/>
        <v>0</v>
      </c>
      <c r="AP640" s="121">
        <f t="shared" si="324"/>
        <v>0</v>
      </c>
      <c r="AQ640" s="14"/>
      <c r="AR640" s="113" t="str">
        <f t="shared" si="339"/>
        <v>musta</v>
      </c>
      <c r="AS640" s="114" t="str">
        <f t="shared" si="340"/>
        <v>musta</v>
      </c>
      <c r="AT640" s="115" t="str">
        <f t="shared" si="318"/>
        <v>musta</v>
      </c>
      <c r="AU640" s="124">
        <f t="shared" si="325"/>
        <v>10</v>
      </c>
      <c r="AV640" s="124">
        <f t="shared" si="326"/>
        <v>10</v>
      </c>
      <c r="AW640" s="124">
        <f t="shared" si="327"/>
        <v>0</v>
      </c>
      <c r="AX640" s="124">
        <f t="shared" si="328"/>
        <v>0</v>
      </c>
      <c r="AY640" s="121">
        <f t="shared" si="329"/>
        <v>0</v>
      </c>
      <c r="BA640" s="47" t="s">
        <v>671</v>
      </c>
      <c r="BB640" s="47">
        <v>13085</v>
      </c>
      <c r="BC640" s="47">
        <v>1</v>
      </c>
      <c r="BD640" s="47">
        <v>21</v>
      </c>
      <c r="BE640" s="4"/>
      <c r="BF640" s="47" t="s">
        <v>679</v>
      </c>
      <c r="BG640" s="47">
        <v>13096</v>
      </c>
      <c r="BH640" s="47">
        <v>1</v>
      </c>
      <c r="BI640" s="47">
        <v>29</v>
      </c>
      <c r="BJ640" s="4"/>
      <c r="BK640" s="46" t="str">
        <f t="shared" si="330"/>
        <v>13096_1</v>
      </c>
      <c r="BL640" s="69">
        <v>13096</v>
      </c>
      <c r="BM640" s="69">
        <v>1</v>
      </c>
      <c r="BN640" s="69">
        <v>0</v>
      </c>
      <c r="BO640" s="4"/>
      <c r="BP640" s="46" t="str">
        <f t="shared" si="331"/>
        <v>13096_1</v>
      </c>
      <c r="BQ640" s="69">
        <v>13096</v>
      </c>
      <c r="BR640" s="69">
        <v>1</v>
      </c>
      <c r="BS640" s="69">
        <v>0</v>
      </c>
      <c r="BT640" s="4"/>
      <c r="BU640" s="71"/>
      <c r="BV640" s="71"/>
      <c r="BW640" s="71"/>
      <c r="BX640" s="4"/>
      <c r="BY640" s="46"/>
      <c r="BZ640" s="46"/>
      <c r="CA640" s="46"/>
      <c r="CB640" s="4"/>
      <c r="CC640" s="47" t="s">
        <v>507</v>
      </c>
      <c r="CD640" s="47" t="s">
        <v>1023</v>
      </c>
      <c r="CE640" s="47">
        <v>3260</v>
      </c>
      <c r="CF640" s="47">
        <v>1</v>
      </c>
      <c r="CG640" s="47">
        <v>1</v>
      </c>
      <c r="CH640" s="47" t="str">
        <f t="shared" si="332"/>
        <v>Keskivilkas 1</v>
      </c>
      <c r="CJ640" s="46" t="s">
        <v>689</v>
      </c>
      <c r="CK640" s="46" t="s">
        <v>1570</v>
      </c>
      <c r="CL640" s="46" t="s">
        <v>1571</v>
      </c>
      <c r="CM640" s="46" t="s">
        <v>1572</v>
      </c>
    </row>
    <row r="641" spans="1:91" customFormat="1" x14ac:dyDescent="0.25">
      <c r="A641" s="81">
        <v>630</v>
      </c>
      <c r="B641" s="27" t="str">
        <f t="shared" si="309"/>
        <v>13121_1</v>
      </c>
      <c r="C641" s="51">
        <v>13121</v>
      </c>
      <c r="D641" s="52">
        <v>1</v>
      </c>
      <c r="E641" s="17">
        <v>1999</v>
      </c>
      <c r="F641" s="18">
        <v>1871.1900829000001</v>
      </c>
      <c r="G641" s="57">
        <v>8</v>
      </c>
      <c r="H641" s="58">
        <v>14</v>
      </c>
      <c r="I641" s="64">
        <f t="shared" si="333"/>
        <v>0.14000000000000001</v>
      </c>
      <c r="J641" s="18">
        <f t="shared" si="334"/>
        <v>1.1200000000000001</v>
      </c>
      <c r="K641" s="64">
        <f t="shared" si="335"/>
        <v>-0.98163934426229515</v>
      </c>
      <c r="L641" s="18">
        <v>61</v>
      </c>
      <c r="M641" s="18">
        <v>1</v>
      </c>
      <c r="N641" s="18">
        <v>68</v>
      </c>
      <c r="O641" s="105" t="str">
        <f t="shared" si="310"/>
        <v>https://www.google.com/maps/@61.5957647621,23.1547078084,3a,75y,90t/data=!3m3!1e1!3m1!2e0</v>
      </c>
      <c r="P641" s="108" t="str">
        <f t="shared" si="311"/>
        <v>Gmaps</v>
      </c>
      <c r="Q641" s="18">
        <v>8</v>
      </c>
      <c r="R641" s="17">
        <v>14</v>
      </c>
      <c r="S641" s="18">
        <f t="shared" si="312"/>
        <v>4</v>
      </c>
      <c r="T641" s="18">
        <f t="shared" si="313"/>
        <v>2</v>
      </c>
      <c r="U641" s="18">
        <f t="shared" si="314"/>
        <v>0</v>
      </c>
      <c r="V641" s="95" t="str">
        <f t="shared" si="336"/>
        <v xml:space="preserve"> --</v>
      </c>
      <c r="W641" s="18">
        <f t="shared" si="315"/>
        <v>0</v>
      </c>
      <c r="X641" s="79" t="str">
        <f t="shared" si="337"/>
        <v xml:space="preserve"> --</v>
      </c>
      <c r="Y641" s="74">
        <v>0</v>
      </c>
      <c r="Z641" s="17" t="str">
        <f t="shared" si="319"/>
        <v xml:space="preserve"> --</v>
      </c>
      <c r="AA641" s="74">
        <v>0</v>
      </c>
      <c r="AB641" s="17" t="str">
        <f t="shared" si="338"/>
        <v>--</v>
      </c>
      <c r="AC641" s="39"/>
      <c r="AD641" s="17" t="str">
        <f t="shared" si="316"/>
        <v>Vähä 3</v>
      </c>
      <c r="AE641" s="17" t="s">
        <v>1062</v>
      </c>
      <c r="AF641" s="39"/>
      <c r="AG641" s="44"/>
      <c r="AH641" s="4"/>
      <c r="AI641" s="113" t="str">
        <f t="shared" si="320"/>
        <v>musta</v>
      </c>
      <c r="AJ641" s="114" t="str">
        <f t="shared" si="341"/>
        <v>musta</v>
      </c>
      <c r="AK641" s="115" t="str">
        <f t="shared" si="317"/>
        <v>musta</v>
      </c>
      <c r="AL641" s="124">
        <f t="shared" si="342"/>
        <v>0</v>
      </c>
      <c r="AM641" s="124">
        <f t="shared" si="321"/>
        <v>0</v>
      </c>
      <c r="AN641" s="124">
        <f t="shared" si="322"/>
        <v>0</v>
      </c>
      <c r="AO641" s="124">
        <f t="shared" si="323"/>
        <v>0</v>
      </c>
      <c r="AP641" s="121">
        <f t="shared" si="324"/>
        <v>0</v>
      </c>
      <c r="AQ641" s="14"/>
      <c r="AR641" s="113" t="str">
        <f t="shared" si="339"/>
        <v>musta</v>
      </c>
      <c r="AS641" s="114" t="str">
        <f t="shared" si="340"/>
        <v>musta</v>
      </c>
      <c r="AT641" s="115" t="str">
        <f t="shared" si="318"/>
        <v>musta</v>
      </c>
      <c r="AU641" s="124">
        <f t="shared" si="325"/>
        <v>1</v>
      </c>
      <c r="AV641" s="124">
        <f t="shared" si="326"/>
        <v>1</v>
      </c>
      <c r="AW641" s="124">
        <f t="shared" si="327"/>
        <v>0</v>
      </c>
      <c r="AX641" s="124">
        <f t="shared" si="328"/>
        <v>0</v>
      </c>
      <c r="AY641" s="121">
        <f t="shared" si="329"/>
        <v>0</v>
      </c>
      <c r="BA641" s="47" t="s">
        <v>672</v>
      </c>
      <c r="BB641" s="47">
        <v>13087</v>
      </c>
      <c r="BC641" s="47">
        <v>1</v>
      </c>
      <c r="BD641" s="47">
        <v>94</v>
      </c>
      <c r="BE641" s="4"/>
      <c r="BF641" s="47" t="s">
        <v>680</v>
      </c>
      <c r="BG641" s="47">
        <v>13099</v>
      </c>
      <c r="BH641" s="47">
        <v>1</v>
      </c>
      <c r="BI641" s="47">
        <v>130</v>
      </c>
      <c r="BJ641" s="4"/>
      <c r="BK641" s="46" t="str">
        <f t="shared" si="330"/>
        <v>13099_1</v>
      </c>
      <c r="BL641" s="69">
        <v>13099</v>
      </c>
      <c r="BM641" s="69">
        <v>1</v>
      </c>
      <c r="BN641" s="69">
        <v>0</v>
      </c>
      <c r="BO641" s="4"/>
      <c r="BP641" s="46" t="str">
        <f t="shared" si="331"/>
        <v>13099_1</v>
      </c>
      <c r="BQ641" s="69">
        <v>13099</v>
      </c>
      <c r="BR641" s="69">
        <v>1</v>
      </c>
      <c r="BS641" s="69">
        <v>0</v>
      </c>
      <c r="BT641" s="4"/>
      <c r="BU641" s="71"/>
      <c r="BV641" s="71"/>
      <c r="BW641" s="71"/>
      <c r="BX641" s="4"/>
      <c r="BY641" s="46"/>
      <c r="BZ641" s="46"/>
      <c r="CA641" s="46"/>
      <c r="CB641" s="4"/>
      <c r="CC641" s="47" t="s">
        <v>340</v>
      </c>
      <c r="CD641" s="47" t="s">
        <v>1023</v>
      </c>
      <c r="CE641" s="47">
        <v>348</v>
      </c>
      <c r="CF641" s="47">
        <v>6</v>
      </c>
      <c r="CG641" s="47">
        <v>1</v>
      </c>
      <c r="CH641" s="47" t="str">
        <f t="shared" si="332"/>
        <v>Keskivilkas 1</v>
      </c>
      <c r="CJ641" s="46" t="s">
        <v>690</v>
      </c>
      <c r="CK641" s="46" t="s">
        <v>2692</v>
      </c>
      <c r="CL641" s="46" t="s">
        <v>2693</v>
      </c>
      <c r="CM641" s="46" t="s">
        <v>2694</v>
      </c>
    </row>
    <row r="642" spans="1:91" customFormat="1" x14ac:dyDescent="0.25">
      <c r="A642" s="81">
        <v>631</v>
      </c>
      <c r="B642" s="27" t="str">
        <f t="shared" si="309"/>
        <v>13123_1</v>
      </c>
      <c r="C642" s="51">
        <v>13123</v>
      </c>
      <c r="D642" s="52">
        <v>1</v>
      </c>
      <c r="E642" s="17">
        <v>3555</v>
      </c>
      <c r="F642" s="18">
        <v>3333.8568307350001</v>
      </c>
      <c r="G642" s="57">
        <v>334</v>
      </c>
      <c r="H642" s="58">
        <v>64</v>
      </c>
      <c r="I642" s="64">
        <f t="shared" si="333"/>
        <v>0.64</v>
      </c>
      <c r="J642" s="18">
        <f t="shared" si="334"/>
        <v>213.76</v>
      </c>
      <c r="K642" s="64">
        <f t="shared" si="335"/>
        <v>-0.66961360123647606</v>
      </c>
      <c r="L642" s="18">
        <v>647</v>
      </c>
      <c r="M642" s="18">
        <v>23</v>
      </c>
      <c r="N642" s="18">
        <v>701</v>
      </c>
      <c r="O642" s="105" t="str">
        <f t="shared" si="310"/>
        <v>https://www.google.com/maps/@61.5969482913,23.1824056075,3a,75y,90t/data=!3m3!1e1!3m1!2e0</v>
      </c>
      <c r="P642" s="108" t="str">
        <f t="shared" si="311"/>
        <v>Gmaps</v>
      </c>
      <c r="Q642" s="18">
        <v>334</v>
      </c>
      <c r="R642" s="17">
        <v>64</v>
      </c>
      <c r="S642" s="18">
        <f t="shared" si="312"/>
        <v>149</v>
      </c>
      <c r="T642" s="18">
        <f t="shared" si="313"/>
        <v>74</v>
      </c>
      <c r="U642" s="18">
        <f t="shared" si="314"/>
        <v>0</v>
      </c>
      <c r="V642" s="95" t="str">
        <f t="shared" si="336"/>
        <v xml:space="preserve"> --</v>
      </c>
      <c r="W642" s="18">
        <f t="shared" si="315"/>
        <v>0</v>
      </c>
      <c r="X642" s="79" t="str">
        <f t="shared" si="337"/>
        <v xml:space="preserve"> --</v>
      </c>
      <c r="Y642" s="74">
        <v>0</v>
      </c>
      <c r="Z642" s="17" t="str">
        <f t="shared" si="319"/>
        <v xml:space="preserve"> --</v>
      </c>
      <c r="AA642" s="74">
        <v>0</v>
      </c>
      <c r="AB642" s="17" t="str">
        <f t="shared" si="338"/>
        <v>--</v>
      </c>
      <c r="AC642" s="39"/>
      <c r="AD642" s="17" t="str">
        <f t="shared" si="316"/>
        <v>Keskivilkas 1</v>
      </c>
      <c r="AE642" s="17" t="s">
        <v>1057</v>
      </c>
      <c r="AF642" s="39"/>
      <c r="AG642" s="44"/>
      <c r="AH642" s="4"/>
      <c r="AI642" s="113" t="str">
        <f t="shared" si="320"/>
        <v>musta</v>
      </c>
      <c r="AJ642" s="114" t="str">
        <f t="shared" si="341"/>
        <v>musta</v>
      </c>
      <c r="AK642" s="115" t="str">
        <f t="shared" si="317"/>
        <v>musta</v>
      </c>
      <c r="AL642" s="124">
        <f t="shared" si="342"/>
        <v>10</v>
      </c>
      <c r="AM642" s="124">
        <f t="shared" si="321"/>
        <v>10</v>
      </c>
      <c r="AN642" s="124">
        <f t="shared" si="322"/>
        <v>0</v>
      </c>
      <c r="AO642" s="124">
        <f t="shared" si="323"/>
        <v>0</v>
      </c>
      <c r="AP642" s="121">
        <f t="shared" si="324"/>
        <v>0</v>
      </c>
      <c r="AQ642" s="14"/>
      <c r="AR642" s="113" t="str">
        <f t="shared" si="339"/>
        <v>musta</v>
      </c>
      <c r="AS642" s="114" t="str">
        <f t="shared" si="340"/>
        <v>musta</v>
      </c>
      <c r="AT642" s="115" t="str">
        <f t="shared" si="318"/>
        <v>musta</v>
      </c>
      <c r="AU642" s="124">
        <f t="shared" si="325"/>
        <v>10</v>
      </c>
      <c r="AV642" s="124">
        <f t="shared" si="326"/>
        <v>10</v>
      </c>
      <c r="AW642" s="124">
        <f t="shared" si="327"/>
        <v>0</v>
      </c>
      <c r="AX642" s="124">
        <f t="shared" si="328"/>
        <v>0</v>
      </c>
      <c r="AY642" s="121">
        <f t="shared" si="329"/>
        <v>0</v>
      </c>
      <c r="BA642" s="47" t="s">
        <v>673</v>
      </c>
      <c r="BB642" s="47">
        <v>13087</v>
      </c>
      <c r="BC642" s="47">
        <v>2</v>
      </c>
      <c r="BD642" s="47">
        <v>31</v>
      </c>
      <c r="BE642" s="4"/>
      <c r="BF642" s="47" t="s">
        <v>681</v>
      </c>
      <c r="BG642" s="47">
        <v>13101</v>
      </c>
      <c r="BH642" s="47">
        <v>1</v>
      </c>
      <c r="BI642" s="47">
        <v>34</v>
      </c>
      <c r="BJ642" s="4"/>
      <c r="BK642" s="46" t="str">
        <f t="shared" si="330"/>
        <v>13101_1</v>
      </c>
      <c r="BL642" s="69">
        <v>13101</v>
      </c>
      <c r="BM642" s="69">
        <v>1</v>
      </c>
      <c r="BN642" s="69">
        <v>0</v>
      </c>
      <c r="BO642" s="4"/>
      <c r="BP642" s="46" t="str">
        <f t="shared" si="331"/>
        <v>13101_1</v>
      </c>
      <c r="BQ642" s="69">
        <v>13101</v>
      </c>
      <c r="BR642" s="69">
        <v>1</v>
      </c>
      <c r="BS642" s="69">
        <v>0</v>
      </c>
      <c r="BT642" s="4"/>
      <c r="BU642" s="71"/>
      <c r="BV642" s="71"/>
      <c r="BW642" s="71"/>
      <c r="BX642" s="4"/>
      <c r="BY642" s="46"/>
      <c r="BZ642" s="46"/>
      <c r="CA642" s="46"/>
      <c r="CB642" s="4"/>
      <c r="CC642" s="47" t="s">
        <v>174</v>
      </c>
      <c r="CD642" s="47" t="s">
        <v>1023</v>
      </c>
      <c r="CE642" s="47">
        <v>65</v>
      </c>
      <c r="CF642" s="47">
        <v>16</v>
      </c>
      <c r="CG642" s="47">
        <v>1</v>
      </c>
      <c r="CH642" s="47" t="str">
        <f t="shared" si="332"/>
        <v>Keskivilkas 1</v>
      </c>
      <c r="CJ642" s="46" t="s">
        <v>691</v>
      </c>
      <c r="CK642" s="46" t="s">
        <v>2029</v>
      </c>
      <c r="CL642" s="46" t="s">
        <v>2030</v>
      </c>
      <c r="CM642" s="46" t="s">
        <v>2031</v>
      </c>
    </row>
    <row r="643" spans="1:91" customFormat="1" x14ac:dyDescent="0.25">
      <c r="A643" s="81">
        <v>632</v>
      </c>
      <c r="B643" s="27" t="str">
        <f t="shared" si="309"/>
        <v>13125_1</v>
      </c>
      <c r="C643" s="51">
        <v>13125</v>
      </c>
      <c r="D643" s="52">
        <v>1</v>
      </c>
      <c r="E643" s="17">
        <v>4205</v>
      </c>
      <c r="F643" s="18">
        <v>4067.2914869750002</v>
      </c>
      <c r="G643" s="57">
        <v>250</v>
      </c>
      <c r="H643" s="58">
        <v>48</v>
      </c>
      <c r="I643" s="64">
        <f t="shared" si="333"/>
        <v>0.48</v>
      </c>
      <c r="J643" s="18">
        <f t="shared" si="334"/>
        <v>120</v>
      </c>
      <c r="K643" s="64">
        <f t="shared" si="335"/>
        <v>-0.85056039850560394</v>
      </c>
      <c r="L643" s="18">
        <v>803</v>
      </c>
      <c r="M643" s="18">
        <v>23</v>
      </c>
      <c r="N643" s="18">
        <v>842</v>
      </c>
      <c r="O643" s="105" t="str">
        <f t="shared" si="310"/>
        <v>https://www.google.com/maps/@61.6445716826,23.1883445207,3a,75y,90t/data=!3m3!1e1!3m1!2e0</v>
      </c>
      <c r="P643" s="108" t="str">
        <f t="shared" si="311"/>
        <v>Gmaps</v>
      </c>
      <c r="Q643" s="18">
        <v>250</v>
      </c>
      <c r="R643" s="17">
        <v>48</v>
      </c>
      <c r="S643" s="18">
        <f t="shared" si="312"/>
        <v>176</v>
      </c>
      <c r="T643" s="18">
        <f t="shared" si="313"/>
        <v>93</v>
      </c>
      <c r="U643" s="18">
        <f t="shared" si="314"/>
        <v>0</v>
      </c>
      <c r="V643" s="95" t="str">
        <f t="shared" si="336"/>
        <v xml:space="preserve"> --</v>
      </c>
      <c r="W643" s="18">
        <f t="shared" si="315"/>
        <v>0</v>
      </c>
      <c r="X643" s="79" t="str">
        <f t="shared" si="337"/>
        <v xml:space="preserve"> --</v>
      </c>
      <c r="Y643" s="18">
        <v>6</v>
      </c>
      <c r="Z643" s="17" t="str">
        <f t="shared" si="319"/>
        <v xml:space="preserve"> --</v>
      </c>
      <c r="AA643" s="74">
        <v>0</v>
      </c>
      <c r="AB643" s="17" t="str">
        <f t="shared" si="338"/>
        <v>--</v>
      </c>
      <c r="AC643" s="39"/>
      <c r="AD643" s="17" t="str">
        <f t="shared" si="316"/>
        <v>Keskivilkas 1</v>
      </c>
      <c r="AE643" s="17" t="s">
        <v>1057</v>
      </c>
      <c r="AF643" s="39"/>
      <c r="AG643" s="44"/>
      <c r="AH643" s="4"/>
      <c r="AI643" s="113" t="str">
        <f t="shared" si="320"/>
        <v>musta</v>
      </c>
      <c r="AJ643" s="114" t="str">
        <f t="shared" si="341"/>
        <v>musta</v>
      </c>
      <c r="AK643" s="115" t="str">
        <f t="shared" si="317"/>
        <v>musta</v>
      </c>
      <c r="AL643" s="124">
        <f t="shared" si="342"/>
        <v>1</v>
      </c>
      <c r="AM643" s="124">
        <f t="shared" si="321"/>
        <v>1</v>
      </c>
      <c r="AN643" s="124">
        <f t="shared" si="322"/>
        <v>0</v>
      </c>
      <c r="AO643" s="124">
        <f t="shared" si="323"/>
        <v>0</v>
      </c>
      <c r="AP643" s="121">
        <f t="shared" si="324"/>
        <v>0</v>
      </c>
      <c r="AQ643" s="14"/>
      <c r="AR643" s="113" t="str">
        <f t="shared" si="339"/>
        <v>musta</v>
      </c>
      <c r="AS643" s="114" t="str">
        <f t="shared" si="340"/>
        <v>musta</v>
      </c>
      <c r="AT643" s="115" t="str">
        <f t="shared" si="318"/>
        <v>musta</v>
      </c>
      <c r="AU643" s="124">
        <f t="shared" si="325"/>
        <v>1</v>
      </c>
      <c r="AV643" s="124">
        <f t="shared" si="326"/>
        <v>1</v>
      </c>
      <c r="AW643" s="124">
        <f t="shared" si="327"/>
        <v>0</v>
      </c>
      <c r="AX643" s="124">
        <f t="shared" si="328"/>
        <v>0</v>
      </c>
      <c r="AY643" s="121">
        <f t="shared" si="329"/>
        <v>0</v>
      </c>
      <c r="BA643" s="47" t="s">
        <v>674</v>
      </c>
      <c r="BB643" s="47">
        <v>13087</v>
      </c>
      <c r="BC643" s="47">
        <v>3</v>
      </c>
      <c r="BD643" s="47">
        <v>30</v>
      </c>
      <c r="BE643" s="4"/>
      <c r="BF643" s="47" t="s">
        <v>682</v>
      </c>
      <c r="BG643" s="47">
        <v>13105</v>
      </c>
      <c r="BH643" s="47">
        <v>1</v>
      </c>
      <c r="BI643" s="47">
        <v>34</v>
      </c>
      <c r="BJ643" s="4"/>
      <c r="BK643" s="46" t="str">
        <f t="shared" si="330"/>
        <v>13105_1</v>
      </c>
      <c r="BL643" s="69">
        <v>13105</v>
      </c>
      <c r="BM643" s="69">
        <v>1</v>
      </c>
      <c r="BN643" s="69">
        <v>0</v>
      </c>
      <c r="BO643" s="4"/>
      <c r="BP643" s="46" t="str">
        <f t="shared" si="331"/>
        <v>13105_1</v>
      </c>
      <c r="BQ643" s="69">
        <v>13105</v>
      </c>
      <c r="BR643" s="69">
        <v>1</v>
      </c>
      <c r="BS643" s="69">
        <v>0</v>
      </c>
      <c r="BT643" s="4"/>
      <c r="BU643" s="71"/>
      <c r="BV643" s="71"/>
      <c r="BW643" s="71"/>
      <c r="BX643" s="4"/>
      <c r="BY643" s="46"/>
      <c r="BZ643" s="46"/>
      <c r="CA643" s="46"/>
      <c r="CB643" s="4"/>
      <c r="CC643" s="47" t="s">
        <v>791</v>
      </c>
      <c r="CD643" s="47" t="s">
        <v>1023</v>
      </c>
      <c r="CE643" s="47">
        <v>13707</v>
      </c>
      <c r="CF643" s="47">
        <v>1</v>
      </c>
      <c r="CG643" s="47">
        <v>1</v>
      </c>
      <c r="CH643" s="47" t="str">
        <f t="shared" si="332"/>
        <v>Keskivilkas 1</v>
      </c>
      <c r="CJ643" s="46" t="s">
        <v>692</v>
      </c>
      <c r="CK643" s="46" t="s">
        <v>2695</v>
      </c>
      <c r="CL643" s="46" t="s">
        <v>2696</v>
      </c>
      <c r="CM643" s="46" t="s">
        <v>2697</v>
      </c>
    </row>
    <row r="644" spans="1:91" customFormat="1" x14ac:dyDescent="0.25">
      <c r="A644" s="81">
        <v>633</v>
      </c>
      <c r="B644" s="27" t="str">
        <f t="shared" si="309"/>
        <v>13127_1</v>
      </c>
      <c r="C644" s="51">
        <v>13127</v>
      </c>
      <c r="D644" s="52">
        <v>1</v>
      </c>
      <c r="E644" s="17">
        <v>2663</v>
      </c>
      <c r="F644" s="18">
        <v>2490.811762715</v>
      </c>
      <c r="G644" s="57">
        <v>511</v>
      </c>
      <c r="H644" s="58">
        <v>67</v>
      </c>
      <c r="I644" s="64">
        <f t="shared" si="333"/>
        <v>0.67</v>
      </c>
      <c r="J644" s="18">
        <f t="shared" si="334"/>
        <v>342.37</v>
      </c>
      <c r="K644" s="64">
        <f t="shared" si="335"/>
        <v>-0.2955349794238683</v>
      </c>
      <c r="L644" s="18">
        <v>486</v>
      </c>
      <c r="M644" s="18">
        <v>9</v>
      </c>
      <c r="N644" s="18">
        <v>505</v>
      </c>
      <c r="O644" s="105" t="str">
        <f t="shared" si="310"/>
        <v>https://www.google.com/maps/@61.6354798312,23.1999242597,3a,75y,90t/data=!3m3!1e1!3m1!2e0</v>
      </c>
      <c r="P644" s="108" t="str">
        <f t="shared" si="311"/>
        <v>Gmaps</v>
      </c>
      <c r="Q644" s="18">
        <v>511</v>
      </c>
      <c r="R644" s="17">
        <v>67</v>
      </c>
      <c r="S644" s="18">
        <f t="shared" si="312"/>
        <v>223</v>
      </c>
      <c r="T644" s="18">
        <f t="shared" si="313"/>
        <v>112</v>
      </c>
      <c r="U644" s="18">
        <f t="shared" si="314"/>
        <v>0</v>
      </c>
      <c r="V644" s="95" t="str">
        <f t="shared" si="336"/>
        <v xml:space="preserve"> --</v>
      </c>
      <c r="W644" s="18">
        <f t="shared" si="315"/>
        <v>0</v>
      </c>
      <c r="X644" s="79" t="str">
        <f t="shared" si="337"/>
        <v xml:space="preserve"> --</v>
      </c>
      <c r="Y644" s="18">
        <v>35</v>
      </c>
      <c r="Z644" s="17" t="str">
        <f t="shared" si="319"/>
        <v xml:space="preserve"> --</v>
      </c>
      <c r="AA644" s="74">
        <v>0</v>
      </c>
      <c r="AB644" s="17" t="str">
        <f t="shared" si="338"/>
        <v>--</v>
      </c>
      <c r="AC644" s="39"/>
      <c r="AD644" s="17" t="str">
        <f t="shared" si="316"/>
        <v>Vähä 2</v>
      </c>
      <c r="AE644" s="17" t="s">
        <v>1060</v>
      </c>
      <c r="AF644" s="39"/>
      <c r="AG644" s="44"/>
      <c r="AH644" s="4"/>
      <c r="AI644" s="113" t="str">
        <f t="shared" si="320"/>
        <v>punainen</v>
      </c>
      <c r="AJ644" s="114" t="str">
        <f t="shared" si="341"/>
        <v>musta</v>
      </c>
      <c r="AK644" s="115" t="str">
        <f t="shared" si="317"/>
        <v>musta</v>
      </c>
      <c r="AL644" s="124">
        <f t="shared" si="342"/>
        <v>11</v>
      </c>
      <c r="AM644" s="124">
        <f t="shared" si="321"/>
        <v>10</v>
      </c>
      <c r="AN644" s="124">
        <f t="shared" si="322"/>
        <v>0</v>
      </c>
      <c r="AO644" s="124">
        <f t="shared" si="323"/>
        <v>1</v>
      </c>
      <c r="AP644" s="121">
        <f t="shared" si="324"/>
        <v>0</v>
      </c>
      <c r="AQ644" s="14"/>
      <c r="AR644" s="113" t="str">
        <f t="shared" si="339"/>
        <v>punainen</v>
      </c>
      <c r="AS644" s="114" t="str">
        <f t="shared" si="340"/>
        <v>musta</v>
      </c>
      <c r="AT644" s="115" t="str">
        <f t="shared" si="318"/>
        <v>musta</v>
      </c>
      <c r="AU644" s="124">
        <f t="shared" si="325"/>
        <v>11</v>
      </c>
      <c r="AV644" s="124">
        <f t="shared" si="326"/>
        <v>10</v>
      </c>
      <c r="AW644" s="124">
        <f t="shared" si="327"/>
        <v>0</v>
      </c>
      <c r="AX644" s="124">
        <f t="shared" si="328"/>
        <v>1</v>
      </c>
      <c r="AY644" s="121">
        <f t="shared" si="329"/>
        <v>0</v>
      </c>
      <c r="BA644" s="47" t="s">
        <v>675</v>
      </c>
      <c r="BB644" s="47">
        <v>13087</v>
      </c>
      <c r="BC644" s="47">
        <v>4</v>
      </c>
      <c r="BD644" s="47">
        <v>13</v>
      </c>
      <c r="BE644" s="4"/>
      <c r="BF644" s="47" t="s">
        <v>683</v>
      </c>
      <c r="BG644" s="47">
        <v>13107</v>
      </c>
      <c r="BH644" s="47">
        <v>1</v>
      </c>
      <c r="BI644" s="47">
        <v>21</v>
      </c>
      <c r="BJ644" s="4"/>
      <c r="BK644" s="46" t="str">
        <f t="shared" si="330"/>
        <v>13107_1</v>
      </c>
      <c r="BL644" s="69">
        <v>13107</v>
      </c>
      <c r="BM644" s="69">
        <v>1</v>
      </c>
      <c r="BN644" s="69">
        <v>0</v>
      </c>
      <c r="BO644" s="4"/>
      <c r="BP644" s="46" t="str">
        <f t="shared" si="331"/>
        <v>13107_1</v>
      </c>
      <c r="BQ644" s="69">
        <v>13107</v>
      </c>
      <c r="BR644" s="69">
        <v>1</v>
      </c>
      <c r="BS644" s="69">
        <v>0</v>
      </c>
      <c r="BT644" s="4"/>
      <c r="BU644" s="71"/>
      <c r="BV644" s="71"/>
      <c r="BW644" s="71"/>
      <c r="BX644" s="4"/>
      <c r="BY644" s="46"/>
      <c r="BZ644" s="46"/>
      <c r="CA644" s="46"/>
      <c r="CB644" s="4"/>
      <c r="CC644" s="47" t="s">
        <v>307</v>
      </c>
      <c r="CD644" s="47" t="s">
        <v>1023</v>
      </c>
      <c r="CE644" s="47">
        <v>338</v>
      </c>
      <c r="CF644" s="47">
        <v>4</v>
      </c>
      <c r="CG644" s="47">
        <v>1</v>
      </c>
      <c r="CH644" s="47" t="str">
        <f t="shared" si="332"/>
        <v>Keskivilkas 1</v>
      </c>
      <c r="CJ644" s="46" t="s">
        <v>693</v>
      </c>
      <c r="CK644" s="46" t="s">
        <v>2698</v>
      </c>
      <c r="CL644" s="46" t="s">
        <v>2699</v>
      </c>
      <c r="CM644" s="46" t="s">
        <v>2700</v>
      </c>
    </row>
    <row r="645" spans="1:91" customFormat="1" x14ac:dyDescent="0.25">
      <c r="A645" s="81">
        <v>634</v>
      </c>
      <c r="B645" s="27" t="str">
        <f t="shared" si="309"/>
        <v>13129_1</v>
      </c>
      <c r="C645" s="51">
        <v>13129</v>
      </c>
      <c r="D645" s="52">
        <v>1</v>
      </c>
      <c r="E645" s="17">
        <v>10628</v>
      </c>
      <c r="F645" s="18">
        <v>10252.49313185</v>
      </c>
      <c r="G645" s="57">
        <v>57</v>
      </c>
      <c r="H645" s="58">
        <v>45</v>
      </c>
      <c r="I645" s="64">
        <f t="shared" si="333"/>
        <v>0.45</v>
      </c>
      <c r="J645" s="18">
        <f t="shared" si="334"/>
        <v>25.650000000000002</v>
      </c>
      <c r="K645" s="64">
        <f t="shared" si="335"/>
        <v>-0.7533653846153846</v>
      </c>
      <c r="L645" s="18">
        <v>104</v>
      </c>
      <c r="M645" s="18">
        <v>8</v>
      </c>
      <c r="N645" s="18">
        <v>108</v>
      </c>
      <c r="O645" s="105" t="str">
        <f t="shared" si="310"/>
        <v>https://www.google.com/maps/@61.645316644,23.1626836238,3a,75y,90t/data=!3m3!1e1!3m1!2e0</v>
      </c>
      <c r="P645" s="108" t="str">
        <f t="shared" si="311"/>
        <v>Gmaps</v>
      </c>
      <c r="Q645" s="18">
        <v>57</v>
      </c>
      <c r="R645" s="17">
        <v>45</v>
      </c>
      <c r="S645" s="18">
        <f t="shared" si="312"/>
        <v>39</v>
      </c>
      <c r="T645" s="18">
        <f t="shared" si="313"/>
        <v>15</v>
      </c>
      <c r="U645" s="18">
        <f t="shared" si="314"/>
        <v>0</v>
      </c>
      <c r="V645" s="95" t="str">
        <f t="shared" si="336"/>
        <v xml:space="preserve"> --</v>
      </c>
      <c r="W645" s="18">
        <f t="shared" si="315"/>
        <v>0</v>
      </c>
      <c r="X645" s="79" t="str">
        <f t="shared" si="337"/>
        <v xml:space="preserve"> --</v>
      </c>
      <c r="Y645" s="74">
        <v>0</v>
      </c>
      <c r="Z645" s="17" t="str">
        <f t="shared" si="319"/>
        <v xml:space="preserve"> --</v>
      </c>
      <c r="AA645" s="74">
        <v>0</v>
      </c>
      <c r="AB645" s="17" t="str">
        <f t="shared" si="338"/>
        <v>--</v>
      </c>
      <c r="AC645" s="39"/>
      <c r="AD645" s="17" t="str">
        <f t="shared" si="316"/>
        <v>Vähä 3</v>
      </c>
      <c r="AE645" s="17" t="s">
        <v>1062</v>
      </c>
      <c r="AF645" s="39"/>
      <c r="AG645" s="44"/>
      <c r="AH645" s="4"/>
      <c r="AI645" s="113" t="str">
        <f t="shared" si="320"/>
        <v>musta</v>
      </c>
      <c r="AJ645" s="114" t="str">
        <f t="shared" si="341"/>
        <v>musta</v>
      </c>
      <c r="AK645" s="115" t="str">
        <f t="shared" si="317"/>
        <v>musta</v>
      </c>
      <c r="AL645" s="124">
        <f t="shared" si="342"/>
        <v>1</v>
      </c>
      <c r="AM645" s="124">
        <f t="shared" si="321"/>
        <v>1</v>
      </c>
      <c r="AN645" s="124">
        <f t="shared" si="322"/>
        <v>0</v>
      </c>
      <c r="AO645" s="124">
        <f t="shared" si="323"/>
        <v>0</v>
      </c>
      <c r="AP645" s="121">
        <f t="shared" si="324"/>
        <v>0</v>
      </c>
      <c r="AQ645" s="14"/>
      <c r="AR645" s="113" t="str">
        <f t="shared" si="339"/>
        <v>musta</v>
      </c>
      <c r="AS645" s="114" t="str">
        <f t="shared" si="340"/>
        <v>musta</v>
      </c>
      <c r="AT645" s="115" t="str">
        <f t="shared" si="318"/>
        <v>musta</v>
      </c>
      <c r="AU645" s="124">
        <f t="shared" si="325"/>
        <v>1</v>
      </c>
      <c r="AV645" s="124">
        <f t="shared" si="326"/>
        <v>1</v>
      </c>
      <c r="AW645" s="124">
        <f t="shared" si="327"/>
        <v>0</v>
      </c>
      <c r="AX645" s="124">
        <f t="shared" si="328"/>
        <v>0</v>
      </c>
      <c r="AY645" s="121">
        <f t="shared" si="329"/>
        <v>0</v>
      </c>
      <c r="BA645" s="47" t="s">
        <v>676</v>
      </c>
      <c r="BB645" s="47">
        <v>13089</v>
      </c>
      <c r="BC645" s="47">
        <v>1</v>
      </c>
      <c r="BD645" s="47">
        <v>47</v>
      </c>
      <c r="BE645" s="4"/>
      <c r="BF645" s="47" t="s">
        <v>684</v>
      </c>
      <c r="BG645" s="47">
        <v>13109</v>
      </c>
      <c r="BH645" s="47">
        <v>1</v>
      </c>
      <c r="BI645" s="47">
        <v>25</v>
      </c>
      <c r="BJ645" s="4"/>
      <c r="BK645" s="46" t="str">
        <f t="shared" si="330"/>
        <v>13109_1</v>
      </c>
      <c r="BL645" s="69">
        <v>13109</v>
      </c>
      <c r="BM645" s="69">
        <v>1</v>
      </c>
      <c r="BN645" s="69">
        <v>0</v>
      </c>
      <c r="BO645" s="4"/>
      <c r="BP645" s="46" t="str">
        <f t="shared" si="331"/>
        <v>13109_1</v>
      </c>
      <c r="BQ645" s="69">
        <v>13109</v>
      </c>
      <c r="BR645" s="69">
        <v>1</v>
      </c>
      <c r="BS645" s="69">
        <v>0</v>
      </c>
      <c r="BT645" s="4"/>
      <c r="BU645" s="71"/>
      <c r="BV645" s="71"/>
      <c r="BW645" s="71"/>
      <c r="BX645" s="4"/>
      <c r="BY645" s="46"/>
      <c r="BZ645" s="46"/>
      <c r="CA645" s="46"/>
      <c r="CB645" s="4"/>
      <c r="CC645" s="47" t="s">
        <v>401</v>
      </c>
      <c r="CD645" s="47" t="s">
        <v>1023</v>
      </c>
      <c r="CE645" s="47">
        <v>2624</v>
      </c>
      <c r="CF645" s="47">
        <v>1</v>
      </c>
      <c r="CG645" s="47">
        <v>1</v>
      </c>
      <c r="CH645" s="47" t="str">
        <f t="shared" si="332"/>
        <v>Keskivilkas 1</v>
      </c>
      <c r="CJ645" s="46" t="s">
        <v>694</v>
      </c>
      <c r="CK645" s="46" t="s">
        <v>2701</v>
      </c>
      <c r="CL645" s="46" t="s">
        <v>2702</v>
      </c>
      <c r="CM645" s="46" t="s">
        <v>2703</v>
      </c>
    </row>
    <row r="646" spans="1:91" customFormat="1" x14ac:dyDescent="0.25">
      <c r="A646" s="81">
        <v>635</v>
      </c>
      <c r="B646" s="27" t="str">
        <f t="shared" si="309"/>
        <v>13131_1</v>
      </c>
      <c r="C646" s="51">
        <v>13131</v>
      </c>
      <c r="D646" s="52">
        <v>1</v>
      </c>
      <c r="E646" s="17">
        <v>4266</v>
      </c>
      <c r="F646" s="18">
        <v>4174.7658535050005</v>
      </c>
      <c r="G646" s="57">
        <v>85</v>
      </c>
      <c r="H646" s="58">
        <v>61</v>
      </c>
      <c r="I646" s="64">
        <f t="shared" si="333"/>
        <v>0.61</v>
      </c>
      <c r="J646" s="18">
        <f t="shared" si="334"/>
        <v>51.85</v>
      </c>
      <c r="K646" s="64">
        <f t="shared" si="335"/>
        <v>-0.73680203045685277</v>
      </c>
      <c r="L646" s="18">
        <v>197</v>
      </c>
      <c r="M646" s="18">
        <v>12</v>
      </c>
      <c r="N646" s="18">
        <v>204</v>
      </c>
      <c r="O646" s="105" t="str">
        <f t="shared" si="310"/>
        <v>https://www.google.com/maps/@61.5662127907,23.2204429809,3a,75y,90t/data=!3m3!1e1!3m1!2e0</v>
      </c>
      <c r="P646" s="108" t="str">
        <f t="shared" si="311"/>
        <v>Gmaps</v>
      </c>
      <c r="Q646" s="18">
        <v>85</v>
      </c>
      <c r="R646" s="17">
        <v>61</v>
      </c>
      <c r="S646" s="18">
        <f t="shared" si="312"/>
        <v>67</v>
      </c>
      <c r="T646" s="18">
        <f t="shared" si="313"/>
        <v>34</v>
      </c>
      <c r="U646" s="18">
        <f t="shared" si="314"/>
        <v>0</v>
      </c>
      <c r="V646" s="95" t="str">
        <f t="shared" si="336"/>
        <v xml:space="preserve"> --</v>
      </c>
      <c r="W646" s="18">
        <f t="shared" si="315"/>
        <v>0</v>
      </c>
      <c r="X646" s="79" t="str">
        <f t="shared" si="337"/>
        <v xml:space="preserve"> --</v>
      </c>
      <c r="Y646" s="74">
        <v>0</v>
      </c>
      <c r="Z646" s="17" t="str">
        <f t="shared" si="319"/>
        <v xml:space="preserve"> --</v>
      </c>
      <c r="AA646" s="74">
        <v>0</v>
      </c>
      <c r="AB646" s="17" t="str">
        <f t="shared" si="338"/>
        <v>--</v>
      </c>
      <c r="AC646" s="39"/>
      <c r="AD646" s="17" t="str">
        <f t="shared" si="316"/>
        <v>Vähä 3</v>
      </c>
      <c r="AE646" s="17" t="s">
        <v>1062</v>
      </c>
      <c r="AF646" s="39"/>
      <c r="AG646" s="44"/>
      <c r="AH646" s="4"/>
      <c r="AI646" s="113" t="str">
        <f t="shared" si="320"/>
        <v>musta</v>
      </c>
      <c r="AJ646" s="114" t="str">
        <f t="shared" si="341"/>
        <v>musta</v>
      </c>
      <c r="AK646" s="115" t="str">
        <f t="shared" si="317"/>
        <v>musta</v>
      </c>
      <c r="AL646" s="124">
        <f t="shared" si="342"/>
        <v>10</v>
      </c>
      <c r="AM646" s="124">
        <f t="shared" si="321"/>
        <v>10</v>
      </c>
      <c r="AN646" s="124">
        <f t="shared" si="322"/>
        <v>0</v>
      </c>
      <c r="AO646" s="124">
        <f t="shared" si="323"/>
        <v>0</v>
      </c>
      <c r="AP646" s="121">
        <f t="shared" si="324"/>
        <v>0</v>
      </c>
      <c r="AQ646" s="14"/>
      <c r="AR646" s="113" t="str">
        <f t="shared" si="339"/>
        <v>musta</v>
      </c>
      <c r="AS646" s="114" t="str">
        <f t="shared" si="340"/>
        <v>musta</v>
      </c>
      <c r="AT646" s="115" t="str">
        <f t="shared" si="318"/>
        <v>musta</v>
      </c>
      <c r="AU646" s="124">
        <f t="shared" si="325"/>
        <v>10</v>
      </c>
      <c r="AV646" s="124">
        <f t="shared" si="326"/>
        <v>10</v>
      </c>
      <c r="AW646" s="124">
        <f t="shared" si="327"/>
        <v>0</v>
      </c>
      <c r="AX646" s="124">
        <f t="shared" si="328"/>
        <v>0</v>
      </c>
      <c r="AY646" s="121">
        <f t="shared" si="329"/>
        <v>0</v>
      </c>
      <c r="BA646" s="47" t="s">
        <v>677</v>
      </c>
      <c r="BB646" s="47">
        <v>13091</v>
      </c>
      <c r="BC646" s="47">
        <v>1</v>
      </c>
      <c r="BD646" s="47">
        <v>14</v>
      </c>
      <c r="BE646" s="4"/>
      <c r="BF646" s="47" t="s">
        <v>685</v>
      </c>
      <c r="BG646" s="47">
        <v>13111</v>
      </c>
      <c r="BH646" s="47">
        <v>1</v>
      </c>
      <c r="BI646" s="47">
        <v>9</v>
      </c>
      <c r="BJ646" s="4"/>
      <c r="BK646" s="46" t="str">
        <f t="shared" si="330"/>
        <v>13111_1</v>
      </c>
      <c r="BL646" s="69">
        <v>13111</v>
      </c>
      <c r="BM646" s="69">
        <v>1</v>
      </c>
      <c r="BN646" s="69">
        <v>0</v>
      </c>
      <c r="BO646" s="4"/>
      <c r="BP646" s="46" t="str">
        <f t="shared" si="331"/>
        <v>13111_1</v>
      </c>
      <c r="BQ646" s="69">
        <v>13111</v>
      </c>
      <c r="BR646" s="69">
        <v>1</v>
      </c>
      <c r="BS646" s="69">
        <v>0</v>
      </c>
      <c r="BT646" s="4"/>
      <c r="BU646" s="71"/>
      <c r="BV646" s="71"/>
      <c r="BW646" s="71"/>
      <c r="BX646" s="4"/>
      <c r="BY646" s="46"/>
      <c r="BZ646" s="46"/>
      <c r="CA646" s="46"/>
      <c r="CB646" s="4"/>
      <c r="CC646" s="47" t="s">
        <v>449</v>
      </c>
      <c r="CD646" s="47" t="s">
        <v>1023</v>
      </c>
      <c r="CE646" s="47">
        <v>2992</v>
      </c>
      <c r="CF646" s="47">
        <v>1</v>
      </c>
      <c r="CG646" s="47">
        <v>1</v>
      </c>
      <c r="CH646" s="47" t="str">
        <f t="shared" si="332"/>
        <v>Keskivilkas 1</v>
      </c>
      <c r="CJ646" s="46" t="s">
        <v>695</v>
      </c>
      <c r="CK646" s="46" t="s">
        <v>2704</v>
      </c>
      <c r="CL646" s="46" t="s">
        <v>2705</v>
      </c>
      <c r="CM646" s="46" t="s">
        <v>2706</v>
      </c>
    </row>
    <row r="647" spans="1:91" customFormat="1" x14ac:dyDescent="0.25">
      <c r="A647" s="81">
        <v>636</v>
      </c>
      <c r="B647" s="27" t="str">
        <f t="shared" si="309"/>
        <v>13133_1</v>
      </c>
      <c r="C647" s="51">
        <v>13133</v>
      </c>
      <c r="D647" s="52">
        <v>1</v>
      </c>
      <c r="E647" s="17">
        <v>2875</v>
      </c>
      <c r="F647" s="18">
        <v>2751.0878491049998</v>
      </c>
      <c r="G647" s="57">
        <v>46</v>
      </c>
      <c r="H647" s="58">
        <v>91</v>
      </c>
      <c r="I647" s="64">
        <f t="shared" si="333"/>
        <v>0.91</v>
      </c>
      <c r="J647" s="18">
        <f t="shared" si="334"/>
        <v>41.86</v>
      </c>
      <c r="K647" s="64">
        <f t="shared" si="335"/>
        <v>-0.82411764705882351</v>
      </c>
      <c r="L647" s="18">
        <v>238</v>
      </c>
      <c r="M647" s="18">
        <v>12</v>
      </c>
      <c r="N647" s="18">
        <v>239</v>
      </c>
      <c r="O647" s="105" t="str">
        <f t="shared" si="310"/>
        <v>https://www.google.com/maps/@61.6188255573,23.2306302157,3a,75y,90t/data=!3m3!1e1!3m1!2e0</v>
      </c>
      <c r="P647" s="108" t="str">
        <f t="shared" si="311"/>
        <v>Gmaps</v>
      </c>
      <c r="Q647" s="18">
        <v>46</v>
      </c>
      <c r="R647" s="17">
        <v>91</v>
      </c>
      <c r="S647" s="18">
        <f t="shared" si="312"/>
        <v>90</v>
      </c>
      <c r="T647" s="18">
        <f t="shared" si="313"/>
        <v>43</v>
      </c>
      <c r="U647" s="18">
        <f t="shared" si="314"/>
        <v>0</v>
      </c>
      <c r="V647" s="95" t="str">
        <f t="shared" si="336"/>
        <v xml:space="preserve"> --</v>
      </c>
      <c r="W647" s="18">
        <f t="shared" si="315"/>
        <v>0</v>
      </c>
      <c r="X647" s="79" t="str">
        <f t="shared" si="337"/>
        <v xml:space="preserve"> --</v>
      </c>
      <c r="Y647" s="18">
        <v>53</v>
      </c>
      <c r="Z647" s="17" t="str">
        <f t="shared" si="319"/>
        <v>Kyllä</v>
      </c>
      <c r="AA647" s="74">
        <v>0</v>
      </c>
      <c r="AB647" s="17" t="str">
        <f t="shared" si="338"/>
        <v>--</v>
      </c>
      <c r="AC647" s="39"/>
      <c r="AD647" s="17" t="str">
        <f t="shared" si="316"/>
        <v>Vähä 3</v>
      </c>
      <c r="AE647" s="17" t="s">
        <v>1062</v>
      </c>
      <c r="AF647" s="39"/>
      <c r="AG647" s="44"/>
      <c r="AH647" s="4"/>
      <c r="AI647" s="113" t="str">
        <f t="shared" si="320"/>
        <v>musta</v>
      </c>
      <c r="AJ647" s="114" t="str">
        <f t="shared" si="341"/>
        <v>musta</v>
      </c>
      <c r="AK647" s="115" t="str">
        <f t="shared" si="317"/>
        <v>musta</v>
      </c>
      <c r="AL647" s="124">
        <f t="shared" si="342"/>
        <v>10</v>
      </c>
      <c r="AM647" s="124">
        <f t="shared" si="321"/>
        <v>10</v>
      </c>
      <c r="AN647" s="124">
        <f t="shared" si="322"/>
        <v>0</v>
      </c>
      <c r="AO647" s="124">
        <f t="shared" si="323"/>
        <v>0</v>
      </c>
      <c r="AP647" s="121">
        <f t="shared" si="324"/>
        <v>0</v>
      </c>
      <c r="AQ647" s="14"/>
      <c r="AR647" s="113" t="str">
        <f t="shared" si="339"/>
        <v>musta</v>
      </c>
      <c r="AS647" s="114" t="str">
        <f t="shared" si="340"/>
        <v>musta</v>
      </c>
      <c r="AT647" s="115" t="str">
        <f t="shared" si="318"/>
        <v>musta</v>
      </c>
      <c r="AU647" s="124">
        <f t="shared" si="325"/>
        <v>10</v>
      </c>
      <c r="AV647" s="124">
        <f t="shared" si="326"/>
        <v>10</v>
      </c>
      <c r="AW647" s="124">
        <f t="shared" si="327"/>
        <v>0</v>
      </c>
      <c r="AX647" s="124">
        <f t="shared" si="328"/>
        <v>0</v>
      </c>
      <c r="AY647" s="121">
        <f t="shared" si="329"/>
        <v>0</v>
      </c>
      <c r="BA647" s="47" t="s">
        <v>678</v>
      </c>
      <c r="BB647" s="47">
        <v>13095</v>
      </c>
      <c r="BC647" s="47">
        <v>1</v>
      </c>
      <c r="BD647" s="47">
        <v>328</v>
      </c>
      <c r="BE647" s="4"/>
      <c r="BF647" s="47" t="s">
        <v>686</v>
      </c>
      <c r="BG647" s="47">
        <v>13113</v>
      </c>
      <c r="BH647" s="47">
        <v>1</v>
      </c>
      <c r="BI647" s="47">
        <v>25</v>
      </c>
      <c r="BJ647" s="4"/>
      <c r="BK647" s="46" t="str">
        <f t="shared" si="330"/>
        <v>13113_1</v>
      </c>
      <c r="BL647" s="69">
        <v>13113</v>
      </c>
      <c r="BM647" s="69">
        <v>1</v>
      </c>
      <c r="BN647" s="69">
        <v>0</v>
      </c>
      <c r="BO647" s="4"/>
      <c r="BP647" s="46" t="str">
        <f t="shared" si="331"/>
        <v>13113_1</v>
      </c>
      <c r="BQ647" s="69">
        <v>13113</v>
      </c>
      <c r="BR647" s="69">
        <v>1</v>
      </c>
      <c r="BS647" s="69">
        <v>0</v>
      </c>
      <c r="BT647" s="4"/>
      <c r="BU647" s="71"/>
      <c r="BV647" s="71"/>
      <c r="BW647" s="71"/>
      <c r="BX647" s="4"/>
      <c r="BY647" s="46"/>
      <c r="BZ647" s="46"/>
      <c r="CA647" s="46"/>
      <c r="CB647" s="4"/>
      <c r="CC647" s="47" t="s">
        <v>697</v>
      </c>
      <c r="CD647" s="47" t="s">
        <v>1023</v>
      </c>
      <c r="CE647" s="47">
        <v>13135</v>
      </c>
      <c r="CF647" s="47">
        <v>1</v>
      </c>
      <c r="CG647" s="47">
        <v>1</v>
      </c>
      <c r="CH647" s="47" t="str">
        <f t="shared" si="332"/>
        <v>Keskivilkas 1</v>
      </c>
      <c r="CJ647" s="46" t="s">
        <v>696</v>
      </c>
      <c r="CK647" s="46" t="s">
        <v>2707</v>
      </c>
      <c r="CL647" s="46" t="s">
        <v>2708</v>
      </c>
      <c r="CM647" s="46" t="s">
        <v>2709</v>
      </c>
    </row>
    <row r="648" spans="1:91" customFormat="1" x14ac:dyDescent="0.25">
      <c r="A648" s="81">
        <v>637</v>
      </c>
      <c r="B648" s="27" t="str">
        <f t="shared" si="309"/>
        <v>13135_1</v>
      </c>
      <c r="C648" s="51">
        <v>13135</v>
      </c>
      <c r="D648" s="52">
        <v>1</v>
      </c>
      <c r="E648" s="17">
        <v>1952</v>
      </c>
      <c r="F648" s="18">
        <v>1920.4879091</v>
      </c>
      <c r="G648" s="57">
        <v>370</v>
      </c>
      <c r="H648" s="58">
        <v>45</v>
      </c>
      <c r="I648" s="64">
        <f t="shared" si="333"/>
        <v>0.45</v>
      </c>
      <c r="J648" s="18">
        <f t="shared" si="334"/>
        <v>166.5</v>
      </c>
      <c r="K648" s="64">
        <f t="shared" si="335"/>
        <v>-0.95606860158311346</v>
      </c>
      <c r="L648" s="18">
        <v>3790</v>
      </c>
      <c r="M648" s="18">
        <v>88</v>
      </c>
      <c r="N648" s="18">
        <v>3978</v>
      </c>
      <c r="O648" s="105" t="str">
        <f t="shared" si="310"/>
        <v>https://www.google.com/maps/@61.6448461186,23.1877978584,3a,75y,90t/data=!3m3!1e1!3m1!2e0</v>
      </c>
      <c r="P648" s="108" t="str">
        <f t="shared" si="311"/>
        <v>Gmaps</v>
      </c>
      <c r="Q648" s="18">
        <v>370</v>
      </c>
      <c r="R648" s="17">
        <v>45</v>
      </c>
      <c r="S648" s="18">
        <f t="shared" si="312"/>
        <v>612</v>
      </c>
      <c r="T648" s="18">
        <f t="shared" si="313"/>
        <v>262</v>
      </c>
      <c r="U648" s="18">
        <f t="shared" si="314"/>
        <v>0</v>
      </c>
      <c r="V648" s="95" t="str">
        <f t="shared" si="336"/>
        <v xml:space="preserve"> --</v>
      </c>
      <c r="W648" s="18">
        <f t="shared" si="315"/>
        <v>0</v>
      </c>
      <c r="X648" s="79" t="str">
        <f t="shared" si="337"/>
        <v xml:space="preserve"> --</v>
      </c>
      <c r="Y648" s="18">
        <v>102</v>
      </c>
      <c r="Z648" s="17" t="str">
        <f t="shared" si="319"/>
        <v>Kyllä</v>
      </c>
      <c r="AA648" s="74">
        <v>0</v>
      </c>
      <c r="AB648" s="17" t="str">
        <f t="shared" si="338"/>
        <v>--</v>
      </c>
      <c r="AC648" s="39"/>
      <c r="AD648" s="17" t="str">
        <f t="shared" si="316"/>
        <v>Keskivilkas 1</v>
      </c>
      <c r="AE648" s="17" t="s">
        <v>1057</v>
      </c>
      <c r="AF648" s="39"/>
      <c r="AG648" s="44"/>
      <c r="AH648" s="4"/>
      <c r="AI648" s="113" t="str">
        <f t="shared" si="320"/>
        <v>musta</v>
      </c>
      <c r="AJ648" s="114" t="str">
        <f t="shared" si="341"/>
        <v>musta</v>
      </c>
      <c r="AK648" s="115" t="str">
        <f t="shared" si="317"/>
        <v>musta</v>
      </c>
      <c r="AL648" s="124">
        <f t="shared" si="342"/>
        <v>2</v>
      </c>
      <c r="AM648" s="124">
        <f t="shared" si="321"/>
        <v>1</v>
      </c>
      <c r="AN648" s="124">
        <f t="shared" si="322"/>
        <v>0</v>
      </c>
      <c r="AO648" s="124">
        <f t="shared" si="323"/>
        <v>1</v>
      </c>
      <c r="AP648" s="121">
        <f t="shared" si="324"/>
        <v>0</v>
      </c>
      <c r="AQ648" s="14"/>
      <c r="AR648" s="113" t="str">
        <f t="shared" si="339"/>
        <v>musta</v>
      </c>
      <c r="AS648" s="114" t="str">
        <f t="shared" si="340"/>
        <v>musta</v>
      </c>
      <c r="AT648" s="115" t="str">
        <f t="shared" si="318"/>
        <v>musta</v>
      </c>
      <c r="AU648" s="124">
        <f t="shared" si="325"/>
        <v>2</v>
      </c>
      <c r="AV648" s="124">
        <f t="shared" si="326"/>
        <v>1</v>
      </c>
      <c r="AW648" s="124">
        <f t="shared" si="327"/>
        <v>0</v>
      </c>
      <c r="AX648" s="124">
        <f t="shared" si="328"/>
        <v>1</v>
      </c>
      <c r="AY648" s="121">
        <f t="shared" si="329"/>
        <v>0</v>
      </c>
      <c r="BA648" s="47" t="s">
        <v>679</v>
      </c>
      <c r="BB648" s="47">
        <v>13096</v>
      </c>
      <c r="BC648" s="47">
        <v>1</v>
      </c>
      <c r="BD648" s="47">
        <v>45</v>
      </c>
      <c r="BE648" s="4"/>
      <c r="BF648" s="47" t="s">
        <v>687</v>
      </c>
      <c r="BG648" s="47">
        <v>13113</v>
      </c>
      <c r="BH648" s="47">
        <v>2</v>
      </c>
      <c r="BI648" s="47">
        <v>22</v>
      </c>
      <c r="BJ648" s="4"/>
      <c r="BK648" s="46" t="str">
        <f t="shared" si="330"/>
        <v>13113_2</v>
      </c>
      <c r="BL648" s="69">
        <v>13113</v>
      </c>
      <c r="BM648" s="69">
        <v>2</v>
      </c>
      <c r="BN648" s="69">
        <v>0</v>
      </c>
      <c r="BO648" s="4"/>
      <c r="BP648" s="46" t="str">
        <f t="shared" si="331"/>
        <v>13113_2</v>
      </c>
      <c r="BQ648" s="69">
        <v>13113</v>
      </c>
      <c r="BR648" s="69">
        <v>2</v>
      </c>
      <c r="BS648" s="69">
        <v>0</v>
      </c>
      <c r="BT648" s="4"/>
      <c r="BU648" s="71"/>
      <c r="BV648" s="71"/>
      <c r="BW648" s="71"/>
      <c r="BX648" s="4"/>
      <c r="BY648" s="46"/>
      <c r="BZ648" s="46"/>
      <c r="CA648" s="46"/>
      <c r="CB648" s="4"/>
      <c r="CC648" s="47" t="s">
        <v>190</v>
      </c>
      <c r="CD648" s="47" t="s">
        <v>1023</v>
      </c>
      <c r="CE648" s="47">
        <v>66</v>
      </c>
      <c r="CF648" s="47">
        <v>18</v>
      </c>
      <c r="CG648" s="47">
        <v>1</v>
      </c>
      <c r="CH648" s="47" t="str">
        <f t="shared" si="332"/>
        <v>Keskivilkas 1</v>
      </c>
      <c r="CJ648" s="46" t="s">
        <v>697</v>
      </c>
      <c r="CK648" s="46" t="s">
        <v>2710</v>
      </c>
      <c r="CL648" s="46" t="s">
        <v>2711</v>
      </c>
      <c r="CM648" s="46" t="s">
        <v>2712</v>
      </c>
    </row>
    <row r="649" spans="1:91" customFormat="1" x14ac:dyDescent="0.25">
      <c r="A649" s="81">
        <v>638</v>
      </c>
      <c r="B649" s="27" t="str">
        <f t="shared" si="309"/>
        <v>13137_1</v>
      </c>
      <c r="C649" s="51">
        <v>13137</v>
      </c>
      <c r="D649" s="52">
        <v>1</v>
      </c>
      <c r="E649" s="17">
        <v>1290</v>
      </c>
      <c r="F649" s="18">
        <v>917.90674833000003</v>
      </c>
      <c r="G649" s="57">
        <v>105</v>
      </c>
      <c r="H649" s="58">
        <v>27</v>
      </c>
      <c r="I649" s="64">
        <f t="shared" si="333"/>
        <v>0.27</v>
      </c>
      <c r="J649" s="18">
        <f t="shared" si="334"/>
        <v>28.35</v>
      </c>
      <c r="K649" s="64">
        <f t="shared" si="335"/>
        <v>-0.94044117647058822</v>
      </c>
      <c r="L649" s="18">
        <v>476</v>
      </c>
      <c r="M649" s="18">
        <v>24</v>
      </c>
      <c r="N649" s="18">
        <v>540</v>
      </c>
      <c r="O649" s="105" t="str">
        <f t="shared" si="310"/>
        <v>https://www.google.com/maps/@61.7070325024,23.1492842578,3a,75y,90t/data=!3m3!1e1!3m1!2e0</v>
      </c>
      <c r="P649" s="108" t="str">
        <f t="shared" si="311"/>
        <v>Gmaps</v>
      </c>
      <c r="Q649" s="18">
        <v>105</v>
      </c>
      <c r="R649" s="17">
        <v>27</v>
      </c>
      <c r="S649" s="18">
        <f t="shared" si="312"/>
        <v>68</v>
      </c>
      <c r="T649" s="18">
        <f t="shared" si="313"/>
        <v>27</v>
      </c>
      <c r="U649" s="18">
        <f t="shared" si="314"/>
        <v>0</v>
      </c>
      <c r="V649" s="95" t="str">
        <f t="shared" si="336"/>
        <v xml:space="preserve"> --</v>
      </c>
      <c r="W649" s="18">
        <f t="shared" si="315"/>
        <v>0</v>
      </c>
      <c r="X649" s="79" t="str">
        <f t="shared" si="337"/>
        <v xml:space="preserve"> --</v>
      </c>
      <c r="Y649" s="74">
        <v>0</v>
      </c>
      <c r="Z649" s="17" t="str">
        <f t="shared" si="319"/>
        <v xml:space="preserve"> --</v>
      </c>
      <c r="AA649" s="74">
        <v>0</v>
      </c>
      <c r="AB649" s="17" t="str">
        <f t="shared" si="338"/>
        <v>--</v>
      </c>
      <c r="AC649" s="39"/>
      <c r="AD649" s="17" t="str">
        <f t="shared" si="316"/>
        <v>Vähä 2</v>
      </c>
      <c r="AE649" s="17" t="s">
        <v>1060</v>
      </c>
      <c r="AF649" s="39"/>
      <c r="AG649" s="44"/>
      <c r="AH649" s="4"/>
      <c r="AI649" s="113" t="str">
        <f t="shared" si="320"/>
        <v>musta</v>
      </c>
      <c r="AJ649" s="114" t="str">
        <f t="shared" si="341"/>
        <v>musta</v>
      </c>
      <c r="AK649" s="115" t="str">
        <f t="shared" si="317"/>
        <v>musta</v>
      </c>
      <c r="AL649" s="124">
        <f t="shared" si="342"/>
        <v>0</v>
      </c>
      <c r="AM649" s="124">
        <f t="shared" si="321"/>
        <v>0</v>
      </c>
      <c r="AN649" s="124">
        <f t="shared" si="322"/>
        <v>0</v>
      </c>
      <c r="AO649" s="124">
        <f t="shared" si="323"/>
        <v>0</v>
      </c>
      <c r="AP649" s="121">
        <f t="shared" si="324"/>
        <v>0</v>
      </c>
      <c r="AQ649" s="14"/>
      <c r="AR649" s="113" t="str">
        <f t="shared" si="339"/>
        <v>musta</v>
      </c>
      <c r="AS649" s="114" t="str">
        <f t="shared" si="340"/>
        <v>musta</v>
      </c>
      <c r="AT649" s="115" t="str">
        <f t="shared" si="318"/>
        <v>musta</v>
      </c>
      <c r="AU649" s="124">
        <f t="shared" si="325"/>
        <v>1</v>
      </c>
      <c r="AV649" s="124">
        <f t="shared" si="326"/>
        <v>1</v>
      </c>
      <c r="AW649" s="124">
        <f t="shared" si="327"/>
        <v>0</v>
      </c>
      <c r="AX649" s="124">
        <f t="shared" si="328"/>
        <v>0</v>
      </c>
      <c r="AY649" s="121">
        <f t="shared" si="329"/>
        <v>0</v>
      </c>
      <c r="BA649" s="47" t="s">
        <v>680</v>
      </c>
      <c r="BB649" s="47">
        <v>13099</v>
      </c>
      <c r="BC649" s="47">
        <v>1</v>
      </c>
      <c r="BD649" s="47">
        <v>154</v>
      </c>
      <c r="BE649" s="4"/>
      <c r="BF649" s="47" t="s">
        <v>688</v>
      </c>
      <c r="BG649" s="47">
        <v>13115</v>
      </c>
      <c r="BH649" s="47">
        <v>1</v>
      </c>
      <c r="BI649" s="47">
        <v>34</v>
      </c>
      <c r="BJ649" s="4"/>
      <c r="BK649" s="46" t="str">
        <f t="shared" si="330"/>
        <v>13115_1</v>
      </c>
      <c r="BL649" s="69">
        <v>13115</v>
      </c>
      <c r="BM649" s="69">
        <v>1</v>
      </c>
      <c r="BN649" s="69">
        <v>0</v>
      </c>
      <c r="BO649" s="4"/>
      <c r="BP649" s="46" t="str">
        <f t="shared" si="331"/>
        <v>13115_1</v>
      </c>
      <c r="BQ649" s="69">
        <v>13115</v>
      </c>
      <c r="BR649" s="69">
        <v>1</v>
      </c>
      <c r="BS649" s="69">
        <v>0</v>
      </c>
      <c r="BT649" s="4"/>
      <c r="BU649" s="71"/>
      <c r="BV649" s="71"/>
      <c r="BW649" s="71"/>
      <c r="BX649" s="4"/>
      <c r="BY649" s="46"/>
      <c r="BZ649" s="46"/>
      <c r="CA649" s="46"/>
      <c r="CB649" s="4"/>
      <c r="CC649" s="47" t="s">
        <v>228</v>
      </c>
      <c r="CD649" s="47" t="s">
        <v>1023</v>
      </c>
      <c r="CE649" s="47">
        <v>249</v>
      </c>
      <c r="CF649" s="47">
        <v>11</v>
      </c>
      <c r="CG649" s="47">
        <v>1</v>
      </c>
      <c r="CH649" s="47" t="str">
        <f t="shared" si="332"/>
        <v>Keskivilkas 1</v>
      </c>
      <c r="CJ649" s="46" t="s">
        <v>698</v>
      </c>
      <c r="CK649" s="46" t="s">
        <v>2713</v>
      </c>
      <c r="CL649" s="46" t="s">
        <v>2714</v>
      </c>
      <c r="CM649" s="46" t="s">
        <v>2715</v>
      </c>
    </row>
    <row r="650" spans="1:91" customFormat="1" x14ac:dyDescent="0.25">
      <c r="A650" s="81">
        <v>639</v>
      </c>
      <c r="B650" s="27" t="str">
        <f t="shared" si="309"/>
        <v>13139_1</v>
      </c>
      <c r="C650" s="51">
        <v>13139</v>
      </c>
      <c r="D650" s="52">
        <v>1</v>
      </c>
      <c r="E650" s="17">
        <v>6134</v>
      </c>
      <c r="F650" s="18">
        <v>5905.8565114000003</v>
      </c>
      <c r="G650" s="57">
        <v>455</v>
      </c>
      <c r="H650" s="58">
        <v>40</v>
      </c>
      <c r="I650" s="64">
        <f t="shared" si="333"/>
        <v>0.4</v>
      </c>
      <c r="J650" s="18">
        <f t="shared" si="334"/>
        <v>182</v>
      </c>
      <c r="K650" s="64">
        <f t="shared" si="335"/>
        <v>-0.62857142857142856</v>
      </c>
      <c r="L650" s="18">
        <v>490</v>
      </c>
      <c r="M650" s="18">
        <v>11</v>
      </c>
      <c r="N650" s="18">
        <v>485</v>
      </c>
      <c r="O650" s="105" t="str">
        <f t="shared" si="310"/>
        <v>https://www.google.com/maps/@61.7289105107,23.1324070936,3a,75y,90t/data=!3m3!1e1!3m1!2e0</v>
      </c>
      <c r="P650" s="108" t="str">
        <f t="shared" si="311"/>
        <v>Gmaps</v>
      </c>
      <c r="Q650" s="18">
        <v>455</v>
      </c>
      <c r="R650" s="17">
        <v>40</v>
      </c>
      <c r="S650" s="18">
        <f t="shared" si="312"/>
        <v>356</v>
      </c>
      <c r="T650" s="18">
        <f t="shared" si="313"/>
        <v>64</v>
      </c>
      <c r="U650" s="18">
        <f t="shared" si="314"/>
        <v>0</v>
      </c>
      <c r="V650" s="95" t="str">
        <f t="shared" si="336"/>
        <v xml:space="preserve"> --</v>
      </c>
      <c r="W650" s="18">
        <f t="shared" si="315"/>
        <v>0</v>
      </c>
      <c r="X650" s="79" t="str">
        <f t="shared" si="337"/>
        <v xml:space="preserve"> --</v>
      </c>
      <c r="Y650" s="18">
        <v>11</v>
      </c>
      <c r="Z650" s="17" t="str">
        <f t="shared" si="319"/>
        <v xml:space="preserve"> --</v>
      </c>
      <c r="AA650" s="74">
        <v>0</v>
      </c>
      <c r="AB650" s="17" t="str">
        <f t="shared" si="338"/>
        <v>--</v>
      </c>
      <c r="AC650" s="39"/>
      <c r="AD650" s="17" t="str">
        <f t="shared" si="316"/>
        <v>Keskivilkas 1</v>
      </c>
      <c r="AE650" s="17" t="s">
        <v>1057</v>
      </c>
      <c r="AF650" s="39"/>
      <c r="AG650" s="44"/>
      <c r="AH650" s="4"/>
      <c r="AI650" s="113" t="str">
        <f t="shared" si="320"/>
        <v>musta</v>
      </c>
      <c r="AJ650" s="114" t="str">
        <f t="shared" si="341"/>
        <v>musta</v>
      </c>
      <c r="AK650" s="115" t="str">
        <f t="shared" si="317"/>
        <v>musta</v>
      </c>
      <c r="AL650" s="124">
        <f t="shared" si="342"/>
        <v>1</v>
      </c>
      <c r="AM650" s="124">
        <f t="shared" si="321"/>
        <v>1</v>
      </c>
      <c r="AN650" s="124">
        <f t="shared" si="322"/>
        <v>0</v>
      </c>
      <c r="AO650" s="124">
        <f t="shared" si="323"/>
        <v>0</v>
      </c>
      <c r="AP650" s="121">
        <f t="shared" si="324"/>
        <v>0</v>
      </c>
      <c r="AQ650" s="14"/>
      <c r="AR650" s="113" t="str">
        <f t="shared" si="339"/>
        <v>musta</v>
      </c>
      <c r="AS650" s="114" t="str">
        <f t="shared" si="340"/>
        <v>musta</v>
      </c>
      <c r="AT650" s="115" t="str">
        <f t="shared" si="318"/>
        <v>musta</v>
      </c>
      <c r="AU650" s="124">
        <f t="shared" si="325"/>
        <v>1</v>
      </c>
      <c r="AV650" s="124">
        <f t="shared" si="326"/>
        <v>1</v>
      </c>
      <c r="AW650" s="124">
        <f t="shared" si="327"/>
        <v>0</v>
      </c>
      <c r="AX650" s="124">
        <f t="shared" si="328"/>
        <v>0</v>
      </c>
      <c r="AY650" s="121">
        <f t="shared" si="329"/>
        <v>0</v>
      </c>
      <c r="BA650" s="47" t="s">
        <v>681</v>
      </c>
      <c r="BB650" s="47">
        <v>13101</v>
      </c>
      <c r="BC650" s="47">
        <v>1</v>
      </c>
      <c r="BD650" s="47">
        <v>62</v>
      </c>
      <c r="BE650" s="4"/>
      <c r="BF650" s="47" t="s">
        <v>689</v>
      </c>
      <c r="BG650" s="47">
        <v>13117</v>
      </c>
      <c r="BH650" s="47">
        <v>1</v>
      </c>
      <c r="BI650" s="47">
        <v>16</v>
      </c>
      <c r="BJ650" s="4"/>
      <c r="BK650" s="46" t="str">
        <f t="shared" si="330"/>
        <v>13117_1</v>
      </c>
      <c r="BL650" s="69">
        <v>13117</v>
      </c>
      <c r="BM650" s="69">
        <v>1</v>
      </c>
      <c r="BN650" s="69">
        <v>0</v>
      </c>
      <c r="BO650" s="4"/>
      <c r="BP650" s="46" t="str">
        <f t="shared" si="331"/>
        <v>13117_1</v>
      </c>
      <c r="BQ650" s="69">
        <v>13117</v>
      </c>
      <c r="BR650" s="69">
        <v>1</v>
      </c>
      <c r="BS650" s="69">
        <v>0</v>
      </c>
      <c r="BT650" s="4"/>
      <c r="BU650" s="71"/>
      <c r="BV650" s="71"/>
      <c r="BW650" s="71"/>
      <c r="BX650" s="4"/>
      <c r="BY650" s="46"/>
      <c r="BZ650" s="46"/>
      <c r="CA650" s="46"/>
      <c r="CB650" s="4"/>
      <c r="CC650" s="47" t="s">
        <v>405</v>
      </c>
      <c r="CD650" s="47" t="s">
        <v>1023</v>
      </c>
      <c r="CE650" s="47">
        <v>2761</v>
      </c>
      <c r="CF650" s="47">
        <v>1</v>
      </c>
      <c r="CG650" s="47">
        <v>1</v>
      </c>
      <c r="CH650" s="47" t="str">
        <f t="shared" si="332"/>
        <v>Keskivilkas 1</v>
      </c>
      <c r="CJ650" s="46" t="s">
        <v>699</v>
      </c>
      <c r="CK650" s="46" t="s">
        <v>1129</v>
      </c>
      <c r="CL650" s="46" t="s">
        <v>1130</v>
      </c>
      <c r="CM650" s="46" t="s">
        <v>1131</v>
      </c>
    </row>
    <row r="651" spans="1:91" customFormat="1" x14ac:dyDescent="0.25">
      <c r="A651" s="81">
        <v>640</v>
      </c>
      <c r="B651" s="27" t="str">
        <f t="shared" si="309"/>
        <v>13143_1</v>
      </c>
      <c r="C651" s="51">
        <v>13143</v>
      </c>
      <c r="D651" s="52">
        <v>1</v>
      </c>
      <c r="E651" s="17">
        <v>3997</v>
      </c>
      <c r="F651" s="18">
        <v>3954.7784528699999</v>
      </c>
      <c r="G651" s="57">
        <v>387</v>
      </c>
      <c r="H651" s="58">
        <v>76</v>
      </c>
      <c r="I651" s="64">
        <f t="shared" si="333"/>
        <v>0.76</v>
      </c>
      <c r="J651" s="18">
        <f t="shared" si="334"/>
        <v>294.12</v>
      </c>
      <c r="K651" s="64">
        <f t="shared" si="335"/>
        <v>1.0284137931034483</v>
      </c>
      <c r="L651" s="18">
        <v>145</v>
      </c>
      <c r="M651" s="18">
        <v>6</v>
      </c>
      <c r="N651" s="18">
        <v>149</v>
      </c>
      <c r="O651" s="105" t="str">
        <f t="shared" si="310"/>
        <v>https://www.google.com/maps/@61.5360433593,23.3352623892,3a,75y,90t/data=!3m3!1e1!3m1!2e0</v>
      </c>
      <c r="P651" s="108" t="str">
        <f t="shared" si="311"/>
        <v>Gmaps</v>
      </c>
      <c r="Q651" s="18">
        <v>387</v>
      </c>
      <c r="R651" s="17">
        <v>76</v>
      </c>
      <c r="S651" s="18">
        <f t="shared" si="312"/>
        <v>97</v>
      </c>
      <c r="T651" s="18">
        <f t="shared" si="313"/>
        <v>66</v>
      </c>
      <c r="U651" s="18">
        <f t="shared" si="314"/>
        <v>0</v>
      </c>
      <c r="V651" s="95" t="str">
        <f t="shared" si="336"/>
        <v xml:space="preserve"> --</v>
      </c>
      <c r="W651" s="18">
        <f t="shared" si="315"/>
        <v>0</v>
      </c>
      <c r="X651" s="79" t="str">
        <f t="shared" si="337"/>
        <v xml:space="preserve"> --</v>
      </c>
      <c r="Y651" s="74">
        <v>0</v>
      </c>
      <c r="Z651" s="17" t="str">
        <f t="shared" si="319"/>
        <v xml:space="preserve"> --</v>
      </c>
      <c r="AA651" s="74">
        <v>0</v>
      </c>
      <c r="AB651" s="17" t="str">
        <f t="shared" si="338"/>
        <v>--</v>
      </c>
      <c r="AC651" s="39"/>
      <c r="AD651" s="17" t="str">
        <f t="shared" si="316"/>
        <v>Vähä 4</v>
      </c>
      <c r="AE651" s="17" t="s">
        <v>1061</v>
      </c>
      <c r="AF651" s="39"/>
      <c r="AG651" s="44"/>
      <c r="AH651" s="4"/>
      <c r="AI651" s="113" t="str">
        <f t="shared" si="320"/>
        <v>musta</v>
      </c>
      <c r="AJ651" s="114" t="str">
        <f t="shared" si="341"/>
        <v>musta</v>
      </c>
      <c r="AK651" s="115" t="str">
        <f t="shared" si="317"/>
        <v>musta</v>
      </c>
      <c r="AL651" s="124">
        <f t="shared" si="342"/>
        <v>10</v>
      </c>
      <c r="AM651" s="124">
        <f t="shared" si="321"/>
        <v>10</v>
      </c>
      <c r="AN651" s="124">
        <f t="shared" si="322"/>
        <v>0</v>
      </c>
      <c r="AO651" s="124">
        <f t="shared" si="323"/>
        <v>0</v>
      </c>
      <c r="AP651" s="121">
        <f t="shared" si="324"/>
        <v>0</v>
      </c>
      <c r="AQ651" s="14"/>
      <c r="AR651" s="113" t="str">
        <f t="shared" si="339"/>
        <v>musta</v>
      </c>
      <c r="AS651" s="114" t="str">
        <f t="shared" si="340"/>
        <v>musta</v>
      </c>
      <c r="AT651" s="115" t="str">
        <f t="shared" si="318"/>
        <v>musta</v>
      </c>
      <c r="AU651" s="124">
        <f t="shared" si="325"/>
        <v>10</v>
      </c>
      <c r="AV651" s="124">
        <f t="shared" si="326"/>
        <v>10</v>
      </c>
      <c r="AW651" s="124">
        <f t="shared" si="327"/>
        <v>0</v>
      </c>
      <c r="AX651" s="124">
        <f t="shared" si="328"/>
        <v>0</v>
      </c>
      <c r="AY651" s="121">
        <f t="shared" si="329"/>
        <v>0</v>
      </c>
      <c r="BA651" s="47" t="s">
        <v>682</v>
      </c>
      <c r="BB651" s="47">
        <v>13105</v>
      </c>
      <c r="BC651" s="47">
        <v>1</v>
      </c>
      <c r="BD651" s="47">
        <v>50</v>
      </c>
      <c r="BE651" s="4"/>
      <c r="BF651" s="47" t="s">
        <v>690</v>
      </c>
      <c r="BG651" s="47">
        <v>13121</v>
      </c>
      <c r="BH651" s="47">
        <v>1</v>
      </c>
      <c r="BI651" s="47">
        <v>2</v>
      </c>
      <c r="BJ651" s="4"/>
      <c r="BK651" s="46" t="str">
        <f t="shared" si="330"/>
        <v>13121_1</v>
      </c>
      <c r="BL651" s="69">
        <v>13121</v>
      </c>
      <c r="BM651" s="69">
        <v>1</v>
      </c>
      <c r="BN651" s="69">
        <v>0</v>
      </c>
      <c r="BO651" s="4"/>
      <c r="BP651" s="46" t="str">
        <f t="shared" si="331"/>
        <v>13121_1</v>
      </c>
      <c r="BQ651" s="69">
        <v>13121</v>
      </c>
      <c r="BR651" s="69">
        <v>1</v>
      </c>
      <c r="BS651" s="69">
        <v>0</v>
      </c>
      <c r="BT651" s="4"/>
      <c r="BU651" s="71"/>
      <c r="BV651" s="71"/>
      <c r="BW651" s="71"/>
      <c r="BX651" s="4"/>
      <c r="BY651" s="46"/>
      <c r="BZ651" s="46"/>
      <c r="CA651" s="46"/>
      <c r="CB651" s="4"/>
      <c r="CC651" s="47" t="s">
        <v>420</v>
      </c>
      <c r="CD651" s="47" t="s">
        <v>1023</v>
      </c>
      <c r="CE651" s="47">
        <v>2773</v>
      </c>
      <c r="CF651" s="47">
        <v>5</v>
      </c>
      <c r="CG651" s="47">
        <v>1</v>
      </c>
      <c r="CH651" s="47" t="str">
        <f t="shared" si="332"/>
        <v>Keskivilkas 1</v>
      </c>
      <c r="CJ651" s="46" t="s">
        <v>700</v>
      </c>
      <c r="CK651" s="46" t="s">
        <v>2716</v>
      </c>
      <c r="CL651" s="46" t="s">
        <v>2717</v>
      </c>
      <c r="CM651" s="46" t="s">
        <v>2718</v>
      </c>
    </row>
    <row r="652" spans="1:91" customFormat="1" x14ac:dyDescent="0.25">
      <c r="A652" s="81">
        <v>641</v>
      </c>
      <c r="B652" s="27" t="str">
        <f t="shared" ref="B652:B715" si="343">CONCATENATE(C652,"_",D652)</f>
        <v>13145_1</v>
      </c>
      <c r="C652" s="51">
        <v>13145</v>
      </c>
      <c r="D652" s="52">
        <v>1</v>
      </c>
      <c r="E652" s="17">
        <v>9293</v>
      </c>
      <c r="F652" s="18">
        <v>9029.1420705</v>
      </c>
      <c r="G652" s="57">
        <v>138</v>
      </c>
      <c r="H652" s="58">
        <v>66</v>
      </c>
      <c r="I652" s="64">
        <f t="shared" si="333"/>
        <v>0.66</v>
      </c>
      <c r="J652" s="18">
        <f t="shared" si="334"/>
        <v>91.08</v>
      </c>
      <c r="K652" s="64">
        <f t="shared" si="335"/>
        <v>-0.86179059180576623</v>
      </c>
      <c r="L652" s="18">
        <v>659</v>
      </c>
      <c r="M652" s="18">
        <v>28</v>
      </c>
      <c r="N652" s="18">
        <v>650</v>
      </c>
      <c r="O652" s="105" t="str">
        <f t="shared" ref="O652:O715" si="344">IFERROR(VLOOKUP(B652,$CJ$12:$CM$1803,4,FALSE),"--")</f>
        <v>https://www.google.com/maps/@61.585727429,23.3500306243,3a,75y,90t/data=!3m3!1e1!3m1!2e0</v>
      </c>
      <c r="P652" s="108" t="str">
        <f t="shared" ref="P652:P715" si="345">HYPERLINK(O652,"Gmaps")</f>
        <v>Gmaps</v>
      </c>
      <c r="Q652" s="18">
        <v>138</v>
      </c>
      <c r="R652" s="17">
        <v>66</v>
      </c>
      <c r="S652" s="18">
        <f t="shared" ref="S652:S715" si="346">IFERROR(VLOOKUP(B652,$BA$12:$BD$999,4,FALSE),"TIEOSA PUUTTUU")</f>
        <v>130</v>
      </c>
      <c r="T652" s="18">
        <f t="shared" ref="T652:T715" si="347">IFERROR(VLOOKUP(B652,$BF$12:$BI$984,4,FALSE),"TIEOSA PUUTTUU")</f>
        <v>55</v>
      </c>
      <c r="U652" s="18">
        <f t="shared" ref="U652:U715" si="348">IFERROR(VLOOKUP(B652,$BK$12:$BN$1803,4,FALSE),"--")</f>
        <v>0</v>
      </c>
      <c r="V652" s="95" t="str">
        <f t="shared" si="336"/>
        <v xml:space="preserve"> --</v>
      </c>
      <c r="W652" s="18">
        <f t="shared" ref="W652:W715" si="349">IFERROR(VLOOKUP(B652,$BP$12:$BS$1803,4,FALSE),"--")</f>
        <v>0</v>
      </c>
      <c r="X652" s="79" t="str">
        <f t="shared" si="337"/>
        <v xml:space="preserve"> --</v>
      </c>
      <c r="Y652" s="74">
        <v>0</v>
      </c>
      <c r="Z652" s="17" t="str">
        <f t="shared" si="319"/>
        <v xml:space="preserve"> --</v>
      </c>
      <c r="AA652" s="74">
        <v>0</v>
      </c>
      <c r="AB652" s="17" t="str">
        <f t="shared" si="338"/>
        <v>--</v>
      </c>
      <c r="AC652" s="39"/>
      <c r="AD652" s="17" t="str">
        <f t="shared" ref="AD652:AD715" si="350">IFERROR(VLOOKUP(B652,$CC$12:$CH$834,6,FALSE),"Ei määritetty")</f>
        <v>Keskivilkas 1</v>
      </c>
      <c r="AE652" s="17" t="s">
        <v>1057</v>
      </c>
      <c r="AF652" s="39"/>
      <c r="AG652" s="44"/>
      <c r="AH652" s="4"/>
      <c r="AI652" s="113" t="str">
        <f t="shared" si="320"/>
        <v>musta</v>
      </c>
      <c r="AJ652" s="114" t="str">
        <f t="shared" si="341"/>
        <v>musta</v>
      </c>
      <c r="AK652" s="115" t="str">
        <f t="shared" ref="AK652:AK715" si="351">IF(I652="ei mallia","ei mallia",IF(AL652&gt;20,"punainen","musta"))</f>
        <v>musta</v>
      </c>
      <c r="AL652" s="124">
        <f t="shared" si="342"/>
        <v>10</v>
      </c>
      <c r="AM652" s="124">
        <f t="shared" si="321"/>
        <v>10</v>
      </c>
      <c r="AN652" s="124">
        <f t="shared" si="322"/>
        <v>0</v>
      </c>
      <c r="AO652" s="124">
        <f t="shared" si="323"/>
        <v>0</v>
      </c>
      <c r="AP652" s="121">
        <f t="shared" si="324"/>
        <v>0</v>
      </c>
      <c r="AQ652" s="14"/>
      <c r="AR652" s="113" t="str">
        <f t="shared" si="339"/>
        <v>musta</v>
      </c>
      <c r="AS652" s="114" t="str">
        <f t="shared" si="340"/>
        <v>musta</v>
      </c>
      <c r="AT652" s="115" t="str">
        <f t="shared" ref="AT652:AT715" si="352">IF(R652="ei mallia","ei mallia",IF(AU652&gt;20,"punainen","musta"))</f>
        <v>musta</v>
      </c>
      <c r="AU652" s="124">
        <f t="shared" si="325"/>
        <v>10</v>
      </c>
      <c r="AV652" s="124">
        <f t="shared" si="326"/>
        <v>10</v>
      </c>
      <c r="AW652" s="124">
        <f t="shared" si="327"/>
        <v>0</v>
      </c>
      <c r="AX652" s="124">
        <f t="shared" si="328"/>
        <v>0</v>
      </c>
      <c r="AY652" s="121">
        <f t="shared" si="329"/>
        <v>0</v>
      </c>
      <c r="BA652" s="47" t="s">
        <v>683</v>
      </c>
      <c r="BB652" s="47">
        <v>13107</v>
      </c>
      <c r="BC652" s="47">
        <v>1</v>
      </c>
      <c r="BD652" s="47">
        <v>32</v>
      </c>
      <c r="BE652" s="4"/>
      <c r="BF652" s="47" t="s">
        <v>691</v>
      </c>
      <c r="BG652" s="47">
        <v>13123</v>
      </c>
      <c r="BH652" s="47">
        <v>1</v>
      </c>
      <c r="BI652" s="47">
        <v>74</v>
      </c>
      <c r="BJ652" s="4"/>
      <c r="BK652" s="46" t="str">
        <f t="shared" si="330"/>
        <v>13123_1</v>
      </c>
      <c r="BL652" s="69">
        <v>13123</v>
      </c>
      <c r="BM652" s="69">
        <v>1</v>
      </c>
      <c r="BN652" s="69">
        <v>0</v>
      </c>
      <c r="BO652" s="4"/>
      <c r="BP652" s="46" t="str">
        <f t="shared" si="331"/>
        <v>13123_1</v>
      </c>
      <c r="BQ652" s="69">
        <v>13123</v>
      </c>
      <c r="BR652" s="69">
        <v>1</v>
      </c>
      <c r="BS652" s="69">
        <v>0</v>
      </c>
      <c r="BT652" s="4"/>
      <c r="BU652" s="71"/>
      <c r="BV652" s="71"/>
      <c r="BW652" s="71"/>
      <c r="BX652" s="4"/>
      <c r="BY652" s="46"/>
      <c r="BZ652" s="46"/>
      <c r="CA652" s="46"/>
      <c r="CB652" s="4"/>
      <c r="CC652" s="47" t="s">
        <v>142</v>
      </c>
      <c r="CD652" s="47" t="s">
        <v>1023</v>
      </c>
      <c r="CE652" s="47">
        <v>44</v>
      </c>
      <c r="CF652" s="47">
        <v>2</v>
      </c>
      <c r="CG652" s="47">
        <v>1</v>
      </c>
      <c r="CH652" s="47" t="str">
        <f t="shared" si="332"/>
        <v>Keskivilkas 1</v>
      </c>
      <c r="CJ652" s="46" t="s">
        <v>701</v>
      </c>
      <c r="CK652" s="46" t="s">
        <v>2719</v>
      </c>
      <c r="CL652" s="46" t="s">
        <v>2720</v>
      </c>
      <c r="CM652" s="46" t="s">
        <v>2721</v>
      </c>
    </row>
    <row r="653" spans="1:91" customFormat="1" x14ac:dyDescent="0.25">
      <c r="A653" s="81">
        <v>642</v>
      </c>
      <c r="B653" s="27" t="str">
        <f t="shared" si="343"/>
        <v>13147_1</v>
      </c>
      <c r="C653" s="51">
        <v>13147</v>
      </c>
      <c r="D653" s="52">
        <v>1</v>
      </c>
      <c r="E653" s="17">
        <v>3106</v>
      </c>
      <c r="F653" s="18">
        <v>2926.6566996500001</v>
      </c>
      <c r="G653" s="57">
        <v>157</v>
      </c>
      <c r="H653" s="58">
        <v>57</v>
      </c>
      <c r="I653" s="64">
        <f t="shared" si="333"/>
        <v>0.56999999999999995</v>
      </c>
      <c r="J653" s="18">
        <f t="shared" si="334"/>
        <v>89.49</v>
      </c>
      <c r="K653" s="64">
        <f t="shared" si="335"/>
        <v>-1.6593406593406648E-2</v>
      </c>
      <c r="L653" s="18">
        <v>91</v>
      </c>
      <c r="M653" s="18">
        <v>2</v>
      </c>
      <c r="N653" s="18">
        <v>92</v>
      </c>
      <c r="O653" s="105" t="str">
        <f t="shared" si="344"/>
        <v>https://www.google.com/maps/@61.6081050298,23.3492714436,3a,75y,90t/data=!3m3!1e1!3m1!2e0</v>
      </c>
      <c r="P653" s="108" t="str">
        <f t="shared" si="345"/>
        <v>Gmaps</v>
      </c>
      <c r="Q653" s="18">
        <v>157</v>
      </c>
      <c r="R653" s="17">
        <v>57</v>
      </c>
      <c r="S653" s="18">
        <f t="shared" si="346"/>
        <v>145</v>
      </c>
      <c r="T653" s="18">
        <f t="shared" si="347"/>
        <v>97</v>
      </c>
      <c r="U653" s="18">
        <f t="shared" si="348"/>
        <v>0</v>
      </c>
      <c r="V653" s="95" t="str">
        <f t="shared" si="336"/>
        <v xml:space="preserve"> --</v>
      </c>
      <c r="W653" s="18">
        <f t="shared" si="349"/>
        <v>0</v>
      </c>
      <c r="X653" s="79" t="str">
        <f t="shared" si="337"/>
        <v xml:space="preserve"> --</v>
      </c>
      <c r="Y653" s="74">
        <v>0</v>
      </c>
      <c r="Z653" s="17" t="str">
        <f t="shared" ref="Z653:Z716" si="353">IF(Y653&gt;50,"Kyllä"," --")</f>
        <v xml:space="preserve"> --</v>
      </c>
      <c r="AA653" s="74">
        <v>0</v>
      </c>
      <c r="AB653" s="17" t="str">
        <f t="shared" si="338"/>
        <v>--</v>
      </c>
      <c r="AC653" s="39"/>
      <c r="AD653" s="17" t="str">
        <f t="shared" si="350"/>
        <v>Vähä 3</v>
      </c>
      <c r="AE653" s="17" t="s">
        <v>1062</v>
      </c>
      <c r="AF653" s="39"/>
      <c r="AG653" s="44"/>
      <c r="AH653" s="4"/>
      <c r="AI653" s="113" t="str">
        <f t="shared" ref="AI653:AI716" si="354">IF(R653="ei mallia","ei mallia",IF(R653&gt;59,IF(Q653&gt;999,"punainen",IF(T653&gt;99,"punainen",IF(V653="Osa seud. yht.","punainen","musta"))),"musta"))</f>
        <v>musta</v>
      </c>
      <c r="AJ653" s="114" t="str">
        <f t="shared" si="341"/>
        <v>musta</v>
      </c>
      <c r="AK653" s="115" t="str">
        <f t="shared" si="351"/>
        <v>musta</v>
      </c>
      <c r="AL653" s="124">
        <f t="shared" si="342"/>
        <v>1</v>
      </c>
      <c r="AM653" s="124">
        <f t="shared" ref="AM653:AM716" si="355">IF(R653&gt;59,10,IF(R653&gt;39,1,0))</f>
        <v>1</v>
      </c>
      <c r="AN653" s="124">
        <f t="shared" ref="AN653:AN716" si="356">IF(Q653&gt;1999,10,IF(Q653&gt;999,1,0))</f>
        <v>0</v>
      </c>
      <c r="AO653" s="124">
        <f t="shared" ref="AO653:AO716" si="357">IF(T653&gt;499,10,IF(T653&gt;99,1,0))</f>
        <v>0</v>
      </c>
      <c r="AP653" s="121">
        <f t="shared" ref="AP653:AP716" si="358">IF(X653="Osa seud. yht.",10,IF(V653="Osa seud. yht.",1,0))</f>
        <v>0</v>
      </c>
      <c r="AQ653" s="14"/>
      <c r="AR653" s="113" t="str">
        <f t="shared" si="339"/>
        <v>musta</v>
      </c>
      <c r="AS653" s="114" t="str">
        <f t="shared" si="340"/>
        <v>musta</v>
      </c>
      <c r="AT653" s="115" t="str">
        <f t="shared" si="352"/>
        <v>musta</v>
      </c>
      <c r="AU653" s="124">
        <f t="shared" ref="AU653:AU716" si="359">SUM(AV653:AY653)</f>
        <v>10</v>
      </c>
      <c r="AV653" s="124">
        <f t="shared" ref="AV653:AV716" si="360">IF(R653&gt;49,10,IF(R653&lt;50,1,0))</f>
        <v>10</v>
      </c>
      <c r="AW653" s="124">
        <f t="shared" ref="AW653:AW716" si="361">IF(Q653&gt;1999,10,IF(Q653&gt;999,1,0))</f>
        <v>0</v>
      </c>
      <c r="AX653" s="124">
        <f t="shared" ref="AX653:AX716" si="362">IF(T653&gt;499,10,IF(T653&gt;99,1,0))</f>
        <v>0</v>
      </c>
      <c r="AY653" s="121">
        <f t="shared" ref="AY653:AY716" si="363">IF(X653="Osa seud. yht.",10,IF(V653="Osa seud. yht.",1,0))</f>
        <v>0</v>
      </c>
      <c r="BA653" s="47" t="s">
        <v>684</v>
      </c>
      <c r="BB653" s="47">
        <v>13109</v>
      </c>
      <c r="BC653" s="47">
        <v>1</v>
      </c>
      <c r="BD653" s="47">
        <v>46</v>
      </c>
      <c r="BE653" s="4"/>
      <c r="BF653" s="47" t="s">
        <v>692</v>
      </c>
      <c r="BG653" s="47">
        <v>13125</v>
      </c>
      <c r="BH653" s="47">
        <v>1</v>
      </c>
      <c r="BI653" s="47">
        <v>93</v>
      </c>
      <c r="BJ653" s="4"/>
      <c r="BK653" s="46" t="str">
        <f t="shared" ref="BK653:BK716" si="364">CONCATENATE(BL653,"_",BM653)</f>
        <v>13125_1</v>
      </c>
      <c r="BL653" s="69">
        <v>13125</v>
      </c>
      <c r="BM653" s="69">
        <v>1</v>
      </c>
      <c r="BN653" s="69">
        <v>0</v>
      </c>
      <c r="BO653" s="4"/>
      <c r="BP653" s="46" t="str">
        <f t="shared" ref="BP653:BP716" si="365">CONCATENATE(BQ653,"_",BR653)</f>
        <v>13125_1</v>
      </c>
      <c r="BQ653" s="69">
        <v>13125</v>
      </c>
      <c r="BR653" s="69">
        <v>1</v>
      </c>
      <c r="BS653" s="69">
        <v>0</v>
      </c>
      <c r="BT653" s="4"/>
      <c r="BU653" s="71"/>
      <c r="BV653" s="71"/>
      <c r="BW653" s="71"/>
      <c r="BX653" s="4"/>
      <c r="BY653" s="46"/>
      <c r="BZ653" s="46"/>
      <c r="CA653" s="46"/>
      <c r="CB653" s="4"/>
      <c r="CC653" s="47" t="s">
        <v>149</v>
      </c>
      <c r="CD653" s="47" t="s">
        <v>1023</v>
      </c>
      <c r="CE653" s="47">
        <v>57</v>
      </c>
      <c r="CF653" s="47">
        <v>6</v>
      </c>
      <c r="CG653" s="47">
        <v>1</v>
      </c>
      <c r="CH653" s="47" t="str">
        <f t="shared" ref="CH653:CH716" si="366">CONCATENATE(CD653," ",CG653)</f>
        <v>Keskivilkas 1</v>
      </c>
      <c r="CJ653" s="46" t="s">
        <v>702</v>
      </c>
      <c r="CK653" s="46" t="s">
        <v>2722</v>
      </c>
      <c r="CL653" s="46" t="s">
        <v>2723</v>
      </c>
      <c r="CM653" s="46" t="s">
        <v>2724</v>
      </c>
    </row>
    <row r="654" spans="1:91" customFormat="1" x14ac:dyDescent="0.25">
      <c r="A654" s="81">
        <v>643</v>
      </c>
      <c r="B654" s="27" t="str">
        <f t="shared" si="343"/>
        <v>13149_1</v>
      </c>
      <c r="C654" s="51">
        <v>13149</v>
      </c>
      <c r="D654" s="52">
        <v>1</v>
      </c>
      <c r="E654" s="17">
        <v>3943</v>
      </c>
      <c r="F654" s="18">
        <v>3694.9457744649999</v>
      </c>
      <c r="G654" s="57">
        <v>592</v>
      </c>
      <c r="H654" s="58">
        <v>72</v>
      </c>
      <c r="I654" s="64">
        <f t="shared" ref="I654:I717" si="367">+H654/100</f>
        <v>0.72</v>
      </c>
      <c r="J654" s="18">
        <f t="shared" ref="J654:J717" si="368">+I654*G654</f>
        <v>426.24</v>
      </c>
      <c r="K654" s="64">
        <f t="shared" ref="K654:K717" si="369">+(J654-L654)/L654</f>
        <v>0.53877256317689537</v>
      </c>
      <c r="L654" s="18">
        <v>277</v>
      </c>
      <c r="M654" s="18">
        <v>22</v>
      </c>
      <c r="N654" s="18">
        <v>301</v>
      </c>
      <c r="O654" s="105" t="str">
        <f t="shared" si="344"/>
        <v>https://www.google.com/maps/@61.6081050298,23.3492714436,3a,75y,90t/data=!3m3!1e1!3m1!2e0</v>
      </c>
      <c r="P654" s="108" t="str">
        <f t="shared" si="345"/>
        <v>Gmaps</v>
      </c>
      <c r="Q654" s="18">
        <v>592</v>
      </c>
      <c r="R654" s="17">
        <v>72</v>
      </c>
      <c r="S654" s="18">
        <f t="shared" si="346"/>
        <v>270</v>
      </c>
      <c r="T654" s="18">
        <f t="shared" si="347"/>
        <v>246</v>
      </c>
      <c r="U654" s="18">
        <f t="shared" si="348"/>
        <v>1</v>
      </c>
      <c r="V654" s="96" t="str">
        <f t="shared" ref="V654:V717" si="370">IF(U654&gt;0,"Osa seud. yht."," --")</f>
        <v>Osa seud. yht.</v>
      </c>
      <c r="W654" s="18">
        <f t="shared" si="349"/>
        <v>0</v>
      </c>
      <c r="X654" s="79" t="str">
        <f t="shared" ref="X654:X717" si="371">IF(W654&gt;0,"Osa seud. yht."," --")</f>
        <v xml:space="preserve"> --</v>
      </c>
      <c r="Y654" s="74">
        <v>0</v>
      </c>
      <c r="Z654" s="17" t="str">
        <f t="shared" si="353"/>
        <v xml:space="preserve"> --</v>
      </c>
      <c r="AA654" s="74">
        <v>0</v>
      </c>
      <c r="AB654" s="17" t="str">
        <f t="shared" ref="AB654:AB717" si="372">+IF(AA654&gt;50,"Kyllä","--")</f>
        <v>--</v>
      </c>
      <c r="AC654" s="39"/>
      <c r="AD654" s="17" t="str">
        <f t="shared" si="350"/>
        <v>Vähä 2</v>
      </c>
      <c r="AE654" s="17" t="s">
        <v>1060</v>
      </c>
      <c r="AF654" s="39"/>
      <c r="AG654" s="44"/>
      <c r="AH654" s="4"/>
      <c r="AI654" s="113" t="str">
        <f t="shared" si="354"/>
        <v>punainen</v>
      </c>
      <c r="AJ654" s="114" t="str">
        <f t="shared" si="341"/>
        <v>musta</v>
      </c>
      <c r="AK654" s="115" t="str">
        <f t="shared" si="351"/>
        <v>musta</v>
      </c>
      <c r="AL654" s="124">
        <f t="shared" si="342"/>
        <v>12</v>
      </c>
      <c r="AM654" s="124">
        <f t="shared" si="355"/>
        <v>10</v>
      </c>
      <c r="AN654" s="124">
        <f t="shared" si="356"/>
        <v>0</v>
      </c>
      <c r="AO654" s="124">
        <f t="shared" si="357"/>
        <v>1</v>
      </c>
      <c r="AP654" s="121">
        <f t="shared" si="358"/>
        <v>1</v>
      </c>
      <c r="AQ654" s="14"/>
      <c r="AR654" s="113" t="str">
        <f t="shared" ref="AR654:AR717" si="373">IF(R654="ei mallia","ei mallia",IF(R654&gt;49,IF(Q654&gt;999,"punainen",IF(T654&gt;99,"punainen",IF(V654="Osa seud. yht.","punainen","musta"))),"musta"))</f>
        <v>punainen</v>
      </c>
      <c r="AS654" s="114" t="str">
        <f t="shared" ref="AS654:AS717" si="374">IF(R654="ei mallia","ei mallia",IF(R654&gt;39,IF(Q654&gt;1999,"punainen",IF(T654&gt;499,"punainen",IF(X654="Osa seud. yht.","punainen","musta"))),"musta"))</f>
        <v>musta</v>
      </c>
      <c r="AT654" s="115" t="str">
        <f t="shared" si="352"/>
        <v>musta</v>
      </c>
      <c r="AU654" s="124">
        <f t="shared" si="359"/>
        <v>12</v>
      </c>
      <c r="AV654" s="124">
        <f t="shared" si="360"/>
        <v>10</v>
      </c>
      <c r="AW654" s="124">
        <f t="shared" si="361"/>
        <v>0</v>
      </c>
      <c r="AX654" s="124">
        <f t="shared" si="362"/>
        <v>1</v>
      </c>
      <c r="AY654" s="121">
        <f t="shared" si="363"/>
        <v>1</v>
      </c>
      <c r="BA654" s="47" t="s">
        <v>685</v>
      </c>
      <c r="BB654" s="47">
        <v>13111</v>
      </c>
      <c r="BC654" s="47">
        <v>1</v>
      </c>
      <c r="BD654" s="47">
        <v>19</v>
      </c>
      <c r="BE654" s="4"/>
      <c r="BF654" s="47" t="s">
        <v>693</v>
      </c>
      <c r="BG654" s="47">
        <v>13127</v>
      </c>
      <c r="BH654" s="47">
        <v>1</v>
      </c>
      <c r="BI654" s="47">
        <v>112</v>
      </c>
      <c r="BJ654" s="4"/>
      <c r="BK654" s="46" t="str">
        <f t="shared" si="364"/>
        <v>13127_1</v>
      </c>
      <c r="BL654" s="69">
        <v>13127</v>
      </c>
      <c r="BM654" s="69">
        <v>1</v>
      </c>
      <c r="BN654" s="69">
        <v>0</v>
      </c>
      <c r="BO654" s="4"/>
      <c r="BP654" s="46" t="str">
        <f t="shared" si="365"/>
        <v>13127_1</v>
      </c>
      <c r="BQ654" s="69">
        <v>13127</v>
      </c>
      <c r="BR654" s="69">
        <v>1</v>
      </c>
      <c r="BS654" s="69">
        <v>0</v>
      </c>
      <c r="BT654" s="4"/>
      <c r="BU654" s="71"/>
      <c r="BV654" s="71"/>
      <c r="BW654" s="71"/>
      <c r="BX654" s="4"/>
      <c r="BY654" s="46"/>
      <c r="BZ654" s="46"/>
      <c r="CA654" s="46"/>
      <c r="CB654" s="4"/>
      <c r="CC654" s="47" t="s">
        <v>193</v>
      </c>
      <c r="CD654" s="47" t="s">
        <v>1023</v>
      </c>
      <c r="CE654" s="47">
        <v>68</v>
      </c>
      <c r="CF654" s="47">
        <v>3</v>
      </c>
      <c r="CG654" s="47">
        <v>1</v>
      </c>
      <c r="CH654" s="47" t="str">
        <f t="shared" si="366"/>
        <v>Keskivilkas 1</v>
      </c>
      <c r="CJ654" s="46" t="s">
        <v>703</v>
      </c>
      <c r="CK654" s="46" t="s">
        <v>2722</v>
      </c>
      <c r="CL654" s="46" t="s">
        <v>2723</v>
      </c>
      <c r="CM654" s="46" t="s">
        <v>2724</v>
      </c>
    </row>
    <row r="655" spans="1:91" customFormat="1" x14ac:dyDescent="0.25">
      <c r="A655" s="81">
        <v>644</v>
      </c>
      <c r="B655" s="27" t="str">
        <f t="shared" si="343"/>
        <v>13151_1</v>
      </c>
      <c r="C655" s="51">
        <v>13151</v>
      </c>
      <c r="D655" s="52">
        <v>1</v>
      </c>
      <c r="E655" s="17">
        <v>6955</v>
      </c>
      <c r="F655" s="18">
        <v>6767.0767352499997</v>
      </c>
      <c r="G655" s="57">
        <v>1097</v>
      </c>
      <c r="H655" s="58">
        <v>90</v>
      </c>
      <c r="I655" s="64">
        <f t="shared" si="367"/>
        <v>0.9</v>
      </c>
      <c r="J655" s="18">
        <f t="shared" si="368"/>
        <v>987.30000000000007</v>
      </c>
      <c r="K655" s="64">
        <f t="shared" si="369"/>
        <v>4.4546961325966858</v>
      </c>
      <c r="L655" s="18">
        <v>181</v>
      </c>
      <c r="M655" s="18">
        <v>21</v>
      </c>
      <c r="N655" s="18">
        <v>187</v>
      </c>
      <c r="O655" s="105" t="str">
        <f t="shared" si="344"/>
        <v>https://www.google.com/maps/@61.6630419622,23.2719438482,3a,75y,90t/data=!3m3!1e1!3m1!2e0</v>
      </c>
      <c r="P655" s="108" t="str">
        <f t="shared" si="345"/>
        <v>Gmaps</v>
      </c>
      <c r="Q655" s="18">
        <v>1097</v>
      </c>
      <c r="R655" s="17">
        <v>90</v>
      </c>
      <c r="S655" s="18">
        <f t="shared" si="346"/>
        <v>213</v>
      </c>
      <c r="T655" s="18">
        <f t="shared" si="347"/>
        <v>197</v>
      </c>
      <c r="U655" s="18">
        <f t="shared" si="348"/>
        <v>0</v>
      </c>
      <c r="V655" s="95" t="str">
        <f t="shared" si="370"/>
        <v xml:space="preserve"> --</v>
      </c>
      <c r="W655" s="18">
        <f t="shared" si="349"/>
        <v>0</v>
      </c>
      <c r="X655" s="79" t="str">
        <f t="shared" si="371"/>
        <v xml:space="preserve"> --</v>
      </c>
      <c r="Y655" s="74">
        <v>0</v>
      </c>
      <c r="Z655" s="17" t="str">
        <f t="shared" si="353"/>
        <v xml:space="preserve"> --</v>
      </c>
      <c r="AA655" s="74">
        <v>0</v>
      </c>
      <c r="AB655" s="17" t="str">
        <f t="shared" si="372"/>
        <v>--</v>
      </c>
      <c r="AC655" s="39"/>
      <c r="AD655" s="17" t="str">
        <f t="shared" si="350"/>
        <v>Vähä 2</v>
      </c>
      <c r="AE655" s="17" t="s">
        <v>1060</v>
      </c>
      <c r="AF655" s="39"/>
      <c r="AG655" s="44"/>
      <c r="AH655" s="4"/>
      <c r="AI655" s="113" t="str">
        <f t="shared" si="354"/>
        <v>punainen</v>
      </c>
      <c r="AJ655" s="114" t="str">
        <f t="shared" si="341"/>
        <v>musta</v>
      </c>
      <c r="AK655" s="115" t="str">
        <f t="shared" si="351"/>
        <v>musta</v>
      </c>
      <c r="AL655" s="124">
        <f t="shared" si="342"/>
        <v>12</v>
      </c>
      <c r="AM655" s="124">
        <f t="shared" si="355"/>
        <v>10</v>
      </c>
      <c r="AN655" s="124">
        <f t="shared" si="356"/>
        <v>1</v>
      </c>
      <c r="AO655" s="124">
        <f t="shared" si="357"/>
        <v>1</v>
      </c>
      <c r="AP655" s="121">
        <f t="shared" si="358"/>
        <v>0</v>
      </c>
      <c r="AQ655" s="14"/>
      <c r="AR655" s="113" t="str">
        <f t="shared" si="373"/>
        <v>punainen</v>
      </c>
      <c r="AS655" s="114" t="str">
        <f t="shared" si="374"/>
        <v>musta</v>
      </c>
      <c r="AT655" s="115" t="str">
        <f t="shared" si="352"/>
        <v>musta</v>
      </c>
      <c r="AU655" s="124">
        <f t="shared" si="359"/>
        <v>12</v>
      </c>
      <c r="AV655" s="124">
        <f t="shared" si="360"/>
        <v>10</v>
      </c>
      <c r="AW655" s="124">
        <f t="shared" si="361"/>
        <v>1</v>
      </c>
      <c r="AX655" s="124">
        <f t="shared" si="362"/>
        <v>1</v>
      </c>
      <c r="AY655" s="121">
        <f t="shared" si="363"/>
        <v>0</v>
      </c>
      <c r="BA655" s="47" t="s">
        <v>686</v>
      </c>
      <c r="BB655" s="47">
        <v>13113</v>
      </c>
      <c r="BC655" s="47">
        <v>1</v>
      </c>
      <c r="BD655" s="47">
        <v>83</v>
      </c>
      <c r="BE655" s="4"/>
      <c r="BF655" s="47" t="s">
        <v>694</v>
      </c>
      <c r="BG655" s="47">
        <v>13129</v>
      </c>
      <c r="BH655" s="47">
        <v>1</v>
      </c>
      <c r="BI655" s="47">
        <v>15</v>
      </c>
      <c r="BJ655" s="4"/>
      <c r="BK655" s="46" t="str">
        <f t="shared" si="364"/>
        <v>13129_1</v>
      </c>
      <c r="BL655" s="69">
        <v>13129</v>
      </c>
      <c r="BM655" s="69">
        <v>1</v>
      </c>
      <c r="BN655" s="69">
        <v>0</v>
      </c>
      <c r="BO655" s="4"/>
      <c r="BP655" s="46" t="str">
        <f t="shared" si="365"/>
        <v>13129_1</v>
      </c>
      <c r="BQ655" s="69">
        <v>13129</v>
      </c>
      <c r="BR655" s="69">
        <v>1</v>
      </c>
      <c r="BS655" s="69">
        <v>0</v>
      </c>
      <c r="BT655" s="4"/>
      <c r="BU655" s="71"/>
      <c r="BV655" s="71"/>
      <c r="BW655" s="71"/>
      <c r="BX655" s="4"/>
      <c r="BY655" s="46"/>
      <c r="BZ655" s="46"/>
      <c r="CA655" s="46"/>
      <c r="CB655" s="4"/>
      <c r="CC655" s="47" t="s">
        <v>422</v>
      </c>
      <c r="CD655" s="47" t="s">
        <v>1023</v>
      </c>
      <c r="CE655" s="47">
        <v>2774</v>
      </c>
      <c r="CF655" s="47">
        <v>2</v>
      </c>
      <c r="CG655" s="47">
        <v>1</v>
      </c>
      <c r="CH655" s="47" t="str">
        <f t="shared" si="366"/>
        <v>Keskivilkas 1</v>
      </c>
      <c r="CJ655" s="46" t="s">
        <v>704</v>
      </c>
      <c r="CK655" s="46" t="s">
        <v>2725</v>
      </c>
      <c r="CL655" s="46" t="s">
        <v>2726</v>
      </c>
      <c r="CM655" s="46" t="s">
        <v>2727</v>
      </c>
    </row>
    <row r="656" spans="1:91" customFormat="1" x14ac:dyDescent="0.25">
      <c r="A656" s="81">
        <v>645</v>
      </c>
      <c r="B656" s="27" t="str">
        <f t="shared" si="343"/>
        <v>13153_1</v>
      </c>
      <c r="C656" s="51">
        <v>13153</v>
      </c>
      <c r="D656" s="52">
        <v>1</v>
      </c>
      <c r="E656" s="17">
        <v>7365</v>
      </c>
      <c r="F656" s="18">
        <v>7209.37723525</v>
      </c>
      <c r="G656" s="57">
        <v>593</v>
      </c>
      <c r="H656" s="58">
        <v>63</v>
      </c>
      <c r="I656" s="64">
        <f t="shared" si="367"/>
        <v>0.63</v>
      </c>
      <c r="J656" s="18">
        <f t="shared" si="368"/>
        <v>373.59</v>
      </c>
      <c r="K656" s="64">
        <f t="shared" si="369"/>
        <v>-0.2977631578947369</v>
      </c>
      <c r="L656" s="18">
        <v>532</v>
      </c>
      <c r="M656" s="18">
        <v>32</v>
      </c>
      <c r="N656" s="18">
        <v>505</v>
      </c>
      <c r="O656" s="105" t="str">
        <f t="shared" si="344"/>
        <v>https://www.google.com/maps/@61.673065968,23.3573459756,3a,75y,90t/data=!3m3!1e1!3m1!2e0</v>
      </c>
      <c r="P656" s="108" t="str">
        <f t="shared" si="345"/>
        <v>Gmaps</v>
      </c>
      <c r="Q656" s="18">
        <v>593</v>
      </c>
      <c r="R656" s="17">
        <v>63</v>
      </c>
      <c r="S656" s="18">
        <f t="shared" si="346"/>
        <v>326</v>
      </c>
      <c r="T656" s="18">
        <f t="shared" si="347"/>
        <v>262</v>
      </c>
      <c r="U656" s="18">
        <f t="shared" si="348"/>
        <v>1</v>
      </c>
      <c r="V656" s="96" t="str">
        <f t="shared" si="370"/>
        <v>Osa seud. yht.</v>
      </c>
      <c r="W656" s="18">
        <f t="shared" si="349"/>
        <v>0</v>
      </c>
      <c r="X656" s="79" t="str">
        <f t="shared" si="371"/>
        <v xml:space="preserve"> --</v>
      </c>
      <c r="Y656" s="18">
        <v>5</v>
      </c>
      <c r="Z656" s="17" t="str">
        <f t="shared" si="353"/>
        <v xml:space="preserve"> --</v>
      </c>
      <c r="AA656" s="74">
        <v>0</v>
      </c>
      <c r="AB656" s="17" t="str">
        <f t="shared" si="372"/>
        <v>--</v>
      </c>
      <c r="AC656" s="39"/>
      <c r="AD656" s="17" t="str">
        <f t="shared" si="350"/>
        <v>Keskivilkas 1</v>
      </c>
      <c r="AE656" s="17" t="s">
        <v>1057</v>
      </c>
      <c r="AF656" s="39"/>
      <c r="AG656" s="44"/>
      <c r="AH656" s="4"/>
      <c r="AI656" s="113" t="str">
        <f t="shared" si="354"/>
        <v>punainen</v>
      </c>
      <c r="AJ656" s="114" t="str">
        <f t="shared" si="341"/>
        <v>musta</v>
      </c>
      <c r="AK656" s="115" t="str">
        <f t="shared" si="351"/>
        <v>musta</v>
      </c>
      <c r="AL656" s="124">
        <f t="shared" si="342"/>
        <v>12</v>
      </c>
      <c r="AM656" s="124">
        <f t="shared" si="355"/>
        <v>10</v>
      </c>
      <c r="AN656" s="124">
        <f t="shared" si="356"/>
        <v>0</v>
      </c>
      <c r="AO656" s="124">
        <f t="shared" si="357"/>
        <v>1</v>
      </c>
      <c r="AP656" s="121">
        <f t="shared" si="358"/>
        <v>1</v>
      </c>
      <c r="AQ656" s="14"/>
      <c r="AR656" s="113" t="str">
        <f t="shared" si="373"/>
        <v>punainen</v>
      </c>
      <c r="AS656" s="114" t="str">
        <f t="shared" si="374"/>
        <v>musta</v>
      </c>
      <c r="AT656" s="115" t="str">
        <f t="shared" si="352"/>
        <v>musta</v>
      </c>
      <c r="AU656" s="124">
        <f t="shared" si="359"/>
        <v>12</v>
      </c>
      <c r="AV656" s="124">
        <f t="shared" si="360"/>
        <v>10</v>
      </c>
      <c r="AW656" s="124">
        <f t="shared" si="361"/>
        <v>0</v>
      </c>
      <c r="AX656" s="124">
        <f t="shared" si="362"/>
        <v>1</v>
      </c>
      <c r="AY656" s="121">
        <f t="shared" si="363"/>
        <v>1</v>
      </c>
      <c r="BA656" s="47" t="s">
        <v>687</v>
      </c>
      <c r="BB656" s="47">
        <v>13113</v>
      </c>
      <c r="BC656" s="47">
        <v>2</v>
      </c>
      <c r="BD656" s="47">
        <v>43</v>
      </c>
      <c r="BE656" s="4"/>
      <c r="BF656" s="47" t="s">
        <v>695</v>
      </c>
      <c r="BG656" s="47">
        <v>13131</v>
      </c>
      <c r="BH656" s="47">
        <v>1</v>
      </c>
      <c r="BI656" s="47">
        <v>34</v>
      </c>
      <c r="BJ656" s="4"/>
      <c r="BK656" s="46" t="str">
        <f t="shared" si="364"/>
        <v>13131_1</v>
      </c>
      <c r="BL656" s="69">
        <v>13131</v>
      </c>
      <c r="BM656" s="69">
        <v>1</v>
      </c>
      <c r="BN656" s="69">
        <v>0</v>
      </c>
      <c r="BO656" s="4"/>
      <c r="BP656" s="46" t="str">
        <f t="shared" si="365"/>
        <v>13131_1</v>
      </c>
      <c r="BQ656" s="69">
        <v>13131</v>
      </c>
      <c r="BR656" s="69">
        <v>1</v>
      </c>
      <c r="BS656" s="69">
        <v>0</v>
      </c>
      <c r="BT656" s="4"/>
      <c r="BU656" s="71"/>
      <c r="BV656" s="71"/>
      <c r="BW656" s="71"/>
      <c r="BX656" s="4"/>
      <c r="BY656" s="46"/>
      <c r="BZ656" s="46"/>
      <c r="CA656" s="46"/>
      <c r="CB656" s="4"/>
      <c r="CC656" s="47" t="s">
        <v>790</v>
      </c>
      <c r="CD656" s="47" t="s">
        <v>1023</v>
      </c>
      <c r="CE656" s="47">
        <v>13706</v>
      </c>
      <c r="CF656" s="47">
        <v>1</v>
      </c>
      <c r="CG656" s="47">
        <v>1</v>
      </c>
      <c r="CH656" s="47" t="str">
        <f t="shared" si="366"/>
        <v>Keskivilkas 1</v>
      </c>
      <c r="CJ656" s="46" t="s">
        <v>705</v>
      </c>
      <c r="CK656" s="46" t="s">
        <v>2728</v>
      </c>
      <c r="CL656" s="46" t="s">
        <v>2729</v>
      </c>
      <c r="CM656" s="46" t="s">
        <v>2730</v>
      </c>
    </row>
    <row r="657" spans="1:91" customFormat="1" x14ac:dyDescent="0.25">
      <c r="A657" s="81">
        <v>646</v>
      </c>
      <c r="B657" s="27" t="str">
        <f t="shared" si="343"/>
        <v>13155_1</v>
      </c>
      <c r="C657" s="51">
        <v>13155</v>
      </c>
      <c r="D657" s="52">
        <v>1</v>
      </c>
      <c r="E657" s="17">
        <v>8838</v>
      </c>
      <c r="F657" s="18">
        <v>8434.9253203999997</v>
      </c>
      <c r="G657" s="57">
        <v>324</v>
      </c>
      <c r="H657" s="58">
        <v>80</v>
      </c>
      <c r="I657" s="64">
        <f t="shared" si="367"/>
        <v>0.8</v>
      </c>
      <c r="J657" s="18">
        <f t="shared" si="368"/>
        <v>259.2</v>
      </c>
      <c r="K657" s="64">
        <f t="shared" si="369"/>
        <v>2.8686567164179104</v>
      </c>
      <c r="L657" s="18">
        <v>67</v>
      </c>
      <c r="M657" s="18">
        <v>3</v>
      </c>
      <c r="N657" s="18">
        <v>62</v>
      </c>
      <c r="O657" s="105" t="str">
        <f t="shared" si="344"/>
        <v>https://www.google.com/maps/@61.6532711325,23.4797626436,3a,75y,90t/data=!3m3!1e1!3m1!2e0</v>
      </c>
      <c r="P657" s="108" t="str">
        <f t="shared" si="345"/>
        <v>Gmaps</v>
      </c>
      <c r="Q657" s="18">
        <v>324</v>
      </c>
      <c r="R657" s="17">
        <v>80</v>
      </c>
      <c r="S657" s="18">
        <f t="shared" si="346"/>
        <v>104</v>
      </c>
      <c r="T657" s="18">
        <f t="shared" si="347"/>
        <v>80</v>
      </c>
      <c r="U657" s="18">
        <f t="shared" si="348"/>
        <v>2</v>
      </c>
      <c r="V657" s="96" t="str">
        <f t="shared" si="370"/>
        <v>Osa seud. yht.</v>
      </c>
      <c r="W657" s="18">
        <f t="shared" si="349"/>
        <v>0</v>
      </c>
      <c r="X657" s="79" t="str">
        <f t="shared" si="371"/>
        <v xml:space="preserve"> --</v>
      </c>
      <c r="Y657" s="74">
        <v>0</v>
      </c>
      <c r="Z657" s="17" t="str">
        <f t="shared" si="353"/>
        <v xml:space="preserve"> --</v>
      </c>
      <c r="AA657" s="74">
        <v>0</v>
      </c>
      <c r="AB657" s="17" t="str">
        <f t="shared" si="372"/>
        <v>--</v>
      </c>
      <c r="AC657" s="39"/>
      <c r="AD657" s="17" t="str">
        <f t="shared" si="350"/>
        <v>Vähä 3</v>
      </c>
      <c r="AE657" s="17" t="s">
        <v>1062</v>
      </c>
      <c r="AF657" s="39"/>
      <c r="AG657" s="44"/>
      <c r="AH657" s="4"/>
      <c r="AI657" s="113" t="str">
        <f t="shared" si="354"/>
        <v>punainen</v>
      </c>
      <c r="AJ657" s="114" t="str">
        <f t="shared" si="341"/>
        <v>musta</v>
      </c>
      <c r="AK657" s="115" t="str">
        <f t="shared" si="351"/>
        <v>musta</v>
      </c>
      <c r="AL657" s="124">
        <f t="shared" si="342"/>
        <v>11</v>
      </c>
      <c r="AM657" s="124">
        <f t="shared" si="355"/>
        <v>10</v>
      </c>
      <c r="AN657" s="124">
        <f t="shared" si="356"/>
        <v>0</v>
      </c>
      <c r="AO657" s="124">
        <f t="shared" si="357"/>
        <v>0</v>
      </c>
      <c r="AP657" s="121">
        <f t="shared" si="358"/>
        <v>1</v>
      </c>
      <c r="AQ657" s="14"/>
      <c r="AR657" s="113" t="str">
        <f t="shared" si="373"/>
        <v>punainen</v>
      </c>
      <c r="AS657" s="114" t="str">
        <f t="shared" si="374"/>
        <v>musta</v>
      </c>
      <c r="AT657" s="115" t="str">
        <f t="shared" si="352"/>
        <v>musta</v>
      </c>
      <c r="AU657" s="124">
        <f t="shared" si="359"/>
        <v>11</v>
      </c>
      <c r="AV657" s="124">
        <f t="shared" si="360"/>
        <v>10</v>
      </c>
      <c r="AW657" s="124">
        <f t="shared" si="361"/>
        <v>0</v>
      </c>
      <c r="AX657" s="124">
        <f t="shared" si="362"/>
        <v>0</v>
      </c>
      <c r="AY657" s="121">
        <f t="shared" si="363"/>
        <v>1</v>
      </c>
      <c r="BA657" s="47" t="s">
        <v>688</v>
      </c>
      <c r="BB657" s="47">
        <v>13115</v>
      </c>
      <c r="BC657" s="47">
        <v>1</v>
      </c>
      <c r="BD657" s="47">
        <v>50</v>
      </c>
      <c r="BE657" s="4"/>
      <c r="BF657" s="47" t="s">
        <v>696</v>
      </c>
      <c r="BG657" s="47">
        <v>13133</v>
      </c>
      <c r="BH657" s="47">
        <v>1</v>
      </c>
      <c r="BI657" s="47">
        <v>43</v>
      </c>
      <c r="BJ657" s="4"/>
      <c r="BK657" s="46" t="str">
        <f t="shared" si="364"/>
        <v>13133_1</v>
      </c>
      <c r="BL657" s="69">
        <v>13133</v>
      </c>
      <c r="BM657" s="69">
        <v>1</v>
      </c>
      <c r="BN657" s="69">
        <v>0</v>
      </c>
      <c r="BO657" s="4"/>
      <c r="BP657" s="46" t="str">
        <f t="shared" si="365"/>
        <v>13133_1</v>
      </c>
      <c r="BQ657" s="69">
        <v>13133</v>
      </c>
      <c r="BR657" s="69">
        <v>1</v>
      </c>
      <c r="BS657" s="69">
        <v>0</v>
      </c>
      <c r="BT657" s="4"/>
      <c r="BU657" s="71"/>
      <c r="BV657" s="71"/>
      <c r="BW657" s="71"/>
      <c r="BX657" s="4"/>
      <c r="BY657" s="46"/>
      <c r="BZ657" s="46"/>
      <c r="CA657" s="46"/>
      <c r="CB657" s="4"/>
      <c r="CC657" s="47" t="s">
        <v>345</v>
      </c>
      <c r="CD657" s="47" t="s">
        <v>1023</v>
      </c>
      <c r="CE657" s="47">
        <v>2310</v>
      </c>
      <c r="CF657" s="47">
        <v>1</v>
      </c>
      <c r="CG657" s="47">
        <v>1</v>
      </c>
      <c r="CH657" s="47" t="str">
        <f t="shared" si="366"/>
        <v>Keskivilkas 1</v>
      </c>
      <c r="CJ657" s="46" t="s">
        <v>706</v>
      </c>
      <c r="CK657" s="46" t="s">
        <v>2731</v>
      </c>
      <c r="CL657" s="46" t="s">
        <v>2732</v>
      </c>
      <c r="CM657" s="46" t="s">
        <v>2733</v>
      </c>
    </row>
    <row r="658" spans="1:91" customFormat="1" x14ac:dyDescent="0.25">
      <c r="A658" s="81">
        <v>647</v>
      </c>
      <c r="B658" s="27" t="str">
        <f t="shared" si="343"/>
        <v>13157_1</v>
      </c>
      <c r="C658" s="51">
        <v>13157</v>
      </c>
      <c r="D658" s="52">
        <v>1</v>
      </c>
      <c r="E658" s="17">
        <v>12424</v>
      </c>
      <c r="F658" s="18">
        <v>7915.0553738999997</v>
      </c>
      <c r="G658" s="57">
        <v>53</v>
      </c>
      <c r="H658" s="58">
        <v>32</v>
      </c>
      <c r="I658" s="64">
        <f t="shared" si="367"/>
        <v>0.32</v>
      </c>
      <c r="J658" s="18">
        <f t="shared" si="368"/>
        <v>16.96</v>
      </c>
      <c r="K658" s="64">
        <f t="shared" si="369"/>
        <v>-0.90308571428571427</v>
      </c>
      <c r="L658" s="18">
        <v>175</v>
      </c>
      <c r="M658" s="18">
        <v>10</v>
      </c>
      <c r="N658" s="18">
        <v>178</v>
      </c>
      <c r="O658" s="105" t="str">
        <f t="shared" si="344"/>
        <v>https://www.google.com/maps/@61.5793897612,23.4621933156,3a,75y,90t/data=!3m3!1e1!3m1!2e0</v>
      </c>
      <c r="P658" s="108" t="str">
        <f t="shared" si="345"/>
        <v>Gmaps</v>
      </c>
      <c r="Q658" s="18">
        <v>53</v>
      </c>
      <c r="R658" s="17">
        <v>32</v>
      </c>
      <c r="S658" s="18">
        <f t="shared" si="346"/>
        <v>150</v>
      </c>
      <c r="T658" s="18">
        <f t="shared" si="347"/>
        <v>91</v>
      </c>
      <c r="U658" s="18">
        <f t="shared" si="348"/>
        <v>1</v>
      </c>
      <c r="V658" s="96" t="str">
        <f t="shared" si="370"/>
        <v>Osa seud. yht.</v>
      </c>
      <c r="W658" s="18">
        <f t="shared" si="349"/>
        <v>0</v>
      </c>
      <c r="X658" s="79" t="str">
        <f t="shared" si="371"/>
        <v xml:space="preserve"> --</v>
      </c>
      <c r="Y658" s="74">
        <v>0</v>
      </c>
      <c r="Z658" s="17" t="str">
        <f t="shared" si="353"/>
        <v xml:space="preserve"> --</v>
      </c>
      <c r="AA658" s="74">
        <v>0</v>
      </c>
      <c r="AB658" s="17" t="str">
        <f t="shared" si="372"/>
        <v>--</v>
      </c>
      <c r="AC658" s="39"/>
      <c r="AD658" s="17" t="str">
        <f t="shared" si="350"/>
        <v>Vähä 3</v>
      </c>
      <c r="AE658" s="17" t="s">
        <v>1062</v>
      </c>
      <c r="AF658" s="39"/>
      <c r="AG658" s="44"/>
      <c r="AH658" s="4"/>
      <c r="AI658" s="113" t="str">
        <f t="shared" si="354"/>
        <v>musta</v>
      </c>
      <c r="AJ658" s="114" t="str">
        <f t="shared" si="341"/>
        <v>musta</v>
      </c>
      <c r="AK658" s="115" t="str">
        <f t="shared" si="351"/>
        <v>musta</v>
      </c>
      <c r="AL658" s="124">
        <f t="shared" si="342"/>
        <v>1</v>
      </c>
      <c r="AM658" s="124">
        <f t="shared" si="355"/>
        <v>0</v>
      </c>
      <c r="AN658" s="124">
        <f t="shared" si="356"/>
        <v>0</v>
      </c>
      <c r="AO658" s="124">
        <f t="shared" si="357"/>
        <v>0</v>
      </c>
      <c r="AP658" s="121">
        <f t="shared" si="358"/>
        <v>1</v>
      </c>
      <c r="AQ658" s="14"/>
      <c r="AR658" s="113" t="str">
        <f t="shared" si="373"/>
        <v>musta</v>
      </c>
      <c r="AS658" s="114" t="str">
        <f t="shared" si="374"/>
        <v>musta</v>
      </c>
      <c r="AT658" s="115" t="str">
        <f t="shared" si="352"/>
        <v>musta</v>
      </c>
      <c r="AU658" s="124">
        <f t="shared" si="359"/>
        <v>2</v>
      </c>
      <c r="AV658" s="124">
        <f t="shared" si="360"/>
        <v>1</v>
      </c>
      <c r="AW658" s="124">
        <f t="shared" si="361"/>
        <v>0</v>
      </c>
      <c r="AX658" s="124">
        <f t="shared" si="362"/>
        <v>0</v>
      </c>
      <c r="AY658" s="121">
        <f t="shared" si="363"/>
        <v>1</v>
      </c>
      <c r="BA658" s="47" t="s">
        <v>689</v>
      </c>
      <c r="BB658" s="47">
        <v>13117</v>
      </c>
      <c r="BC658" s="47">
        <v>1</v>
      </c>
      <c r="BD658" s="47">
        <v>48</v>
      </c>
      <c r="BE658" s="4"/>
      <c r="BF658" s="47" t="s">
        <v>697</v>
      </c>
      <c r="BG658" s="47">
        <v>13135</v>
      </c>
      <c r="BH658" s="47">
        <v>1</v>
      </c>
      <c r="BI658" s="47">
        <v>262</v>
      </c>
      <c r="BJ658" s="4"/>
      <c r="BK658" s="46" t="str">
        <f t="shared" si="364"/>
        <v>13135_1</v>
      </c>
      <c r="BL658" s="69">
        <v>13135</v>
      </c>
      <c r="BM658" s="69">
        <v>1</v>
      </c>
      <c r="BN658" s="69">
        <v>0</v>
      </c>
      <c r="BO658" s="4"/>
      <c r="BP658" s="46" t="str">
        <f t="shared" si="365"/>
        <v>13135_1</v>
      </c>
      <c r="BQ658" s="69">
        <v>13135</v>
      </c>
      <c r="BR658" s="69">
        <v>1</v>
      </c>
      <c r="BS658" s="69">
        <v>0</v>
      </c>
      <c r="BT658" s="4"/>
      <c r="BU658" s="71"/>
      <c r="BV658" s="71"/>
      <c r="BW658" s="71"/>
      <c r="BX658" s="4"/>
      <c r="BY658" s="46"/>
      <c r="BZ658" s="46"/>
      <c r="CA658" s="46"/>
      <c r="CB658" s="4"/>
      <c r="CC658" s="47" t="s">
        <v>460</v>
      </c>
      <c r="CD658" s="47" t="s">
        <v>1023</v>
      </c>
      <c r="CE658" s="47">
        <v>3003</v>
      </c>
      <c r="CF658" s="47">
        <v>3</v>
      </c>
      <c r="CG658" s="47">
        <v>1</v>
      </c>
      <c r="CH658" s="47" t="str">
        <f t="shared" si="366"/>
        <v>Keskivilkas 1</v>
      </c>
      <c r="CJ658" s="46" t="s">
        <v>707</v>
      </c>
      <c r="CK658" s="46" t="s">
        <v>2734</v>
      </c>
      <c r="CL658" s="46" t="s">
        <v>2735</v>
      </c>
      <c r="CM658" s="46" t="s">
        <v>2736</v>
      </c>
    </row>
    <row r="659" spans="1:91" customFormat="1" x14ac:dyDescent="0.25">
      <c r="A659" s="81">
        <v>648</v>
      </c>
      <c r="B659" s="27" t="str">
        <f t="shared" si="343"/>
        <v>13243_1</v>
      </c>
      <c r="C659" s="51">
        <v>13243</v>
      </c>
      <c r="D659" s="52">
        <v>1</v>
      </c>
      <c r="E659" s="17">
        <v>5769</v>
      </c>
      <c r="F659" s="18">
        <v>6676.5175133000002</v>
      </c>
      <c r="G659" s="57">
        <v>81</v>
      </c>
      <c r="H659" s="58">
        <v>84</v>
      </c>
      <c r="I659" s="64">
        <f t="shared" si="367"/>
        <v>0.84</v>
      </c>
      <c r="J659" s="18">
        <f t="shared" si="368"/>
        <v>68.039999999999992</v>
      </c>
      <c r="K659" s="64">
        <f t="shared" si="369"/>
        <v>-0.14950000000000011</v>
      </c>
      <c r="L659" s="18">
        <v>80</v>
      </c>
      <c r="M659" s="18">
        <v>4</v>
      </c>
      <c r="N659" s="18">
        <v>87</v>
      </c>
      <c r="O659" s="105" t="str">
        <f t="shared" si="344"/>
        <v>https://www.google.com/maps/@61.9069369689,22.8395732905,3a,75y,90t/data=!3m3!1e1!3m1!2e0</v>
      </c>
      <c r="P659" s="108" t="str">
        <f t="shared" si="345"/>
        <v>Gmaps</v>
      </c>
      <c r="Q659" s="18">
        <v>81</v>
      </c>
      <c r="R659" s="17">
        <v>84</v>
      </c>
      <c r="S659" s="18">
        <f t="shared" si="346"/>
        <v>10</v>
      </c>
      <c r="T659" s="18">
        <f t="shared" si="347"/>
        <v>10</v>
      </c>
      <c r="U659" s="18">
        <f t="shared" si="348"/>
        <v>0</v>
      </c>
      <c r="V659" s="95" t="str">
        <f t="shared" si="370"/>
        <v xml:space="preserve"> --</v>
      </c>
      <c r="W659" s="18">
        <f t="shared" si="349"/>
        <v>0</v>
      </c>
      <c r="X659" s="79" t="str">
        <f t="shared" si="371"/>
        <v xml:space="preserve"> --</v>
      </c>
      <c r="Y659" s="74">
        <v>0</v>
      </c>
      <c r="Z659" s="17" t="str">
        <f t="shared" si="353"/>
        <v xml:space="preserve"> --</v>
      </c>
      <c r="AA659" s="74">
        <v>0</v>
      </c>
      <c r="AB659" s="17" t="str">
        <f t="shared" si="372"/>
        <v>--</v>
      </c>
      <c r="AC659" s="39"/>
      <c r="AD659" s="17" t="str">
        <f t="shared" si="350"/>
        <v>Vähä 3</v>
      </c>
      <c r="AE659" s="17" t="s">
        <v>1062</v>
      </c>
      <c r="AF659" s="39"/>
      <c r="AG659" s="44"/>
      <c r="AH659" s="4"/>
      <c r="AI659" s="113" t="str">
        <f t="shared" si="354"/>
        <v>musta</v>
      </c>
      <c r="AJ659" s="114" t="str">
        <f t="shared" si="341"/>
        <v>musta</v>
      </c>
      <c r="AK659" s="115" t="str">
        <f t="shared" si="351"/>
        <v>musta</v>
      </c>
      <c r="AL659" s="124">
        <f t="shared" si="342"/>
        <v>10</v>
      </c>
      <c r="AM659" s="124">
        <f t="shared" si="355"/>
        <v>10</v>
      </c>
      <c r="AN659" s="124">
        <f t="shared" si="356"/>
        <v>0</v>
      </c>
      <c r="AO659" s="124">
        <f t="shared" si="357"/>
        <v>0</v>
      </c>
      <c r="AP659" s="121">
        <f t="shared" si="358"/>
        <v>0</v>
      </c>
      <c r="AQ659" s="14"/>
      <c r="AR659" s="113" t="str">
        <f t="shared" si="373"/>
        <v>musta</v>
      </c>
      <c r="AS659" s="114" t="str">
        <f t="shared" si="374"/>
        <v>musta</v>
      </c>
      <c r="AT659" s="115" t="str">
        <f t="shared" si="352"/>
        <v>musta</v>
      </c>
      <c r="AU659" s="124">
        <f t="shared" si="359"/>
        <v>10</v>
      </c>
      <c r="AV659" s="124">
        <f t="shared" si="360"/>
        <v>10</v>
      </c>
      <c r="AW659" s="124">
        <f t="shared" si="361"/>
        <v>0</v>
      </c>
      <c r="AX659" s="124">
        <f t="shared" si="362"/>
        <v>0</v>
      </c>
      <c r="AY659" s="121">
        <f t="shared" si="363"/>
        <v>0</v>
      </c>
      <c r="BA659" s="47" t="s">
        <v>690</v>
      </c>
      <c r="BB659" s="47">
        <v>13121</v>
      </c>
      <c r="BC659" s="47">
        <v>1</v>
      </c>
      <c r="BD659" s="47">
        <v>4</v>
      </c>
      <c r="BE659" s="4"/>
      <c r="BF659" s="47" t="s">
        <v>698</v>
      </c>
      <c r="BG659" s="47">
        <v>13137</v>
      </c>
      <c r="BH659" s="47">
        <v>1</v>
      </c>
      <c r="BI659" s="47">
        <v>27</v>
      </c>
      <c r="BJ659" s="4"/>
      <c r="BK659" s="46" t="str">
        <f t="shared" si="364"/>
        <v>13137_1</v>
      </c>
      <c r="BL659" s="69">
        <v>13137</v>
      </c>
      <c r="BM659" s="69">
        <v>1</v>
      </c>
      <c r="BN659" s="69">
        <v>0</v>
      </c>
      <c r="BO659" s="4"/>
      <c r="BP659" s="46" t="str">
        <f t="shared" si="365"/>
        <v>13137_1</v>
      </c>
      <c r="BQ659" s="69">
        <v>13137</v>
      </c>
      <c r="BR659" s="69">
        <v>1</v>
      </c>
      <c r="BS659" s="69">
        <v>0</v>
      </c>
      <c r="BT659" s="4"/>
      <c r="BU659" s="71"/>
      <c r="BV659" s="71"/>
      <c r="BW659" s="71"/>
      <c r="BX659" s="4"/>
      <c r="BY659" s="46"/>
      <c r="BZ659" s="46"/>
      <c r="CA659" s="46"/>
      <c r="CB659" s="4"/>
      <c r="CC659" s="47" t="s">
        <v>553</v>
      </c>
      <c r="CD659" s="47" t="s">
        <v>1023</v>
      </c>
      <c r="CE659" s="47">
        <v>3400</v>
      </c>
      <c r="CF659" s="47">
        <v>3</v>
      </c>
      <c r="CG659" s="47">
        <v>1</v>
      </c>
      <c r="CH659" s="47" t="str">
        <f t="shared" si="366"/>
        <v>Keskivilkas 1</v>
      </c>
      <c r="CJ659" s="46" t="s">
        <v>708</v>
      </c>
      <c r="CK659" s="46" t="s">
        <v>2023</v>
      </c>
      <c r="CL659" s="46" t="s">
        <v>2024</v>
      </c>
      <c r="CM659" s="46" t="s">
        <v>2025</v>
      </c>
    </row>
    <row r="660" spans="1:91" customFormat="1" x14ac:dyDescent="0.25">
      <c r="A660" s="81">
        <v>649</v>
      </c>
      <c r="B660" s="27" t="str">
        <f t="shared" si="343"/>
        <v>13245_1</v>
      </c>
      <c r="C660" s="51">
        <v>13245</v>
      </c>
      <c r="D660" s="52">
        <v>1</v>
      </c>
      <c r="E660" s="17">
        <v>7192</v>
      </c>
      <c r="F660" s="18">
        <v>7227.0693393000001</v>
      </c>
      <c r="G660" s="57">
        <v>28</v>
      </c>
      <c r="H660" s="58">
        <v>65</v>
      </c>
      <c r="I660" s="64">
        <f t="shared" si="367"/>
        <v>0.65</v>
      </c>
      <c r="J660" s="18">
        <f t="shared" si="368"/>
        <v>18.2</v>
      </c>
      <c r="K660" s="64">
        <f t="shared" si="369"/>
        <v>-0.61276595744680851</v>
      </c>
      <c r="L660" s="18">
        <v>47</v>
      </c>
      <c r="M660" s="18">
        <v>5</v>
      </c>
      <c r="N660" s="18">
        <v>47</v>
      </c>
      <c r="O660" s="105" t="str">
        <f t="shared" si="344"/>
        <v>https://www.google.com/maps/@61.9197306231,22.7014827095,3a,75y,90t/data=!3m3!1e1!3m1!2e0</v>
      </c>
      <c r="P660" s="108" t="str">
        <f t="shared" si="345"/>
        <v>Gmaps</v>
      </c>
      <c r="Q660" s="18">
        <v>28</v>
      </c>
      <c r="R660" s="17">
        <v>65</v>
      </c>
      <c r="S660" s="18">
        <f t="shared" si="346"/>
        <v>7</v>
      </c>
      <c r="T660" s="18">
        <f t="shared" si="347"/>
        <v>6</v>
      </c>
      <c r="U660" s="18">
        <f t="shared" si="348"/>
        <v>0</v>
      </c>
      <c r="V660" s="95" t="str">
        <f t="shared" si="370"/>
        <v xml:space="preserve"> --</v>
      </c>
      <c r="W660" s="18">
        <f t="shared" si="349"/>
        <v>0</v>
      </c>
      <c r="X660" s="79" t="str">
        <f t="shared" si="371"/>
        <v xml:space="preserve"> --</v>
      </c>
      <c r="Y660" s="74">
        <v>0</v>
      </c>
      <c r="Z660" s="17" t="str">
        <f t="shared" si="353"/>
        <v xml:space="preserve"> --</v>
      </c>
      <c r="AA660" s="74">
        <v>0</v>
      </c>
      <c r="AB660" s="17" t="str">
        <f t="shared" si="372"/>
        <v>--</v>
      </c>
      <c r="AC660" s="39"/>
      <c r="AD660" s="17" t="str">
        <f t="shared" si="350"/>
        <v>Vähä 3</v>
      </c>
      <c r="AE660" s="17" t="s">
        <v>1062</v>
      </c>
      <c r="AF660" s="39"/>
      <c r="AG660" s="44"/>
      <c r="AH660" s="4"/>
      <c r="AI660" s="113" t="str">
        <f t="shared" si="354"/>
        <v>musta</v>
      </c>
      <c r="AJ660" s="114" t="str">
        <f t="shared" si="341"/>
        <v>musta</v>
      </c>
      <c r="AK660" s="115" t="str">
        <f t="shared" si="351"/>
        <v>musta</v>
      </c>
      <c r="AL660" s="124">
        <f t="shared" si="342"/>
        <v>10</v>
      </c>
      <c r="AM660" s="124">
        <f t="shared" si="355"/>
        <v>10</v>
      </c>
      <c r="AN660" s="124">
        <f t="shared" si="356"/>
        <v>0</v>
      </c>
      <c r="AO660" s="124">
        <f t="shared" si="357"/>
        <v>0</v>
      </c>
      <c r="AP660" s="121">
        <f t="shared" si="358"/>
        <v>0</v>
      </c>
      <c r="AQ660" s="14"/>
      <c r="AR660" s="113" t="str">
        <f t="shared" si="373"/>
        <v>musta</v>
      </c>
      <c r="AS660" s="114" t="str">
        <f t="shared" si="374"/>
        <v>musta</v>
      </c>
      <c r="AT660" s="115" t="str">
        <f t="shared" si="352"/>
        <v>musta</v>
      </c>
      <c r="AU660" s="124">
        <f t="shared" si="359"/>
        <v>10</v>
      </c>
      <c r="AV660" s="124">
        <f t="shared" si="360"/>
        <v>10</v>
      </c>
      <c r="AW660" s="124">
        <f t="shared" si="361"/>
        <v>0</v>
      </c>
      <c r="AX660" s="124">
        <f t="shared" si="362"/>
        <v>0</v>
      </c>
      <c r="AY660" s="121">
        <f t="shared" si="363"/>
        <v>0</v>
      </c>
      <c r="BA660" s="47" t="s">
        <v>691</v>
      </c>
      <c r="BB660" s="47">
        <v>13123</v>
      </c>
      <c r="BC660" s="47">
        <v>1</v>
      </c>
      <c r="BD660" s="47">
        <v>149</v>
      </c>
      <c r="BE660" s="4"/>
      <c r="BF660" s="47" t="s">
        <v>699</v>
      </c>
      <c r="BG660" s="47">
        <v>13139</v>
      </c>
      <c r="BH660" s="47">
        <v>1</v>
      </c>
      <c r="BI660" s="47">
        <v>64</v>
      </c>
      <c r="BJ660" s="4"/>
      <c r="BK660" s="46" t="str">
        <f t="shared" si="364"/>
        <v>13139_1</v>
      </c>
      <c r="BL660" s="69">
        <v>13139</v>
      </c>
      <c r="BM660" s="69">
        <v>1</v>
      </c>
      <c r="BN660" s="69">
        <v>0</v>
      </c>
      <c r="BO660" s="4"/>
      <c r="BP660" s="46" t="str">
        <f t="shared" si="365"/>
        <v>13139_1</v>
      </c>
      <c r="BQ660" s="69">
        <v>13139</v>
      </c>
      <c r="BR660" s="69">
        <v>1</v>
      </c>
      <c r="BS660" s="69">
        <v>0</v>
      </c>
      <c r="BT660" s="4"/>
      <c r="BU660" s="71"/>
      <c r="BV660" s="71"/>
      <c r="BW660" s="71"/>
      <c r="BX660" s="4"/>
      <c r="BY660" s="46"/>
      <c r="BZ660" s="46"/>
      <c r="CA660" s="46"/>
      <c r="CB660" s="4"/>
      <c r="CC660" s="47" t="s">
        <v>862</v>
      </c>
      <c r="CD660" s="47" t="s">
        <v>1023</v>
      </c>
      <c r="CE660" s="47">
        <v>13982</v>
      </c>
      <c r="CF660" s="47">
        <v>1</v>
      </c>
      <c r="CG660" s="47">
        <v>1</v>
      </c>
      <c r="CH660" s="47" t="str">
        <f t="shared" si="366"/>
        <v>Keskivilkas 1</v>
      </c>
      <c r="CJ660" s="46" t="s">
        <v>709</v>
      </c>
      <c r="CK660" s="46" t="s">
        <v>2737</v>
      </c>
      <c r="CL660" s="46" t="s">
        <v>2738</v>
      </c>
      <c r="CM660" s="46" t="s">
        <v>2739</v>
      </c>
    </row>
    <row r="661" spans="1:91" customFormat="1" x14ac:dyDescent="0.25">
      <c r="A661" s="81">
        <v>650</v>
      </c>
      <c r="B661" s="27" t="str">
        <f t="shared" si="343"/>
        <v>13245_2</v>
      </c>
      <c r="C661" s="51">
        <v>13245</v>
      </c>
      <c r="D661" s="52">
        <v>2</v>
      </c>
      <c r="E661" s="17">
        <v>5806</v>
      </c>
      <c r="F661" s="18"/>
      <c r="G661" s="59">
        <v>28</v>
      </c>
      <c r="H661" s="60">
        <v>65</v>
      </c>
      <c r="I661" s="64">
        <f t="shared" si="367"/>
        <v>0.65</v>
      </c>
      <c r="J661" s="18">
        <f t="shared" si="368"/>
        <v>18.2</v>
      </c>
      <c r="K661" s="64">
        <f t="shared" si="369"/>
        <v>-0.61276595744680851</v>
      </c>
      <c r="L661" s="18">
        <v>47</v>
      </c>
      <c r="M661" s="18">
        <v>5</v>
      </c>
      <c r="N661" s="18">
        <v>47</v>
      </c>
      <c r="O661" s="105" t="str">
        <f t="shared" si="344"/>
        <v>https://www.google.com/maps/@61.9756395445,22.6678132449,3a,75y,90t/data=!3m3!1e1!3m1!2e0</v>
      </c>
      <c r="P661" s="108" t="str">
        <f t="shared" si="345"/>
        <v>Gmaps</v>
      </c>
      <c r="Q661" s="18">
        <v>28</v>
      </c>
      <c r="R661" s="17">
        <v>65</v>
      </c>
      <c r="S661" s="18">
        <f t="shared" si="346"/>
        <v>3</v>
      </c>
      <c r="T661" s="18">
        <f t="shared" si="347"/>
        <v>3</v>
      </c>
      <c r="U661" s="18">
        <f t="shared" si="348"/>
        <v>0</v>
      </c>
      <c r="V661" s="95" t="str">
        <f t="shared" si="370"/>
        <v xml:space="preserve"> --</v>
      </c>
      <c r="W661" s="18">
        <f t="shared" si="349"/>
        <v>0</v>
      </c>
      <c r="X661" s="79" t="str">
        <f t="shared" si="371"/>
        <v xml:space="preserve"> --</v>
      </c>
      <c r="Y661" s="74">
        <v>0</v>
      </c>
      <c r="Z661" s="17" t="str">
        <f t="shared" si="353"/>
        <v xml:space="preserve"> --</v>
      </c>
      <c r="AA661" s="74">
        <v>0</v>
      </c>
      <c r="AB661" s="17" t="str">
        <f t="shared" si="372"/>
        <v>--</v>
      </c>
      <c r="AC661" s="39"/>
      <c r="AD661" s="17" t="str">
        <f t="shared" si="350"/>
        <v>Ei määritetty</v>
      </c>
      <c r="AE661" s="17" t="s">
        <v>1062</v>
      </c>
      <c r="AF661" s="39"/>
      <c r="AG661" s="44"/>
      <c r="AH661" s="4"/>
      <c r="AI661" s="113" t="str">
        <f t="shared" si="354"/>
        <v>musta</v>
      </c>
      <c r="AJ661" s="114" t="str">
        <f t="shared" si="341"/>
        <v>musta</v>
      </c>
      <c r="AK661" s="115" t="str">
        <f t="shared" si="351"/>
        <v>musta</v>
      </c>
      <c r="AL661" s="124">
        <f t="shared" si="342"/>
        <v>10</v>
      </c>
      <c r="AM661" s="124">
        <f t="shared" si="355"/>
        <v>10</v>
      </c>
      <c r="AN661" s="124">
        <f t="shared" si="356"/>
        <v>0</v>
      </c>
      <c r="AO661" s="124">
        <f t="shared" si="357"/>
        <v>0</v>
      </c>
      <c r="AP661" s="121">
        <f t="shared" si="358"/>
        <v>0</v>
      </c>
      <c r="AQ661" s="14"/>
      <c r="AR661" s="113" t="str">
        <f t="shared" si="373"/>
        <v>musta</v>
      </c>
      <c r="AS661" s="114" t="str">
        <f t="shared" si="374"/>
        <v>musta</v>
      </c>
      <c r="AT661" s="115" t="str">
        <f t="shared" si="352"/>
        <v>musta</v>
      </c>
      <c r="AU661" s="124">
        <f t="shared" si="359"/>
        <v>10</v>
      </c>
      <c r="AV661" s="124">
        <f t="shared" si="360"/>
        <v>10</v>
      </c>
      <c r="AW661" s="124">
        <f t="shared" si="361"/>
        <v>0</v>
      </c>
      <c r="AX661" s="124">
        <f t="shared" si="362"/>
        <v>0</v>
      </c>
      <c r="AY661" s="121">
        <f t="shared" si="363"/>
        <v>0</v>
      </c>
      <c r="BA661" s="47" t="s">
        <v>692</v>
      </c>
      <c r="BB661" s="47">
        <v>13125</v>
      </c>
      <c r="BC661" s="47">
        <v>1</v>
      </c>
      <c r="BD661" s="47">
        <v>176</v>
      </c>
      <c r="BE661" s="4"/>
      <c r="BF661" s="47" t="s">
        <v>700</v>
      </c>
      <c r="BG661" s="47">
        <v>13143</v>
      </c>
      <c r="BH661" s="47">
        <v>1</v>
      </c>
      <c r="BI661" s="47">
        <v>66</v>
      </c>
      <c r="BJ661" s="4"/>
      <c r="BK661" s="46" t="str">
        <f t="shared" si="364"/>
        <v>13143_1</v>
      </c>
      <c r="BL661" s="69">
        <v>13143</v>
      </c>
      <c r="BM661" s="69">
        <v>1</v>
      </c>
      <c r="BN661" s="69">
        <v>0</v>
      </c>
      <c r="BO661" s="4"/>
      <c r="BP661" s="46" t="str">
        <f t="shared" si="365"/>
        <v>13143_1</v>
      </c>
      <c r="BQ661" s="69">
        <v>13143</v>
      </c>
      <c r="BR661" s="69">
        <v>1</v>
      </c>
      <c r="BS661" s="69">
        <v>0</v>
      </c>
      <c r="BT661" s="4"/>
      <c r="BU661" s="71"/>
      <c r="BV661" s="71"/>
      <c r="BW661" s="71"/>
      <c r="BX661" s="4"/>
      <c r="BY661" s="46"/>
      <c r="BZ661" s="46"/>
      <c r="CA661" s="46"/>
      <c r="CB661" s="4"/>
      <c r="CC661" s="47" t="s">
        <v>872</v>
      </c>
      <c r="CD661" s="47" t="s">
        <v>1023</v>
      </c>
      <c r="CE661" s="47">
        <v>14003</v>
      </c>
      <c r="CF661" s="47">
        <v>1</v>
      </c>
      <c r="CG661" s="47">
        <v>1</v>
      </c>
      <c r="CH661" s="47" t="str">
        <f t="shared" si="366"/>
        <v>Keskivilkas 1</v>
      </c>
      <c r="CJ661" s="46" t="s">
        <v>710</v>
      </c>
      <c r="CK661" s="46" t="s">
        <v>2740</v>
      </c>
      <c r="CL661" s="46" t="s">
        <v>2741</v>
      </c>
      <c r="CM661" s="46" t="s">
        <v>2742</v>
      </c>
    </row>
    <row r="662" spans="1:91" customFormat="1" x14ac:dyDescent="0.25">
      <c r="A662" s="81">
        <v>651</v>
      </c>
      <c r="B662" s="27" t="str">
        <f t="shared" si="343"/>
        <v>13247_1</v>
      </c>
      <c r="C662" s="51">
        <v>13247</v>
      </c>
      <c r="D662" s="52">
        <v>1</v>
      </c>
      <c r="E662" s="17">
        <v>7085</v>
      </c>
      <c r="F662" s="18">
        <v>6933.6221003000001</v>
      </c>
      <c r="G662" s="57">
        <v>822</v>
      </c>
      <c r="H662" s="58">
        <v>98</v>
      </c>
      <c r="I662" s="64">
        <f t="shared" si="367"/>
        <v>0.98</v>
      </c>
      <c r="J662" s="18">
        <f t="shared" si="368"/>
        <v>805.56</v>
      </c>
      <c r="K662" s="64">
        <f t="shared" si="369"/>
        <v>4.4064429530201341</v>
      </c>
      <c r="L662" s="18">
        <v>149</v>
      </c>
      <c r="M662" s="18">
        <v>13</v>
      </c>
      <c r="N662" s="18">
        <v>153</v>
      </c>
      <c r="O662" s="105" t="str">
        <f t="shared" si="344"/>
        <v>https://www.google.com/maps/@61.9387350337,22.7795010836,3a,75y,90t/data=!3m3!1e1!3m1!2e0</v>
      </c>
      <c r="P662" s="108" t="str">
        <f t="shared" si="345"/>
        <v>Gmaps</v>
      </c>
      <c r="Q662" s="18">
        <v>822</v>
      </c>
      <c r="R662" s="17">
        <v>98</v>
      </c>
      <c r="S662" s="18">
        <f t="shared" si="346"/>
        <v>29</v>
      </c>
      <c r="T662" s="18">
        <f t="shared" si="347"/>
        <v>23</v>
      </c>
      <c r="U662" s="18">
        <f t="shared" si="348"/>
        <v>0</v>
      </c>
      <c r="V662" s="95" t="str">
        <f t="shared" si="370"/>
        <v xml:space="preserve"> --</v>
      </c>
      <c r="W662" s="18">
        <f t="shared" si="349"/>
        <v>0</v>
      </c>
      <c r="X662" s="79" t="str">
        <f t="shared" si="371"/>
        <v xml:space="preserve"> --</v>
      </c>
      <c r="Y662" s="74">
        <v>0</v>
      </c>
      <c r="Z662" s="17" t="str">
        <f t="shared" si="353"/>
        <v xml:space="preserve"> --</v>
      </c>
      <c r="AA662" s="74">
        <v>0</v>
      </c>
      <c r="AB662" s="17" t="str">
        <f t="shared" si="372"/>
        <v>--</v>
      </c>
      <c r="AC662" s="39"/>
      <c r="AD662" s="17" t="str">
        <f t="shared" si="350"/>
        <v>Vähä 3</v>
      </c>
      <c r="AE662" s="17" t="s">
        <v>1062</v>
      </c>
      <c r="AF662" s="39"/>
      <c r="AG662" s="44"/>
      <c r="AH662" s="4"/>
      <c r="AI662" s="113" t="str">
        <f t="shared" si="354"/>
        <v>musta</v>
      </c>
      <c r="AJ662" s="114" t="str">
        <f t="shared" si="341"/>
        <v>musta</v>
      </c>
      <c r="AK662" s="115" t="str">
        <f t="shared" si="351"/>
        <v>musta</v>
      </c>
      <c r="AL662" s="124">
        <f t="shared" si="342"/>
        <v>10</v>
      </c>
      <c r="AM662" s="124">
        <f t="shared" si="355"/>
        <v>10</v>
      </c>
      <c r="AN662" s="124">
        <f t="shared" si="356"/>
        <v>0</v>
      </c>
      <c r="AO662" s="124">
        <f t="shared" si="357"/>
        <v>0</v>
      </c>
      <c r="AP662" s="121">
        <f t="shared" si="358"/>
        <v>0</v>
      </c>
      <c r="AQ662" s="14"/>
      <c r="AR662" s="113" t="str">
        <f t="shared" si="373"/>
        <v>musta</v>
      </c>
      <c r="AS662" s="114" t="str">
        <f t="shared" si="374"/>
        <v>musta</v>
      </c>
      <c r="AT662" s="115" t="str">
        <f t="shared" si="352"/>
        <v>musta</v>
      </c>
      <c r="AU662" s="124">
        <f t="shared" si="359"/>
        <v>10</v>
      </c>
      <c r="AV662" s="124">
        <f t="shared" si="360"/>
        <v>10</v>
      </c>
      <c r="AW662" s="124">
        <f t="shared" si="361"/>
        <v>0</v>
      </c>
      <c r="AX662" s="124">
        <f t="shared" si="362"/>
        <v>0</v>
      </c>
      <c r="AY662" s="121">
        <f t="shared" si="363"/>
        <v>0</v>
      </c>
      <c r="BA662" s="47" t="s">
        <v>693</v>
      </c>
      <c r="BB662" s="47">
        <v>13127</v>
      </c>
      <c r="BC662" s="47">
        <v>1</v>
      </c>
      <c r="BD662" s="47">
        <v>223</v>
      </c>
      <c r="BE662" s="4"/>
      <c r="BF662" s="47" t="s">
        <v>701</v>
      </c>
      <c r="BG662" s="47">
        <v>13145</v>
      </c>
      <c r="BH662" s="47">
        <v>1</v>
      </c>
      <c r="BI662" s="47">
        <v>55</v>
      </c>
      <c r="BJ662" s="4"/>
      <c r="BK662" s="46" t="str">
        <f t="shared" si="364"/>
        <v>13145_1</v>
      </c>
      <c r="BL662" s="69">
        <v>13145</v>
      </c>
      <c r="BM662" s="69">
        <v>1</v>
      </c>
      <c r="BN662" s="69">
        <v>0</v>
      </c>
      <c r="BO662" s="4"/>
      <c r="BP662" s="46" t="str">
        <f t="shared" si="365"/>
        <v>13145_1</v>
      </c>
      <c r="BQ662" s="69">
        <v>13145</v>
      </c>
      <c r="BR662" s="69">
        <v>1</v>
      </c>
      <c r="BS662" s="69">
        <v>0</v>
      </c>
      <c r="BT662" s="4"/>
      <c r="BU662" s="71"/>
      <c r="BV662" s="71"/>
      <c r="BW662" s="71"/>
      <c r="BX662" s="4"/>
      <c r="BY662" s="46"/>
      <c r="BZ662" s="46"/>
      <c r="CA662" s="46"/>
      <c r="CB662" s="4"/>
      <c r="CC662" s="47" t="s">
        <v>462</v>
      </c>
      <c r="CD662" s="47" t="s">
        <v>1023</v>
      </c>
      <c r="CE662" s="47">
        <v>3005</v>
      </c>
      <c r="CF662" s="47">
        <v>1</v>
      </c>
      <c r="CG662" s="47">
        <v>1</v>
      </c>
      <c r="CH662" s="47" t="str">
        <f t="shared" si="366"/>
        <v>Keskivilkas 1</v>
      </c>
      <c r="CJ662" s="46" t="s">
        <v>711</v>
      </c>
      <c r="CK662" s="46" t="s">
        <v>1297</v>
      </c>
      <c r="CL662" s="46" t="s">
        <v>1298</v>
      </c>
      <c r="CM662" s="46" t="s">
        <v>1299</v>
      </c>
    </row>
    <row r="663" spans="1:91" customFormat="1" x14ac:dyDescent="0.25">
      <c r="A663" s="81">
        <v>652</v>
      </c>
      <c r="B663" s="27" t="str">
        <f t="shared" si="343"/>
        <v>13247_2</v>
      </c>
      <c r="C663" s="51">
        <v>13247</v>
      </c>
      <c r="D663" s="52">
        <v>2</v>
      </c>
      <c r="E663" s="17">
        <v>7943</v>
      </c>
      <c r="F663" s="18">
        <v>7396.9138909499998</v>
      </c>
      <c r="G663" s="57">
        <v>767</v>
      </c>
      <c r="H663" s="58">
        <v>99</v>
      </c>
      <c r="I663" s="64">
        <f t="shared" si="367"/>
        <v>0.99</v>
      </c>
      <c r="J663" s="18">
        <f t="shared" si="368"/>
        <v>759.33</v>
      </c>
      <c r="K663" s="64">
        <f t="shared" si="369"/>
        <v>12.559464285714286</v>
      </c>
      <c r="L663" s="18">
        <v>56</v>
      </c>
      <c r="M663" s="18">
        <v>3</v>
      </c>
      <c r="N663" s="18">
        <v>52</v>
      </c>
      <c r="O663" s="105" t="str">
        <f t="shared" si="344"/>
        <v>https://www.google.com/maps/@61.9906466319,22.7136098624,3a,75y,90t/data=!3m3!1e1!3m1!2e0</v>
      </c>
      <c r="P663" s="108" t="str">
        <f t="shared" si="345"/>
        <v>Gmaps</v>
      </c>
      <c r="Q663" s="18">
        <v>767</v>
      </c>
      <c r="R663" s="17">
        <v>99</v>
      </c>
      <c r="S663" s="18">
        <f t="shared" si="346"/>
        <v>11</v>
      </c>
      <c r="T663" s="18">
        <f t="shared" si="347"/>
        <v>11</v>
      </c>
      <c r="U663" s="18">
        <f t="shared" si="348"/>
        <v>0</v>
      </c>
      <c r="V663" s="95" t="str">
        <f t="shared" si="370"/>
        <v xml:space="preserve"> --</v>
      </c>
      <c r="W663" s="18">
        <f t="shared" si="349"/>
        <v>0</v>
      </c>
      <c r="X663" s="79" t="str">
        <f t="shared" si="371"/>
        <v xml:space="preserve"> --</v>
      </c>
      <c r="Y663" s="74">
        <v>0</v>
      </c>
      <c r="Z663" s="17" t="str">
        <f t="shared" si="353"/>
        <v xml:space="preserve"> --</v>
      </c>
      <c r="AA663" s="74">
        <v>0</v>
      </c>
      <c r="AB663" s="17" t="str">
        <f t="shared" si="372"/>
        <v>--</v>
      </c>
      <c r="AC663" s="39"/>
      <c r="AD663" s="17" t="str">
        <f t="shared" si="350"/>
        <v>Vähä 4</v>
      </c>
      <c r="AE663" s="17" t="s">
        <v>1061</v>
      </c>
      <c r="AF663" s="39"/>
      <c r="AG663" s="44"/>
      <c r="AH663" s="4"/>
      <c r="AI663" s="113" t="str">
        <f t="shared" si="354"/>
        <v>musta</v>
      </c>
      <c r="AJ663" s="114" t="str">
        <f t="shared" si="341"/>
        <v>musta</v>
      </c>
      <c r="AK663" s="115" t="str">
        <f t="shared" si="351"/>
        <v>musta</v>
      </c>
      <c r="AL663" s="124">
        <f t="shared" si="342"/>
        <v>10</v>
      </c>
      <c r="AM663" s="124">
        <f t="shared" si="355"/>
        <v>10</v>
      </c>
      <c r="AN663" s="124">
        <f t="shared" si="356"/>
        <v>0</v>
      </c>
      <c r="AO663" s="124">
        <f t="shared" si="357"/>
        <v>0</v>
      </c>
      <c r="AP663" s="121">
        <f t="shared" si="358"/>
        <v>0</v>
      </c>
      <c r="AQ663" s="14"/>
      <c r="AR663" s="113" t="str">
        <f t="shared" si="373"/>
        <v>musta</v>
      </c>
      <c r="AS663" s="114" t="str">
        <f t="shared" si="374"/>
        <v>musta</v>
      </c>
      <c r="AT663" s="115" t="str">
        <f t="shared" si="352"/>
        <v>musta</v>
      </c>
      <c r="AU663" s="124">
        <f t="shared" si="359"/>
        <v>10</v>
      </c>
      <c r="AV663" s="124">
        <f t="shared" si="360"/>
        <v>10</v>
      </c>
      <c r="AW663" s="124">
        <f t="shared" si="361"/>
        <v>0</v>
      </c>
      <c r="AX663" s="124">
        <f t="shared" si="362"/>
        <v>0</v>
      </c>
      <c r="AY663" s="121">
        <f t="shared" si="363"/>
        <v>0</v>
      </c>
      <c r="BA663" s="47" t="s">
        <v>694</v>
      </c>
      <c r="BB663" s="47">
        <v>13129</v>
      </c>
      <c r="BC663" s="47">
        <v>1</v>
      </c>
      <c r="BD663" s="47">
        <v>39</v>
      </c>
      <c r="BE663" s="4"/>
      <c r="BF663" s="47" t="s">
        <v>702</v>
      </c>
      <c r="BG663" s="47">
        <v>13147</v>
      </c>
      <c r="BH663" s="47">
        <v>1</v>
      </c>
      <c r="BI663" s="47">
        <v>97</v>
      </c>
      <c r="BJ663" s="4"/>
      <c r="BK663" s="46" t="str">
        <f t="shared" si="364"/>
        <v>13147_1</v>
      </c>
      <c r="BL663" s="69">
        <v>13147</v>
      </c>
      <c r="BM663" s="69">
        <v>1</v>
      </c>
      <c r="BN663" s="69">
        <v>0</v>
      </c>
      <c r="BO663" s="4"/>
      <c r="BP663" s="46" t="str">
        <f t="shared" si="365"/>
        <v>13147_1</v>
      </c>
      <c r="BQ663" s="69">
        <v>13147</v>
      </c>
      <c r="BR663" s="69">
        <v>1</v>
      </c>
      <c r="BS663" s="69">
        <v>0</v>
      </c>
      <c r="BT663" s="4"/>
      <c r="BU663" s="71"/>
      <c r="BV663" s="71"/>
      <c r="BW663" s="71"/>
      <c r="BX663" s="4"/>
      <c r="BY663" s="46"/>
      <c r="BZ663" s="46"/>
      <c r="CA663" s="46"/>
      <c r="CB663" s="4"/>
      <c r="CC663" s="47" t="s">
        <v>443</v>
      </c>
      <c r="CD663" s="47" t="s">
        <v>1023</v>
      </c>
      <c r="CE663" s="47">
        <v>2986</v>
      </c>
      <c r="CF663" s="47">
        <v>1</v>
      </c>
      <c r="CG663" s="47">
        <v>1</v>
      </c>
      <c r="CH663" s="47" t="str">
        <f t="shared" si="366"/>
        <v>Keskivilkas 1</v>
      </c>
      <c r="CJ663" s="46" t="s">
        <v>712</v>
      </c>
      <c r="CK663" s="46" t="s">
        <v>2743</v>
      </c>
      <c r="CL663" s="46" t="s">
        <v>2744</v>
      </c>
      <c r="CM663" s="46" t="s">
        <v>2745</v>
      </c>
    </row>
    <row r="664" spans="1:91" customFormat="1" x14ac:dyDescent="0.25">
      <c r="A664" s="81">
        <v>653</v>
      </c>
      <c r="B664" s="27" t="str">
        <f t="shared" si="343"/>
        <v>13255_1</v>
      </c>
      <c r="C664" s="51">
        <v>13255</v>
      </c>
      <c r="D664" s="52">
        <v>1</v>
      </c>
      <c r="E664" s="17">
        <v>8200</v>
      </c>
      <c r="F664" s="18">
        <v>9117.9187409000006</v>
      </c>
      <c r="G664" s="57">
        <v>121</v>
      </c>
      <c r="H664" s="58">
        <v>73</v>
      </c>
      <c r="I664" s="64">
        <f t="shared" si="367"/>
        <v>0.73</v>
      </c>
      <c r="J664" s="18">
        <f t="shared" si="368"/>
        <v>88.33</v>
      </c>
      <c r="K664" s="64">
        <f t="shared" si="369"/>
        <v>1.5287356321839061E-2</v>
      </c>
      <c r="L664" s="18">
        <v>87</v>
      </c>
      <c r="M664" s="18">
        <v>3</v>
      </c>
      <c r="N664" s="18">
        <v>90</v>
      </c>
      <c r="O664" s="105" t="str">
        <f t="shared" si="344"/>
        <v>https://www.google.com/maps/@61.8100477482,22.9610546388,3a,75y,90t/data=!3m3!1e1!3m1!2e0</v>
      </c>
      <c r="P664" s="108" t="str">
        <f t="shared" si="345"/>
        <v>Gmaps</v>
      </c>
      <c r="Q664" s="18">
        <v>121</v>
      </c>
      <c r="R664" s="17">
        <v>73</v>
      </c>
      <c r="S664" s="18">
        <f t="shared" si="346"/>
        <v>64</v>
      </c>
      <c r="T664" s="18">
        <f t="shared" si="347"/>
        <v>30</v>
      </c>
      <c r="U664" s="18">
        <f t="shared" si="348"/>
        <v>3</v>
      </c>
      <c r="V664" s="96" t="str">
        <f t="shared" si="370"/>
        <v>Osa seud. yht.</v>
      </c>
      <c r="W664" s="18">
        <f t="shared" si="349"/>
        <v>0</v>
      </c>
      <c r="X664" s="79" t="str">
        <f t="shared" si="371"/>
        <v xml:space="preserve"> --</v>
      </c>
      <c r="Y664" s="74">
        <v>0</v>
      </c>
      <c r="Z664" s="17" t="str">
        <f t="shared" si="353"/>
        <v xml:space="preserve"> --</v>
      </c>
      <c r="AA664" s="74">
        <v>0</v>
      </c>
      <c r="AB664" s="17" t="str">
        <f t="shared" si="372"/>
        <v>--</v>
      </c>
      <c r="AC664" s="39"/>
      <c r="AD664" s="17" t="str">
        <f t="shared" si="350"/>
        <v>Vähä 3</v>
      </c>
      <c r="AE664" s="17" t="s">
        <v>1062</v>
      </c>
      <c r="AF664" s="39"/>
      <c r="AG664" s="44"/>
      <c r="AH664" s="4"/>
      <c r="AI664" s="113" t="str">
        <f t="shared" si="354"/>
        <v>punainen</v>
      </c>
      <c r="AJ664" s="114" t="str">
        <f t="shared" si="341"/>
        <v>musta</v>
      </c>
      <c r="AK664" s="115" t="str">
        <f t="shared" si="351"/>
        <v>musta</v>
      </c>
      <c r="AL664" s="124">
        <f t="shared" si="342"/>
        <v>11</v>
      </c>
      <c r="AM664" s="124">
        <f t="shared" si="355"/>
        <v>10</v>
      </c>
      <c r="AN664" s="124">
        <f t="shared" si="356"/>
        <v>0</v>
      </c>
      <c r="AO664" s="124">
        <f t="shared" si="357"/>
        <v>0</v>
      </c>
      <c r="AP664" s="121">
        <f t="shared" si="358"/>
        <v>1</v>
      </c>
      <c r="AQ664" s="14"/>
      <c r="AR664" s="113" t="str">
        <f t="shared" si="373"/>
        <v>punainen</v>
      </c>
      <c r="AS664" s="114" t="str">
        <f t="shared" si="374"/>
        <v>musta</v>
      </c>
      <c r="AT664" s="115" t="str">
        <f t="shared" si="352"/>
        <v>musta</v>
      </c>
      <c r="AU664" s="124">
        <f t="shared" si="359"/>
        <v>11</v>
      </c>
      <c r="AV664" s="124">
        <f t="shared" si="360"/>
        <v>10</v>
      </c>
      <c r="AW664" s="124">
        <f t="shared" si="361"/>
        <v>0</v>
      </c>
      <c r="AX664" s="124">
        <f t="shared" si="362"/>
        <v>0</v>
      </c>
      <c r="AY664" s="121">
        <f t="shared" si="363"/>
        <v>1</v>
      </c>
      <c r="BA664" s="47" t="s">
        <v>695</v>
      </c>
      <c r="BB664" s="47">
        <v>13131</v>
      </c>
      <c r="BC664" s="47">
        <v>1</v>
      </c>
      <c r="BD664" s="47">
        <v>67</v>
      </c>
      <c r="BE664" s="4"/>
      <c r="BF664" s="47" t="s">
        <v>703</v>
      </c>
      <c r="BG664" s="47">
        <v>13149</v>
      </c>
      <c r="BH664" s="47">
        <v>1</v>
      </c>
      <c r="BI664" s="47">
        <v>246</v>
      </c>
      <c r="BJ664" s="4"/>
      <c r="BK664" s="46" t="str">
        <f t="shared" si="364"/>
        <v>13149_1</v>
      </c>
      <c r="BL664" s="69">
        <v>13149</v>
      </c>
      <c r="BM664" s="69">
        <v>1</v>
      </c>
      <c r="BN664" s="69">
        <v>1</v>
      </c>
      <c r="BO664" s="4"/>
      <c r="BP664" s="46" t="str">
        <f t="shared" si="365"/>
        <v>13149_1</v>
      </c>
      <c r="BQ664" s="69">
        <v>13149</v>
      </c>
      <c r="BR664" s="69">
        <v>1</v>
      </c>
      <c r="BS664" s="69">
        <v>0</v>
      </c>
      <c r="BT664" s="4"/>
      <c r="BU664" s="71"/>
      <c r="BV664" s="71"/>
      <c r="BW664" s="71"/>
      <c r="BX664" s="4"/>
      <c r="BY664" s="46"/>
      <c r="BZ664" s="46"/>
      <c r="CA664" s="46"/>
      <c r="CB664" s="4"/>
      <c r="CC664" s="47" t="s">
        <v>148</v>
      </c>
      <c r="CD664" s="47" t="s">
        <v>1023</v>
      </c>
      <c r="CE664" s="47">
        <v>56</v>
      </c>
      <c r="CF664" s="47">
        <v>8</v>
      </c>
      <c r="CG664" s="47">
        <v>1</v>
      </c>
      <c r="CH664" s="47" t="str">
        <f t="shared" si="366"/>
        <v>Keskivilkas 1</v>
      </c>
      <c r="CJ664" s="46" t="s">
        <v>713</v>
      </c>
      <c r="CK664" s="46" t="s">
        <v>1138</v>
      </c>
      <c r="CL664" s="46" t="s">
        <v>1139</v>
      </c>
      <c r="CM664" s="46" t="s">
        <v>1140</v>
      </c>
    </row>
    <row r="665" spans="1:91" customFormat="1" x14ac:dyDescent="0.25">
      <c r="A665" s="81">
        <v>654</v>
      </c>
      <c r="B665" s="27" t="str">
        <f t="shared" si="343"/>
        <v>13257_1</v>
      </c>
      <c r="C665" s="51">
        <v>13257</v>
      </c>
      <c r="D665" s="52">
        <v>1</v>
      </c>
      <c r="E665" s="17">
        <v>3176</v>
      </c>
      <c r="F665" s="18">
        <v>3500.260104645</v>
      </c>
      <c r="G665" s="57">
        <v>78</v>
      </c>
      <c r="H665" s="58">
        <v>47</v>
      </c>
      <c r="I665" s="64">
        <f t="shared" si="367"/>
        <v>0.47</v>
      </c>
      <c r="J665" s="18">
        <f t="shared" si="368"/>
        <v>36.659999999999997</v>
      </c>
      <c r="K665" s="64">
        <f t="shared" si="369"/>
        <v>-0.8937391304347827</v>
      </c>
      <c r="L665" s="18">
        <v>345</v>
      </c>
      <c r="M665" s="18">
        <v>36</v>
      </c>
      <c r="N665" s="18">
        <v>393</v>
      </c>
      <c r="O665" s="105" t="str">
        <f t="shared" si="344"/>
        <v>https://www.google.com/maps/@61.7736703482,22.9907361675,3a,75y,90t/data=!3m3!1e1!3m1!2e0</v>
      </c>
      <c r="P665" s="108" t="str">
        <f t="shared" si="345"/>
        <v>Gmaps</v>
      </c>
      <c r="Q665" s="18">
        <v>78</v>
      </c>
      <c r="R665" s="17">
        <v>47</v>
      </c>
      <c r="S665" s="18">
        <f t="shared" si="346"/>
        <v>180</v>
      </c>
      <c r="T665" s="18">
        <f t="shared" si="347"/>
        <v>70</v>
      </c>
      <c r="U665" s="18">
        <f t="shared" si="348"/>
        <v>0</v>
      </c>
      <c r="V665" s="95" t="str">
        <f t="shared" si="370"/>
        <v xml:space="preserve"> --</v>
      </c>
      <c r="W665" s="18">
        <f t="shared" si="349"/>
        <v>0</v>
      </c>
      <c r="X665" s="79" t="str">
        <f t="shared" si="371"/>
        <v xml:space="preserve"> --</v>
      </c>
      <c r="Y665" s="18">
        <v>6</v>
      </c>
      <c r="Z665" s="17" t="str">
        <f t="shared" si="353"/>
        <v xml:space="preserve"> --</v>
      </c>
      <c r="AA665" s="74">
        <v>0</v>
      </c>
      <c r="AB665" s="17" t="str">
        <f t="shared" si="372"/>
        <v>--</v>
      </c>
      <c r="AC665" s="39"/>
      <c r="AD665" s="17" t="str">
        <f t="shared" si="350"/>
        <v>Vähä 2</v>
      </c>
      <c r="AE665" s="17" t="s">
        <v>1060</v>
      </c>
      <c r="AF665" s="39"/>
      <c r="AG665" s="44"/>
      <c r="AH665" s="4"/>
      <c r="AI665" s="113" t="str">
        <f t="shared" si="354"/>
        <v>musta</v>
      </c>
      <c r="AJ665" s="114" t="str">
        <f t="shared" si="341"/>
        <v>musta</v>
      </c>
      <c r="AK665" s="115" t="str">
        <f t="shared" si="351"/>
        <v>musta</v>
      </c>
      <c r="AL665" s="124">
        <f t="shared" si="342"/>
        <v>1</v>
      </c>
      <c r="AM665" s="124">
        <f t="shared" si="355"/>
        <v>1</v>
      </c>
      <c r="AN665" s="124">
        <f t="shared" si="356"/>
        <v>0</v>
      </c>
      <c r="AO665" s="124">
        <f t="shared" si="357"/>
        <v>0</v>
      </c>
      <c r="AP665" s="121">
        <f t="shared" si="358"/>
        <v>0</v>
      </c>
      <c r="AQ665" s="14"/>
      <c r="AR665" s="113" t="str">
        <f t="shared" si="373"/>
        <v>musta</v>
      </c>
      <c r="AS665" s="114" t="str">
        <f t="shared" si="374"/>
        <v>musta</v>
      </c>
      <c r="AT665" s="115" t="str">
        <f t="shared" si="352"/>
        <v>musta</v>
      </c>
      <c r="AU665" s="124">
        <f t="shared" si="359"/>
        <v>1</v>
      </c>
      <c r="AV665" s="124">
        <f t="shared" si="360"/>
        <v>1</v>
      </c>
      <c r="AW665" s="124">
        <f t="shared" si="361"/>
        <v>0</v>
      </c>
      <c r="AX665" s="124">
        <f t="shared" si="362"/>
        <v>0</v>
      </c>
      <c r="AY665" s="121">
        <f t="shared" si="363"/>
        <v>0</v>
      </c>
      <c r="BA665" s="47" t="s">
        <v>696</v>
      </c>
      <c r="BB665" s="47">
        <v>13133</v>
      </c>
      <c r="BC665" s="47">
        <v>1</v>
      </c>
      <c r="BD665" s="47">
        <v>90</v>
      </c>
      <c r="BE665" s="4"/>
      <c r="BF665" s="47" t="s">
        <v>704</v>
      </c>
      <c r="BG665" s="47">
        <v>13151</v>
      </c>
      <c r="BH665" s="47">
        <v>1</v>
      </c>
      <c r="BI665" s="47">
        <v>197</v>
      </c>
      <c r="BJ665" s="4"/>
      <c r="BK665" s="46" t="str">
        <f t="shared" si="364"/>
        <v>13151_1</v>
      </c>
      <c r="BL665" s="69">
        <v>13151</v>
      </c>
      <c r="BM665" s="69">
        <v>1</v>
      </c>
      <c r="BN665" s="69">
        <v>0</v>
      </c>
      <c r="BO665" s="4"/>
      <c r="BP665" s="46" t="str">
        <f t="shared" si="365"/>
        <v>13151_1</v>
      </c>
      <c r="BQ665" s="69">
        <v>13151</v>
      </c>
      <c r="BR665" s="69">
        <v>1</v>
      </c>
      <c r="BS665" s="69">
        <v>0</v>
      </c>
      <c r="BT665" s="4"/>
      <c r="BU665" s="71"/>
      <c r="BV665" s="71"/>
      <c r="BW665" s="71"/>
      <c r="BX665" s="4"/>
      <c r="BY665" s="46"/>
      <c r="BZ665" s="46"/>
      <c r="CA665" s="46"/>
      <c r="CB665" s="4"/>
      <c r="CC665" s="47" t="s">
        <v>291</v>
      </c>
      <c r="CD665" s="47" t="s">
        <v>1023</v>
      </c>
      <c r="CE665" s="47">
        <v>325</v>
      </c>
      <c r="CF665" s="47">
        <v>6</v>
      </c>
      <c r="CG665" s="47">
        <v>1</v>
      </c>
      <c r="CH665" s="47" t="str">
        <f t="shared" si="366"/>
        <v>Keskivilkas 1</v>
      </c>
      <c r="CJ665" s="46" t="s">
        <v>714</v>
      </c>
      <c r="CK665" s="46" t="s">
        <v>2746</v>
      </c>
      <c r="CL665" s="46" t="s">
        <v>2747</v>
      </c>
      <c r="CM665" s="46" t="s">
        <v>2748</v>
      </c>
    </row>
    <row r="666" spans="1:91" customFormat="1" x14ac:dyDescent="0.25">
      <c r="A666" s="81">
        <v>655</v>
      </c>
      <c r="B666" s="27" t="str">
        <f t="shared" si="343"/>
        <v>13259_1</v>
      </c>
      <c r="C666" s="51">
        <v>13259</v>
      </c>
      <c r="D666" s="52">
        <v>1</v>
      </c>
      <c r="E666" s="17">
        <v>2600</v>
      </c>
      <c r="F666" s="18">
        <v>2514.6169743149999</v>
      </c>
      <c r="G666" s="57">
        <v>52</v>
      </c>
      <c r="H666" s="58">
        <v>55</v>
      </c>
      <c r="I666" s="64">
        <f t="shared" si="367"/>
        <v>0.55000000000000004</v>
      </c>
      <c r="J666" s="18">
        <f t="shared" si="368"/>
        <v>28.6</v>
      </c>
      <c r="K666" s="64">
        <f t="shared" si="369"/>
        <v>-0.89785714285714291</v>
      </c>
      <c r="L666" s="18">
        <v>280</v>
      </c>
      <c r="M666" s="18">
        <v>14</v>
      </c>
      <c r="N666" s="18">
        <v>280</v>
      </c>
      <c r="O666" s="105" t="str">
        <f t="shared" si="344"/>
        <v>https://www.google.com/maps/@61.780528869,23.0015440957,3a,75y,90t/data=!3m3!1e1!3m1!2e0</v>
      </c>
      <c r="P666" s="108" t="str">
        <f t="shared" si="345"/>
        <v>Gmaps</v>
      </c>
      <c r="Q666" s="18">
        <v>52</v>
      </c>
      <c r="R666" s="17">
        <v>55</v>
      </c>
      <c r="S666" s="18">
        <f t="shared" si="346"/>
        <v>47</v>
      </c>
      <c r="T666" s="18">
        <f t="shared" si="347"/>
        <v>18</v>
      </c>
      <c r="U666" s="18">
        <f t="shared" si="348"/>
        <v>0</v>
      </c>
      <c r="V666" s="95" t="str">
        <f t="shared" si="370"/>
        <v xml:space="preserve"> --</v>
      </c>
      <c r="W666" s="18">
        <f t="shared" si="349"/>
        <v>0</v>
      </c>
      <c r="X666" s="79" t="str">
        <f t="shared" si="371"/>
        <v xml:space="preserve"> --</v>
      </c>
      <c r="Y666" s="74">
        <v>0</v>
      </c>
      <c r="Z666" s="17" t="str">
        <f t="shared" si="353"/>
        <v xml:space="preserve"> --</v>
      </c>
      <c r="AA666" s="74">
        <v>0</v>
      </c>
      <c r="AB666" s="17" t="str">
        <f t="shared" si="372"/>
        <v>--</v>
      </c>
      <c r="AC666" s="39"/>
      <c r="AD666" s="17" t="str">
        <f t="shared" si="350"/>
        <v>Vähä 3</v>
      </c>
      <c r="AE666" s="17" t="s">
        <v>1062</v>
      </c>
      <c r="AF666" s="39"/>
      <c r="AG666" s="44"/>
      <c r="AH666" s="4"/>
      <c r="AI666" s="113" t="str">
        <f t="shared" si="354"/>
        <v>musta</v>
      </c>
      <c r="AJ666" s="114" t="str">
        <f t="shared" si="341"/>
        <v>musta</v>
      </c>
      <c r="AK666" s="115" t="str">
        <f t="shared" si="351"/>
        <v>musta</v>
      </c>
      <c r="AL666" s="124">
        <f t="shared" si="342"/>
        <v>1</v>
      </c>
      <c r="AM666" s="124">
        <f t="shared" si="355"/>
        <v>1</v>
      </c>
      <c r="AN666" s="124">
        <f t="shared" si="356"/>
        <v>0</v>
      </c>
      <c r="AO666" s="124">
        <f t="shared" si="357"/>
        <v>0</v>
      </c>
      <c r="AP666" s="121">
        <f t="shared" si="358"/>
        <v>0</v>
      </c>
      <c r="AQ666" s="14"/>
      <c r="AR666" s="113" t="str">
        <f t="shared" si="373"/>
        <v>musta</v>
      </c>
      <c r="AS666" s="114" t="str">
        <f t="shared" si="374"/>
        <v>musta</v>
      </c>
      <c r="AT666" s="115" t="str">
        <f t="shared" si="352"/>
        <v>musta</v>
      </c>
      <c r="AU666" s="124">
        <f t="shared" si="359"/>
        <v>10</v>
      </c>
      <c r="AV666" s="124">
        <f t="shared" si="360"/>
        <v>10</v>
      </c>
      <c r="AW666" s="124">
        <f t="shared" si="361"/>
        <v>0</v>
      </c>
      <c r="AX666" s="124">
        <f t="shared" si="362"/>
        <v>0</v>
      </c>
      <c r="AY666" s="121">
        <f t="shared" si="363"/>
        <v>0</v>
      </c>
      <c r="BA666" s="47" t="s">
        <v>697</v>
      </c>
      <c r="BB666" s="47">
        <v>13135</v>
      </c>
      <c r="BC666" s="47">
        <v>1</v>
      </c>
      <c r="BD666" s="47">
        <v>612</v>
      </c>
      <c r="BE666" s="4"/>
      <c r="BF666" s="47" t="s">
        <v>705</v>
      </c>
      <c r="BG666" s="47">
        <v>13153</v>
      </c>
      <c r="BH666" s="47">
        <v>1</v>
      </c>
      <c r="BI666" s="47">
        <v>262</v>
      </c>
      <c r="BJ666" s="4"/>
      <c r="BK666" s="46" t="str">
        <f t="shared" si="364"/>
        <v>13153_1</v>
      </c>
      <c r="BL666" s="69">
        <v>13153</v>
      </c>
      <c r="BM666" s="69">
        <v>1</v>
      </c>
      <c r="BN666" s="69">
        <v>1</v>
      </c>
      <c r="BO666" s="4"/>
      <c r="BP666" s="46" t="str">
        <f t="shared" si="365"/>
        <v>13153_1</v>
      </c>
      <c r="BQ666" s="69">
        <v>13153</v>
      </c>
      <c r="BR666" s="69">
        <v>1</v>
      </c>
      <c r="BS666" s="69">
        <v>0</v>
      </c>
      <c r="BT666" s="4"/>
      <c r="BU666" s="71"/>
      <c r="BV666" s="71"/>
      <c r="BW666" s="71"/>
      <c r="BX666" s="4"/>
      <c r="BY666" s="46"/>
      <c r="BZ666" s="46"/>
      <c r="CA666" s="46"/>
      <c r="CB666" s="4"/>
      <c r="CC666" s="47" t="s">
        <v>151</v>
      </c>
      <c r="CD666" s="47" t="s">
        <v>1023</v>
      </c>
      <c r="CE666" s="47">
        <v>58</v>
      </c>
      <c r="CF666" s="47">
        <v>2</v>
      </c>
      <c r="CG666" s="47">
        <v>1</v>
      </c>
      <c r="CH666" s="47" t="str">
        <f t="shared" si="366"/>
        <v>Keskivilkas 1</v>
      </c>
      <c r="CJ666" s="46" t="s">
        <v>715</v>
      </c>
      <c r="CK666" s="46" t="s">
        <v>1135</v>
      </c>
      <c r="CL666" s="46" t="s">
        <v>1136</v>
      </c>
      <c r="CM666" s="46" t="s">
        <v>1137</v>
      </c>
    </row>
    <row r="667" spans="1:91" customFormat="1" x14ac:dyDescent="0.25">
      <c r="A667" s="81">
        <v>656</v>
      </c>
      <c r="B667" s="27" t="str">
        <f t="shared" si="343"/>
        <v>13263_1</v>
      </c>
      <c r="C667" s="51">
        <v>13263</v>
      </c>
      <c r="D667" s="52">
        <v>1</v>
      </c>
      <c r="E667" s="17">
        <v>8744</v>
      </c>
      <c r="F667" s="18">
        <v>8649.6052880499992</v>
      </c>
      <c r="G667" s="57">
        <v>48</v>
      </c>
      <c r="H667" s="58">
        <v>70</v>
      </c>
      <c r="I667" s="64">
        <f t="shared" si="367"/>
        <v>0.7</v>
      </c>
      <c r="J667" s="18">
        <f t="shared" si="368"/>
        <v>33.599999999999994</v>
      </c>
      <c r="K667" s="64">
        <f t="shared" si="369"/>
        <v>-0.56363636363636371</v>
      </c>
      <c r="L667" s="18">
        <v>77</v>
      </c>
      <c r="M667" s="18">
        <v>2</v>
      </c>
      <c r="N667" s="18">
        <v>80</v>
      </c>
      <c r="O667" s="105" t="str">
        <f t="shared" si="344"/>
        <v>https://www.google.com/maps/@61.9060236103,22.8401165594,3a,75y,90t/data=!3m3!1e1!3m1!2e0</v>
      </c>
      <c r="P667" s="108" t="str">
        <f t="shared" si="345"/>
        <v>Gmaps</v>
      </c>
      <c r="Q667" s="18">
        <v>48</v>
      </c>
      <c r="R667" s="17">
        <v>70</v>
      </c>
      <c r="S667" s="18">
        <f t="shared" si="346"/>
        <v>28</v>
      </c>
      <c r="T667" s="18">
        <f t="shared" si="347"/>
        <v>25</v>
      </c>
      <c r="U667" s="18">
        <f t="shared" si="348"/>
        <v>0</v>
      </c>
      <c r="V667" s="95" t="str">
        <f t="shared" si="370"/>
        <v xml:space="preserve"> --</v>
      </c>
      <c r="W667" s="18">
        <f t="shared" si="349"/>
        <v>0</v>
      </c>
      <c r="X667" s="79" t="str">
        <f t="shared" si="371"/>
        <v xml:space="preserve"> --</v>
      </c>
      <c r="Y667" s="74">
        <v>0</v>
      </c>
      <c r="Z667" s="17" t="str">
        <f t="shared" si="353"/>
        <v xml:space="preserve"> --</v>
      </c>
      <c r="AA667" s="74">
        <v>0</v>
      </c>
      <c r="AB667" s="17" t="str">
        <f t="shared" si="372"/>
        <v>--</v>
      </c>
      <c r="AC667" s="39"/>
      <c r="AD667" s="17" t="str">
        <f t="shared" si="350"/>
        <v>Vähä 3</v>
      </c>
      <c r="AE667" s="17" t="s">
        <v>1062</v>
      </c>
      <c r="AF667" s="39"/>
      <c r="AG667" s="44"/>
      <c r="AH667" s="4"/>
      <c r="AI667" s="113" t="str">
        <f t="shared" si="354"/>
        <v>musta</v>
      </c>
      <c r="AJ667" s="114" t="str">
        <f t="shared" ref="AJ667:AJ730" si="375">IF(R667="ei mallia","ei mallia",IF(R667&gt;39,IF(Q667&gt;1999,"punainen",IF(T667&gt;499,"punainen",IF(X667="Osa seud. yht.","punainen","musta"))),"musta"))</f>
        <v>musta</v>
      </c>
      <c r="AK667" s="115" t="str">
        <f t="shared" si="351"/>
        <v>musta</v>
      </c>
      <c r="AL667" s="124">
        <f t="shared" si="342"/>
        <v>10</v>
      </c>
      <c r="AM667" s="124">
        <f t="shared" si="355"/>
        <v>10</v>
      </c>
      <c r="AN667" s="124">
        <f t="shared" si="356"/>
        <v>0</v>
      </c>
      <c r="AO667" s="124">
        <f t="shared" si="357"/>
        <v>0</v>
      </c>
      <c r="AP667" s="121">
        <f t="shared" si="358"/>
        <v>0</v>
      </c>
      <c r="AQ667" s="14"/>
      <c r="AR667" s="113" t="str">
        <f t="shared" si="373"/>
        <v>musta</v>
      </c>
      <c r="AS667" s="114" t="str">
        <f t="shared" si="374"/>
        <v>musta</v>
      </c>
      <c r="AT667" s="115" t="str">
        <f t="shared" si="352"/>
        <v>musta</v>
      </c>
      <c r="AU667" s="124">
        <f t="shared" si="359"/>
        <v>10</v>
      </c>
      <c r="AV667" s="124">
        <f t="shared" si="360"/>
        <v>10</v>
      </c>
      <c r="AW667" s="124">
        <f t="shared" si="361"/>
        <v>0</v>
      </c>
      <c r="AX667" s="124">
        <f t="shared" si="362"/>
        <v>0</v>
      </c>
      <c r="AY667" s="121">
        <f t="shared" si="363"/>
        <v>0</v>
      </c>
      <c r="BA667" s="47" t="s">
        <v>698</v>
      </c>
      <c r="BB667" s="47">
        <v>13137</v>
      </c>
      <c r="BC667" s="47">
        <v>1</v>
      </c>
      <c r="BD667" s="47">
        <v>68</v>
      </c>
      <c r="BE667" s="4"/>
      <c r="BF667" s="47" t="s">
        <v>706</v>
      </c>
      <c r="BG667" s="47">
        <v>13155</v>
      </c>
      <c r="BH667" s="47">
        <v>1</v>
      </c>
      <c r="BI667" s="47">
        <v>80</v>
      </c>
      <c r="BJ667" s="4"/>
      <c r="BK667" s="46" t="str">
        <f t="shared" si="364"/>
        <v>13155_1</v>
      </c>
      <c r="BL667" s="69">
        <v>13155</v>
      </c>
      <c r="BM667" s="69">
        <v>1</v>
      </c>
      <c r="BN667" s="69">
        <v>2</v>
      </c>
      <c r="BO667" s="4"/>
      <c r="BP667" s="46" t="str">
        <f t="shared" si="365"/>
        <v>13155_1</v>
      </c>
      <c r="BQ667" s="69">
        <v>13155</v>
      </c>
      <c r="BR667" s="69">
        <v>1</v>
      </c>
      <c r="BS667" s="69">
        <v>0</v>
      </c>
      <c r="BT667" s="4"/>
      <c r="BU667" s="71"/>
      <c r="BV667" s="71"/>
      <c r="BW667" s="71"/>
      <c r="BX667" s="4"/>
      <c r="BY667" s="46"/>
      <c r="BZ667" s="46"/>
      <c r="CA667" s="46"/>
      <c r="CB667" s="4"/>
      <c r="CC667" s="47" t="s">
        <v>615</v>
      </c>
      <c r="CD667" s="47" t="s">
        <v>1023</v>
      </c>
      <c r="CE667" s="47">
        <v>12948</v>
      </c>
      <c r="CF667" s="47">
        <v>2</v>
      </c>
      <c r="CG667" s="47">
        <v>1</v>
      </c>
      <c r="CH667" s="47" t="str">
        <f t="shared" si="366"/>
        <v>Keskivilkas 1</v>
      </c>
      <c r="CJ667" s="46" t="s">
        <v>716</v>
      </c>
      <c r="CK667" s="46" t="s">
        <v>2749</v>
      </c>
      <c r="CL667" s="46" t="s">
        <v>2750</v>
      </c>
      <c r="CM667" s="46" t="s">
        <v>2751</v>
      </c>
    </row>
    <row r="668" spans="1:91" customFormat="1" x14ac:dyDescent="0.25">
      <c r="A668" s="81">
        <v>657</v>
      </c>
      <c r="B668" s="27" t="str">
        <f t="shared" si="343"/>
        <v>13265_1</v>
      </c>
      <c r="C668" s="51">
        <v>13265</v>
      </c>
      <c r="D668" s="52">
        <v>1</v>
      </c>
      <c r="E668" s="17">
        <v>4537</v>
      </c>
      <c r="F668" s="18">
        <v>4336.8689276550003</v>
      </c>
      <c r="G668" s="57">
        <v>25</v>
      </c>
      <c r="H668" s="58">
        <v>56</v>
      </c>
      <c r="I668" s="64">
        <f t="shared" si="367"/>
        <v>0.56000000000000005</v>
      </c>
      <c r="J668" s="18">
        <f t="shared" si="368"/>
        <v>14.000000000000002</v>
      </c>
      <c r="K668" s="64">
        <f t="shared" si="369"/>
        <v>-0.87037037037037035</v>
      </c>
      <c r="L668" s="18">
        <v>108</v>
      </c>
      <c r="M668" s="18">
        <v>10</v>
      </c>
      <c r="N668" s="18">
        <v>98</v>
      </c>
      <c r="O668" s="105" t="str">
        <f t="shared" si="344"/>
        <v>https://www.google.com/maps/@61.8568538498,22.9447971907,3a,75y,90t/data=!3m3!1e1!3m1!2e0</v>
      </c>
      <c r="P668" s="108" t="str">
        <f t="shared" si="345"/>
        <v>Gmaps</v>
      </c>
      <c r="Q668" s="18">
        <v>25</v>
      </c>
      <c r="R668" s="17">
        <v>56</v>
      </c>
      <c r="S668" s="18">
        <f t="shared" si="346"/>
        <v>18</v>
      </c>
      <c r="T668" s="18">
        <f t="shared" si="347"/>
        <v>10</v>
      </c>
      <c r="U668" s="18">
        <f t="shared" si="348"/>
        <v>0</v>
      </c>
      <c r="V668" s="95" t="str">
        <f t="shared" si="370"/>
        <v xml:space="preserve"> --</v>
      </c>
      <c r="W668" s="18">
        <f t="shared" si="349"/>
        <v>0</v>
      </c>
      <c r="X668" s="79" t="str">
        <f t="shared" si="371"/>
        <v xml:space="preserve"> --</v>
      </c>
      <c r="Y668" s="74">
        <v>0</v>
      </c>
      <c r="Z668" s="17" t="str">
        <f t="shared" si="353"/>
        <v xml:space="preserve"> --</v>
      </c>
      <c r="AA668" s="74">
        <v>0</v>
      </c>
      <c r="AB668" s="17" t="str">
        <f t="shared" si="372"/>
        <v>--</v>
      </c>
      <c r="AC668" s="39"/>
      <c r="AD668" s="17" t="str">
        <f t="shared" si="350"/>
        <v>Vähä 3</v>
      </c>
      <c r="AE668" s="17" t="s">
        <v>1062</v>
      </c>
      <c r="AF668" s="39"/>
      <c r="AG668" s="44"/>
      <c r="AH668" s="4"/>
      <c r="AI668" s="113" t="str">
        <f t="shared" si="354"/>
        <v>musta</v>
      </c>
      <c r="AJ668" s="114" t="str">
        <f t="shared" si="375"/>
        <v>musta</v>
      </c>
      <c r="AK668" s="115" t="str">
        <f t="shared" si="351"/>
        <v>musta</v>
      </c>
      <c r="AL668" s="124">
        <f t="shared" si="342"/>
        <v>1</v>
      </c>
      <c r="AM668" s="124">
        <f t="shared" si="355"/>
        <v>1</v>
      </c>
      <c r="AN668" s="124">
        <f t="shared" si="356"/>
        <v>0</v>
      </c>
      <c r="AO668" s="124">
        <f t="shared" si="357"/>
        <v>0</v>
      </c>
      <c r="AP668" s="121">
        <f t="shared" si="358"/>
        <v>0</v>
      </c>
      <c r="AQ668" s="14"/>
      <c r="AR668" s="113" t="str">
        <f t="shared" si="373"/>
        <v>musta</v>
      </c>
      <c r="AS668" s="114" t="str">
        <f t="shared" si="374"/>
        <v>musta</v>
      </c>
      <c r="AT668" s="115" t="str">
        <f t="shared" si="352"/>
        <v>musta</v>
      </c>
      <c r="AU668" s="124">
        <f t="shared" si="359"/>
        <v>10</v>
      </c>
      <c r="AV668" s="124">
        <f t="shared" si="360"/>
        <v>10</v>
      </c>
      <c r="AW668" s="124">
        <f t="shared" si="361"/>
        <v>0</v>
      </c>
      <c r="AX668" s="124">
        <f t="shared" si="362"/>
        <v>0</v>
      </c>
      <c r="AY668" s="121">
        <f t="shared" si="363"/>
        <v>0</v>
      </c>
      <c r="BA668" s="47" t="s">
        <v>699</v>
      </c>
      <c r="BB668" s="47">
        <v>13139</v>
      </c>
      <c r="BC668" s="47">
        <v>1</v>
      </c>
      <c r="BD668" s="47">
        <v>356</v>
      </c>
      <c r="BE668" s="4"/>
      <c r="BF668" s="47" t="s">
        <v>707</v>
      </c>
      <c r="BG668" s="47">
        <v>13157</v>
      </c>
      <c r="BH668" s="47">
        <v>1</v>
      </c>
      <c r="BI668" s="47">
        <v>91</v>
      </c>
      <c r="BJ668" s="4"/>
      <c r="BK668" s="46" t="str">
        <f t="shared" si="364"/>
        <v>13157_1</v>
      </c>
      <c r="BL668" s="69">
        <v>13157</v>
      </c>
      <c r="BM668" s="69">
        <v>1</v>
      </c>
      <c r="BN668" s="69">
        <v>1</v>
      </c>
      <c r="BO668" s="4"/>
      <c r="BP668" s="46" t="str">
        <f t="shared" si="365"/>
        <v>13157_1</v>
      </c>
      <c r="BQ668" s="69">
        <v>13157</v>
      </c>
      <c r="BR668" s="69">
        <v>1</v>
      </c>
      <c r="BS668" s="69">
        <v>0</v>
      </c>
      <c r="BT668" s="4"/>
      <c r="BU668" s="71"/>
      <c r="BV668" s="71"/>
      <c r="BW668" s="71"/>
      <c r="BX668" s="4"/>
      <c r="BY668" s="46"/>
      <c r="BZ668" s="46"/>
      <c r="CA668" s="46"/>
      <c r="CB668" s="4"/>
      <c r="CC668" s="47" t="s">
        <v>783</v>
      </c>
      <c r="CD668" s="47" t="s">
        <v>1023</v>
      </c>
      <c r="CE668" s="47">
        <v>13693</v>
      </c>
      <c r="CF668" s="47">
        <v>2</v>
      </c>
      <c r="CG668" s="47">
        <v>1</v>
      </c>
      <c r="CH668" s="47" t="str">
        <f t="shared" si="366"/>
        <v>Keskivilkas 1</v>
      </c>
      <c r="CJ668" s="46" t="s">
        <v>717</v>
      </c>
      <c r="CK668" s="46" t="s">
        <v>2752</v>
      </c>
      <c r="CL668" s="46" t="s">
        <v>2753</v>
      </c>
      <c r="CM668" s="46" t="s">
        <v>2754</v>
      </c>
    </row>
    <row r="669" spans="1:91" customFormat="1" x14ac:dyDescent="0.25">
      <c r="A669" s="81">
        <v>658</v>
      </c>
      <c r="B669" s="27" t="str">
        <f t="shared" si="343"/>
        <v>13267_1</v>
      </c>
      <c r="C669" s="51">
        <v>13267</v>
      </c>
      <c r="D669" s="52">
        <v>1</v>
      </c>
      <c r="E669" s="17">
        <v>4296</v>
      </c>
      <c r="F669" s="18">
        <v>2897.4529639799998</v>
      </c>
      <c r="G669" s="57">
        <v>7</v>
      </c>
      <c r="H669" s="58">
        <v>24</v>
      </c>
      <c r="I669" s="64">
        <f t="shared" si="367"/>
        <v>0.24</v>
      </c>
      <c r="J669" s="18">
        <f t="shared" si="368"/>
        <v>1.68</v>
      </c>
      <c r="K669" s="64">
        <f t="shared" si="369"/>
        <v>-0.9811235955056179</v>
      </c>
      <c r="L669" s="18">
        <v>89</v>
      </c>
      <c r="M669" s="18">
        <v>10</v>
      </c>
      <c r="N669" s="18">
        <v>91</v>
      </c>
      <c r="O669" s="105" t="str">
        <f t="shared" si="344"/>
        <v>https://www.google.com/maps/@61.869697791,22.9771593324,3a,75y,90t/data=!3m3!1e1!3m1!2e0</v>
      </c>
      <c r="P669" s="108" t="str">
        <f t="shared" si="345"/>
        <v>Gmaps</v>
      </c>
      <c r="Q669" s="18">
        <v>7</v>
      </c>
      <c r="R669" s="17">
        <v>24</v>
      </c>
      <c r="S669" s="18">
        <f t="shared" si="346"/>
        <v>44</v>
      </c>
      <c r="T669" s="18">
        <f t="shared" si="347"/>
        <v>31</v>
      </c>
      <c r="U669" s="18">
        <f t="shared" si="348"/>
        <v>0</v>
      </c>
      <c r="V669" s="95" t="str">
        <f t="shared" si="370"/>
        <v xml:space="preserve"> --</v>
      </c>
      <c r="W669" s="18">
        <f t="shared" si="349"/>
        <v>0</v>
      </c>
      <c r="X669" s="79" t="str">
        <f t="shared" si="371"/>
        <v xml:space="preserve"> --</v>
      </c>
      <c r="Y669" s="74">
        <v>0</v>
      </c>
      <c r="Z669" s="17" t="str">
        <f t="shared" si="353"/>
        <v xml:space="preserve"> --</v>
      </c>
      <c r="AA669" s="74">
        <v>0</v>
      </c>
      <c r="AB669" s="17" t="str">
        <f t="shared" si="372"/>
        <v>--</v>
      </c>
      <c r="AC669" s="39"/>
      <c r="AD669" s="17" t="str">
        <f t="shared" si="350"/>
        <v>Vähä 3</v>
      </c>
      <c r="AE669" s="17" t="s">
        <v>1062</v>
      </c>
      <c r="AF669" s="39"/>
      <c r="AG669" s="44"/>
      <c r="AH669" s="4"/>
      <c r="AI669" s="113" t="str">
        <f t="shared" si="354"/>
        <v>musta</v>
      </c>
      <c r="AJ669" s="114" t="str">
        <f t="shared" si="375"/>
        <v>musta</v>
      </c>
      <c r="AK669" s="115" t="str">
        <f t="shared" si="351"/>
        <v>musta</v>
      </c>
      <c r="AL669" s="124">
        <f t="shared" si="342"/>
        <v>0</v>
      </c>
      <c r="AM669" s="124">
        <f t="shared" si="355"/>
        <v>0</v>
      </c>
      <c r="AN669" s="124">
        <f t="shared" si="356"/>
        <v>0</v>
      </c>
      <c r="AO669" s="124">
        <f t="shared" si="357"/>
        <v>0</v>
      </c>
      <c r="AP669" s="121">
        <f t="shared" si="358"/>
        <v>0</v>
      </c>
      <c r="AQ669" s="14"/>
      <c r="AR669" s="113" t="str">
        <f t="shared" si="373"/>
        <v>musta</v>
      </c>
      <c r="AS669" s="114" t="str">
        <f t="shared" si="374"/>
        <v>musta</v>
      </c>
      <c r="AT669" s="115" t="str">
        <f t="shared" si="352"/>
        <v>musta</v>
      </c>
      <c r="AU669" s="124">
        <f t="shared" si="359"/>
        <v>1</v>
      </c>
      <c r="AV669" s="124">
        <f t="shared" si="360"/>
        <v>1</v>
      </c>
      <c r="AW669" s="124">
        <f t="shared" si="361"/>
        <v>0</v>
      </c>
      <c r="AX669" s="124">
        <f t="shared" si="362"/>
        <v>0</v>
      </c>
      <c r="AY669" s="121">
        <f t="shared" si="363"/>
        <v>0</v>
      </c>
      <c r="BA669" s="47" t="s">
        <v>700</v>
      </c>
      <c r="BB669" s="47">
        <v>13143</v>
      </c>
      <c r="BC669" s="47">
        <v>1</v>
      </c>
      <c r="BD669" s="47">
        <v>97</v>
      </c>
      <c r="BE669" s="4"/>
      <c r="BF669" s="47" t="s">
        <v>708</v>
      </c>
      <c r="BG669" s="47">
        <v>13243</v>
      </c>
      <c r="BH669" s="47">
        <v>1</v>
      </c>
      <c r="BI669" s="47">
        <v>10</v>
      </c>
      <c r="BJ669" s="4"/>
      <c r="BK669" s="46" t="str">
        <f t="shared" si="364"/>
        <v>13243_1</v>
      </c>
      <c r="BL669" s="69">
        <v>13243</v>
      </c>
      <c r="BM669" s="69">
        <v>1</v>
      </c>
      <c r="BN669" s="69">
        <v>0</v>
      </c>
      <c r="BO669" s="4"/>
      <c r="BP669" s="46" t="str">
        <f t="shared" si="365"/>
        <v>13243_1</v>
      </c>
      <c r="BQ669" s="69">
        <v>13243</v>
      </c>
      <c r="BR669" s="69">
        <v>1</v>
      </c>
      <c r="BS669" s="69">
        <v>0</v>
      </c>
      <c r="BT669" s="4"/>
      <c r="BU669" s="71"/>
      <c r="BV669" s="71"/>
      <c r="BW669" s="71"/>
      <c r="BX669" s="4"/>
      <c r="BY669" s="46"/>
      <c r="BZ669" s="46"/>
      <c r="CA669" s="46"/>
      <c r="CB669" s="4"/>
      <c r="CC669" s="47" t="s">
        <v>919</v>
      </c>
      <c r="CD669" s="47" t="s">
        <v>1023</v>
      </c>
      <c r="CE669" s="47">
        <v>14251</v>
      </c>
      <c r="CF669" s="47">
        <v>2</v>
      </c>
      <c r="CG669" s="47">
        <v>1</v>
      </c>
      <c r="CH669" s="47" t="str">
        <f t="shared" si="366"/>
        <v>Keskivilkas 1</v>
      </c>
      <c r="CJ669" s="46" t="s">
        <v>718</v>
      </c>
      <c r="CK669" s="46" t="s">
        <v>2755</v>
      </c>
      <c r="CL669" s="46" t="s">
        <v>2756</v>
      </c>
      <c r="CM669" s="46" t="s">
        <v>2757</v>
      </c>
    </row>
    <row r="670" spans="1:91" customFormat="1" x14ac:dyDescent="0.25">
      <c r="A670" s="81">
        <v>659</v>
      </c>
      <c r="B670" s="27" t="str">
        <f t="shared" si="343"/>
        <v>13269_1</v>
      </c>
      <c r="C670" s="51">
        <v>13269</v>
      </c>
      <c r="D670" s="52">
        <v>1</v>
      </c>
      <c r="E670" s="17">
        <v>3594</v>
      </c>
      <c r="F670" s="18">
        <v>3550.6298675399999</v>
      </c>
      <c r="G670" s="57">
        <v>76</v>
      </c>
      <c r="H670" s="58">
        <v>62</v>
      </c>
      <c r="I670" s="64">
        <f t="shared" si="367"/>
        <v>0.62</v>
      </c>
      <c r="J670" s="18">
        <f t="shared" si="368"/>
        <v>47.12</v>
      </c>
      <c r="K670" s="64">
        <f t="shared" si="369"/>
        <v>-0.89756521739130435</v>
      </c>
      <c r="L670" s="18">
        <v>460</v>
      </c>
      <c r="M670" s="18">
        <v>21</v>
      </c>
      <c r="N670" s="18">
        <v>483</v>
      </c>
      <c r="O670" s="105" t="str">
        <f t="shared" si="344"/>
        <v>https://www.google.com/maps/@61.8854472213,23.0044196397,3a,75y,90t/data=!3m3!1e1!3m1!2e0</v>
      </c>
      <c r="P670" s="108" t="str">
        <f t="shared" si="345"/>
        <v>Gmaps</v>
      </c>
      <c r="Q670" s="18">
        <v>76</v>
      </c>
      <c r="R670" s="17">
        <v>62</v>
      </c>
      <c r="S670" s="18">
        <f t="shared" si="346"/>
        <v>34</v>
      </c>
      <c r="T670" s="18">
        <f t="shared" si="347"/>
        <v>22</v>
      </c>
      <c r="U670" s="18">
        <f t="shared" si="348"/>
        <v>0</v>
      </c>
      <c r="V670" s="95" t="str">
        <f t="shared" si="370"/>
        <v xml:space="preserve"> --</v>
      </c>
      <c r="W670" s="18">
        <f t="shared" si="349"/>
        <v>0</v>
      </c>
      <c r="X670" s="79" t="str">
        <f t="shared" si="371"/>
        <v xml:space="preserve"> --</v>
      </c>
      <c r="Y670" s="74">
        <v>0</v>
      </c>
      <c r="Z670" s="17" t="str">
        <f t="shared" si="353"/>
        <v xml:space="preserve"> --</v>
      </c>
      <c r="AA670" s="74">
        <v>0</v>
      </c>
      <c r="AB670" s="17" t="str">
        <f t="shared" si="372"/>
        <v>--</v>
      </c>
      <c r="AC670" s="39"/>
      <c r="AD670" s="17" t="str">
        <f t="shared" si="350"/>
        <v>Vähä 2</v>
      </c>
      <c r="AE670" s="17" t="s">
        <v>1060</v>
      </c>
      <c r="AF670" s="39"/>
      <c r="AG670" s="44"/>
      <c r="AH670" s="4"/>
      <c r="AI670" s="113" t="str">
        <f t="shared" si="354"/>
        <v>musta</v>
      </c>
      <c r="AJ670" s="114" t="str">
        <f t="shared" si="375"/>
        <v>musta</v>
      </c>
      <c r="AK670" s="115" t="str">
        <f t="shared" si="351"/>
        <v>musta</v>
      </c>
      <c r="AL670" s="124">
        <f t="shared" si="342"/>
        <v>10</v>
      </c>
      <c r="AM670" s="124">
        <f t="shared" si="355"/>
        <v>10</v>
      </c>
      <c r="AN670" s="124">
        <f t="shared" si="356"/>
        <v>0</v>
      </c>
      <c r="AO670" s="124">
        <f t="shared" si="357"/>
        <v>0</v>
      </c>
      <c r="AP670" s="121">
        <f t="shared" si="358"/>
        <v>0</v>
      </c>
      <c r="AQ670" s="14"/>
      <c r="AR670" s="113" t="str">
        <f t="shared" si="373"/>
        <v>musta</v>
      </c>
      <c r="AS670" s="114" t="str">
        <f t="shared" si="374"/>
        <v>musta</v>
      </c>
      <c r="AT670" s="115" t="str">
        <f t="shared" si="352"/>
        <v>musta</v>
      </c>
      <c r="AU670" s="124">
        <f t="shared" si="359"/>
        <v>10</v>
      </c>
      <c r="AV670" s="124">
        <f t="shared" si="360"/>
        <v>10</v>
      </c>
      <c r="AW670" s="124">
        <f t="shared" si="361"/>
        <v>0</v>
      </c>
      <c r="AX670" s="124">
        <f t="shared" si="362"/>
        <v>0</v>
      </c>
      <c r="AY670" s="121">
        <f t="shared" si="363"/>
        <v>0</v>
      </c>
      <c r="BA670" s="47" t="s">
        <v>701</v>
      </c>
      <c r="BB670" s="47">
        <v>13145</v>
      </c>
      <c r="BC670" s="47">
        <v>1</v>
      </c>
      <c r="BD670" s="47">
        <v>130</v>
      </c>
      <c r="BE670" s="4"/>
      <c r="BF670" s="47" t="s">
        <v>709</v>
      </c>
      <c r="BG670" s="47">
        <v>13245</v>
      </c>
      <c r="BH670" s="47">
        <v>1</v>
      </c>
      <c r="BI670" s="47">
        <v>6</v>
      </c>
      <c r="BJ670" s="4"/>
      <c r="BK670" s="46" t="str">
        <f t="shared" si="364"/>
        <v>13245_1</v>
      </c>
      <c r="BL670" s="69">
        <v>13245</v>
      </c>
      <c r="BM670" s="69">
        <v>1</v>
      </c>
      <c r="BN670" s="69">
        <v>0</v>
      </c>
      <c r="BO670" s="4"/>
      <c r="BP670" s="46" t="str">
        <f t="shared" si="365"/>
        <v>13245_1</v>
      </c>
      <c r="BQ670" s="69">
        <v>13245</v>
      </c>
      <c r="BR670" s="69">
        <v>1</v>
      </c>
      <c r="BS670" s="69">
        <v>0</v>
      </c>
      <c r="BT670" s="4"/>
      <c r="BU670" s="71"/>
      <c r="BV670" s="71"/>
      <c r="BW670" s="71"/>
      <c r="BX670" s="4"/>
      <c r="BY670" s="46"/>
      <c r="BZ670" s="46"/>
      <c r="CA670" s="46"/>
      <c r="CB670" s="4"/>
      <c r="CC670" s="47" t="s">
        <v>152</v>
      </c>
      <c r="CD670" s="47" t="s">
        <v>1023</v>
      </c>
      <c r="CE670" s="47">
        <v>58</v>
      </c>
      <c r="CF670" s="47">
        <v>3</v>
      </c>
      <c r="CG670" s="47">
        <v>1</v>
      </c>
      <c r="CH670" s="47" t="str">
        <f t="shared" si="366"/>
        <v>Keskivilkas 1</v>
      </c>
      <c r="CJ670" s="46" t="s">
        <v>719</v>
      </c>
      <c r="CK670" s="46" t="s">
        <v>2758</v>
      </c>
      <c r="CL670" s="46" t="s">
        <v>2759</v>
      </c>
      <c r="CM670" s="46" t="s">
        <v>2760</v>
      </c>
    </row>
    <row r="671" spans="1:91" customFormat="1" x14ac:dyDescent="0.25">
      <c r="A671" s="81">
        <v>660</v>
      </c>
      <c r="B671" s="27" t="str">
        <f t="shared" si="343"/>
        <v>13271_1</v>
      </c>
      <c r="C671" s="51">
        <v>13271</v>
      </c>
      <c r="D671" s="52">
        <v>1</v>
      </c>
      <c r="E671" s="17">
        <v>3121</v>
      </c>
      <c r="F671" s="18">
        <v>2891.5568543650002</v>
      </c>
      <c r="G671" s="57">
        <v>59</v>
      </c>
      <c r="H671" s="58">
        <v>66</v>
      </c>
      <c r="I671" s="64">
        <f t="shared" si="367"/>
        <v>0.66</v>
      </c>
      <c r="J671" s="18">
        <f t="shared" si="368"/>
        <v>38.940000000000005</v>
      </c>
      <c r="K671" s="64">
        <f t="shared" si="369"/>
        <v>-0.66717948717948716</v>
      </c>
      <c r="L671" s="18">
        <v>117</v>
      </c>
      <c r="M671" s="18">
        <v>4</v>
      </c>
      <c r="N671" s="18">
        <v>117</v>
      </c>
      <c r="O671" s="105" t="str">
        <f t="shared" si="344"/>
        <v>https://www.google.com/maps/@61.8824908597,23.0130305662,3a,75y,90t/data=!3m3!1e1!3m1!2e0</v>
      </c>
      <c r="P671" s="108" t="str">
        <f t="shared" si="345"/>
        <v>Gmaps</v>
      </c>
      <c r="Q671" s="18">
        <v>59</v>
      </c>
      <c r="R671" s="17">
        <v>66</v>
      </c>
      <c r="S671" s="18">
        <f t="shared" si="346"/>
        <v>30</v>
      </c>
      <c r="T671" s="18">
        <f t="shared" si="347"/>
        <v>26</v>
      </c>
      <c r="U671" s="18">
        <f t="shared" si="348"/>
        <v>0</v>
      </c>
      <c r="V671" s="95" t="str">
        <f t="shared" si="370"/>
        <v xml:space="preserve"> --</v>
      </c>
      <c r="W671" s="18">
        <f t="shared" si="349"/>
        <v>0</v>
      </c>
      <c r="X671" s="79" t="str">
        <f t="shared" si="371"/>
        <v xml:space="preserve"> --</v>
      </c>
      <c r="Y671" s="74">
        <v>0</v>
      </c>
      <c r="Z671" s="17" t="str">
        <f t="shared" si="353"/>
        <v xml:space="preserve"> --</v>
      </c>
      <c r="AA671" s="74">
        <v>0</v>
      </c>
      <c r="AB671" s="17" t="str">
        <f t="shared" si="372"/>
        <v>--</v>
      </c>
      <c r="AC671" s="39"/>
      <c r="AD671" s="17" t="str">
        <f t="shared" si="350"/>
        <v>Vähä 3</v>
      </c>
      <c r="AE671" s="17" t="s">
        <v>1062</v>
      </c>
      <c r="AF671" s="39"/>
      <c r="AG671" s="44"/>
      <c r="AH671" s="4"/>
      <c r="AI671" s="113" t="str">
        <f t="shared" si="354"/>
        <v>musta</v>
      </c>
      <c r="AJ671" s="114" t="str">
        <f t="shared" si="375"/>
        <v>musta</v>
      </c>
      <c r="AK671" s="115" t="str">
        <f t="shared" si="351"/>
        <v>musta</v>
      </c>
      <c r="AL671" s="124">
        <f t="shared" si="342"/>
        <v>10</v>
      </c>
      <c r="AM671" s="124">
        <f t="shared" si="355"/>
        <v>10</v>
      </c>
      <c r="AN671" s="124">
        <f t="shared" si="356"/>
        <v>0</v>
      </c>
      <c r="AO671" s="124">
        <f t="shared" si="357"/>
        <v>0</v>
      </c>
      <c r="AP671" s="121">
        <f t="shared" si="358"/>
        <v>0</v>
      </c>
      <c r="AQ671" s="14"/>
      <c r="AR671" s="113" t="str">
        <f t="shared" si="373"/>
        <v>musta</v>
      </c>
      <c r="AS671" s="114" t="str">
        <f t="shared" si="374"/>
        <v>musta</v>
      </c>
      <c r="AT671" s="115" t="str">
        <f t="shared" si="352"/>
        <v>musta</v>
      </c>
      <c r="AU671" s="124">
        <f t="shared" si="359"/>
        <v>10</v>
      </c>
      <c r="AV671" s="124">
        <f t="shared" si="360"/>
        <v>10</v>
      </c>
      <c r="AW671" s="124">
        <f t="shared" si="361"/>
        <v>0</v>
      </c>
      <c r="AX671" s="124">
        <f t="shared" si="362"/>
        <v>0</v>
      </c>
      <c r="AY671" s="121">
        <f t="shared" si="363"/>
        <v>0</v>
      </c>
      <c r="BA671" s="47" t="s">
        <v>702</v>
      </c>
      <c r="BB671" s="47">
        <v>13147</v>
      </c>
      <c r="BC671" s="47">
        <v>1</v>
      </c>
      <c r="BD671" s="47">
        <v>145</v>
      </c>
      <c r="BE671" s="4"/>
      <c r="BF671" s="47" t="s">
        <v>710</v>
      </c>
      <c r="BG671" s="47">
        <v>13245</v>
      </c>
      <c r="BH671" s="47">
        <v>2</v>
      </c>
      <c r="BI671" s="47">
        <v>3</v>
      </c>
      <c r="BJ671" s="4"/>
      <c r="BK671" s="46" t="str">
        <f t="shared" si="364"/>
        <v>13245_2</v>
      </c>
      <c r="BL671" s="69">
        <v>13245</v>
      </c>
      <c r="BM671" s="69">
        <v>2</v>
      </c>
      <c r="BN671" s="69">
        <v>0</v>
      </c>
      <c r="BO671" s="4"/>
      <c r="BP671" s="46" t="str">
        <f t="shared" si="365"/>
        <v>13245_2</v>
      </c>
      <c r="BQ671" s="69">
        <v>13245</v>
      </c>
      <c r="BR671" s="69">
        <v>2</v>
      </c>
      <c r="BS671" s="69">
        <v>0</v>
      </c>
      <c r="BT671" s="4"/>
      <c r="BU671" s="71"/>
      <c r="BV671" s="71"/>
      <c r="BW671" s="71"/>
      <c r="BX671" s="4"/>
      <c r="BY671" s="46"/>
      <c r="BZ671" s="46"/>
      <c r="CA671" s="46"/>
      <c r="CB671" s="4"/>
      <c r="CC671" s="47" t="s">
        <v>376</v>
      </c>
      <c r="CD671" s="47" t="s">
        <v>1023</v>
      </c>
      <c r="CE671" s="47">
        <v>2522</v>
      </c>
      <c r="CF671" s="47">
        <v>1</v>
      </c>
      <c r="CG671" s="47">
        <v>1</v>
      </c>
      <c r="CH671" s="47" t="str">
        <f t="shared" si="366"/>
        <v>Keskivilkas 1</v>
      </c>
      <c r="CJ671" s="46" t="s">
        <v>720</v>
      </c>
      <c r="CK671" s="46" t="s">
        <v>2761</v>
      </c>
      <c r="CL671" s="46" t="s">
        <v>2762</v>
      </c>
      <c r="CM671" s="46" t="s">
        <v>2763</v>
      </c>
    </row>
    <row r="672" spans="1:91" customFormat="1" x14ac:dyDescent="0.25">
      <c r="A672" s="81">
        <v>661</v>
      </c>
      <c r="B672" s="27" t="str">
        <f t="shared" si="343"/>
        <v>13273_1</v>
      </c>
      <c r="C672" s="51">
        <v>13273</v>
      </c>
      <c r="D672" s="52">
        <v>1</v>
      </c>
      <c r="E672" s="17">
        <v>4393</v>
      </c>
      <c r="F672" s="18">
        <v>3936.7367778749999</v>
      </c>
      <c r="G672" s="57">
        <v>22</v>
      </c>
      <c r="H672" s="58">
        <v>29</v>
      </c>
      <c r="I672" s="64">
        <f t="shared" si="367"/>
        <v>0.28999999999999998</v>
      </c>
      <c r="J672" s="18">
        <f t="shared" si="368"/>
        <v>6.38</v>
      </c>
      <c r="K672" s="64">
        <f t="shared" si="369"/>
        <v>-0.96415730337078653</v>
      </c>
      <c r="L672" s="18">
        <v>178</v>
      </c>
      <c r="M672" s="18">
        <v>16</v>
      </c>
      <c r="N672" s="18">
        <v>158</v>
      </c>
      <c r="O672" s="105" t="str">
        <f t="shared" si="344"/>
        <v>https://www.google.com/maps/@61.8394469016,23.0733182381,3a,75y,90t/data=!3m3!1e1!3m1!2e0</v>
      </c>
      <c r="P672" s="108" t="str">
        <f t="shared" si="345"/>
        <v>Gmaps</v>
      </c>
      <c r="Q672" s="18">
        <v>22</v>
      </c>
      <c r="R672" s="17">
        <v>29</v>
      </c>
      <c r="S672" s="18">
        <f t="shared" si="346"/>
        <v>18</v>
      </c>
      <c r="T672" s="18">
        <f t="shared" si="347"/>
        <v>12</v>
      </c>
      <c r="U672" s="18">
        <f t="shared" si="348"/>
        <v>0</v>
      </c>
      <c r="V672" s="95" t="str">
        <f t="shared" si="370"/>
        <v xml:space="preserve"> --</v>
      </c>
      <c r="W672" s="18">
        <f t="shared" si="349"/>
        <v>0</v>
      </c>
      <c r="X672" s="79" t="str">
        <f t="shared" si="371"/>
        <v xml:space="preserve"> --</v>
      </c>
      <c r="Y672" s="74">
        <v>0</v>
      </c>
      <c r="Z672" s="17" t="str">
        <f t="shared" si="353"/>
        <v xml:space="preserve"> --</v>
      </c>
      <c r="AA672" s="74">
        <v>0</v>
      </c>
      <c r="AB672" s="17" t="str">
        <f t="shared" si="372"/>
        <v>--</v>
      </c>
      <c r="AC672" s="39"/>
      <c r="AD672" s="17" t="str">
        <f t="shared" si="350"/>
        <v>Vähä 3</v>
      </c>
      <c r="AE672" s="17" t="s">
        <v>1062</v>
      </c>
      <c r="AF672" s="39"/>
      <c r="AG672" s="44"/>
      <c r="AH672" s="4"/>
      <c r="AI672" s="113" t="str">
        <f t="shared" si="354"/>
        <v>musta</v>
      </c>
      <c r="AJ672" s="114" t="str">
        <f t="shared" si="375"/>
        <v>musta</v>
      </c>
      <c r="AK672" s="115" t="str">
        <f t="shared" si="351"/>
        <v>musta</v>
      </c>
      <c r="AL672" s="124">
        <f t="shared" si="342"/>
        <v>0</v>
      </c>
      <c r="AM672" s="124">
        <f t="shared" si="355"/>
        <v>0</v>
      </c>
      <c r="AN672" s="124">
        <f t="shared" si="356"/>
        <v>0</v>
      </c>
      <c r="AO672" s="124">
        <f t="shared" si="357"/>
        <v>0</v>
      </c>
      <c r="AP672" s="121">
        <f t="shared" si="358"/>
        <v>0</v>
      </c>
      <c r="AQ672" s="14"/>
      <c r="AR672" s="113" t="str">
        <f t="shared" si="373"/>
        <v>musta</v>
      </c>
      <c r="AS672" s="114" t="str">
        <f t="shared" si="374"/>
        <v>musta</v>
      </c>
      <c r="AT672" s="115" t="str">
        <f t="shared" si="352"/>
        <v>musta</v>
      </c>
      <c r="AU672" s="124">
        <f t="shared" si="359"/>
        <v>1</v>
      </c>
      <c r="AV672" s="124">
        <f t="shared" si="360"/>
        <v>1</v>
      </c>
      <c r="AW672" s="124">
        <f t="shared" si="361"/>
        <v>0</v>
      </c>
      <c r="AX672" s="124">
        <f t="shared" si="362"/>
        <v>0</v>
      </c>
      <c r="AY672" s="121">
        <f t="shared" si="363"/>
        <v>0</v>
      </c>
      <c r="BA672" s="47" t="s">
        <v>703</v>
      </c>
      <c r="BB672" s="47">
        <v>13149</v>
      </c>
      <c r="BC672" s="47">
        <v>1</v>
      </c>
      <c r="BD672" s="47">
        <v>270</v>
      </c>
      <c r="BE672" s="4"/>
      <c r="BF672" s="47" t="s">
        <v>711</v>
      </c>
      <c r="BG672" s="47">
        <v>13247</v>
      </c>
      <c r="BH672" s="47">
        <v>1</v>
      </c>
      <c r="BI672" s="47">
        <v>23</v>
      </c>
      <c r="BJ672" s="4"/>
      <c r="BK672" s="46" t="str">
        <f t="shared" si="364"/>
        <v>13247_1</v>
      </c>
      <c r="BL672" s="69">
        <v>13247</v>
      </c>
      <c r="BM672" s="69">
        <v>1</v>
      </c>
      <c r="BN672" s="69">
        <v>0</v>
      </c>
      <c r="BO672" s="4"/>
      <c r="BP672" s="46" t="str">
        <f t="shared" si="365"/>
        <v>13247_1</v>
      </c>
      <c r="BQ672" s="69">
        <v>13247</v>
      </c>
      <c r="BR672" s="69">
        <v>1</v>
      </c>
      <c r="BS672" s="69">
        <v>0</v>
      </c>
      <c r="BT672" s="4"/>
      <c r="BU672" s="71"/>
      <c r="BV672" s="71"/>
      <c r="BW672" s="71"/>
      <c r="BX672" s="4"/>
      <c r="BY672" s="46"/>
      <c r="BZ672" s="46"/>
      <c r="CA672" s="46"/>
      <c r="CB672" s="4"/>
      <c r="CC672" s="47" t="s">
        <v>457</v>
      </c>
      <c r="CD672" s="47" t="s">
        <v>1023</v>
      </c>
      <c r="CE672" s="47">
        <v>3002</v>
      </c>
      <c r="CF672" s="47">
        <v>5</v>
      </c>
      <c r="CG672" s="47">
        <v>1</v>
      </c>
      <c r="CH672" s="47" t="str">
        <f t="shared" si="366"/>
        <v>Keskivilkas 1</v>
      </c>
      <c r="CJ672" s="46" t="s">
        <v>721</v>
      </c>
      <c r="CK672" s="46" t="s">
        <v>1633</v>
      </c>
      <c r="CL672" s="46" t="s">
        <v>1634</v>
      </c>
      <c r="CM672" s="46" t="s">
        <v>1635</v>
      </c>
    </row>
    <row r="673" spans="1:91" customFormat="1" x14ac:dyDescent="0.25">
      <c r="A673" s="81">
        <v>662</v>
      </c>
      <c r="B673" s="27" t="str">
        <f t="shared" si="343"/>
        <v>13275_1</v>
      </c>
      <c r="C673" s="51">
        <v>13275</v>
      </c>
      <c r="D673" s="52">
        <v>1</v>
      </c>
      <c r="E673" s="17">
        <v>7251</v>
      </c>
      <c r="F673" s="18">
        <v>12416.1280778</v>
      </c>
      <c r="G673" s="57">
        <v>43</v>
      </c>
      <c r="H673" s="58">
        <v>66</v>
      </c>
      <c r="I673" s="64">
        <f t="shared" si="367"/>
        <v>0.66</v>
      </c>
      <c r="J673" s="18">
        <f t="shared" si="368"/>
        <v>28.380000000000003</v>
      </c>
      <c r="K673" s="64">
        <f t="shared" si="369"/>
        <v>-0.40874999999999995</v>
      </c>
      <c r="L673" s="18">
        <v>48</v>
      </c>
      <c r="M673" s="18">
        <v>3</v>
      </c>
      <c r="N673" s="18">
        <v>42</v>
      </c>
      <c r="O673" s="105" t="str">
        <f t="shared" si="344"/>
        <v>https://www.google.com/maps/@61.8686364597,23.0426137131,3a,75y,90t/data=!3m3!1e1!3m1!2e0</v>
      </c>
      <c r="P673" s="108" t="str">
        <f t="shared" si="345"/>
        <v>Gmaps</v>
      </c>
      <c r="Q673" s="18">
        <v>43</v>
      </c>
      <c r="R673" s="17">
        <v>66</v>
      </c>
      <c r="S673" s="18">
        <f t="shared" si="346"/>
        <v>19</v>
      </c>
      <c r="T673" s="18">
        <f t="shared" si="347"/>
        <v>17</v>
      </c>
      <c r="U673" s="18">
        <f t="shared" si="348"/>
        <v>0</v>
      </c>
      <c r="V673" s="95" t="str">
        <f t="shared" si="370"/>
        <v xml:space="preserve"> --</v>
      </c>
      <c r="W673" s="18">
        <f t="shared" si="349"/>
        <v>0</v>
      </c>
      <c r="X673" s="79" t="str">
        <f t="shared" si="371"/>
        <v xml:space="preserve"> --</v>
      </c>
      <c r="Y673" s="74">
        <v>0</v>
      </c>
      <c r="Z673" s="17" t="str">
        <f t="shared" si="353"/>
        <v xml:space="preserve"> --</v>
      </c>
      <c r="AA673" s="74">
        <v>0</v>
      </c>
      <c r="AB673" s="17" t="str">
        <f t="shared" si="372"/>
        <v>--</v>
      </c>
      <c r="AC673" s="39"/>
      <c r="AD673" s="17" t="str">
        <f t="shared" si="350"/>
        <v>Vähä 3</v>
      </c>
      <c r="AE673" s="17" t="s">
        <v>1062</v>
      </c>
      <c r="AF673" s="39"/>
      <c r="AG673" s="44"/>
      <c r="AH673" s="4"/>
      <c r="AI673" s="113" t="str">
        <f t="shared" si="354"/>
        <v>musta</v>
      </c>
      <c r="AJ673" s="114" t="str">
        <f t="shared" si="375"/>
        <v>musta</v>
      </c>
      <c r="AK673" s="115" t="str">
        <f t="shared" si="351"/>
        <v>musta</v>
      </c>
      <c r="AL673" s="124">
        <f t="shared" si="342"/>
        <v>10</v>
      </c>
      <c r="AM673" s="124">
        <f t="shared" si="355"/>
        <v>10</v>
      </c>
      <c r="AN673" s="124">
        <f t="shared" si="356"/>
        <v>0</v>
      </c>
      <c r="AO673" s="124">
        <f t="shared" si="357"/>
        <v>0</v>
      </c>
      <c r="AP673" s="121">
        <f t="shared" si="358"/>
        <v>0</v>
      </c>
      <c r="AQ673" s="14"/>
      <c r="AR673" s="113" t="str">
        <f t="shared" si="373"/>
        <v>musta</v>
      </c>
      <c r="AS673" s="114" t="str">
        <f t="shared" si="374"/>
        <v>musta</v>
      </c>
      <c r="AT673" s="115" t="str">
        <f t="shared" si="352"/>
        <v>musta</v>
      </c>
      <c r="AU673" s="124">
        <f t="shared" si="359"/>
        <v>10</v>
      </c>
      <c r="AV673" s="124">
        <f t="shared" si="360"/>
        <v>10</v>
      </c>
      <c r="AW673" s="124">
        <f t="shared" si="361"/>
        <v>0</v>
      </c>
      <c r="AX673" s="124">
        <f t="shared" si="362"/>
        <v>0</v>
      </c>
      <c r="AY673" s="121">
        <f t="shared" si="363"/>
        <v>0</v>
      </c>
      <c r="BA673" s="47" t="s">
        <v>704</v>
      </c>
      <c r="BB673" s="47">
        <v>13151</v>
      </c>
      <c r="BC673" s="47">
        <v>1</v>
      </c>
      <c r="BD673" s="47">
        <v>213</v>
      </c>
      <c r="BE673" s="4"/>
      <c r="BF673" s="47" t="s">
        <v>712</v>
      </c>
      <c r="BG673" s="47">
        <v>13247</v>
      </c>
      <c r="BH673" s="47">
        <v>2</v>
      </c>
      <c r="BI673" s="47">
        <v>11</v>
      </c>
      <c r="BJ673" s="4"/>
      <c r="BK673" s="46" t="str">
        <f t="shared" si="364"/>
        <v>13247_2</v>
      </c>
      <c r="BL673" s="69">
        <v>13247</v>
      </c>
      <c r="BM673" s="69">
        <v>2</v>
      </c>
      <c r="BN673" s="69">
        <v>0</v>
      </c>
      <c r="BO673" s="4"/>
      <c r="BP673" s="46" t="str">
        <f t="shared" si="365"/>
        <v>13247_2</v>
      </c>
      <c r="BQ673" s="69">
        <v>13247</v>
      </c>
      <c r="BR673" s="69">
        <v>2</v>
      </c>
      <c r="BS673" s="69">
        <v>0</v>
      </c>
      <c r="BT673" s="4"/>
      <c r="BU673" s="71"/>
      <c r="BV673" s="71"/>
      <c r="BW673" s="71"/>
      <c r="BX673" s="4"/>
      <c r="BY673" s="46"/>
      <c r="BZ673" s="46"/>
      <c r="CA673" s="46"/>
      <c r="CB673" s="4"/>
      <c r="CC673" s="47" t="s">
        <v>253</v>
      </c>
      <c r="CD673" s="47" t="s">
        <v>1023</v>
      </c>
      <c r="CE673" s="47">
        <v>301</v>
      </c>
      <c r="CF673" s="47">
        <v>1</v>
      </c>
      <c r="CG673" s="47">
        <v>1</v>
      </c>
      <c r="CH673" s="47" t="str">
        <f t="shared" si="366"/>
        <v>Keskivilkas 1</v>
      </c>
      <c r="CJ673" s="46" t="s">
        <v>722</v>
      </c>
      <c r="CK673" s="46" t="s">
        <v>2764</v>
      </c>
      <c r="CL673" s="46" t="s">
        <v>2765</v>
      </c>
      <c r="CM673" s="46" t="s">
        <v>2766</v>
      </c>
    </row>
    <row r="674" spans="1:91" customFormat="1" x14ac:dyDescent="0.25">
      <c r="A674" s="81">
        <v>663</v>
      </c>
      <c r="B674" s="27" t="str">
        <f t="shared" si="343"/>
        <v>13275_2</v>
      </c>
      <c r="C674" s="51">
        <v>13275</v>
      </c>
      <c r="D674" s="52">
        <v>2</v>
      </c>
      <c r="E674" s="17">
        <v>5894</v>
      </c>
      <c r="F674" s="18"/>
      <c r="G674" s="59">
        <v>43</v>
      </c>
      <c r="H674" s="60">
        <v>66</v>
      </c>
      <c r="I674" s="64">
        <f t="shared" si="367"/>
        <v>0.66</v>
      </c>
      <c r="J674" s="18">
        <f t="shared" si="368"/>
        <v>28.380000000000003</v>
      </c>
      <c r="K674" s="64">
        <f t="shared" si="369"/>
        <v>-0.40874999999999995</v>
      </c>
      <c r="L674" s="18">
        <v>48</v>
      </c>
      <c r="M674" s="18">
        <v>3</v>
      </c>
      <c r="N674" s="18">
        <v>42</v>
      </c>
      <c r="O674" s="105" t="str">
        <f t="shared" si="344"/>
        <v>https://www.google.com/maps/@61.9234358525,23.0881042065,3a,75y,90t/data=!3m3!1e1!3m1!2e0</v>
      </c>
      <c r="P674" s="108" t="str">
        <f t="shared" si="345"/>
        <v>Gmaps</v>
      </c>
      <c r="Q674" s="18">
        <v>43</v>
      </c>
      <c r="R674" s="17">
        <v>66</v>
      </c>
      <c r="S674" s="18">
        <f t="shared" si="346"/>
        <v>9</v>
      </c>
      <c r="T674" s="18">
        <f t="shared" si="347"/>
        <v>7</v>
      </c>
      <c r="U674" s="18">
        <f t="shared" si="348"/>
        <v>0</v>
      </c>
      <c r="V674" s="95" t="str">
        <f t="shared" si="370"/>
        <v xml:space="preserve"> --</v>
      </c>
      <c r="W674" s="18">
        <f t="shared" si="349"/>
        <v>0</v>
      </c>
      <c r="X674" s="79" t="str">
        <f t="shared" si="371"/>
        <v xml:space="preserve"> --</v>
      </c>
      <c r="Y674" s="74">
        <v>0</v>
      </c>
      <c r="Z674" s="17" t="str">
        <f t="shared" si="353"/>
        <v xml:space="preserve"> --</v>
      </c>
      <c r="AA674" s="74">
        <v>0</v>
      </c>
      <c r="AB674" s="17" t="str">
        <f t="shared" si="372"/>
        <v>--</v>
      </c>
      <c r="AC674" s="39"/>
      <c r="AD674" s="17" t="str">
        <f t="shared" si="350"/>
        <v>Ei määritetty</v>
      </c>
      <c r="AE674" s="17" t="s">
        <v>1062</v>
      </c>
      <c r="AF674" s="39"/>
      <c r="AG674" s="44"/>
      <c r="AH674" s="4"/>
      <c r="AI674" s="113" t="str">
        <f t="shared" si="354"/>
        <v>musta</v>
      </c>
      <c r="AJ674" s="114" t="str">
        <f t="shared" si="375"/>
        <v>musta</v>
      </c>
      <c r="AK674" s="115" t="str">
        <f t="shared" si="351"/>
        <v>musta</v>
      </c>
      <c r="AL674" s="124">
        <f t="shared" ref="AL674:AL737" si="376">SUM(AM674:AP674)</f>
        <v>10</v>
      </c>
      <c r="AM674" s="124">
        <f t="shared" si="355"/>
        <v>10</v>
      </c>
      <c r="AN674" s="124">
        <f t="shared" si="356"/>
        <v>0</v>
      </c>
      <c r="AO674" s="124">
        <f t="shared" si="357"/>
        <v>0</v>
      </c>
      <c r="AP674" s="121">
        <f t="shared" si="358"/>
        <v>0</v>
      </c>
      <c r="AQ674" s="14"/>
      <c r="AR674" s="113" t="str">
        <f t="shared" si="373"/>
        <v>musta</v>
      </c>
      <c r="AS674" s="114" t="str">
        <f t="shared" si="374"/>
        <v>musta</v>
      </c>
      <c r="AT674" s="115" t="str">
        <f t="shared" si="352"/>
        <v>musta</v>
      </c>
      <c r="AU674" s="124">
        <f t="shared" si="359"/>
        <v>10</v>
      </c>
      <c r="AV674" s="124">
        <f t="shared" si="360"/>
        <v>10</v>
      </c>
      <c r="AW674" s="124">
        <f t="shared" si="361"/>
        <v>0</v>
      </c>
      <c r="AX674" s="124">
        <f t="shared" si="362"/>
        <v>0</v>
      </c>
      <c r="AY674" s="121">
        <f t="shared" si="363"/>
        <v>0</v>
      </c>
      <c r="BA674" s="47" t="s">
        <v>705</v>
      </c>
      <c r="BB674" s="47">
        <v>13153</v>
      </c>
      <c r="BC674" s="47">
        <v>1</v>
      </c>
      <c r="BD674" s="47">
        <v>326</v>
      </c>
      <c r="BE674" s="4"/>
      <c r="BF674" s="47" t="s">
        <v>713</v>
      </c>
      <c r="BG674" s="47">
        <v>13255</v>
      </c>
      <c r="BH674" s="47">
        <v>1</v>
      </c>
      <c r="BI674" s="47">
        <v>30</v>
      </c>
      <c r="BJ674" s="4"/>
      <c r="BK674" s="46" t="str">
        <f t="shared" si="364"/>
        <v>13255_1</v>
      </c>
      <c r="BL674" s="69">
        <v>13255</v>
      </c>
      <c r="BM674" s="69">
        <v>1</v>
      </c>
      <c r="BN674" s="69">
        <v>3</v>
      </c>
      <c r="BO674" s="4"/>
      <c r="BP674" s="46" t="str">
        <f t="shared" si="365"/>
        <v>13255_1</v>
      </c>
      <c r="BQ674" s="69">
        <v>13255</v>
      </c>
      <c r="BR674" s="69">
        <v>1</v>
      </c>
      <c r="BS674" s="69">
        <v>0</v>
      </c>
      <c r="BT674" s="4"/>
      <c r="BU674" s="71"/>
      <c r="BV674" s="71"/>
      <c r="BW674" s="71"/>
      <c r="BX674" s="4"/>
      <c r="BY674" s="46"/>
      <c r="BZ674" s="46"/>
      <c r="CA674" s="46"/>
      <c r="CB674" s="4"/>
      <c r="CC674" s="47" t="s">
        <v>323</v>
      </c>
      <c r="CD674" s="47" t="s">
        <v>1023</v>
      </c>
      <c r="CE674" s="47">
        <v>346</v>
      </c>
      <c r="CF674" s="47">
        <v>1</v>
      </c>
      <c r="CG674" s="47">
        <v>1</v>
      </c>
      <c r="CH674" s="47" t="str">
        <f t="shared" si="366"/>
        <v>Keskivilkas 1</v>
      </c>
      <c r="CJ674" s="46" t="s">
        <v>723</v>
      </c>
      <c r="CK674" s="46" t="s">
        <v>2767</v>
      </c>
      <c r="CL674" s="46" t="s">
        <v>2768</v>
      </c>
      <c r="CM674" s="46" t="s">
        <v>2769</v>
      </c>
    </row>
    <row r="675" spans="1:91" customFormat="1" x14ac:dyDescent="0.25">
      <c r="A675" s="81">
        <v>664</v>
      </c>
      <c r="B675" s="27" t="str">
        <f t="shared" si="343"/>
        <v>13275_3</v>
      </c>
      <c r="C675" s="51">
        <v>13275</v>
      </c>
      <c r="D675" s="52">
        <v>3</v>
      </c>
      <c r="E675" s="17">
        <v>4078</v>
      </c>
      <c r="F675" s="18">
        <v>3992.7787185400002</v>
      </c>
      <c r="G675" s="57">
        <v>82</v>
      </c>
      <c r="H675" s="58">
        <v>44</v>
      </c>
      <c r="I675" s="64">
        <f t="shared" si="367"/>
        <v>0.44</v>
      </c>
      <c r="J675" s="18">
        <f t="shared" si="368"/>
        <v>36.08</v>
      </c>
      <c r="K675" s="64">
        <f t="shared" si="369"/>
        <v>-0.71365079365079365</v>
      </c>
      <c r="L675" s="18">
        <v>126</v>
      </c>
      <c r="M675" s="18">
        <v>10</v>
      </c>
      <c r="N675" s="18">
        <v>124</v>
      </c>
      <c r="O675" s="105" t="str">
        <f t="shared" si="344"/>
        <v>https://www.google.com/maps/@61.9580452141,23.1501961813,3a,75y,90t/data=!3m3!1e1!3m1!2e0</v>
      </c>
      <c r="P675" s="108" t="str">
        <f t="shared" si="345"/>
        <v>Gmaps</v>
      </c>
      <c r="Q675" s="18">
        <v>82</v>
      </c>
      <c r="R675" s="17">
        <v>44</v>
      </c>
      <c r="S675" s="18">
        <f t="shared" si="346"/>
        <v>33</v>
      </c>
      <c r="T675" s="18">
        <f t="shared" si="347"/>
        <v>10</v>
      </c>
      <c r="U675" s="18">
        <f t="shared" si="348"/>
        <v>0</v>
      </c>
      <c r="V675" s="95" t="str">
        <f t="shared" si="370"/>
        <v xml:space="preserve"> --</v>
      </c>
      <c r="W675" s="18">
        <f t="shared" si="349"/>
        <v>0</v>
      </c>
      <c r="X675" s="79" t="str">
        <f t="shared" si="371"/>
        <v xml:space="preserve"> --</v>
      </c>
      <c r="Y675" s="74">
        <v>0</v>
      </c>
      <c r="Z675" s="17" t="str">
        <f t="shared" si="353"/>
        <v xml:space="preserve"> --</v>
      </c>
      <c r="AA675" s="74">
        <v>0</v>
      </c>
      <c r="AB675" s="17" t="str">
        <f t="shared" si="372"/>
        <v>--</v>
      </c>
      <c r="AC675" s="39"/>
      <c r="AD675" s="17" t="str">
        <f t="shared" si="350"/>
        <v>Vähä 3</v>
      </c>
      <c r="AE675" s="17" t="s">
        <v>1062</v>
      </c>
      <c r="AF675" s="39"/>
      <c r="AG675" s="44"/>
      <c r="AH675" s="4"/>
      <c r="AI675" s="113" t="str">
        <f t="shared" si="354"/>
        <v>musta</v>
      </c>
      <c r="AJ675" s="114" t="str">
        <f t="shared" si="375"/>
        <v>musta</v>
      </c>
      <c r="AK675" s="115" t="str">
        <f t="shared" si="351"/>
        <v>musta</v>
      </c>
      <c r="AL675" s="124">
        <f t="shared" si="376"/>
        <v>1</v>
      </c>
      <c r="AM675" s="124">
        <f t="shared" si="355"/>
        <v>1</v>
      </c>
      <c r="AN675" s="124">
        <f t="shared" si="356"/>
        <v>0</v>
      </c>
      <c r="AO675" s="124">
        <f t="shared" si="357"/>
        <v>0</v>
      </c>
      <c r="AP675" s="121">
        <f t="shared" si="358"/>
        <v>0</v>
      </c>
      <c r="AQ675" s="14"/>
      <c r="AR675" s="113" t="str">
        <f t="shared" si="373"/>
        <v>musta</v>
      </c>
      <c r="AS675" s="114" t="str">
        <f t="shared" si="374"/>
        <v>musta</v>
      </c>
      <c r="AT675" s="115" t="str">
        <f t="shared" si="352"/>
        <v>musta</v>
      </c>
      <c r="AU675" s="124">
        <f t="shared" si="359"/>
        <v>1</v>
      </c>
      <c r="AV675" s="124">
        <f t="shared" si="360"/>
        <v>1</v>
      </c>
      <c r="AW675" s="124">
        <f t="shared" si="361"/>
        <v>0</v>
      </c>
      <c r="AX675" s="124">
        <f t="shared" si="362"/>
        <v>0</v>
      </c>
      <c r="AY675" s="121">
        <f t="shared" si="363"/>
        <v>0</v>
      </c>
      <c r="BA675" s="47" t="s">
        <v>706</v>
      </c>
      <c r="BB675" s="47">
        <v>13155</v>
      </c>
      <c r="BC675" s="47">
        <v>1</v>
      </c>
      <c r="BD675" s="47">
        <v>104</v>
      </c>
      <c r="BE675" s="4"/>
      <c r="BF675" s="47" t="s">
        <v>714</v>
      </c>
      <c r="BG675" s="47">
        <v>13257</v>
      </c>
      <c r="BH675" s="47">
        <v>1</v>
      </c>
      <c r="BI675" s="47">
        <v>70</v>
      </c>
      <c r="BJ675" s="4"/>
      <c r="BK675" s="46" t="str">
        <f t="shared" si="364"/>
        <v>13257_1</v>
      </c>
      <c r="BL675" s="69">
        <v>13257</v>
      </c>
      <c r="BM675" s="69">
        <v>1</v>
      </c>
      <c r="BN675" s="69">
        <v>0</v>
      </c>
      <c r="BO675" s="4"/>
      <c r="BP675" s="46" t="str">
        <f t="shared" si="365"/>
        <v>13257_1</v>
      </c>
      <c r="BQ675" s="69">
        <v>13257</v>
      </c>
      <c r="BR675" s="69">
        <v>1</v>
      </c>
      <c r="BS675" s="69">
        <v>0</v>
      </c>
      <c r="BT675" s="4"/>
      <c r="BU675" s="71"/>
      <c r="BV675" s="71"/>
      <c r="BW675" s="71"/>
      <c r="BX675" s="4"/>
      <c r="BY675" s="46"/>
      <c r="BZ675" s="46"/>
      <c r="CA675" s="46"/>
      <c r="CB675" s="4"/>
      <c r="CC675" s="47" t="s">
        <v>173</v>
      </c>
      <c r="CD675" s="47" t="s">
        <v>1023</v>
      </c>
      <c r="CE675" s="47">
        <v>65</v>
      </c>
      <c r="CF675" s="47">
        <v>15</v>
      </c>
      <c r="CG675" s="47">
        <v>1</v>
      </c>
      <c r="CH675" s="47" t="str">
        <f t="shared" si="366"/>
        <v>Keskivilkas 1</v>
      </c>
      <c r="CJ675" s="46" t="s">
        <v>724</v>
      </c>
      <c r="CK675" s="46" t="s">
        <v>2770</v>
      </c>
      <c r="CL675" s="46" t="s">
        <v>2771</v>
      </c>
      <c r="CM675" s="46" t="s">
        <v>2772</v>
      </c>
    </row>
    <row r="676" spans="1:91" customFormat="1" x14ac:dyDescent="0.25">
      <c r="A676" s="81">
        <v>665</v>
      </c>
      <c r="B676" s="27" t="str">
        <f t="shared" si="343"/>
        <v>13277_1</v>
      </c>
      <c r="C676" s="51">
        <v>13277</v>
      </c>
      <c r="D676" s="52">
        <v>1</v>
      </c>
      <c r="E676" s="17">
        <v>863</v>
      </c>
      <c r="F676" s="18">
        <v>1170.9104826949999</v>
      </c>
      <c r="G676" s="57">
        <v>162</v>
      </c>
      <c r="H676" s="58">
        <v>21</v>
      </c>
      <c r="I676" s="64">
        <f t="shared" si="367"/>
        <v>0.21</v>
      </c>
      <c r="J676" s="18">
        <f t="shared" si="368"/>
        <v>34.019999999999996</v>
      </c>
      <c r="K676" s="64">
        <f t="shared" si="369"/>
        <v>-0.87210526315789483</v>
      </c>
      <c r="L676" s="18">
        <v>266</v>
      </c>
      <c r="M676" s="18">
        <v>12</v>
      </c>
      <c r="N676" s="18">
        <v>265</v>
      </c>
      <c r="O676" s="105" t="str">
        <f t="shared" si="344"/>
        <v>https://www.google.com/maps/@62.0063309043,23.042518393,3a,75y,90t/data=!3m3!1e1!3m1!2e0</v>
      </c>
      <c r="P676" s="108" t="str">
        <f t="shared" si="345"/>
        <v>Gmaps</v>
      </c>
      <c r="Q676" s="18">
        <v>162</v>
      </c>
      <c r="R676" s="17">
        <v>21</v>
      </c>
      <c r="S676" s="18">
        <f t="shared" si="346"/>
        <v>90</v>
      </c>
      <c r="T676" s="18">
        <f t="shared" si="347"/>
        <v>36</v>
      </c>
      <c r="U676" s="18">
        <f t="shared" si="348"/>
        <v>0</v>
      </c>
      <c r="V676" s="95" t="str">
        <f t="shared" si="370"/>
        <v xml:space="preserve"> --</v>
      </c>
      <c r="W676" s="18">
        <f t="shared" si="349"/>
        <v>0</v>
      </c>
      <c r="X676" s="79" t="str">
        <f t="shared" si="371"/>
        <v xml:space="preserve"> --</v>
      </c>
      <c r="Y676" s="74">
        <v>0</v>
      </c>
      <c r="Z676" s="17" t="str">
        <f t="shared" si="353"/>
        <v xml:space="preserve"> --</v>
      </c>
      <c r="AA676" s="74">
        <v>0</v>
      </c>
      <c r="AB676" s="17" t="str">
        <f t="shared" si="372"/>
        <v>--</v>
      </c>
      <c r="AC676" s="39"/>
      <c r="AD676" s="17" t="str">
        <f t="shared" si="350"/>
        <v>Vähä 3</v>
      </c>
      <c r="AE676" s="17" t="s">
        <v>1062</v>
      </c>
      <c r="AF676" s="39"/>
      <c r="AG676" s="44"/>
      <c r="AH676" s="4"/>
      <c r="AI676" s="113" t="str">
        <f t="shared" si="354"/>
        <v>musta</v>
      </c>
      <c r="AJ676" s="114" t="str">
        <f t="shared" si="375"/>
        <v>musta</v>
      </c>
      <c r="AK676" s="115" t="str">
        <f t="shared" si="351"/>
        <v>musta</v>
      </c>
      <c r="AL676" s="124">
        <f t="shared" si="376"/>
        <v>0</v>
      </c>
      <c r="AM676" s="124">
        <f t="shared" si="355"/>
        <v>0</v>
      </c>
      <c r="AN676" s="124">
        <f t="shared" si="356"/>
        <v>0</v>
      </c>
      <c r="AO676" s="124">
        <f t="shared" si="357"/>
        <v>0</v>
      </c>
      <c r="AP676" s="121">
        <f t="shared" si="358"/>
        <v>0</v>
      </c>
      <c r="AQ676" s="14"/>
      <c r="AR676" s="113" t="str">
        <f t="shared" si="373"/>
        <v>musta</v>
      </c>
      <c r="AS676" s="114" t="str">
        <f t="shared" si="374"/>
        <v>musta</v>
      </c>
      <c r="AT676" s="115" t="str">
        <f t="shared" si="352"/>
        <v>musta</v>
      </c>
      <c r="AU676" s="124">
        <f t="shared" si="359"/>
        <v>1</v>
      </c>
      <c r="AV676" s="124">
        <f t="shared" si="360"/>
        <v>1</v>
      </c>
      <c r="AW676" s="124">
        <f t="shared" si="361"/>
        <v>0</v>
      </c>
      <c r="AX676" s="124">
        <f t="shared" si="362"/>
        <v>0</v>
      </c>
      <c r="AY676" s="121">
        <f t="shared" si="363"/>
        <v>0</v>
      </c>
      <c r="BA676" s="47" t="s">
        <v>707</v>
      </c>
      <c r="BB676" s="47">
        <v>13157</v>
      </c>
      <c r="BC676" s="47">
        <v>1</v>
      </c>
      <c r="BD676" s="47">
        <v>150</v>
      </c>
      <c r="BE676" s="4"/>
      <c r="BF676" s="47" t="s">
        <v>715</v>
      </c>
      <c r="BG676" s="47">
        <v>13259</v>
      </c>
      <c r="BH676" s="47">
        <v>1</v>
      </c>
      <c r="BI676" s="47">
        <v>18</v>
      </c>
      <c r="BJ676" s="4"/>
      <c r="BK676" s="46" t="str">
        <f t="shared" si="364"/>
        <v>13259_1</v>
      </c>
      <c r="BL676" s="69">
        <v>13259</v>
      </c>
      <c r="BM676" s="69">
        <v>1</v>
      </c>
      <c r="BN676" s="69">
        <v>0</v>
      </c>
      <c r="BO676" s="4"/>
      <c r="BP676" s="46" t="str">
        <f t="shared" si="365"/>
        <v>13259_1</v>
      </c>
      <c r="BQ676" s="69">
        <v>13259</v>
      </c>
      <c r="BR676" s="69">
        <v>1</v>
      </c>
      <c r="BS676" s="69">
        <v>0</v>
      </c>
      <c r="BT676" s="4"/>
      <c r="BU676" s="71"/>
      <c r="BV676" s="71"/>
      <c r="BW676" s="71"/>
      <c r="BX676" s="4"/>
      <c r="BY676" s="46"/>
      <c r="BZ676" s="46"/>
      <c r="CA676" s="46"/>
      <c r="CB676" s="4"/>
      <c r="CC676" s="47" t="s">
        <v>435</v>
      </c>
      <c r="CD676" s="47" t="s">
        <v>1023</v>
      </c>
      <c r="CE676" s="47">
        <v>2981</v>
      </c>
      <c r="CF676" s="47">
        <v>1</v>
      </c>
      <c r="CG676" s="47">
        <v>1</v>
      </c>
      <c r="CH676" s="47" t="str">
        <f t="shared" si="366"/>
        <v>Keskivilkas 1</v>
      </c>
      <c r="CJ676" s="46" t="s">
        <v>725</v>
      </c>
      <c r="CK676" s="46" t="s">
        <v>2773</v>
      </c>
      <c r="CL676" s="46" t="s">
        <v>2774</v>
      </c>
      <c r="CM676" s="46" t="s">
        <v>2775</v>
      </c>
    </row>
    <row r="677" spans="1:91" customFormat="1" x14ac:dyDescent="0.25">
      <c r="A677" s="81">
        <v>666</v>
      </c>
      <c r="B677" s="27" t="str">
        <f t="shared" si="343"/>
        <v>13277_2</v>
      </c>
      <c r="C677" s="51">
        <v>13277</v>
      </c>
      <c r="D677" s="52">
        <v>2</v>
      </c>
      <c r="E677" s="17">
        <v>9340</v>
      </c>
      <c r="F677" s="18">
        <v>9155.2724980999992</v>
      </c>
      <c r="G677" s="57">
        <v>134</v>
      </c>
      <c r="H677" s="58">
        <v>62</v>
      </c>
      <c r="I677" s="64">
        <f t="shared" si="367"/>
        <v>0.62</v>
      </c>
      <c r="J677" s="18">
        <f t="shared" si="368"/>
        <v>83.08</v>
      </c>
      <c r="K677" s="64">
        <f t="shared" si="369"/>
        <v>-0.63878260869565229</v>
      </c>
      <c r="L677" s="18">
        <v>230</v>
      </c>
      <c r="M677" s="18">
        <v>11</v>
      </c>
      <c r="N677" s="18">
        <v>218</v>
      </c>
      <c r="O677" s="105" t="str">
        <f t="shared" si="344"/>
        <v>https://www.google.com/maps/@61.9989885311,23.0407437206,3a,75y,90t/data=!3m3!1e1!3m1!2e0</v>
      </c>
      <c r="P677" s="108" t="str">
        <f t="shared" si="345"/>
        <v>Gmaps</v>
      </c>
      <c r="Q677" s="18">
        <v>134</v>
      </c>
      <c r="R677" s="17">
        <v>62</v>
      </c>
      <c r="S677" s="18">
        <f t="shared" si="346"/>
        <v>73</v>
      </c>
      <c r="T677" s="18">
        <f t="shared" si="347"/>
        <v>15</v>
      </c>
      <c r="U677" s="18">
        <f t="shared" si="348"/>
        <v>0</v>
      </c>
      <c r="V677" s="95" t="str">
        <f t="shared" si="370"/>
        <v xml:space="preserve"> --</v>
      </c>
      <c r="W677" s="18">
        <f t="shared" si="349"/>
        <v>0</v>
      </c>
      <c r="X677" s="79" t="str">
        <f t="shared" si="371"/>
        <v xml:space="preserve"> --</v>
      </c>
      <c r="Y677" s="74">
        <v>0</v>
      </c>
      <c r="Z677" s="17" t="str">
        <f t="shared" si="353"/>
        <v xml:space="preserve"> --</v>
      </c>
      <c r="AA677" s="74">
        <v>0</v>
      </c>
      <c r="AB677" s="17" t="str">
        <f t="shared" si="372"/>
        <v>--</v>
      </c>
      <c r="AC677" s="39"/>
      <c r="AD677" s="17" t="str">
        <f t="shared" si="350"/>
        <v>Vähä 3</v>
      </c>
      <c r="AE677" s="17" t="s">
        <v>1062</v>
      </c>
      <c r="AF677" s="39"/>
      <c r="AG677" s="44"/>
      <c r="AH677" s="4"/>
      <c r="AI677" s="113" t="str">
        <f t="shared" si="354"/>
        <v>musta</v>
      </c>
      <c r="AJ677" s="114" t="str">
        <f t="shared" si="375"/>
        <v>musta</v>
      </c>
      <c r="AK677" s="115" t="str">
        <f t="shared" si="351"/>
        <v>musta</v>
      </c>
      <c r="AL677" s="124">
        <f t="shared" si="376"/>
        <v>10</v>
      </c>
      <c r="AM677" s="124">
        <f t="shared" si="355"/>
        <v>10</v>
      </c>
      <c r="AN677" s="124">
        <f t="shared" si="356"/>
        <v>0</v>
      </c>
      <c r="AO677" s="124">
        <f t="shared" si="357"/>
        <v>0</v>
      </c>
      <c r="AP677" s="121">
        <f t="shared" si="358"/>
        <v>0</v>
      </c>
      <c r="AQ677" s="14"/>
      <c r="AR677" s="113" t="str">
        <f t="shared" si="373"/>
        <v>musta</v>
      </c>
      <c r="AS677" s="114" t="str">
        <f t="shared" si="374"/>
        <v>musta</v>
      </c>
      <c r="AT677" s="115" t="str">
        <f t="shared" si="352"/>
        <v>musta</v>
      </c>
      <c r="AU677" s="124">
        <f t="shared" si="359"/>
        <v>10</v>
      </c>
      <c r="AV677" s="124">
        <f t="shared" si="360"/>
        <v>10</v>
      </c>
      <c r="AW677" s="124">
        <f t="shared" si="361"/>
        <v>0</v>
      </c>
      <c r="AX677" s="124">
        <f t="shared" si="362"/>
        <v>0</v>
      </c>
      <c r="AY677" s="121">
        <f t="shared" si="363"/>
        <v>0</v>
      </c>
      <c r="BA677" s="47" t="s">
        <v>708</v>
      </c>
      <c r="BB677" s="47">
        <v>13243</v>
      </c>
      <c r="BC677" s="47">
        <v>1</v>
      </c>
      <c r="BD677" s="47">
        <v>10</v>
      </c>
      <c r="BE677" s="4"/>
      <c r="BF677" s="47" t="s">
        <v>716</v>
      </c>
      <c r="BG677" s="47">
        <v>13263</v>
      </c>
      <c r="BH677" s="47">
        <v>1</v>
      </c>
      <c r="BI677" s="47">
        <v>25</v>
      </c>
      <c r="BJ677" s="4"/>
      <c r="BK677" s="46" t="str">
        <f t="shared" si="364"/>
        <v>13263_1</v>
      </c>
      <c r="BL677" s="69">
        <v>13263</v>
      </c>
      <c r="BM677" s="69">
        <v>1</v>
      </c>
      <c r="BN677" s="69">
        <v>0</v>
      </c>
      <c r="BO677" s="4"/>
      <c r="BP677" s="46" t="str">
        <f t="shared" si="365"/>
        <v>13263_1</v>
      </c>
      <c r="BQ677" s="69">
        <v>13263</v>
      </c>
      <c r="BR677" s="69">
        <v>1</v>
      </c>
      <c r="BS677" s="69">
        <v>0</v>
      </c>
      <c r="BT677" s="4"/>
      <c r="BU677" s="71"/>
      <c r="BV677" s="71"/>
      <c r="BW677" s="71"/>
      <c r="BX677" s="4"/>
      <c r="BY677" s="46"/>
      <c r="BZ677" s="46"/>
      <c r="CA677" s="46"/>
      <c r="CB677" s="4"/>
      <c r="CC677" s="47" t="s">
        <v>191</v>
      </c>
      <c r="CD677" s="47" t="s">
        <v>1023</v>
      </c>
      <c r="CE677" s="47">
        <v>68</v>
      </c>
      <c r="CF677" s="47">
        <v>1</v>
      </c>
      <c r="CG677" s="47">
        <v>1</v>
      </c>
      <c r="CH677" s="47" t="str">
        <f t="shared" si="366"/>
        <v>Keskivilkas 1</v>
      </c>
      <c r="CJ677" s="46" t="s">
        <v>726</v>
      </c>
      <c r="CK677" s="46" t="s">
        <v>2776</v>
      </c>
      <c r="CL677" s="46" t="s">
        <v>2777</v>
      </c>
      <c r="CM677" s="46" t="s">
        <v>2778</v>
      </c>
    </row>
    <row r="678" spans="1:91" customFormat="1" x14ac:dyDescent="0.25">
      <c r="A678" s="81">
        <v>667</v>
      </c>
      <c r="B678" s="27" t="str">
        <f t="shared" si="343"/>
        <v>13277_3</v>
      </c>
      <c r="C678" s="51">
        <v>13277</v>
      </c>
      <c r="D678" s="52">
        <v>3</v>
      </c>
      <c r="E678" s="17">
        <v>4090</v>
      </c>
      <c r="F678" s="18">
        <v>4012.7810061350001</v>
      </c>
      <c r="G678" s="57">
        <v>37</v>
      </c>
      <c r="H678" s="58">
        <v>31</v>
      </c>
      <c r="I678" s="64">
        <f t="shared" si="367"/>
        <v>0.31</v>
      </c>
      <c r="J678" s="18">
        <f t="shared" si="368"/>
        <v>11.47</v>
      </c>
      <c r="K678" s="64">
        <f t="shared" si="369"/>
        <v>-0.82078125000000002</v>
      </c>
      <c r="L678" s="18">
        <v>64</v>
      </c>
      <c r="M678" s="18">
        <v>6</v>
      </c>
      <c r="N678" s="18">
        <v>67</v>
      </c>
      <c r="O678" s="105" t="str">
        <f t="shared" si="344"/>
        <v>https://www.google.com/maps/@61.9244148232,23.0037029473,3a,75y,90t/data=!3m3!1e1!3m1!2e0</v>
      </c>
      <c r="P678" s="108" t="str">
        <f t="shared" si="345"/>
        <v>Gmaps</v>
      </c>
      <c r="Q678" s="18">
        <v>37</v>
      </c>
      <c r="R678" s="17">
        <v>31</v>
      </c>
      <c r="S678" s="18">
        <f t="shared" si="346"/>
        <v>13</v>
      </c>
      <c r="T678" s="18">
        <f t="shared" si="347"/>
        <v>8</v>
      </c>
      <c r="U678" s="18">
        <f t="shared" si="348"/>
        <v>0</v>
      </c>
      <c r="V678" s="95" t="str">
        <f t="shared" si="370"/>
        <v xml:space="preserve"> --</v>
      </c>
      <c r="W678" s="18">
        <f t="shared" si="349"/>
        <v>0</v>
      </c>
      <c r="X678" s="79" t="str">
        <f t="shared" si="371"/>
        <v xml:space="preserve"> --</v>
      </c>
      <c r="Y678" s="74">
        <v>0</v>
      </c>
      <c r="Z678" s="17" t="str">
        <f t="shared" si="353"/>
        <v xml:space="preserve"> --</v>
      </c>
      <c r="AA678" s="74">
        <v>0</v>
      </c>
      <c r="AB678" s="17" t="str">
        <f t="shared" si="372"/>
        <v>--</v>
      </c>
      <c r="AC678" s="39"/>
      <c r="AD678" s="17" t="str">
        <f t="shared" si="350"/>
        <v>Vähä 4</v>
      </c>
      <c r="AE678" s="17" t="s">
        <v>1061</v>
      </c>
      <c r="AF678" s="39"/>
      <c r="AG678" s="44"/>
      <c r="AH678" s="4"/>
      <c r="AI678" s="113" t="str">
        <f t="shared" si="354"/>
        <v>musta</v>
      </c>
      <c r="AJ678" s="114" t="str">
        <f t="shared" si="375"/>
        <v>musta</v>
      </c>
      <c r="AK678" s="115" t="str">
        <f t="shared" si="351"/>
        <v>musta</v>
      </c>
      <c r="AL678" s="124">
        <f t="shared" si="376"/>
        <v>0</v>
      </c>
      <c r="AM678" s="124">
        <f t="shared" si="355"/>
        <v>0</v>
      </c>
      <c r="AN678" s="124">
        <f t="shared" si="356"/>
        <v>0</v>
      </c>
      <c r="AO678" s="124">
        <f t="shared" si="357"/>
        <v>0</v>
      </c>
      <c r="AP678" s="121">
        <f t="shared" si="358"/>
        <v>0</v>
      </c>
      <c r="AQ678" s="14"/>
      <c r="AR678" s="113" t="str">
        <f t="shared" si="373"/>
        <v>musta</v>
      </c>
      <c r="AS678" s="114" t="str">
        <f t="shared" si="374"/>
        <v>musta</v>
      </c>
      <c r="AT678" s="115" t="str">
        <f t="shared" si="352"/>
        <v>musta</v>
      </c>
      <c r="AU678" s="124">
        <f t="shared" si="359"/>
        <v>1</v>
      </c>
      <c r="AV678" s="124">
        <f t="shared" si="360"/>
        <v>1</v>
      </c>
      <c r="AW678" s="124">
        <f t="shared" si="361"/>
        <v>0</v>
      </c>
      <c r="AX678" s="124">
        <f t="shared" si="362"/>
        <v>0</v>
      </c>
      <c r="AY678" s="121">
        <f t="shared" si="363"/>
        <v>0</v>
      </c>
      <c r="BA678" s="47" t="s">
        <v>709</v>
      </c>
      <c r="BB678" s="47">
        <v>13245</v>
      </c>
      <c r="BC678" s="47">
        <v>1</v>
      </c>
      <c r="BD678" s="47">
        <v>7</v>
      </c>
      <c r="BE678" s="4"/>
      <c r="BF678" s="47" t="s">
        <v>717</v>
      </c>
      <c r="BG678" s="47">
        <v>13265</v>
      </c>
      <c r="BH678" s="47">
        <v>1</v>
      </c>
      <c r="BI678" s="47">
        <v>10</v>
      </c>
      <c r="BJ678" s="4"/>
      <c r="BK678" s="46" t="str">
        <f t="shared" si="364"/>
        <v>13265_1</v>
      </c>
      <c r="BL678" s="69">
        <v>13265</v>
      </c>
      <c r="BM678" s="69">
        <v>1</v>
      </c>
      <c r="BN678" s="69">
        <v>0</v>
      </c>
      <c r="BO678" s="4"/>
      <c r="BP678" s="46" t="str">
        <f t="shared" si="365"/>
        <v>13265_1</v>
      </c>
      <c r="BQ678" s="69">
        <v>13265</v>
      </c>
      <c r="BR678" s="69">
        <v>1</v>
      </c>
      <c r="BS678" s="69">
        <v>0</v>
      </c>
      <c r="BT678" s="4"/>
      <c r="BU678" s="71"/>
      <c r="BV678" s="71"/>
      <c r="BW678" s="71"/>
      <c r="BX678" s="4"/>
      <c r="BY678" s="46"/>
      <c r="BZ678" s="46"/>
      <c r="CA678" s="46"/>
      <c r="CB678" s="4"/>
      <c r="CC678" s="47" t="s">
        <v>772</v>
      </c>
      <c r="CD678" s="47" t="s">
        <v>1023</v>
      </c>
      <c r="CE678" s="47">
        <v>13583</v>
      </c>
      <c r="CF678" s="47">
        <v>1</v>
      </c>
      <c r="CG678" s="47">
        <v>1</v>
      </c>
      <c r="CH678" s="47" t="str">
        <f t="shared" si="366"/>
        <v>Keskivilkas 1</v>
      </c>
      <c r="CJ678" s="46" t="s">
        <v>727</v>
      </c>
      <c r="CK678" s="46" t="s">
        <v>2779</v>
      </c>
      <c r="CL678" s="46" t="s">
        <v>2780</v>
      </c>
      <c r="CM678" s="46" t="s">
        <v>2781</v>
      </c>
    </row>
    <row r="679" spans="1:91" customFormat="1" x14ac:dyDescent="0.25">
      <c r="A679" s="81">
        <v>668</v>
      </c>
      <c r="B679" s="27" t="str">
        <f t="shared" si="343"/>
        <v>13278_1</v>
      </c>
      <c r="C679" s="51">
        <v>13278</v>
      </c>
      <c r="D679" s="52">
        <v>1</v>
      </c>
      <c r="E679" s="17">
        <v>1525</v>
      </c>
      <c r="F679" s="18">
        <v>1377.8908368949999</v>
      </c>
      <c r="G679" s="57">
        <v>140</v>
      </c>
      <c r="H679" s="58">
        <v>63</v>
      </c>
      <c r="I679" s="64">
        <f t="shared" si="367"/>
        <v>0.63</v>
      </c>
      <c r="J679" s="18">
        <f t="shared" si="368"/>
        <v>88.2</v>
      </c>
      <c r="K679" s="64">
        <f t="shared" si="369"/>
        <v>3.7647058823529443E-2</v>
      </c>
      <c r="L679" s="18">
        <v>85</v>
      </c>
      <c r="M679" s="18">
        <v>4</v>
      </c>
      <c r="N679" s="18">
        <v>81</v>
      </c>
      <c r="O679" s="105" t="str">
        <f t="shared" si="344"/>
        <v>https://www.google.com/maps/@61.9254089639,22.9778131934,3a,75y,90t/data=!3m3!1e1!3m1!2e0</v>
      </c>
      <c r="P679" s="108" t="str">
        <f t="shared" si="345"/>
        <v>Gmaps</v>
      </c>
      <c r="Q679" s="18">
        <v>140</v>
      </c>
      <c r="R679" s="17">
        <v>63</v>
      </c>
      <c r="S679" s="18">
        <f t="shared" si="346"/>
        <v>19</v>
      </c>
      <c r="T679" s="18">
        <f t="shared" si="347"/>
        <v>8</v>
      </c>
      <c r="U679" s="18">
        <f t="shared" si="348"/>
        <v>0</v>
      </c>
      <c r="V679" s="95" t="str">
        <f t="shared" si="370"/>
        <v xml:space="preserve"> --</v>
      </c>
      <c r="W679" s="18">
        <f t="shared" si="349"/>
        <v>0</v>
      </c>
      <c r="X679" s="79" t="str">
        <f t="shared" si="371"/>
        <v xml:space="preserve"> --</v>
      </c>
      <c r="Y679" s="74">
        <v>0</v>
      </c>
      <c r="Z679" s="17" t="str">
        <f t="shared" si="353"/>
        <v xml:space="preserve"> --</v>
      </c>
      <c r="AA679" s="74">
        <v>0</v>
      </c>
      <c r="AB679" s="17" t="str">
        <f t="shared" si="372"/>
        <v>--</v>
      </c>
      <c r="AC679" s="39"/>
      <c r="AD679" s="17" t="str">
        <f t="shared" si="350"/>
        <v>Vähä 3</v>
      </c>
      <c r="AE679" s="17" t="s">
        <v>1062</v>
      </c>
      <c r="AF679" s="39"/>
      <c r="AG679" s="44"/>
      <c r="AH679" s="4"/>
      <c r="AI679" s="113" t="str">
        <f t="shared" si="354"/>
        <v>musta</v>
      </c>
      <c r="AJ679" s="114" t="str">
        <f t="shared" si="375"/>
        <v>musta</v>
      </c>
      <c r="AK679" s="115" t="str">
        <f t="shared" si="351"/>
        <v>musta</v>
      </c>
      <c r="AL679" s="124">
        <f t="shared" si="376"/>
        <v>10</v>
      </c>
      <c r="AM679" s="124">
        <f t="shared" si="355"/>
        <v>10</v>
      </c>
      <c r="AN679" s="124">
        <f t="shared" si="356"/>
        <v>0</v>
      </c>
      <c r="AO679" s="124">
        <f t="shared" si="357"/>
        <v>0</v>
      </c>
      <c r="AP679" s="121">
        <f t="shared" si="358"/>
        <v>0</v>
      </c>
      <c r="AQ679" s="14"/>
      <c r="AR679" s="113" t="str">
        <f t="shared" si="373"/>
        <v>musta</v>
      </c>
      <c r="AS679" s="114" t="str">
        <f t="shared" si="374"/>
        <v>musta</v>
      </c>
      <c r="AT679" s="115" t="str">
        <f t="shared" si="352"/>
        <v>musta</v>
      </c>
      <c r="AU679" s="124">
        <f t="shared" si="359"/>
        <v>10</v>
      </c>
      <c r="AV679" s="124">
        <f t="shared" si="360"/>
        <v>10</v>
      </c>
      <c r="AW679" s="124">
        <f t="shared" si="361"/>
        <v>0</v>
      </c>
      <c r="AX679" s="124">
        <f t="shared" si="362"/>
        <v>0</v>
      </c>
      <c r="AY679" s="121">
        <f t="shared" si="363"/>
        <v>0</v>
      </c>
      <c r="BA679" s="47" t="s">
        <v>710</v>
      </c>
      <c r="BB679" s="47">
        <v>13245</v>
      </c>
      <c r="BC679" s="47">
        <v>2</v>
      </c>
      <c r="BD679" s="47">
        <v>3</v>
      </c>
      <c r="BE679" s="4"/>
      <c r="BF679" s="47" t="s">
        <v>718</v>
      </c>
      <c r="BG679" s="47">
        <v>13267</v>
      </c>
      <c r="BH679" s="47">
        <v>1</v>
      </c>
      <c r="BI679" s="47">
        <v>31</v>
      </c>
      <c r="BJ679" s="4"/>
      <c r="BK679" s="46" t="str">
        <f t="shared" si="364"/>
        <v>13267_1</v>
      </c>
      <c r="BL679" s="69">
        <v>13267</v>
      </c>
      <c r="BM679" s="69">
        <v>1</v>
      </c>
      <c r="BN679" s="69">
        <v>0</v>
      </c>
      <c r="BO679" s="4"/>
      <c r="BP679" s="46" t="str">
        <f t="shared" si="365"/>
        <v>13267_1</v>
      </c>
      <c r="BQ679" s="69">
        <v>13267</v>
      </c>
      <c r="BR679" s="69">
        <v>1</v>
      </c>
      <c r="BS679" s="69">
        <v>0</v>
      </c>
      <c r="BT679" s="4"/>
      <c r="BU679" s="71"/>
      <c r="BV679" s="71"/>
      <c r="BW679" s="71"/>
      <c r="BX679" s="4"/>
      <c r="BY679" s="46"/>
      <c r="BZ679" s="46"/>
      <c r="CA679" s="46"/>
      <c r="CB679" s="4"/>
      <c r="CC679" s="47" t="s">
        <v>318</v>
      </c>
      <c r="CD679" s="47" t="s">
        <v>1023</v>
      </c>
      <c r="CE679" s="47">
        <v>339</v>
      </c>
      <c r="CF679" s="47">
        <v>6</v>
      </c>
      <c r="CG679" s="47">
        <v>1</v>
      </c>
      <c r="CH679" s="47" t="str">
        <f t="shared" si="366"/>
        <v>Keskivilkas 1</v>
      </c>
      <c r="CJ679" s="46" t="s">
        <v>728</v>
      </c>
      <c r="CK679" s="46" t="s">
        <v>1147</v>
      </c>
      <c r="CL679" s="46" t="s">
        <v>1148</v>
      </c>
      <c r="CM679" s="46" t="s">
        <v>1149</v>
      </c>
    </row>
    <row r="680" spans="1:91" customFormat="1" x14ac:dyDescent="0.25">
      <c r="A680" s="81">
        <v>669</v>
      </c>
      <c r="B680" s="27" t="str">
        <f t="shared" si="343"/>
        <v>13281_1</v>
      </c>
      <c r="C680" s="51">
        <v>13281</v>
      </c>
      <c r="D680" s="52">
        <v>1</v>
      </c>
      <c r="E680" s="17">
        <v>2531</v>
      </c>
      <c r="F680" s="18"/>
      <c r="G680" s="57" t="s">
        <v>20</v>
      </c>
      <c r="H680" s="58" t="s">
        <v>20</v>
      </c>
      <c r="I680" s="64" t="e">
        <f t="shared" si="367"/>
        <v>#VALUE!</v>
      </c>
      <c r="J680" s="18" t="e">
        <f t="shared" si="368"/>
        <v>#VALUE!</v>
      </c>
      <c r="K680" s="64" t="e">
        <f t="shared" si="369"/>
        <v>#VALUE!</v>
      </c>
      <c r="L680" s="18">
        <v>65</v>
      </c>
      <c r="M680" s="18">
        <v>3</v>
      </c>
      <c r="N680" s="18">
        <v>65</v>
      </c>
      <c r="O680" s="105" t="str">
        <f t="shared" si="344"/>
        <v>https://www.google.com/maps/@61.8108593223,23.1769748215,3a,75y,90t/data=!3m3!1e1!3m1!2e0</v>
      </c>
      <c r="P680" s="108" t="str">
        <f t="shared" si="345"/>
        <v>Gmaps</v>
      </c>
      <c r="Q680" s="18" t="s">
        <v>1049</v>
      </c>
      <c r="R680" s="17" t="s">
        <v>1049</v>
      </c>
      <c r="S680" s="18">
        <f t="shared" si="346"/>
        <v>16</v>
      </c>
      <c r="T680" s="18">
        <f t="shared" si="347"/>
        <v>15</v>
      </c>
      <c r="U680" s="18">
        <f t="shared" si="348"/>
        <v>0</v>
      </c>
      <c r="V680" s="95" t="str">
        <f t="shared" si="370"/>
        <v xml:space="preserve"> --</v>
      </c>
      <c r="W680" s="18">
        <f t="shared" si="349"/>
        <v>0</v>
      </c>
      <c r="X680" s="79" t="str">
        <f t="shared" si="371"/>
        <v xml:space="preserve"> --</v>
      </c>
      <c r="Y680" s="74">
        <v>0</v>
      </c>
      <c r="Z680" s="17" t="str">
        <f t="shared" si="353"/>
        <v xml:space="preserve"> --</v>
      </c>
      <c r="AA680" s="74">
        <v>0</v>
      </c>
      <c r="AB680" s="17" t="str">
        <f t="shared" si="372"/>
        <v>--</v>
      </c>
      <c r="AC680" s="39"/>
      <c r="AD680" s="17" t="str">
        <f t="shared" si="350"/>
        <v>Vähä 4</v>
      </c>
      <c r="AE680" s="17" t="s">
        <v>1061</v>
      </c>
      <c r="AF680" s="39"/>
      <c r="AG680" s="44"/>
      <c r="AH680" s="4"/>
      <c r="AI680" s="113" t="str">
        <f t="shared" si="354"/>
        <v>ei mallia</v>
      </c>
      <c r="AJ680" s="114" t="str">
        <f t="shared" si="375"/>
        <v>ei mallia</v>
      </c>
      <c r="AK680" s="115" t="e">
        <f t="shared" si="351"/>
        <v>#VALUE!</v>
      </c>
      <c r="AL680" s="124">
        <f t="shared" si="376"/>
        <v>20</v>
      </c>
      <c r="AM680" s="124">
        <f t="shared" si="355"/>
        <v>10</v>
      </c>
      <c r="AN680" s="124">
        <f t="shared" si="356"/>
        <v>10</v>
      </c>
      <c r="AO680" s="124">
        <f t="shared" si="357"/>
        <v>0</v>
      </c>
      <c r="AP680" s="121">
        <f t="shared" si="358"/>
        <v>0</v>
      </c>
      <c r="AQ680" s="14"/>
      <c r="AR680" s="113" t="str">
        <f t="shared" si="373"/>
        <v>ei mallia</v>
      </c>
      <c r="AS680" s="114" t="str">
        <f t="shared" si="374"/>
        <v>ei mallia</v>
      </c>
      <c r="AT680" s="115" t="str">
        <f t="shared" si="352"/>
        <v>ei mallia</v>
      </c>
      <c r="AU680" s="124">
        <f t="shared" si="359"/>
        <v>20</v>
      </c>
      <c r="AV680" s="124">
        <f t="shared" si="360"/>
        <v>10</v>
      </c>
      <c r="AW680" s="124">
        <f t="shared" si="361"/>
        <v>10</v>
      </c>
      <c r="AX680" s="124">
        <f t="shared" si="362"/>
        <v>0</v>
      </c>
      <c r="AY680" s="121">
        <f t="shared" si="363"/>
        <v>0</v>
      </c>
      <c r="BA680" s="47" t="s">
        <v>711</v>
      </c>
      <c r="BB680" s="47">
        <v>13247</v>
      </c>
      <c r="BC680" s="47">
        <v>1</v>
      </c>
      <c r="BD680" s="47">
        <v>29</v>
      </c>
      <c r="BE680" s="4"/>
      <c r="BF680" s="47" t="s">
        <v>719</v>
      </c>
      <c r="BG680" s="47">
        <v>13269</v>
      </c>
      <c r="BH680" s="47">
        <v>1</v>
      </c>
      <c r="BI680" s="47">
        <v>22</v>
      </c>
      <c r="BJ680" s="4"/>
      <c r="BK680" s="46" t="str">
        <f t="shared" si="364"/>
        <v>13269_1</v>
      </c>
      <c r="BL680" s="69">
        <v>13269</v>
      </c>
      <c r="BM680" s="69">
        <v>1</v>
      </c>
      <c r="BN680" s="69">
        <v>0</v>
      </c>
      <c r="BO680" s="4"/>
      <c r="BP680" s="46" t="str">
        <f t="shared" si="365"/>
        <v>13269_1</v>
      </c>
      <c r="BQ680" s="69">
        <v>13269</v>
      </c>
      <c r="BR680" s="69">
        <v>1</v>
      </c>
      <c r="BS680" s="69">
        <v>0</v>
      </c>
      <c r="BT680" s="4"/>
      <c r="BU680" s="71"/>
      <c r="BV680" s="71"/>
      <c r="BW680" s="71"/>
      <c r="BX680" s="4"/>
      <c r="BY680" s="46"/>
      <c r="BZ680" s="46"/>
      <c r="CA680" s="46"/>
      <c r="CB680" s="4"/>
      <c r="CC680" s="47" t="s">
        <v>403</v>
      </c>
      <c r="CD680" s="47" t="s">
        <v>1023</v>
      </c>
      <c r="CE680" s="47">
        <v>2624</v>
      </c>
      <c r="CF680" s="47">
        <v>4</v>
      </c>
      <c r="CG680" s="47">
        <v>1</v>
      </c>
      <c r="CH680" s="47" t="str">
        <f t="shared" si="366"/>
        <v>Keskivilkas 1</v>
      </c>
      <c r="CJ680" s="46" t="s">
        <v>729</v>
      </c>
      <c r="CK680" s="46" t="s">
        <v>1630</v>
      </c>
      <c r="CL680" s="46" t="s">
        <v>1631</v>
      </c>
      <c r="CM680" s="46" t="s">
        <v>1632</v>
      </c>
    </row>
    <row r="681" spans="1:91" customFormat="1" x14ac:dyDescent="0.25">
      <c r="A681" s="81">
        <v>670</v>
      </c>
      <c r="B681" s="27" t="str">
        <f t="shared" si="343"/>
        <v>13283_1</v>
      </c>
      <c r="C681" s="51">
        <v>13283</v>
      </c>
      <c r="D681" s="52">
        <v>1</v>
      </c>
      <c r="E681" s="17">
        <v>7191</v>
      </c>
      <c r="F681" s="18">
        <v>2582.7246654649998</v>
      </c>
      <c r="G681" s="57">
        <v>14</v>
      </c>
      <c r="H681" s="58">
        <v>30</v>
      </c>
      <c r="I681" s="64">
        <f t="shared" si="367"/>
        <v>0.3</v>
      </c>
      <c r="J681" s="18">
        <f t="shared" si="368"/>
        <v>4.2</v>
      </c>
      <c r="K681" s="64">
        <f t="shared" si="369"/>
        <v>-0.8727272727272728</v>
      </c>
      <c r="L681" s="18">
        <v>33</v>
      </c>
      <c r="M681" s="18">
        <v>0</v>
      </c>
      <c r="N681" s="18">
        <v>36</v>
      </c>
      <c r="O681" s="105" t="str">
        <f t="shared" si="344"/>
        <v>https://www.google.com/maps/@61.7794899883,23.2430657547,3a,75y,90t/data=!3m3!1e1!3m1!2e0</v>
      </c>
      <c r="P681" s="108" t="str">
        <f t="shared" si="345"/>
        <v>Gmaps</v>
      </c>
      <c r="Q681" s="18">
        <v>14</v>
      </c>
      <c r="R681" s="17">
        <v>30</v>
      </c>
      <c r="S681" s="18">
        <f t="shared" si="346"/>
        <v>9</v>
      </c>
      <c r="T681" s="18">
        <f t="shared" si="347"/>
        <v>8</v>
      </c>
      <c r="U681" s="18">
        <f t="shared" si="348"/>
        <v>0</v>
      </c>
      <c r="V681" s="95" t="str">
        <f t="shared" si="370"/>
        <v xml:space="preserve"> --</v>
      </c>
      <c r="W681" s="18">
        <f t="shared" si="349"/>
        <v>0</v>
      </c>
      <c r="X681" s="79" t="str">
        <f t="shared" si="371"/>
        <v xml:space="preserve"> --</v>
      </c>
      <c r="Y681" s="74">
        <v>0</v>
      </c>
      <c r="Z681" s="17" t="str">
        <f t="shared" si="353"/>
        <v xml:space="preserve"> --</v>
      </c>
      <c r="AA681" s="74">
        <v>0</v>
      </c>
      <c r="AB681" s="17" t="str">
        <f t="shared" si="372"/>
        <v>--</v>
      </c>
      <c r="AC681" s="39"/>
      <c r="AD681" s="17" t="str">
        <f t="shared" si="350"/>
        <v>Vähä 4</v>
      </c>
      <c r="AE681" s="17" t="s">
        <v>1061</v>
      </c>
      <c r="AF681" s="39"/>
      <c r="AG681" s="44"/>
      <c r="AH681" s="4"/>
      <c r="AI681" s="113" t="str">
        <f t="shared" si="354"/>
        <v>musta</v>
      </c>
      <c r="AJ681" s="114" t="str">
        <f t="shared" si="375"/>
        <v>musta</v>
      </c>
      <c r="AK681" s="115" t="str">
        <f t="shared" si="351"/>
        <v>musta</v>
      </c>
      <c r="AL681" s="124">
        <f t="shared" si="376"/>
        <v>0</v>
      </c>
      <c r="AM681" s="124">
        <f t="shared" si="355"/>
        <v>0</v>
      </c>
      <c r="AN681" s="124">
        <f t="shared" si="356"/>
        <v>0</v>
      </c>
      <c r="AO681" s="124">
        <f t="shared" si="357"/>
        <v>0</v>
      </c>
      <c r="AP681" s="121">
        <f t="shared" si="358"/>
        <v>0</v>
      </c>
      <c r="AQ681" s="14"/>
      <c r="AR681" s="113" t="str">
        <f t="shared" si="373"/>
        <v>musta</v>
      </c>
      <c r="AS681" s="114" t="str">
        <f t="shared" si="374"/>
        <v>musta</v>
      </c>
      <c r="AT681" s="115" t="str">
        <f t="shared" si="352"/>
        <v>musta</v>
      </c>
      <c r="AU681" s="124">
        <f t="shared" si="359"/>
        <v>1</v>
      </c>
      <c r="AV681" s="124">
        <f t="shared" si="360"/>
        <v>1</v>
      </c>
      <c r="AW681" s="124">
        <f t="shared" si="361"/>
        <v>0</v>
      </c>
      <c r="AX681" s="124">
        <f t="shared" si="362"/>
        <v>0</v>
      </c>
      <c r="AY681" s="121">
        <f t="shared" si="363"/>
        <v>0</v>
      </c>
      <c r="BA681" s="47" t="s">
        <v>712</v>
      </c>
      <c r="BB681" s="47">
        <v>13247</v>
      </c>
      <c r="BC681" s="47">
        <v>2</v>
      </c>
      <c r="BD681" s="47">
        <v>11</v>
      </c>
      <c r="BE681" s="4"/>
      <c r="BF681" s="47" t="s">
        <v>720</v>
      </c>
      <c r="BG681" s="47">
        <v>13271</v>
      </c>
      <c r="BH681" s="47">
        <v>1</v>
      </c>
      <c r="BI681" s="47">
        <v>26</v>
      </c>
      <c r="BJ681" s="4"/>
      <c r="BK681" s="46" t="str">
        <f t="shared" si="364"/>
        <v>13271_1</v>
      </c>
      <c r="BL681" s="69">
        <v>13271</v>
      </c>
      <c r="BM681" s="69">
        <v>1</v>
      </c>
      <c r="BN681" s="69">
        <v>0</v>
      </c>
      <c r="BO681" s="4"/>
      <c r="BP681" s="46" t="str">
        <f t="shared" si="365"/>
        <v>13271_1</v>
      </c>
      <c r="BQ681" s="69">
        <v>13271</v>
      </c>
      <c r="BR681" s="69">
        <v>1</v>
      </c>
      <c r="BS681" s="69">
        <v>0</v>
      </c>
      <c r="BT681" s="4"/>
      <c r="BU681" s="71"/>
      <c r="BV681" s="71"/>
      <c r="BW681" s="71"/>
      <c r="BX681" s="4"/>
      <c r="BY681" s="46"/>
      <c r="BZ681" s="46"/>
      <c r="CA681" s="46"/>
      <c r="CB681" s="4"/>
      <c r="CC681" s="47" t="s">
        <v>478</v>
      </c>
      <c r="CD681" s="47" t="s">
        <v>1023</v>
      </c>
      <c r="CE681" s="47">
        <v>3044</v>
      </c>
      <c r="CF681" s="47">
        <v>1</v>
      </c>
      <c r="CG681" s="47">
        <v>1</v>
      </c>
      <c r="CH681" s="47" t="str">
        <f t="shared" si="366"/>
        <v>Keskivilkas 1</v>
      </c>
      <c r="CJ681" s="46" t="s">
        <v>730</v>
      </c>
      <c r="CK681" s="46" t="s">
        <v>2782</v>
      </c>
      <c r="CL681" s="46" t="s">
        <v>2783</v>
      </c>
      <c r="CM681" s="46" t="s">
        <v>2784</v>
      </c>
    </row>
    <row r="682" spans="1:91" customFormat="1" x14ac:dyDescent="0.25">
      <c r="A682" s="81">
        <v>671</v>
      </c>
      <c r="B682" s="27" t="str">
        <f t="shared" si="343"/>
        <v>13284_1</v>
      </c>
      <c r="C682" s="51">
        <v>13284</v>
      </c>
      <c r="D682" s="52">
        <v>1</v>
      </c>
      <c r="E682" s="17">
        <v>7276</v>
      </c>
      <c r="F682" s="18">
        <v>6665.5014413500003</v>
      </c>
      <c r="G682" s="57">
        <v>163</v>
      </c>
      <c r="H682" s="58">
        <v>95</v>
      </c>
      <c r="I682" s="64">
        <f t="shared" si="367"/>
        <v>0.95</v>
      </c>
      <c r="J682" s="18">
        <f t="shared" si="368"/>
        <v>154.85</v>
      </c>
      <c r="K682" s="64">
        <f t="shared" si="369"/>
        <v>1.3111940298507463</v>
      </c>
      <c r="L682" s="18">
        <v>67</v>
      </c>
      <c r="M682" s="18">
        <v>3</v>
      </c>
      <c r="N682" s="18">
        <v>71</v>
      </c>
      <c r="O682" s="105" t="str">
        <f t="shared" si="344"/>
        <v>https://www.google.com/maps/@61.7269082675,23.4350065943,3a,75y,90t/data=!3m3!1e1!3m1!2e0</v>
      </c>
      <c r="P682" s="108" t="str">
        <f t="shared" si="345"/>
        <v>Gmaps</v>
      </c>
      <c r="Q682" s="18">
        <v>163</v>
      </c>
      <c r="R682" s="17">
        <v>95</v>
      </c>
      <c r="S682" s="18">
        <f t="shared" si="346"/>
        <v>104</v>
      </c>
      <c r="T682" s="18">
        <f t="shared" si="347"/>
        <v>92</v>
      </c>
      <c r="U682" s="18">
        <f t="shared" si="348"/>
        <v>0</v>
      </c>
      <c r="V682" s="95" t="str">
        <f t="shared" si="370"/>
        <v xml:space="preserve"> --</v>
      </c>
      <c r="W682" s="18">
        <f t="shared" si="349"/>
        <v>0</v>
      </c>
      <c r="X682" s="79" t="str">
        <f t="shared" si="371"/>
        <v xml:space="preserve"> --</v>
      </c>
      <c r="Y682" s="74">
        <v>0</v>
      </c>
      <c r="Z682" s="17" t="str">
        <f t="shared" si="353"/>
        <v xml:space="preserve"> --</v>
      </c>
      <c r="AA682" s="74">
        <v>0</v>
      </c>
      <c r="AB682" s="17" t="str">
        <f t="shared" si="372"/>
        <v>--</v>
      </c>
      <c r="AC682" s="39"/>
      <c r="AD682" s="17" t="str">
        <f t="shared" si="350"/>
        <v>Vähä 3</v>
      </c>
      <c r="AE682" s="17" t="s">
        <v>1062</v>
      </c>
      <c r="AF682" s="39"/>
      <c r="AG682" s="44"/>
      <c r="AH682" s="4"/>
      <c r="AI682" s="113" t="str">
        <f t="shared" si="354"/>
        <v>musta</v>
      </c>
      <c r="AJ682" s="114" t="str">
        <f t="shared" si="375"/>
        <v>musta</v>
      </c>
      <c r="AK682" s="115" t="str">
        <f t="shared" si="351"/>
        <v>musta</v>
      </c>
      <c r="AL682" s="124">
        <f t="shared" si="376"/>
        <v>10</v>
      </c>
      <c r="AM682" s="124">
        <f t="shared" si="355"/>
        <v>10</v>
      </c>
      <c r="AN682" s="124">
        <f t="shared" si="356"/>
        <v>0</v>
      </c>
      <c r="AO682" s="124">
        <f t="shared" si="357"/>
        <v>0</v>
      </c>
      <c r="AP682" s="121">
        <f t="shared" si="358"/>
        <v>0</v>
      </c>
      <c r="AQ682" s="14"/>
      <c r="AR682" s="113" t="str">
        <f t="shared" si="373"/>
        <v>musta</v>
      </c>
      <c r="AS682" s="114" t="str">
        <f t="shared" si="374"/>
        <v>musta</v>
      </c>
      <c r="AT682" s="115" t="str">
        <f t="shared" si="352"/>
        <v>musta</v>
      </c>
      <c r="AU682" s="124">
        <f t="shared" si="359"/>
        <v>10</v>
      </c>
      <c r="AV682" s="124">
        <f t="shared" si="360"/>
        <v>10</v>
      </c>
      <c r="AW682" s="124">
        <f t="shared" si="361"/>
        <v>0</v>
      </c>
      <c r="AX682" s="124">
        <f t="shared" si="362"/>
        <v>0</v>
      </c>
      <c r="AY682" s="121">
        <f t="shared" si="363"/>
        <v>0</v>
      </c>
      <c r="BA682" s="47" t="s">
        <v>713</v>
      </c>
      <c r="BB682" s="47">
        <v>13255</v>
      </c>
      <c r="BC682" s="47">
        <v>1</v>
      </c>
      <c r="BD682" s="47">
        <v>64</v>
      </c>
      <c r="BE682" s="4"/>
      <c r="BF682" s="47" t="s">
        <v>721</v>
      </c>
      <c r="BG682" s="47">
        <v>13273</v>
      </c>
      <c r="BH682" s="47">
        <v>1</v>
      </c>
      <c r="BI682" s="47">
        <v>12</v>
      </c>
      <c r="BJ682" s="4"/>
      <c r="BK682" s="46" t="str">
        <f t="shared" si="364"/>
        <v>13273_1</v>
      </c>
      <c r="BL682" s="69">
        <v>13273</v>
      </c>
      <c r="BM682" s="69">
        <v>1</v>
      </c>
      <c r="BN682" s="69">
        <v>0</v>
      </c>
      <c r="BO682" s="4"/>
      <c r="BP682" s="46" t="str">
        <f t="shared" si="365"/>
        <v>13273_1</v>
      </c>
      <c r="BQ682" s="69">
        <v>13273</v>
      </c>
      <c r="BR682" s="69">
        <v>1</v>
      </c>
      <c r="BS682" s="69">
        <v>0</v>
      </c>
      <c r="BT682" s="4"/>
      <c r="BU682" s="71"/>
      <c r="BV682" s="71"/>
      <c r="BW682" s="71"/>
      <c r="BX682" s="4"/>
      <c r="BY682" s="46"/>
      <c r="BZ682" s="46"/>
      <c r="CA682" s="46"/>
      <c r="CB682" s="4"/>
      <c r="CC682" s="47" t="s">
        <v>327</v>
      </c>
      <c r="CD682" s="47" t="s">
        <v>1023</v>
      </c>
      <c r="CE682" s="47">
        <v>346</v>
      </c>
      <c r="CF682" s="47">
        <v>5</v>
      </c>
      <c r="CG682" s="47">
        <v>1</v>
      </c>
      <c r="CH682" s="47" t="str">
        <f t="shared" si="366"/>
        <v>Keskivilkas 1</v>
      </c>
      <c r="CJ682" s="46" t="s">
        <v>731</v>
      </c>
      <c r="CK682" s="46" t="s">
        <v>2785</v>
      </c>
      <c r="CL682" s="46" t="s">
        <v>2786</v>
      </c>
      <c r="CM682" s="46" t="s">
        <v>2787</v>
      </c>
    </row>
    <row r="683" spans="1:91" customFormat="1" x14ac:dyDescent="0.25">
      <c r="A683" s="81">
        <v>672</v>
      </c>
      <c r="B683" s="27" t="str">
        <f t="shared" si="343"/>
        <v>13284_2</v>
      </c>
      <c r="C683" s="51">
        <v>13284</v>
      </c>
      <c r="D683" s="52">
        <v>2</v>
      </c>
      <c r="E683" s="17">
        <v>9502</v>
      </c>
      <c r="F683" s="18">
        <v>9124.3761085999995</v>
      </c>
      <c r="G683" s="57">
        <v>125</v>
      </c>
      <c r="H683" s="58">
        <v>96</v>
      </c>
      <c r="I683" s="64">
        <f t="shared" si="367"/>
        <v>0.96</v>
      </c>
      <c r="J683" s="18">
        <f t="shared" si="368"/>
        <v>120</v>
      </c>
      <c r="K683" s="64">
        <f t="shared" si="369"/>
        <v>0.79104477611940294</v>
      </c>
      <c r="L683" s="18">
        <v>67</v>
      </c>
      <c r="M683" s="18">
        <v>3</v>
      </c>
      <c r="N683" s="18">
        <v>71</v>
      </c>
      <c r="O683" s="105" t="str">
        <f t="shared" si="344"/>
        <v>https://www.google.com/maps/@61.7617881708,23.3691089293,3a,75y,90t/data=!3m3!1e1!3m1!2e0</v>
      </c>
      <c r="P683" s="108" t="str">
        <f t="shared" si="345"/>
        <v>Gmaps</v>
      </c>
      <c r="Q683" s="18">
        <v>125</v>
      </c>
      <c r="R683" s="17">
        <v>96</v>
      </c>
      <c r="S683" s="18">
        <f t="shared" si="346"/>
        <v>43</v>
      </c>
      <c r="T683" s="18">
        <f t="shared" si="347"/>
        <v>43</v>
      </c>
      <c r="U683" s="18">
        <f t="shared" si="348"/>
        <v>0</v>
      </c>
      <c r="V683" s="95" t="str">
        <f t="shared" si="370"/>
        <v xml:space="preserve"> --</v>
      </c>
      <c r="W683" s="18">
        <f t="shared" si="349"/>
        <v>0</v>
      </c>
      <c r="X683" s="79" t="str">
        <f t="shared" si="371"/>
        <v xml:space="preserve"> --</v>
      </c>
      <c r="Y683" s="74">
        <v>0</v>
      </c>
      <c r="Z683" s="17" t="str">
        <f t="shared" si="353"/>
        <v xml:space="preserve"> --</v>
      </c>
      <c r="AA683" s="74">
        <v>0</v>
      </c>
      <c r="AB683" s="17" t="str">
        <f t="shared" si="372"/>
        <v>--</v>
      </c>
      <c r="AC683" s="39"/>
      <c r="AD683" s="17" t="str">
        <f t="shared" si="350"/>
        <v>Ei määritetty</v>
      </c>
      <c r="AE683" s="17" t="s">
        <v>1062</v>
      </c>
      <c r="AF683" s="39"/>
      <c r="AG683" s="44"/>
      <c r="AH683" s="4"/>
      <c r="AI683" s="113" t="str">
        <f t="shared" si="354"/>
        <v>musta</v>
      </c>
      <c r="AJ683" s="114" t="str">
        <f t="shared" si="375"/>
        <v>musta</v>
      </c>
      <c r="AK683" s="115" t="str">
        <f t="shared" si="351"/>
        <v>musta</v>
      </c>
      <c r="AL683" s="124">
        <f t="shared" si="376"/>
        <v>10</v>
      </c>
      <c r="AM683" s="124">
        <f t="shared" si="355"/>
        <v>10</v>
      </c>
      <c r="AN683" s="124">
        <f t="shared" si="356"/>
        <v>0</v>
      </c>
      <c r="AO683" s="124">
        <f t="shared" si="357"/>
        <v>0</v>
      </c>
      <c r="AP683" s="121">
        <f t="shared" si="358"/>
        <v>0</v>
      </c>
      <c r="AQ683" s="14"/>
      <c r="AR683" s="113" t="str">
        <f t="shared" si="373"/>
        <v>musta</v>
      </c>
      <c r="AS683" s="114" t="str">
        <f t="shared" si="374"/>
        <v>musta</v>
      </c>
      <c r="AT683" s="115" t="str">
        <f t="shared" si="352"/>
        <v>musta</v>
      </c>
      <c r="AU683" s="124">
        <f t="shared" si="359"/>
        <v>10</v>
      </c>
      <c r="AV683" s="124">
        <f t="shared" si="360"/>
        <v>10</v>
      </c>
      <c r="AW683" s="124">
        <f t="shared" si="361"/>
        <v>0</v>
      </c>
      <c r="AX683" s="124">
        <f t="shared" si="362"/>
        <v>0</v>
      </c>
      <c r="AY683" s="121">
        <f t="shared" si="363"/>
        <v>0</v>
      </c>
      <c r="BA683" s="47" t="s">
        <v>714</v>
      </c>
      <c r="BB683" s="47">
        <v>13257</v>
      </c>
      <c r="BC683" s="47">
        <v>1</v>
      </c>
      <c r="BD683" s="47">
        <v>180</v>
      </c>
      <c r="BE683" s="4"/>
      <c r="BF683" s="47" t="s">
        <v>722</v>
      </c>
      <c r="BG683" s="47">
        <v>13275</v>
      </c>
      <c r="BH683" s="47">
        <v>1</v>
      </c>
      <c r="BI683" s="47">
        <v>17</v>
      </c>
      <c r="BJ683" s="4"/>
      <c r="BK683" s="46" t="str">
        <f t="shared" si="364"/>
        <v>13275_1</v>
      </c>
      <c r="BL683" s="69">
        <v>13275</v>
      </c>
      <c r="BM683" s="69">
        <v>1</v>
      </c>
      <c r="BN683" s="69">
        <v>0</v>
      </c>
      <c r="BO683" s="4"/>
      <c r="BP683" s="46" t="str">
        <f t="shared" si="365"/>
        <v>13275_1</v>
      </c>
      <c r="BQ683" s="69">
        <v>13275</v>
      </c>
      <c r="BR683" s="69">
        <v>1</v>
      </c>
      <c r="BS683" s="69">
        <v>0</v>
      </c>
      <c r="BT683" s="4"/>
      <c r="BU683" s="71"/>
      <c r="BV683" s="71"/>
      <c r="BW683" s="71"/>
      <c r="BX683" s="4"/>
      <c r="BY683" s="46"/>
      <c r="BZ683" s="46"/>
      <c r="CA683" s="46"/>
      <c r="CB683" s="4"/>
      <c r="CC683" s="47" t="s">
        <v>210</v>
      </c>
      <c r="CD683" s="47" t="s">
        <v>1023</v>
      </c>
      <c r="CE683" s="47">
        <v>230</v>
      </c>
      <c r="CF683" s="47">
        <v>5</v>
      </c>
      <c r="CG683" s="47">
        <v>1</v>
      </c>
      <c r="CH683" s="47" t="str">
        <f t="shared" si="366"/>
        <v>Keskivilkas 1</v>
      </c>
      <c r="CJ683" s="46" t="s">
        <v>732</v>
      </c>
      <c r="CK683" s="46" t="s">
        <v>2788</v>
      </c>
      <c r="CL683" s="46" t="s">
        <v>2789</v>
      </c>
      <c r="CM683" s="46" t="s">
        <v>2790</v>
      </c>
    </row>
    <row r="684" spans="1:91" customFormat="1" x14ac:dyDescent="0.25">
      <c r="A684" s="81">
        <v>673</v>
      </c>
      <c r="B684" s="27" t="str">
        <f t="shared" si="343"/>
        <v>13285_1</v>
      </c>
      <c r="C684" s="51">
        <v>13285</v>
      </c>
      <c r="D684" s="52">
        <v>1</v>
      </c>
      <c r="E684" s="17">
        <v>2251</v>
      </c>
      <c r="F684" s="18">
        <v>2132.4289860949998</v>
      </c>
      <c r="G684" s="57">
        <v>24</v>
      </c>
      <c r="H684" s="58">
        <v>74</v>
      </c>
      <c r="I684" s="64">
        <f t="shared" si="367"/>
        <v>0.74</v>
      </c>
      <c r="J684" s="18">
        <f t="shared" si="368"/>
        <v>17.759999999999998</v>
      </c>
      <c r="K684" s="64">
        <f t="shared" si="369"/>
        <v>-0.64480000000000004</v>
      </c>
      <c r="L684" s="18">
        <v>50</v>
      </c>
      <c r="M684" s="18">
        <v>5</v>
      </c>
      <c r="N684" s="18">
        <v>53</v>
      </c>
      <c r="O684" s="105" t="str">
        <f t="shared" si="344"/>
        <v>https://www.google.com/maps/@61.7460324294,23.3532354867,3a,75y,90t/data=!3m3!1e1!3m1!2e0</v>
      </c>
      <c r="P684" s="108" t="str">
        <f t="shared" si="345"/>
        <v>Gmaps</v>
      </c>
      <c r="Q684" s="18">
        <v>24</v>
      </c>
      <c r="R684" s="17">
        <v>74</v>
      </c>
      <c r="S684" s="18">
        <f t="shared" si="346"/>
        <v>17</v>
      </c>
      <c r="T684" s="18">
        <f t="shared" si="347"/>
        <v>17</v>
      </c>
      <c r="U684" s="18">
        <f t="shared" si="348"/>
        <v>0</v>
      </c>
      <c r="V684" s="95" t="str">
        <f t="shared" si="370"/>
        <v xml:space="preserve"> --</v>
      </c>
      <c r="W684" s="18">
        <f t="shared" si="349"/>
        <v>0</v>
      </c>
      <c r="X684" s="79" t="str">
        <f t="shared" si="371"/>
        <v xml:space="preserve"> --</v>
      </c>
      <c r="Y684" s="74">
        <v>0</v>
      </c>
      <c r="Z684" s="17" t="str">
        <f t="shared" si="353"/>
        <v xml:space="preserve"> --</v>
      </c>
      <c r="AA684" s="74">
        <v>0</v>
      </c>
      <c r="AB684" s="17" t="str">
        <f t="shared" si="372"/>
        <v>--</v>
      </c>
      <c r="AC684" s="39"/>
      <c r="AD684" s="17" t="str">
        <f t="shared" si="350"/>
        <v>Vähä 4</v>
      </c>
      <c r="AE684" s="17" t="s">
        <v>1061</v>
      </c>
      <c r="AF684" s="39"/>
      <c r="AG684" s="44"/>
      <c r="AH684" s="4"/>
      <c r="AI684" s="113" t="str">
        <f t="shared" si="354"/>
        <v>musta</v>
      </c>
      <c r="AJ684" s="114" t="str">
        <f t="shared" si="375"/>
        <v>musta</v>
      </c>
      <c r="AK684" s="115" t="str">
        <f t="shared" si="351"/>
        <v>musta</v>
      </c>
      <c r="AL684" s="124">
        <f t="shared" si="376"/>
        <v>10</v>
      </c>
      <c r="AM684" s="124">
        <f t="shared" si="355"/>
        <v>10</v>
      </c>
      <c r="AN684" s="124">
        <f t="shared" si="356"/>
        <v>0</v>
      </c>
      <c r="AO684" s="124">
        <f t="shared" si="357"/>
        <v>0</v>
      </c>
      <c r="AP684" s="121">
        <f t="shared" si="358"/>
        <v>0</v>
      </c>
      <c r="AQ684" s="14"/>
      <c r="AR684" s="113" t="str">
        <f t="shared" si="373"/>
        <v>musta</v>
      </c>
      <c r="AS684" s="114" t="str">
        <f t="shared" si="374"/>
        <v>musta</v>
      </c>
      <c r="AT684" s="115" t="str">
        <f t="shared" si="352"/>
        <v>musta</v>
      </c>
      <c r="AU684" s="124">
        <f t="shared" si="359"/>
        <v>10</v>
      </c>
      <c r="AV684" s="124">
        <f t="shared" si="360"/>
        <v>10</v>
      </c>
      <c r="AW684" s="124">
        <f t="shared" si="361"/>
        <v>0</v>
      </c>
      <c r="AX684" s="124">
        <f t="shared" si="362"/>
        <v>0</v>
      </c>
      <c r="AY684" s="121">
        <f t="shared" si="363"/>
        <v>0</v>
      </c>
      <c r="BA684" s="47" t="s">
        <v>715</v>
      </c>
      <c r="BB684" s="47">
        <v>13259</v>
      </c>
      <c r="BC684" s="47">
        <v>1</v>
      </c>
      <c r="BD684" s="47">
        <v>47</v>
      </c>
      <c r="BE684" s="4"/>
      <c r="BF684" s="47" t="s">
        <v>723</v>
      </c>
      <c r="BG684" s="47">
        <v>13275</v>
      </c>
      <c r="BH684" s="47">
        <v>2</v>
      </c>
      <c r="BI684" s="47">
        <v>7</v>
      </c>
      <c r="BJ684" s="4"/>
      <c r="BK684" s="46" t="str">
        <f t="shared" si="364"/>
        <v>13275_2</v>
      </c>
      <c r="BL684" s="69">
        <v>13275</v>
      </c>
      <c r="BM684" s="69">
        <v>2</v>
      </c>
      <c r="BN684" s="69">
        <v>0</v>
      </c>
      <c r="BO684" s="4"/>
      <c r="BP684" s="46" t="str">
        <f t="shared" si="365"/>
        <v>13275_2</v>
      </c>
      <c r="BQ684" s="69">
        <v>13275</v>
      </c>
      <c r="BR684" s="69">
        <v>2</v>
      </c>
      <c r="BS684" s="69">
        <v>0</v>
      </c>
      <c r="BT684" s="4"/>
      <c r="BU684" s="71"/>
      <c r="BV684" s="71"/>
      <c r="BW684" s="71"/>
      <c r="BX684" s="4"/>
      <c r="BY684" s="46"/>
      <c r="BZ684" s="46"/>
      <c r="CA684" s="46"/>
      <c r="CB684" s="4"/>
      <c r="CC684" s="47" t="s">
        <v>419</v>
      </c>
      <c r="CD684" s="47" t="s">
        <v>1023</v>
      </c>
      <c r="CE684" s="47">
        <v>2773</v>
      </c>
      <c r="CF684" s="47">
        <v>3</v>
      </c>
      <c r="CG684" s="47">
        <v>1</v>
      </c>
      <c r="CH684" s="47" t="str">
        <f t="shared" si="366"/>
        <v>Keskivilkas 1</v>
      </c>
      <c r="CJ684" s="46" t="s">
        <v>733</v>
      </c>
      <c r="CK684" s="46" t="s">
        <v>2053</v>
      </c>
      <c r="CL684" s="46" t="s">
        <v>2054</v>
      </c>
      <c r="CM684" s="46" t="s">
        <v>2055</v>
      </c>
    </row>
    <row r="685" spans="1:91" customFormat="1" x14ac:dyDescent="0.25">
      <c r="A685" s="81">
        <v>674</v>
      </c>
      <c r="B685" s="27" t="str">
        <f t="shared" si="343"/>
        <v>13286_1</v>
      </c>
      <c r="C685" s="51">
        <v>13286</v>
      </c>
      <c r="D685" s="52">
        <v>1</v>
      </c>
      <c r="E685" s="17">
        <v>8240</v>
      </c>
      <c r="F685" s="18">
        <v>8033.7921048999997</v>
      </c>
      <c r="G685" s="57">
        <v>282</v>
      </c>
      <c r="H685" s="58">
        <v>89</v>
      </c>
      <c r="I685" s="64">
        <f t="shared" si="367"/>
        <v>0.89</v>
      </c>
      <c r="J685" s="18">
        <f t="shared" si="368"/>
        <v>250.98</v>
      </c>
      <c r="K685" s="64">
        <f t="shared" si="369"/>
        <v>-0.45080962800875274</v>
      </c>
      <c r="L685" s="18">
        <v>457</v>
      </c>
      <c r="M685" s="18">
        <v>19</v>
      </c>
      <c r="N685" s="18">
        <v>462</v>
      </c>
      <c r="O685" s="105" t="str">
        <f t="shared" si="344"/>
        <v>https://www.google.com/maps/@61.7280444188,23.4393830533,3a,75y,90t/data=!3m3!1e1!3m1!2e0</v>
      </c>
      <c r="P685" s="108" t="str">
        <f t="shared" si="345"/>
        <v>Gmaps</v>
      </c>
      <c r="Q685" s="18">
        <v>282</v>
      </c>
      <c r="R685" s="17">
        <v>89</v>
      </c>
      <c r="S685" s="18">
        <f t="shared" si="346"/>
        <v>217</v>
      </c>
      <c r="T685" s="18">
        <f t="shared" si="347"/>
        <v>195</v>
      </c>
      <c r="U685" s="18">
        <f t="shared" si="348"/>
        <v>0</v>
      </c>
      <c r="V685" s="95" t="str">
        <f t="shared" si="370"/>
        <v xml:space="preserve"> --</v>
      </c>
      <c r="W685" s="18">
        <f t="shared" si="349"/>
        <v>0</v>
      </c>
      <c r="X685" s="79" t="str">
        <f t="shared" si="371"/>
        <v xml:space="preserve"> --</v>
      </c>
      <c r="Y685" s="74">
        <v>0</v>
      </c>
      <c r="Z685" s="17" t="str">
        <f t="shared" si="353"/>
        <v xml:space="preserve"> --</v>
      </c>
      <c r="AA685" s="74">
        <v>0</v>
      </c>
      <c r="AB685" s="17" t="str">
        <f t="shared" si="372"/>
        <v>--</v>
      </c>
      <c r="AC685" s="39"/>
      <c r="AD685" s="17" t="str">
        <f t="shared" si="350"/>
        <v>Vähä 1</v>
      </c>
      <c r="AE685" s="17" t="s">
        <v>1058</v>
      </c>
      <c r="AF685" s="39"/>
      <c r="AG685" s="44"/>
      <c r="AH685" s="4"/>
      <c r="AI685" s="113" t="str">
        <f t="shared" si="354"/>
        <v>punainen</v>
      </c>
      <c r="AJ685" s="114" t="str">
        <f t="shared" si="375"/>
        <v>musta</v>
      </c>
      <c r="AK685" s="115" t="str">
        <f t="shared" si="351"/>
        <v>musta</v>
      </c>
      <c r="AL685" s="124">
        <f t="shared" si="376"/>
        <v>11</v>
      </c>
      <c r="AM685" s="124">
        <f t="shared" si="355"/>
        <v>10</v>
      </c>
      <c r="AN685" s="124">
        <f t="shared" si="356"/>
        <v>0</v>
      </c>
      <c r="AO685" s="124">
        <f t="shared" si="357"/>
        <v>1</v>
      </c>
      <c r="AP685" s="121">
        <f t="shared" si="358"/>
        <v>0</v>
      </c>
      <c r="AQ685" s="14"/>
      <c r="AR685" s="113" t="str">
        <f t="shared" si="373"/>
        <v>punainen</v>
      </c>
      <c r="AS685" s="114" t="str">
        <f t="shared" si="374"/>
        <v>musta</v>
      </c>
      <c r="AT685" s="115" t="str">
        <f t="shared" si="352"/>
        <v>musta</v>
      </c>
      <c r="AU685" s="124">
        <f t="shared" si="359"/>
        <v>11</v>
      </c>
      <c r="AV685" s="124">
        <f t="shared" si="360"/>
        <v>10</v>
      </c>
      <c r="AW685" s="124">
        <f t="shared" si="361"/>
        <v>0</v>
      </c>
      <c r="AX685" s="124">
        <f t="shared" si="362"/>
        <v>1</v>
      </c>
      <c r="AY685" s="121">
        <f t="shared" si="363"/>
        <v>0</v>
      </c>
      <c r="BA685" s="47" t="s">
        <v>716</v>
      </c>
      <c r="BB685" s="47">
        <v>13263</v>
      </c>
      <c r="BC685" s="47">
        <v>1</v>
      </c>
      <c r="BD685" s="47">
        <v>28</v>
      </c>
      <c r="BE685" s="4"/>
      <c r="BF685" s="47" t="s">
        <v>724</v>
      </c>
      <c r="BG685" s="47">
        <v>13275</v>
      </c>
      <c r="BH685" s="47">
        <v>3</v>
      </c>
      <c r="BI685" s="47">
        <v>10</v>
      </c>
      <c r="BJ685" s="4"/>
      <c r="BK685" s="46" t="str">
        <f t="shared" si="364"/>
        <v>13275_3</v>
      </c>
      <c r="BL685" s="69">
        <v>13275</v>
      </c>
      <c r="BM685" s="69">
        <v>3</v>
      </c>
      <c r="BN685" s="69">
        <v>0</v>
      </c>
      <c r="BO685" s="4"/>
      <c r="BP685" s="46" t="str">
        <f t="shared" si="365"/>
        <v>13275_3</v>
      </c>
      <c r="BQ685" s="69">
        <v>13275</v>
      </c>
      <c r="BR685" s="69">
        <v>3</v>
      </c>
      <c r="BS685" s="69">
        <v>0</v>
      </c>
      <c r="BT685" s="4"/>
      <c r="BU685" s="71"/>
      <c r="BV685" s="71"/>
      <c r="BW685" s="71"/>
      <c r="BX685" s="4"/>
      <c r="BY685" s="46"/>
      <c r="BZ685" s="46"/>
      <c r="CA685" s="46"/>
      <c r="CB685" s="4"/>
      <c r="CC685" s="47" t="s">
        <v>247</v>
      </c>
      <c r="CD685" s="47" t="s">
        <v>1023</v>
      </c>
      <c r="CE685" s="47">
        <v>276</v>
      </c>
      <c r="CF685" s="47">
        <v>4</v>
      </c>
      <c r="CG685" s="47">
        <v>1</v>
      </c>
      <c r="CH685" s="47" t="str">
        <f t="shared" si="366"/>
        <v>Keskivilkas 1</v>
      </c>
      <c r="CJ685" s="46" t="s">
        <v>734</v>
      </c>
      <c r="CK685" s="46" t="s">
        <v>2074</v>
      </c>
      <c r="CL685" s="46" t="s">
        <v>2075</v>
      </c>
      <c r="CM685" s="46" t="s">
        <v>2076</v>
      </c>
    </row>
    <row r="686" spans="1:91" customFormat="1" x14ac:dyDescent="0.25">
      <c r="A686" s="81">
        <v>675</v>
      </c>
      <c r="B686" s="27" t="str">
        <f t="shared" si="343"/>
        <v>13287_1</v>
      </c>
      <c r="C686" s="51">
        <v>13287</v>
      </c>
      <c r="D686" s="52">
        <v>1</v>
      </c>
      <c r="E686" s="17">
        <v>5758</v>
      </c>
      <c r="F686" s="18">
        <v>16826.900707149998</v>
      </c>
      <c r="G686" s="57">
        <v>126</v>
      </c>
      <c r="H686" s="58">
        <v>99</v>
      </c>
      <c r="I686" s="64">
        <f t="shared" si="367"/>
        <v>0.99</v>
      </c>
      <c r="J686" s="18">
        <f t="shared" si="368"/>
        <v>124.74</v>
      </c>
      <c r="K686" s="64">
        <f t="shared" si="369"/>
        <v>-5.5000000000000042E-2</v>
      </c>
      <c r="L686" s="18">
        <v>132</v>
      </c>
      <c r="M686" s="18">
        <v>8</v>
      </c>
      <c r="N686" s="18">
        <v>81</v>
      </c>
      <c r="O686" s="105" t="str">
        <f t="shared" si="344"/>
        <v>https://www.google.com/maps/@61.8384558688,23.3488321435,3a,75y,90t/data=!3m3!1e1!3m1!2e0</v>
      </c>
      <c r="P686" s="108" t="str">
        <f t="shared" si="345"/>
        <v>Gmaps</v>
      </c>
      <c r="Q686" s="18">
        <v>126</v>
      </c>
      <c r="R686" s="17">
        <v>99</v>
      </c>
      <c r="S686" s="18">
        <f t="shared" si="346"/>
        <v>30</v>
      </c>
      <c r="T686" s="18">
        <f t="shared" si="347"/>
        <v>30</v>
      </c>
      <c r="U686" s="18">
        <f t="shared" si="348"/>
        <v>0</v>
      </c>
      <c r="V686" s="95" t="str">
        <f t="shared" si="370"/>
        <v xml:space="preserve"> --</v>
      </c>
      <c r="W686" s="18">
        <f t="shared" si="349"/>
        <v>0</v>
      </c>
      <c r="X686" s="79" t="str">
        <f t="shared" si="371"/>
        <v xml:space="preserve"> --</v>
      </c>
      <c r="Y686" s="74">
        <v>0</v>
      </c>
      <c r="Z686" s="17" t="str">
        <f t="shared" si="353"/>
        <v xml:space="preserve"> --</v>
      </c>
      <c r="AA686" s="74">
        <v>0</v>
      </c>
      <c r="AB686" s="17" t="str">
        <f t="shared" si="372"/>
        <v>--</v>
      </c>
      <c r="AC686" s="39"/>
      <c r="AD686" s="17" t="str">
        <f t="shared" si="350"/>
        <v>Vähä 3</v>
      </c>
      <c r="AE686" s="17" t="s">
        <v>1062</v>
      </c>
      <c r="AF686" s="39"/>
      <c r="AG686" s="44"/>
      <c r="AH686" s="4"/>
      <c r="AI686" s="113" t="str">
        <f t="shared" si="354"/>
        <v>musta</v>
      </c>
      <c r="AJ686" s="114" t="str">
        <f t="shared" si="375"/>
        <v>musta</v>
      </c>
      <c r="AK686" s="115" t="str">
        <f t="shared" si="351"/>
        <v>musta</v>
      </c>
      <c r="AL686" s="124">
        <f t="shared" si="376"/>
        <v>10</v>
      </c>
      <c r="AM686" s="124">
        <f t="shared" si="355"/>
        <v>10</v>
      </c>
      <c r="AN686" s="124">
        <f t="shared" si="356"/>
        <v>0</v>
      </c>
      <c r="AO686" s="124">
        <f t="shared" si="357"/>
        <v>0</v>
      </c>
      <c r="AP686" s="121">
        <f t="shared" si="358"/>
        <v>0</v>
      </c>
      <c r="AQ686" s="14"/>
      <c r="AR686" s="113" t="str">
        <f t="shared" si="373"/>
        <v>musta</v>
      </c>
      <c r="AS686" s="114" t="str">
        <f t="shared" si="374"/>
        <v>musta</v>
      </c>
      <c r="AT686" s="115" t="str">
        <f t="shared" si="352"/>
        <v>musta</v>
      </c>
      <c r="AU686" s="124">
        <f t="shared" si="359"/>
        <v>10</v>
      </c>
      <c r="AV686" s="124">
        <f t="shared" si="360"/>
        <v>10</v>
      </c>
      <c r="AW686" s="124">
        <f t="shared" si="361"/>
        <v>0</v>
      </c>
      <c r="AX686" s="124">
        <f t="shared" si="362"/>
        <v>0</v>
      </c>
      <c r="AY686" s="121">
        <f t="shared" si="363"/>
        <v>0</v>
      </c>
      <c r="BA686" s="47" t="s">
        <v>717</v>
      </c>
      <c r="BB686" s="47">
        <v>13265</v>
      </c>
      <c r="BC686" s="47">
        <v>1</v>
      </c>
      <c r="BD686" s="47">
        <v>18</v>
      </c>
      <c r="BE686" s="4"/>
      <c r="BF686" s="47" t="s">
        <v>725</v>
      </c>
      <c r="BG686" s="47">
        <v>13277</v>
      </c>
      <c r="BH686" s="47">
        <v>1</v>
      </c>
      <c r="BI686" s="47">
        <v>36</v>
      </c>
      <c r="BJ686" s="4"/>
      <c r="BK686" s="46" t="str">
        <f t="shared" si="364"/>
        <v>13277_1</v>
      </c>
      <c r="BL686" s="69">
        <v>13277</v>
      </c>
      <c r="BM686" s="69">
        <v>1</v>
      </c>
      <c r="BN686" s="69">
        <v>0</v>
      </c>
      <c r="BO686" s="4"/>
      <c r="BP686" s="46" t="str">
        <f t="shared" si="365"/>
        <v>13277_1</v>
      </c>
      <c r="BQ686" s="69">
        <v>13277</v>
      </c>
      <c r="BR686" s="69">
        <v>1</v>
      </c>
      <c r="BS686" s="69">
        <v>0</v>
      </c>
      <c r="BT686" s="4"/>
      <c r="BU686" s="71"/>
      <c r="BV686" s="71"/>
      <c r="BW686" s="71"/>
      <c r="BX686" s="4"/>
      <c r="BY686" s="46"/>
      <c r="BZ686" s="46"/>
      <c r="CA686" s="46"/>
      <c r="CB686" s="4"/>
      <c r="CC686" s="47" t="s">
        <v>192</v>
      </c>
      <c r="CD686" s="47" t="s">
        <v>1023</v>
      </c>
      <c r="CE686" s="47">
        <v>68</v>
      </c>
      <c r="CF686" s="47">
        <v>2</v>
      </c>
      <c r="CG686" s="47">
        <v>1</v>
      </c>
      <c r="CH686" s="47" t="str">
        <f t="shared" si="366"/>
        <v>Keskivilkas 1</v>
      </c>
      <c r="CJ686" s="46" t="s">
        <v>735</v>
      </c>
      <c r="CK686" s="46" t="s">
        <v>2059</v>
      </c>
      <c r="CL686" s="46" t="s">
        <v>2060</v>
      </c>
      <c r="CM686" s="46" t="s">
        <v>2061</v>
      </c>
    </row>
    <row r="687" spans="1:91" customFormat="1" x14ac:dyDescent="0.25">
      <c r="A687" s="81">
        <v>676</v>
      </c>
      <c r="B687" s="27" t="str">
        <f t="shared" si="343"/>
        <v>13287_2</v>
      </c>
      <c r="C687" s="51">
        <v>13287</v>
      </c>
      <c r="D687" s="52">
        <v>2</v>
      </c>
      <c r="E687" s="17">
        <v>11571</v>
      </c>
      <c r="F687" s="18"/>
      <c r="G687" s="59">
        <v>126</v>
      </c>
      <c r="H687" s="60">
        <v>99</v>
      </c>
      <c r="I687" s="64">
        <f t="shared" si="367"/>
        <v>0.99</v>
      </c>
      <c r="J687" s="18">
        <f t="shared" si="368"/>
        <v>124.74</v>
      </c>
      <c r="K687" s="64">
        <f t="shared" si="369"/>
        <v>-5.5000000000000042E-2</v>
      </c>
      <c r="L687" s="18">
        <v>132</v>
      </c>
      <c r="M687" s="18">
        <v>8</v>
      </c>
      <c r="N687" s="18">
        <v>81</v>
      </c>
      <c r="O687" s="105" t="str">
        <f t="shared" si="344"/>
        <v>https://www.google.com/maps/@61.8864904698,23.3472800602,3a,75y,90t/data=!3m3!1e1!3m1!2e0</v>
      </c>
      <c r="P687" s="108" t="str">
        <f t="shared" si="345"/>
        <v>Gmaps</v>
      </c>
      <c r="Q687" s="18">
        <v>126</v>
      </c>
      <c r="R687" s="17">
        <v>99</v>
      </c>
      <c r="S687" s="18">
        <f t="shared" si="346"/>
        <v>53</v>
      </c>
      <c r="T687" s="18">
        <f t="shared" si="347"/>
        <v>48</v>
      </c>
      <c r="U687" s="18">
        <f t="shared" si="348"/>
        <v>0</v>
      </c>
      <c r="V687" s="95" t="str">
        <f t="shared" si="370"/>
        <v xml:space="preserve"> --</v>
      </c>
      <c r="W687" s="18">
        <f t="shared" si="349"/>
        <v>0</v>
      </c>
      <c r="X687" s="79" t="str">
        <f t="shared" si="371"/>
        <v xml:space="preserve"> --</v>
      </c>
      <c r="Y687" s="74">
        <v>0</v>
      </c>
      <c r="Z687" s="17" t="str">
        <f t="shared" si="353"/>
        <v xml:space="preserve"> --</v>
      </c>
      <c r="AA687" s="74">
        <v>0</v>
      </c>
      <c r="AB687" s="17" t="str">
        <f t="shared" si="372"/>
        <v>--</v>
      </c>
      <c r="AC687" s="39"/>
      <c r="AD687" s="17" t="str">
        <f t="shared" si="350"/>
        <v>Vähä 3</v>
      </c>
      <c r="AE687" s="17" t="s">
        <v>1062</v>
      </c>
      <c r="AF687" s="39"/>
      <c r="AG687" s="44"/>
      <c r="AH687" s="4"/>
      <c r="AI687" s="113" t="str">
        <f t="shared" si="354"/>
        <v>musta</v>
      </c>
      <c r="AJ687" s="114" t="str">
        <f t="shared" si="375"/>
        <v>musta</v>
      </c>
      <c r="AK687" s="115" t="str">
        <f t="shared" si="351"/>
        <v>musta</v>
      </c>
      <c r="AL687" s="124">
        <f t="shared" si="376"/>
        <v>10</v>
      </c>
      <c r="AM687" s="124">
        <f t="shared" si="355"/>
        <v>10</v>
      </c>
      <c r="AN687" s="124">
        <f t="shared" si="356"/>
        <v>0</v>
      </c>
      <c r="AO687" s="124">
        <f t="shared" si="357"/>
        <v>0</v>
      </c>
      <c r="AP687" s="121">
        <f t="shared" si="358"/>
        <v>0</v>
      </c>
      <c r="AQ687" s="14"/>
      <c r="AR687" s="113" t="str">
        <f t="shared" si="373"/>
        <v>musta</v>
      </c>
      <c r="AS687" s="114" t="str">
        <f t="shared" si="374"/>
        <v>musta</v>
      </c>
      <c r="AT687" s="115" t="str">
        <f t="shared" si="352"/>
        <v>musta</v>
      </c>
      <c r="AU687" s="124">
        <f t="shared" si="359"/>
        <v>10</v>
      </c>
      <c r="AV687" s="124">
        <f t="shared" si="360"/>
        <v>10</v>
      </c>
      <c r="AW687" s="124">
        <f t="shared" si="361"/>
        <v>0</v>
      </c>
      <c r="AX687" s="124">
        <f t="shared" si="362"/>
        <v>0</v>
      </c>
      <c r="AY687" s="121">
        <f t="shared" si="363"/>
        <v>0</v>
      </c>
      <c r="BA687" s="47" t="s">
        <v>718</v>
      </c>
      <c r="BB687" s="47">
        <v>13267</v>
      </c>
      <c r="BC687" s="47">
        <v>1</v>
      </c>
      <c r="BD687" s="47">
        <v>44</v>
      </c>
      <c r="BE687" s="4"/>
      <c r="BF687" s="47" t="s">
        <v>726</v>
      </c>
      <c r="BG687" s="47">
        <v>13277</v>
      </c>
      <c r="BH687" s="47">
        <v>2</v>
      </c>
      <c r="BI687" s="47">
        <v>15</v>
      </c>
      <c r="BJ687" s="4"/>
      <c r="BK687" s="46" t="str">
        <f t="shared" si="364"/>
        <v>13277_2</v>
      </c>
      <c r="BL687" s="69">
        <v>13277</v>
      </c>
      <c r="BM687" s="69">
        <v>2</v>
      </c>
      <c r="BN687" s="69">
        <v>0</v>
      </c>
      <c r="BO687" s="4"/>
      <c r="BP687" s="46" t="str">
        <f t="shared" si="365"/>
        <v>13277_2</v>
      </c>
      <c r="BQ687" s="69">
        <v>13277</v>
      </c>
      <c r="BR687" s="69">
        <v>2</v>
      </c>
      <c r="BS687" s="69">
        <v>0</v>
      </c>
      <c r="BT687" s="4"/>
      <c r="BU687" s="71"/>
      <c r="BV687" s="71"/>
      <c r="BW687" s="71"/>
      <c r="BX687" s="4"/>
      <c r="BY687" s="46"/>
      <c r="BZ687" s="46"/>
      <c r="CA687" s="46"/>
      <c r="CB687" s="4"/>
      <c r="CC687" s="47" t="s">
        <v>509</v>
      </c>
      <c r="CD687" s="47" t="s">
        <v>1023</v>
      </c>
      <c r="CE687" s="47">
        <v>3260</v>
      </c>
      <c r="CF687" s="47">
        <v>3</v>
      </c>
      <c r="CG687" s="47">
        <v>1</v>
      </c>
      <c r="CH687" s="47" t="str">
        <f t="shared" si="366"/>
        <v>Keskivilkas 1</v>
      </c>
      <c r="CJ687" s="46" t="s">
        <v>736</v>
      </c>
      <c r="CK687" s="46" t="s">
        <v>2791</v>
      </c>
      <c r="CL687" s="46" t="s">
        <v>2792</v>
      </c>
      <c r="CM687" s="46" t="s">
        <v>2793</v>
      </c>
    </row>
    <row r="688" spans="1:91" customFormat="1" x14ac:dyDescent="0.25">
      <c r="A688" s="81">
        <v>677</v>
      </c>
      <c r="B688" s="27" t="str">
        <f t="shared" si="343"/>
        <v>13289_1</v>
      </c>
      <c r="C688" s="51">
        <v>13289</v>
      </c>
      <c r="D688" s="52">
        <v>1</v>
      </c>
      <c r="E688" s="17">
        <v>6916</v>
      </c>
      <c r="F688" s="18">
        <v>13322.5147191</v>
      </c>
      <c r="G688" s="57">
        <v>41</v>
      </c>
      <c r="H688" s="58">
        <v>49</v>
      </c>
      <c r="I688" s="64">
        <f t="shared" si="367"/>
        <v>0.49</v>
      </c>
      <c r="J688" s="18">
        <f t="shared" si="368"/>
        <v>20.09</v>
      </c>
      <c r="K688" s="64">
        <f t="shared" si="369"/>
        <v>-0.80303921568627445</v>
      </c>
      <c r="L688" s="18">
        <v>102</v>
      </c>
      <c r="M688" s="18">
        <v>10</v>
      </c>
      <c r="N688" s="18">
        <v>96</v>
      </c>
      <c r="O688" s="105" t="str">
        <f t="shared" si="344"/>
        <v>https://www.google.com/maps/@61.9819777765,23.2984484389,3a,75y,90t/data=!3m3!1e1!3m1!2e0</v>
      </c>
      <c r="P688" s="108" t="str">
        <f t="shared" si="345"/>
        <v>Gmaps</v>
      </c>
      <c r="Q688" s="18">
        <v>41</v>
      </c>
      <c r="R688" s="17">
        <v>49</v>
      </c>
      <c r="S688" s="18">
        <f t="shared" si="346"/>
        <v>22</v>
      </c>
      <c r="T688" s="18">
        <f t="shared" si="347"/>
        <v>14</v>
      </c>
      <c r="U688" s="18">
        <f t="shared" si="348"/>
        <v>0</v>
      </c>
      <c r="V688" s="95" t="str">
        <f t="shared" si="370"/>
        <v xml:space="preserve"> --</v>
      </c>
      <c r="W688" s="18">
        <f t="shared" si="349"/>
        <v>0</v>
      </c>
      <c r="X688" s="79" t="str">
        <f t="shared" si="371"/>
        <v xml:space="preserve"> --</v>
      </c>
      <c r="Y688" s="74">
        <v>0</v>
      </c>
      <c r="Z688" s="17" t="str">
        <f t="shared" si="353"/>
        <v xml:space="preserve"> --</v>
      </c>
      <c r="AA688" s="74">
        <v>0</v>
      </c>
      <c r="AB688" s="17" t="str">
        <f t="shared" si="372"/>
        <v>--</v>
      </c>
      <c r="AC688" s="39"/>
      <c r="AD688" s="17" t="str">
        <f t="shared" si="350"/>
        <v>Vähä 3</v>
      </c>
      <c r="AE688" s="17" t="s">
        <v>1062</v>
      </c>
      <c r="AF688" s="39"/>
      <c r="AG688" s="44"/>
      <c r="AH688" s="4"/>
      <c r="AI688" s="113" t="str">
        <f t="shared" si="354"/>
        <v>musta</v>
      </c>
      <c r="AJ688" s="114" t="str">
        <f t="shared" si="375"/>
        <v>musta</v>
      </c>
      <c r="AK688" s="115" t="str">
        <f t="shared" si="351"/>
        <v>musta</v>
      </c>
      <c r="AL688" s="124">
        <f t="shared" si="376"/>
        <v>1</v>
      </c>
      <c r="AM688" s="124">
        <f t="shared" si="355"/>
        <v>1</v>
      </c>
      <c r="AN688" s="124">
        <f t="shared" si="356"/>
        <v>0</v>
      </c>
      <c r="AO688" s="124">
        <f t="shared" si="357"/>
        <v>0</v>
      </c>
      <c r="AP688" s="121">
        <f t="shared" si="358"/>
        <v>0</v>
      </c>
      <c r="AQ688" s="14"/>
      <c r="AR688" s="113" t="str">
        <f t="shared" si="373"/>
        <v>musta</v>
      </c>
      <c r="AS688" s="114" t="str">
        <f t="shared" si="374"/>
        <v>musta</v>
      </c>
      <c r="AT688" s="115" t="str">
        <f t="shared" si="352"/>
        <v>musta</v>
      </c>
      <c r="AU688" s="124">
        <f t="shared" si="359"/>
        <v>1</v>
      </c>
      <c r="AV688" s="124">
        <f t="shared" si="360"/>
        <v>1</v>
      </c>
      <c r="AW688" s="124">
        <f t="shared" si="361"/>
        <v>0</v>
      </c>
      <c r="AX688" s="124">
        <f t="shared" si="362"/>
        <v>0</v>
      </c>
      <c r="AY688" s="121">
        <f t="shared" si="363"/>
        <v>0</v>
      </c>
      <c r="BA688" s="47" t="s">
        <v>719</v>
      </c>
      <c r="BB688" s="47">
        <v>13269</v>
      </c>
      <c r="BC688" s="47">
        <v>1</v>
      </c>
      <c r="BD688" s="47">
        <v>34</v>
      </c>
      <c r="BE688" s="4"/>
      <c r="BF688" s="47" t="s">
        <v>727</v>
      </c>
      <c r="BG688" s="47">
        <v>13277</v>
      </c>
      <c r="BH688" s="47">
        <v>3</v>
      </c>
      <c r="BI688" s="47">
        <v>8</v>
      </c>
      <c r="BJ688" s="4"/>
      <c r="BK688" s="46" t="str">
        <f t="shared" si="364"/>
        <v>13277_3</v>
      </c>
      <c r="BL688" s="69">
        <v>13277</v>
      </c>
      <c r="BM688" s="69">
        <v>3</v>
      </c>
      <c r="BN688" s="69">
        <v>0</v>
      </c>
      <c r="BO688" s="4"/>
      <c r="BP688" s="46" t="str">
        <f t="shared" si="365"/>
        <v>13277_3</v>
      </c>
      <c r="BQ688" s="69">
        <v>13277</v>
      </c>
      <c r="BR688" s="69">
        <v>3</v>
      </c>
      <c r="BS688" s="69">
        <v>0</v>
      </c>
      <c r="BT688" s="4"/>
      <c r="BU688" s="71"/>
      <c r="BV688" s="71"/>
      <c r="BW688" s="71"/>
      <c r="BX688" s="4"/>
      <c r="BY688" s="46"/>
      <c r="BZ688" s="46"/>
      <c r="CA688" s="46"/>
      <c r="CB688" s="4"/>
      <c r="CC688" s="47" t="s">
        <v>829</v>
      </c>
      <c r="CD688" s="47" t="s">
        <v>1023</v>
      </c>
      <c r="CE688" s="47">
        <v>13771</v>
      </c>
      <c r="CF688" s="47">
        <v>1</v>
      </c>
      <c r="CG688" s="47">
        <v>1</v>
      </c>
      <c r="CH688" s="47" t="str">
        <f t="shared" si="366"/>
        <v>Keskivilkas 1</v>
      </c>
      <c r="CJ688" s="46" t="s">
        <v>737</v>
      </c>
      <c r="CK688" s="46" t="s">
        <v>2794</v>
      </c>
      <c r="CL688" s="46" t="s">
        <v>2795</v>
      </c>
      <c r="CM688" s="46" t="s">
        <v>2796</v>
      </c>
    </row>
    <row r="689" spans="1:91" customFormat="1" x14ac:dyDescent="0.25">
      <c r="A689" s="81">
        <v>678</v>
      </c>
      <c r="B689" s="27" t="str">
        <f t="shared" si="343"/>
        <v>13289_2</v>
      </c>
      <c r="C689" s="51">
        <v>13289</v>
      </c>
      <c r="D689" s="52">
        <v>2</v>
      </c>
      <c r="E689" s="17">
        <v>7256</v>
      </c>
      <c r="F689" s="18"/>
      <c r="G689" s="59">
        <v>41</v>
      </c>
      <c r="H689" s="60">
        <v>49</v>
      </c>
      <c r="I689" s="64">
        <f t="shared" si="367"/>
        <v>0.49</v>
      </c>
      <c r="J689" s="18">
        <f t="shared" si="368"/>
        <v>20.09</v>
      </c>
      <c r="K689" s="64">
        <f t="shared" si="369"/>
        <v>-0.80303921568627445</v>
      </c>
      <c r="L689" s="18">
        <v>102</v>
      </c>
      <c r="M689" s="18">
        <v>10</v>
      </c>
      <c r="N689" s="18">
        <v>96</v>
      </c>
      <c r="O689" s="105" t="str">
        <f t="shared" si="344"/>
        <v>https://www.google.com/maps/@61.9406145223,23.2352328082,3a,75y,90t/data=!3m3!1e1!3m1!2e0</v>
      </c>
      <c r="P689" s="108" t="str">
        <f t="shared" si="345"/>
        <v>Gmaps</v>
      </c>
      <c r="Q689" s="18">
        <v>41</v>
      </c>
      <c r="R689" s="17">
        <v>49</v>
      </c>
      <c r="S689" s="18">
        <f t="shared" si="346"/>
        <v>19</v>
      </c>
      <c r="T689" s="18">
        <f t="shared" si="347"/>
        <v>10</v>
      </c>
      <c r="U689" s="18">
        <f t="shared" si="348"/>
        <v>0</v>
      </c>
      <c r="V689" s="95" t="str">
        <f t="shared" si="370"/>
        <v xml:space="preserve"> --</v>
      </c>
      <c r="W689" s="18">
        <f t="shared" si="349"/>
        <v>0</v>
      </c>
      <c r="X689" s="79" t="str">
        <f t="shared" si="371"/>
        <v xml:space="preserve"> --</v>
      </c>
      <c r="Y689" s="74">
        <v>0</v>
      </c>
      <c r="Z689" s="17" t="str">
        <f t="shared" si="353"/>
        <v xml:space="preserve"> --</v>
      </c>
      <c r="AA689" s="74">
        <v>0</v>
      </c>
      <c r="AB689" s="17" t="str">
        <f t="shared" si="372"/>
        <v>--</v>
      </c>
      <c r="AC689" s="39"/>
      <c r="AD689" s="17" t="str">
        <f t="shared" si="350"/>
        <v>Ei määritetty</v>
      </c>
      <c r="AE689" s="17" t="s">
        <v>1062</v>
      </c>
      <c r="AF689" s="39"/>
      <c r="AG689" s="44"/>
      <c r="AH689" s="4"/>
      <c r="AI689" s="113" t="str">
        <f t="shared" si="354"/>
        <v>musta</v>
      </c>
      <c r="AJ689" s="114" t="str">
        <f t="shared" si="375"/>
        <v>musta</v>
      </c>
      <c r="AK689" s="115" t="str">
        <f t="shared" si="351"/>
        <v>musta</v>
      </c>
      <c r="AL689" s="124">
        <f t="shared" si="376"/>
        <v>1</v>
      </c>
      <c r="AM689" s="124">
        <f t="shared" si="355"/>
        <v>1</v>
      </c>
      <c r="AN689" s="124">
        <f t="shared" si="356"/>
        <v>0</v>
      </c>
      <c r="AO689" s="124">
        <f t="shared" si="357"/>
        <v>0</v>
      </c>
      <c r="AP689" s="121">
        <f t="shared" si="358"/>
        <v>0</v>
      </c>
      <c r="AQ689" s="14"/>
      <c r="AR689" s="113" t="str">
        <f t="shared" si="373"/>
        <v>musta</v>
      </c>
      <c r="AS689" s="114" t="str">
        <f t="shared" si="374"/>
        <v>musta</v>
      </c>
      <c r="AT689" s="115" t="str">
        <f t="shared" si="352"/>
        <v>musta</v>
      </c>
      <c r="AU689" s="124">
        <f t="shared" si="359"/>
        <v>1</v>
      </c>
      <c r="AV689" s="124">
        <f t="shared" si="360"/>
        <v>1</v>
      </c>
      <c r="AW689" s="124">
        <f t="shared" si="361"/>
        <v>0</v>
      </c>
      <c r="AX689" s="124">
        <f t="shared" si="362"/>
        <v>0</v>
      </c>
      <c r="AY689" s="121">
        <f t="shared" si="363"/>
        <v>0</v>
      </c>
      <c r="BA689" s="47" t="s">
        <v>720</v>
      </c>
      <c r="BB689" s="47">
        <v>13271</v>
      </c>
      <c r="BC689" s="47">
        <v>1</v>
      </c>
      <c r="BD689" s="47">
        <v>30</v>
      </c>
      <c r="BE689" s="4"/>
      <c r="BF689" s="47" t="s">
        <v>728</v>
      </c>
      <c r="BG689" s="47">
        <v>13278</v>
      </c>
      <c r="BH689" s="47">
        <v>1</v>
      </c>
      <c r="BI689" s="47">
        <v>8</v>
      </c>
      <c r="BJ689" s="4"/>
      <c r="BK689" s="46" t="str">
        <f t="shared" si="364"/>
        <v>13278_1</v>
      </c>
      <c r="BL689" s="69">
        <v>13278</v>
      </c>
      <c r="BM689" s="69">
        <v>1</v>
      </c>
      <c r="BN689" s="69">
        <v>0</v>
      </c>
      <c r="BO689" s="4"/>
      <c r="BP689" s="46" t="str">
        <f t="shared" si="365"/>
        <v>13278_1</v>
      </c>
      <c r="BQ689" s="69">
        <v>13278</v>
      </c>
      <c r="BR689" s="69">
        <v>1</v>
      </c>
      <c r="BS689" s="69">
        <v>0</v>
      </c>
      <c r="BT689" s="4"/>
      <c r="BU689" s="71"/>
      <c r="BV689" s="71"/>
      <c r="BW689" s="71"/>
      <c r="BX689" s="4"/>
      <c r="BY689" s="46"/>
      <c r="BZ689" s="46"/>
      <c r="CA689" s="46"/>
      <c r="CB689" s="4"/>
      <c r="CC689" s="47" t="s">
        <v>844</v>
      </c>
      <c r="CD689" s="47" t="s">
        <v>1023</v>
      </c>
      <c r="CE689" s="47">
        <v>13941</v>
      </c>
      <c r="CF689" s="47">
        <v>1</v>
      </c>
      <c r="CG689" s="47">
        <v>1</v>
      </c>
      <c r="CH689" s="47" t="str">
        <f t="shared" si="366"/>
        <v>Keskivilkas 1</v>
      </c>
      <c r="CJ689" s="46" t="s">
        <v>738</v>
      </c>
      <c r="CK689" s="46" t="s">
        <v>2797</v>
      </c>
      <c r="CL689" s="46" t="s">
        <v>2798</v>
      </c>
      <c r="CM689" s="46" t="s">
        <v>2799</v>
      </c>
    </row>
    <row r="690" spans="1:91" customFormat="1" x14ac:dyDescent="0.25">
      <c r="A690" s="81">
        <v>679</v>
      </c>
      <c r="B690" s="27" t="str">
        <f t="shared" si="343"/>
        <v>13311_1</v>
      </c>
      <c r="C690" s="51">
        <v>13311</v>
      </c>
      <c r="D690" s="52">
        <v>1</v>
      </c>
      <c r="E690" s="17">
        <v>3655</v>
      </c>
      <c r="F690" s="18">
        <v>3639.0349222549999</v>
      </c>
      <c r="G690" s="57">
        <v>244</v>
      </c>
      <c r="H690" s="58">
        <v>82</v>
      </c>
      <c r="I690" s="64">
        <f t="shared" si="367"/>
        <v>0.82</v>
      </c>
      <c r="J690" s="18">
        <f t="shared" si="368"/>
        <v>200.07999999999998</v>
      </c>
      <c r="K690" s="64">
        <f t="shared" si="369"/>
        <v>-0.25063670411985023</v>
      </c>
      <c r="L690" s="18">
        <v>267</v>
      </c>
      <c r="M690" s="18">
        <v>27</v>
      </c>
      <c r="N690" s="18">
        <v>262</v>
      </c>
      <c r="O690" s="105" t="str">
        <f t="shared" si="344"/>
        <v>https://www.google.com/maps/@62.1709547751,22.9801637688,3a,75y,90t/data=!3m3!1e1!3m1!2e0</v>
      </c>
      <c r="P690" s="108" t="str">
        <f t="shared" si="345"/>
        <v>Gmaps</v>
      </c>
      <c r="Q690" s="18">
        <v>244</v>
      </c>
      <c r="R690" s="17">
        <v>82</v>
      </c>
      <c r="S690" s="18">
        <f t="shared" si="346"/>
        <v>7</v>
      </c>
      <c r="T690" s="18">
        <f t="shared" si="347"/>
        <v>5</v>
      </c>
      <c r="U690" s="18">
        <f t="shared" si="348"/>
        <v>0</v>
      </c>
      <c r="V690" s="95" t="str">
        <f t="shared" si="370"/>
        <v xml:space="preserve"> --</v>
      </c>
      <c r="W690" s="18">
        <f t="shared" si="349"/>
        <v>0</v>
      </c>
      <c r="X690" s="79" t="str">
        <f t="shared" si="371"/>
        <v xml:space="preserve"> --</v>
      </c>
      <c r="Y690" s="74">
        <v>0</v>
      </c>
      <c r="Z690" s="17" t="str">
        <f t="shared" si="353"/>
        <v xml:space="preserve"> --</v>
      </c>
      <c r="AA690" s="74">
        <v>0</v>
      </c>
      <c r="AB690" s="17" t="str">
        <f t="shared" si="372"/>
        <v>--</v>
      </c>
      <c r="AC690" s="39"/>
      <c r="AD690" s="17" t="str">
        <f t="shared" si="350"/>
        <v>Vähä 2</v>
      </c>
      <c r="AE690" s="17" t="s">
        <v>1060</v>
      </c>
      <c r="AF690" s="39"/>
      <c r="AG690" s="44"/>
      <c r="AH690" s="4"/>
      <c r="AI690" s="113" t="str">
        <f t="shared" si="354"/>
        <v>musta</v>
      </c>
      <c r="AJ690" s="114" t="str">
        <f t="shared" si="375"/>
        <v>musta</v>
      </c>
      <c r="AK690" s="115" t="str">
        <f t="shared" si="351"/>
        <v>musta</v>
      </c>
      <c r="AL690" s="124">
        <f t="shared" si="376"/>
        <v>10</v>
      </c>
      <c r="AM690" s="124">
        <f t="shared" si="355"/>
        <v>10</v>
      </c>
      <c r="AN690" s="124">
        <f t="shared" si="356"/>
        <v>0</v>
      </c>
      <c r="AO690" s="124">
        <f t="shared" si="357"/>
        <v>0</v>
      </c>
      <c r="AP690" s="121">
        <f t="shared" si="358"/>
        <v>0</v>
      </c>
      <c r="AQ690" s="14"/>
      <c r="AR690" s="113" t="str">
        <f t="shared" si="373"/>
        <v>musta</v>
      </c>
      <c r="AS690" s="114" t="str">
        <f t="shared" si="374"/>
        <v>musta</v>
      </c>
      <c r="AT690" s="115" t="str">
        <f t="shared" si="352"/>
        <v>musta</v>
      </c>
      <c r="AU690" s="124">
        <f t="shared" si="359"/>
        <v>10</v>
      </c>
      <c r="AV690" s="124">
        <f t="shared" si="360"/>
        <v>10</v>
      </c>
      <c r="AW690" s="124">
        <f t="shared" si="361"/>
        <v>0</v>
      </c>
      <c r="AX690" s="124">
        <f t="shared" si="362"/>
        <v>0</v>
      </c>
      <c r="AY690" s="121">
        <f t="shared" si="363"/>
        <v>0</v>
      </c>
      <c r="BA690" s="47" t="s">
        <v>721</v>
      </c>
      <c r="BB690" s="47">
        <v>13273</v>
      </c>
      <c r="BC690" s="47">
        <v>1</v>
      </c>
      <c r="BD690" s="47">
        <v>18</v>
      </c>
      <c r="BE690" s="4"/>
      <c r="BF690" s="47" t="s">
        <v>729</v>
      </c>
      <c r="BG690" s="47">
        <v>13281</v>
      </c>
      <c r="BH690" s="47">
        <v>1</v>
      </c>
      <c r="BI690" s="47">
        <v>15</v>
      </c>
      <c r="BJ690" s="4"/>
      <c r="BK690" s="46" t="str">
        <f t="shared" si="364"/>
        <v>13281_1</v>
      </c>
      <c r="BL690" s="69">
        <v>13281</v>
      </c>
      <c r="BM690" s="69">
        <v>1</v>
      </c>
      <c r="BN690" s="69">
        <v>0</v>
      </c>
      <c r="BO690" s="4"/>
      <c r="BP690" s="46" t="str">
        <f t="shared" si="365"/>
        <v>13281_1</v>
      </c>
      <c r="BQ690" s="69">
        <v>13281</v>
      </c>
      <c r="BR690" s="69">
        <v>1</v>
      </c>
      <c r="BS690" s="69">
        <v>0</v>
      </c>
      <c r="BT690" s="4"/>
      <c r="BU690" s="71"/>
      <c r="BV690" s="71"/>
      <c r="BW690" s="71"/>
      <c r="BX690" s="4"/>
      <c r="BY690" s="46"/>
      <c r="BZ690" s="46"/>
      <c r="CA690" s="46"/>
      <c r="CB690" s="4"/>
      <c r="CC690" s="47" t="s">
        <v>590</v>
      </c>
      <c r="CD690" s="47" t="s">
        <v>1023</v>
      </c>
      <c r="CE690" s="47">
        <v>12819</v>
      </c>
      <c r="CF690" s="47">
        <v>2</v>
      </c>
      <c r="CG690" s="47">
        <v>1</v>
      </c>
      <c r="CH690" s="47" t="str">
        <f t="shared" si="366"/>
        <v>Keskivilkas 1</v>
      </c>
      <c r="CJ690" s="46" t="s">
        <v>739</v>
      </c>
      <c r="CK690" s="46" t="s">
        <v>2800</v>
      </c>
      <c r="CL690" s="46" t="s">
        <v>2801</v>
      </c>
      <c r="CM690" s="46" t="s">
        <v>2802</v>
      </c>
    </row>
    <row r="691" spans="1:91" customFormat="1" x14ac:dyDescent="0.25">
      <c r="A691" s="81">
        <v>680</v>
      </c>
      <c r="B691" s="27" t="str">
        <f t="shared" si="343"/>
        <v>13311_2</v>
      </c>
      <c r="C691" s="51">
        <v>13311</v>
      </c>
      <c r="D691" s="52">
        <v>2</v>
      </c>
      <c r="E691" s="17">
        <v>3521</v>
      </c>
      <c r="F691" s="18">
        <v>3496.7463009899998</v>
      </c>
      <c r="G691" s="57">
        <v>347</v>
      </c>
      <c r="H691" s="58">
        <v>96</v>
      </c>
      <c r="I691" s="64">
        <f t="shared" si="367"/>
        <v>0.96</v>
      </c>
      <c r="J691" s="18">
        <f t="shared" si="368"/>
        <v>333.12</v>
      </c>
      <c r="K691" s="64">
        <f t="shared" si="369"/>
        <v>0.24764044943820226</v>
      </c>
      <c r="L691" s="18">
        <v>267</v>
      </c>
      <c r="M691" s="18">
        <v>27</v>
      </c>
      <c r="N691" s="18">
        <v>262</v>
      </c>
      <c r="O691" s="105" t="str">
        <f t="shared" si="344"/>
        <v>https://www.google.com/maps/@62.1620188119,22.9161373596,3a,75y,90t/data=!3m3!1e1!3m1!2e0</v>
      </c>
      <c r="P691" s="108" t="str">
        <f t="shared" si="345"/>
        <v>Gmaps</v>
      </c>
      <c r="Q691" s="18">
        <v>347</v>
      </c>
      <c r="R691" s="17">
        <v>96</v>
      </c>
      <c r="S691" s="18">
        <f t="shared" si="346"/>
        <v>32</v>
      </c>
      <c r="T691" s="18">
        <f t="shared" si="347"/>
        <v>31</v>
      </c>
      <c r="U691" s="18">
        <f t="shared" si="348"/>
        <v>1</v>
      </c>
      <c r="V691" s="94" t="str">
        <f t="shared" si="370"/>
        <v>Osa seud. yht.</v>
      </c>
      <c r="W691" s="90">
        <f t="shared" si="349"/>
        <v>1</v>
      </c>
      <c r="X691" s="91" t="str">
        <f t="shared" si="371"/>
        <v>Osa seud. yht.</v>
      </c>
      <c r="Y691" s="74">
        <v>0</v>
      </c>
      <c r="Z691" s="17" t="str">
        <f t="shared" si="353"/>
        <v xml:space="preserve"> --</v>
      </c>
      <c r="AA691" s="74">
        <v>0</v>
      </c>
      <c r="AB691" s="17" t="str">
        <f t="shared" si="372"/>
        <v>--</v>
      </c>
      <c r="AC691" s="39"/>
      <c r="AD691" s="17" t="str">
        <f t="shared" si="350"/>
        <v>Ei määritetty</v>
      </c>
      <c r="AE691" s="17" t="s">
        <v>1060</v>
      </c>
      <c r="AF691" s="39"/>
      <c r="AG691" s="44"/>
      <c r="AH691" s="4"/>
      <c r="AI691" s="113" t="str">
        <f t="shared" si="354"/>
        <v>punainen</v>
      </c>
      <c r="AJ691" s="114" t="str">
        <f t="shared" si="375"/>
        <v>punainen</v>
      </c>
      <c r="AK691" s="115" t="str">
        <f t="shared" si="351"/>
        <v>musta</v>
      </c>
      <c r="AL691" s="124">
        <f t="shared" si="376"/>
        <v>20</v>
      </c>
      <c r="AM691" s="124">
        <f t="shared" si="355"/>
        <v>10</v>
      </c>
      <c r="AN691" s="124">
        <f t="shared" si="356"/>
        <v>0</v>
      </c>
      <c r="AO691" s="124">
        <f t="shared" si="357"/>
        <v>0</v>
      </c>
      <c r="AP691" s="121">
        <f t="shared" si="358"/>
        <v>10</v>
      </c>
      <c r="AQ691" s="14"/>
      <c r="AR691" s="113" t="str">
        <f t="shared" si="373"/>
        <v>punainen</v>
      </c>
      <c r="AS691" s="114" t="str">
        <f t="shared" si="374"/>
        <v>punainen</v>
      </c>
      <c r="AT691" s="115" t="str">
        <f t="shared" si="352"/>
        <v>musta</v>
      </c>
      <c r="AU691" s="124">
        <f t="shared" si="359"/>
        <v>20</v>
      </c>
      <c r="AV691" s="124">
        <f t="shared" si="360"/>
        <v>10</v>
      </c>
      <c r="AW691" s="124">
        <f t="shared" si="361"/>
        <v>0</v>
      </c>
      <c r="AX691" s="124">
        <f t="shared" si="362"/>
        <v>0</v>
      </c>
      <c r="AY691" s="121">
        <f t="shared" si="363"/>
        <v>10</v>
      </c>
      <c r="BA691" s="47" t="s">
        <v>722</v>
      </c>
      <c r="BB691" s="47">
        <v>13275</v>
      </c>
      <c r="BC691" s="47">
        <v>1</v>
      </c>
      <c r="BD691" s="47">
        <v>19</v>
      </c>
      <c r="BE691" s="4"/>
      <c r="BF691" s="47" t="s">
        <v>730</v>
      </c>
      <c r="BG691" s="47">
        <v>13283</v>
      </c>
      <c r="BH691" s="47">
        <v>1</v>
      </c>
      <c r="BI691" s="47">
        <v>8</v>
      </c>
      <c r="BJ691" s="4"/>
      <c r="BK691" s="46" t="str">
        <f t="shared" si="364"/>
        <v>13283_1</v>
      </c>
      <c r="BL691" s="69">
        <v>13283</v>
      </c>
      <c r="BM691" s="69">
        <v>1</v>
      </c>
      <c r="BN691" s="69">
        <v>0</v>
      </c>
      <c r="BO691" s="4"/>
      <c r="BP691" s="46" t="str">
        <f t="shared" si="365"/>
        <v>13283_1</v>
      </c>
      <c r="BQ691" s="69">
        <v>13283</v>
      </c>
      <c r="BR691" s="69">
        <v>1</v>
      </c>
      <c r="BS691" s="69">
        <v>0</v>
      </c>
      <c r="BT691" s="4"/>
      <c r="BU691" s="71"/>
      <c r="BV691" s="71"/>
      <c r="BW691" s="71"/>
      <c r="BX691" s="4"/>
      <c r="BY691" s="46"/>
      <c r="BZ691" s="46"/>
      <c r="CA691" s="46"/>
      <c r="CB691" s="4"/>
      <c r="CC691" s="47" t="s">
        <v>972</v>
      </c>
      <c r="CD691" s="47" t="s">
        <v>1023</v>
      </c>
      <c r="CE691" s="47">
        <v>14332</v>
      </c>
      <c r="CF691" s="47">
        <v>1</v>
      </c>
      <c r="CG691" s="47">
        <v>1</v>
      </c>
      <c r="CH691" s="47" t="str">
        <f t="shared" si="366"/>
        <v>Keskivilkas 1</v>
      </c>
      <c r="CJ691" s="46" t="s">
        <v>740</v>
      </c>
      <c r="CK691" s="46" t="s">
        <v>2803</v>
      </c>
      <c r="CL691" s="46" t="s">
        <v>2804</v>
      </c>
      <c r="CM691" s="46" t="s">
        <v>2805</v>
      </c>
    </row>
    <row r="692" spans="1:91" customFormat="1" x14ac:dyDescent="0.25">
      <c r="A692" s="81">
        <v>681</v>
      </c>
      <c r="B692" s="27" t="str">
        <f t="shared" si="343"/>
        <v>13319_1</v>
      </c>
      <c r="C692" s="51">
        <v>13319</v>
      </c>
      <c r="D692" s="52">
        <v>1</v>
      </c>
      <c r="E692" s="17">
        <v>6566</v>
      </c>
      <c r="F692" s="18">
        <v>6982.8072843500004</v>
      </c>
      <c r="G692" s="57">
        <v>28</v>
      </c>
      <c r="H692" s="58">
        <v>89</v>
      </c>
      <c r="I692" s="64">
        <f t="shared" si="367"/>
        <v>0.89</v>
      </c>
      <c r="J692" s="18">
        <f t="shared" si="368"/>
        <v>24.92</v>
      </c>
      <c r="K692" s="64">
        <f t="shared" si="369"/>
        <v>-0.24484848484848479</v>
      </c>
      <c r="L692" s="18">
        <v>33</v>
      </c>
      <c r="M692" s="18">
        <v>3</v>
      </c>
      <c r="N692" s="18">
        <v>25</v>
      </c>
      <c r="O692" s="105" t="str">
        <f t="shared" si="344"/>
        <v>https://www.google.com/maps/@62.2374375867,22.9354646367,3a,75y,90t/data=!3m3!1e1!3m1!2e0</v>
      </c>
      <c r="P692" s="108" t="str">
        <f t="shared" si="345"/>
        <v>Gmaps</v>
      </c>
      <c r="Q692" s="18">
        <v>28</v>
      </c>
      <c r="R692" s="17">
        <v>89</v>
      </c>
      <c r="S692" s="18">
        <f t="shared" si="346"/>
        <v>8</v>
      </c>
      <c r="T692" s="18">
        <f t="shared" si="347"/>
        <v>7</v>
      </c>
      <c r="U692" s="18">
        <f t="shared" si="348"/>
        <v>0</v>
      </c>
      <c r="V692" s="95" t="str">
        <f t="shared" si="370"/>
        <v xml:space="preserve"> --</v>
      </c>
      <c r="W692" s="18">
        <f t="shared" si="349"/>
        <v>0</v>
      </c>
      <c r="X692" s="79" t="str">
        <f t="shared" si="371"/>
        <v xml:space="preserve"> --</v>
      </c>
      <c r="Y692" s="74">
        <v>0</v>
      </c>
      <c r="Z692" s="17" t="str">
        <f t="shared" si="353"/>
        <v xml:space="preserve"> --</v>
      </c>
      <c r="AA692" s="74">
        <v>0</v>
      </c>
      <c r="AB692" s="17" t="str">
        <f t="shared" si="372"/>
        <v>--</v>
      </c>
      <c r="AC692" s="39"/>
      <c r="AD692" s="17" t="str">
        <f t="shared" si="350"/>
        <v>Vähä 4</v>
      </c>
      <c r="AE692" s="17" t="s">
        <v>1061</v>
      </c>
      <c r="AF692" s="39"/>
      <c r="AG692" s="44"/>
      <c r="AH692" s="4"/>
      <c r="AI692" s="113" t="str">
        <f t="shared" si="354"/>
        <v>musta</v>
      </c>
      <c r="AJ692" s="114" t="str">
        <f t="shared" si="375"/>
        <v>musta</v>
      </c>
      <c r="AK692" s="115" t="str">
        <f t="shared" si="351"/>
        <v>musta</v>
      </c>
      <c r="AL692" s="124">
        <f t="shared" si="376"/>
        <v>10</v>
      </c>
      <c r="AM692" s="124">
        <f t="shared" si="355"/>
        <v>10</v>
      </c>
      <c r="AN692" s="124">
        <f t="shared" si="356"/>
        <v>0</v>
      </c>
      <c r="AO692" s="124">
        <f t="shared" si="357"/>
        <v>0</v>
      </c>
      <c r="AP692" s="121">
        <f t="shared" si="358"/>
        <v>0</v>
      </c>
      <c r="AQ692" s="14"/>
      <c r="AR692" s="113" t="str">
        <f t="shared" si="373"/>
        <v>musta</v>
      </c>
      <c r="AS692" s="114" t="str">
        <f t="shared" si="374"/>
        <v>musta</v>
      </c>
      <c r="AT692" s="115" t="str">
        <f t="shared" si="352"/>
        <v>musta</v>
      </c>
      <c r="AU692" s="124">
        <f t="shared" si="359"/>
        <v>10</v>
      </c>
      <c r="AV692" s="124">
        <f t="shared" si="360"/>
        <v>10</v>
      </c>
      <c r="AW692" s="124">
        <f t="shared" si="361"/>
        <v>0</v>
      </c>
      <c r="AX692" s="124">
        <f t="shared" si="362"/>
        <v>0</v>
      </c>
      <c r="AY692" s="121">
        <f t="shared" si="363"/>
        <v>0</v>
      </c>
      <c r="BA692" s="47" t="s">
        <v>723</v>
      </c>
      <c r="BB692" s="47">
        <v>13275</v>
      </c>
      <c r="BC692" s="47">
        <v>2</v>
      </c>
      <c r="BD692" s="47">
        <v>9</v>
      </c>
      <c r="BE692" s="4"/>
      <c r="BF692" s="47" t="s">
        <v>731</v>
      </c>
      <c r="BG692" s="47">
        <v>13284</v>
      </c>
      <c r="BH692" s="47">
        <v>1</v>
      </c>
      <c r="BI692" s="47">
        <v>92</v>
      </c>
      <c r="BJ692" s="4"/>
      <c r="BK692" s="46" t="str">
        <f t="shared" si="364"/>
        <v>13284_1</v>
      </c>
      <c r="BL692" s="69">
        <v>13284</v>
      </c>
      <c r="BM692" s="69">
        <v>1</v>
      </c>
      <c r="BN692" s="69">
        <v>0</v>
      </c>
      <c r="BO692" s="4"/>
      <c r="BP692" s="46" t="str">
        <f t="shared" si="365"/>
        <v>13284_1</v>
      </c>
      <c r="BQ692" s="69">
        <v>13284</v>
      </c>
      <c r="BR692" s="69">
        <v>1</v>
      </c>
      <c r="BS692" s="69">
        <v>0</v>
      </c>
      <c r="BT692" s="4"/>
      <c r="BU692" s="71"/>
      <c r="BV692" s="71"/>
      <c r="BW692" s="71"/>
      <c r="BX692" s="4"/>
      <c r="BY692" s="46"/>
      <c r="BZ692" s="46"/>
      <c r="CA692" s="46"/>
      <c r="CB692" s="4"/>
      <c r="CC692" s="47" t="s">
        <v>552</v>
      </c>
      <c r="CD692" s="47" t="s">
        <v>1023</v>
      </c>
      <c r="CE692" s="47">
        <v>3400</v>
      </c>
      <c r="CF692" s="47">
        <v>2</v>
      </c>
      <c r="CG692" s="47">
        <v>1</v>
      </c>
      <c r="CH692" s="47" t="str">
        <f t="shared" si="366"/>
        <v>Keskivilkas 1</v>
      </c>
      <c r="CJ692" s="46" t="s">
        <v>741</v>
      </c>
      <c r="CK692" s="46" t="s">
        <v>2806</v>
      </c>
      <c r="CL692" s="46" t="s">
        <v>2807</v>
      </c>
      <c r="CM692" s="46" t="s">
        <v>2808</v>
      </c>
    </row>
    <row r="693" spans="1:91" customFormat="1" x14ac:dyDescent="0.25">
      <c r="A693" s="81">
        <v>682</v>
      </c>
      <c r="B693" s="27" t="str">
        <f t="shared" si="343"/>
        <v>13321_1</v>
      </c>
      <c r="C693" s="51">
        <v>13321</v>
      </c>
      <c r="D693" s="52">
        <v>1</v>
      </c>
      <c r="E693" s="17">
        <v>6034</v>
      </c>
      <c r="F693" s="18">
        <v>5747.2623536000001</v>
      </c>
      <c r="G693" s="57">
        <v>18</v>
      </c>
      <c r="H693" s="58">
        <v>62</v>
      </c>
      <c r="I693" s="64">
        <f t="shared" si="367"/>
        <v>0.62</v>
      </c>
      <c r="J693" s="18">
        <f t="shared" si="368"/>
        <v>11.16</v>
      </c>
      <c r="K693" s="64">
        <f t="shared" si="369"/>
        <v>-0.91671641791044778</v>
      </c>
      <c r="L693" s="18">
        <v>134</v>
      </c>
      <c r="M693" s="18">
        <v>14</v>
      </c>
      <c r="N693" s="18">
        <v>133</v>
      </c>
      <c r="O693" s="105" t="str">
        <f t="shared" si="344"/>
        <v>https://www.google.com/maps/@61.9771658443,22.9424392756,3a,75y,90t/data=!3m3!1e1!3m1!2e0</v>
      </c>
      <c r="P693" s="108" t="str">
        <f t="shared" si="345"/>
        <v>Gmaps</v>
      </c>
      <c r="Q693" s="18">
        <v>18</v>
      </c>
      <c r="R693" s="17">
        <v>62</v>
      </c>
      <c r="S693" s="18">
        <f t="shared" si="346"/>
        <v>14</v>
      </c>
      <c r="T693" s="18">
        <f t="shared" si="347"/>
        <v>5</v>
      </c>
      <c r="U693" s="18">
        <f t="shared" si="348"/>
        <v>0</v>
      </c>
      <c r="V693" s="95" t="str">
        <f t="shared" si="370"/>
        <v xml:space="preserve"> --</v>
      </c>
      <c r="W693" s="18">
        <f t="shared" si="349"/>
        <v>0</v>
      </c>
      <c r="X693" s="79" t="str">
        <f t="shared" si="371"/>
        <v xml:space="preserve"> --</v>
      </c>
      <c r="Y693" s="74">
        <v>0</v>
      </c>
      <c r="Z693" s="17" t="str">
        <f t="shared" si="353"/>
        <v xml:space="preserve"> --</v>
      </c>
      <c r="AA693" s="74">
        <v>0</v>
      </c>
      <c r="AB693" s="17" t="str">
        <f t="shared" si="372"/>
        <v>--</v>
      </c>
      <c r="AC693" s="39"/>
      <c r="AD693" s="17" t="str">
        <f t="shared" si="350"/>
        <v>Vähä 3</v>
      </c>
      <c r="AE693" s="17" t="s">
        <v>1062</v>
      </c>
      <c r="AF693" s="39"/>
      <c r="AG693" s="44"/>
      <c r="AH693" s="4"/>
      <c r="AI693" s="113" t="str">
        <f t="shared" si="354"/>
        <v>musta</v>
      </c>
      <c r="AJ693" s="114" t="str">
        <f t="shared" si="375"/>
        <v>musta</v>
      </c>
      <c r="AK693" s="115" t="str">
        <f t="shared" si="351"/>
        <v>musta</v>
      </c>
      <c r="AL693" s="124">
        <f t="shared" si="376"/>
        <v>10</v>
      </c>
      <c r="AM693" s="124">
        <f t="shared" si="355"/>
        <v>10</v>
      </c>
      <c r="AN693" s="124">
        <f t="shared" si="356"/>
        <v>0</v>
      </c>
      <c r="AO693" s="124">
        <f t="shared" si="357"/>
        <v>0</v>
      </c>
      <c r="AP693" s="121">
        <f t="shared" si="358"/>
        <v>0</v>
      </c>
      <c r="AQ693" s="14"/>
      <c r="AR693" s="113" t="str">
        <f t="shared" si="373"/>
        <v>musta</v>
      </c>
      <c r="AS693" s="114" t="str">
        <f t="shared" si="374"/>
        <v>musta</v>
      </c>
      <c r="AT693" s="115" t="str">
        <f t="shared" si="352"/>
        <v>musta</v>
      </c>
      <c r="AU693" s="124">
        <f t="shared" si="359"/>
        <v>10</v>
      </c>
      <c r="AV693" s="124">
        <f t="shared" si="360"/>
        <v>10</v>
      </c>
      <c r="AW693" s="124">
        <f t="shared" si="361"/>
        <v>0</v>
      </c>
      <c r="AX693" s="124">
        <f t="shared" si="362"/>
        <v>0</v>
      </c>
      <c r="AY693" s="121">
        <f t="shared" si="363"/>
        <v>0</v>
      </c>
      <c r="BA693" s="47" t="s">
        <v>724</v>
      </c>
      <c r="BB693" s="47">
        <v>13275</v>
      </c>
      <c r="BC693" s="47">
        <v>3</v>
      </c>
      <c r="BD693" s="47">
        <v>33</v>
      </c>
      <c r="BE693" s="4"/>
      <c r="BF693" s="47" t="s">
        <v>732</v>
      </c>
      <c r="BG693" s="47">
        <v>13284</v>
      </c>
      <c r="BH693" s="47">
        <v>2</v>
      </c>
      <c r="BI693" s="47">
        <v>43</v>
      </c>
      <c r="BJ693" s="4"/>
      <c r="BK693" s="46" t="str">
        <f t="shared" si="364"/>
        <v>13284_2</v>
      </c>
      <c r="BL693" s="69">
        <v>13284</v>
      </c>
      <c r="BM693" s="69">
        <v>2</v>
      </c>
      <c r="BN693" s="69">
        <v>0</v>
      </c>
      <c r="BO693" s="4"/>
      <c r="BP693" s="46" t="str">
        <f t="shared" si="365"/>
        <v>13284_2</v>
      </c>
      <c r="BQ693" s="69">
        <v>13284</v>
      </c>
      <c r="BR693" s="69">
        <v>2</v>
      </c>
      <c r="BS693" s="69">
        <v>0</v>
      </c>
      <c r="BT693" s="4"/>
      <c r="BU693" s="71"/>
      <c r="BV693" s="71"/>
      <c r="BW693" s="71"/>
      <c r="BX693" s="4"/>
      <c r="BY693" s="46"/>
      <c r="BZ693" s="46"/>
      <c r="CA693" s="46"/>
      <c r="CB693" s="4"/>
      <c r="CC693" s="47" t="s">
        <v>399</v>
      </c>
      <c r="CD693" s="47" t="s">
        <v>1023</v>
      </c>
      <c r="CE693" s="47">
        <v>2623</v>
      </c>
      <c r="CF693" s="47">
        <v>1</v>
      </c>
      <c r="CG693" s="47">
        <v>1</v>
      </c>
      <c r="CH693" s="47" t="str">
        <f t="shared" si="366"/>
        <v>Keskivilkas 1</v>
      </c>
      <c r="CJ693" s="46" t="s">
        <v>742</v>
      </c>
      <c r="CK693" s="46" t="s">
        <v>1300</v>
      </c>
      <c r="CL693" s="46" t="s">
        <v>1301</v>
      </c>
      <c r="CM693" s="46" t="s">
        <v>1302</v>
      </c>
    </row>
    <row r="694" spans="1:91" customFormat="1" x14ac:dyDescent="0.25">
      <c r="A694" s="81">
        <v>683</v>
      </c>
      <c r="B694" s="27" t="str">
        <f t="shared" si="343"/>
        <v>13321_2</v>
      </c>
      <c r="C694" s="51">
        <v>13321</v>
      </c>
      <c r="D694" s="52">
        <v>2</v>
      </c>
      <c r="E694" s="17">
        <v>4069</v>
      </c>
      <c r="F694" s="18">
        <v>4048.627980875</v>
      </c>
      <c r="G694" s="57">
        <v>39</v>
      </c>
      <c r="H694" s="58">
        <v>64</v>
      </c>
      <c r="I694" s="64">
        <f t="shared" si="367"/>
        <v>0.64</v>
      </c>
      <c r="J694" s="18">
        <f t="shared" si="368"/>
        <v>24.96</v>
      </c>
      <c r="K694" s="64">
        <f t="shared" si="369"/>
        <v>-0.6274626865671642</v>
      </c>
      <c r="L694" s="18">
        <v>67</v>
      </c>
      <c r="M694" s="18">
        <v>10</v>
      </c>
      <c r="N694" s="18">
        <v>52</v>
      </c>
      <c r="O694" s="105" t="str">
        <f t="shared" si="344"/>
        <v>https://www.google.com/maps/@62.024454601,22.9056350699,3a,75y,90t/data=!3m3!1e1!3m1!2e0</v>
      </c>
      <c r="P694" s="108" t="str">
        <f t="shared" si="345"/>
        <v>Gmaps</v>
      </c>
      <c r="Q694" s="18">
        <v>39</v>
      </c>
      <c r="R694" s="17">
        <v>64</v>
      </c>
      <c r="S694" s="18">
        <f t="shared" si="346"/>
        <v>7</v>
      </c>
      <c r="T694" s="18">
        <f t="shared" si="347"/>
        <v>2</v>
      </c>
      <c r="U694" s="18">
        <f t="shared" si="348"/>
        <v>0</v>
      </c>
      <c r="V694" s="95" t="str">
        <f t="shared" si="370"/>
        <v xml:space="preserve"> --</v>
      </c>
      <c r="W694" s="18">
        <f t="shared" si="349"/>
        <v>0</v>
      </c>
      <c r="X694" s="79" t="str">
        <f t="shared" si="371"/>
        <v xml:space="preserve"> --</v>
      </c>
      <c r="Y694" s="74">
        <v>0</v>
      </c>
      <c r="Z694" s="17" t="str">
        <f t="shared" si="353"/>
        <v xml:space="preserve"> --</v>
      </c>
      <c r="AA694" s="74">
        <v>0</v>
      </c>
      <c r="AB694" s="17" t="str">
        <f t="shared" si="372"/>
        <v>--</v>
      </c>
      <c r="AC694" s="39"/>
      <c r="AD694" s="17" t="str">
        <f t="shared" si="350"/>
        <v>Vähä 4</v>
      </c>
      <c r="AE694" s="17" t="s">
        <v>1061</v>
      </c>
      <c r="AF694" s="39"/>
      <c r="AG694" s="44"/>
      <c r="AH694" s="4"/>
      <c r="AI694" s="113" t="str">
        <f t="shared" si="354"/>
        <v>musta</v>
      </c>
      <c r="AJ694" s="114" t="str">
        <f t="shared" si="375"/>
        <v>musta</v>
      </c>
      <c r="AK694" s="115" t="str">
        <f t="shared" si="351"/>
        <v>musta</v>
      </c>
      <c r="AL694" s="124">
        <f t="shared" si="376"/>
        <v>10</v>
      </c>
      <c r="AM694" s="124">
        <f t="shared" si="355"/>
        <v>10</v>
      </c>
      <c r="AN694" s="124">
        <f t="shared" si="356"/>
        <v>0</v>
      </c>
      <c r="AO694" s="124">
        <f t="shared" si="357"/>
        <v>0</v>
      </c>
      <c r="AP694" s="121">
        <f t="shared" si="358"/>
        <v>0</v>
      </c>
      <c r="AQ694" s="14"/>
      <c r="AR694" s="113" t="str">
        <f t="shared" si="373"/>
        <v>musta</v>
      </c>
      <c r="AS694" s="114" t="str">
        <f t="shared" si="374"/>
        <v>musta</v>
      </c>
      <c r="AT694" s="115" t="str">
        <f t="shared" si="352"/>
        <v>musta</v>
      </c>
      <c r="AU694" s="124">
        <f t="shared" si="359"/>
        <v>10</v>
      </c>
      <c r="AV694" s="124">
        <f t="shared" si="360"/>
        <v>10</v>
      </c>
      <c r="AW694" s="124">
        <f t="shared" si="361"/>
        <v>0</v>
      </c>
      <c r="AX694" s="124">
        <f t="shared" si="362"/>
        <v>0</v>
      </c>
      <c r="AY694" s="121">
        <f t="shared" si="363"/>
        <v>0</v>
      </c>
      <c r="BA694" s="47" t="s">
        <v>725</v>
      </c>
      <c r="BB694" s="47">
        <v>13277</v>
      </c>
      <c r="BC694" s="47">
        <v>1</v>
      </c>
      <c r="BD694" s="47">
        <v>90</v>
      </c>
      <c r="BE694" s="4"/>
      <c r="BF694" s="47" t="s">
        <v>733</v>
      </c>
      <c r="BG694" s="47">
        <v>13285</v>
      </c>
      <c r="BH694" s="47">
        <v>1</v>
      </c>
      <c r="BI694" s="47">
        <v>17</v>
      </c>
      <c r="BJ694" s="4"/>
      <c r="BK694" s="46" t="str">
        <f t="shared" si="364"/>
        <v>13285_1</v>
      </c>
      <c r="BL694" s="69">
        <v>13285</v>
      </c>
      <c r="BM694" s="69">
        <v>1</v>
      </c>
      <c r="BN694" s="69">
        <v>0</v>
      </c>
      <c r="BO694" s="4"/>
      <c r="BP694" s="46" t="str">
        <f t="shared" si="365"/>
        <v>13285_1</v>
      </c>
      <c r="BQ694" s="69">
        <v>13285</v>
      </c>
      <c r="BR694" s="69">
        <v>1</v>
      </c>
      <c r="BS694" s="69">
        <v>0</v>
      </c>
      <c r="BT694" s="4"/>
      <c r="BU694" s="71"/>
      <c r="BV694" s="71"/>
      <c r="BW694" s="71"/>
      <c r="BX694" s="4"/>
      <c r="BY694" s="46"/>
      <c r="BZ694" s="46"/>
      <c r="CA694" s="46"/>
      <c r="CB694" s="4"/>
      <c r="CC694" s="47" t="s">
        <v>277</v>
      </c>
      <c r="CD694" s="47" t="s">
        <v>1023</v>
      </c>
      <c r="CE694" s="47">
        <v>310</v>
      </c>
      <c r="CF694" s="47">
        <v>3</v>
      </c>
      <c r="CG694" s="47">
        <v>1</v>
      </c>
      <c r="CH694" s="47" t="str">
        <f t="shared" si="366"/>
        <v>Keskivilkas 1</v>
      </c>
      <c r="CJ694" s="46" t="s">
        <v>743</v>
      </c>
      <c r="CK694" s="46" t="s">
        <v>2809</v>
      </c>
      <c r="CL694" s="46" t="s">
        <v>2810</v>
      </c>
      <c r="CM694" s="46" t="s">
        <v>2811</v>
      </c>
    </row>
    <row r="695" spans="1:91" customFormat="1" x14ac:dyDescent="0.25">
      <c r="A695" s="81">
        <v>684</v>
      </c>
      <c r="B695" s="27" t="str">
        <f t="shared" si="343"/>
        <v>13322_1</v>
      </c>
      <c r="C695" s="51">
        <v>13322</v>
      </c>
      <c r="D695" s="52">
        <v>1</v>
      </c>
      <c r="E695" s="17">
        <v>3097</v>
      </c>
      <c r="F695" s="18">
        <v>3187.6435793700002</v>
      </c>
      <c r="G695" s="57">
        <v>99</v>
      </c>
      <c r="H695" s="58">
        <v>51</v>
      </c>
      <c r="I695" s="64">
        <f t="shared" si="367"/>
        <v>0.51</v>
      </c>
      <c r="J695" s="18">
        <f t="shared" si="368"/>
        <v>50.49</v>
      </c>
      <c r="K695" s="64">
        <f t="shared" si="369"/>
        <v>-0.90215116279069762</v>
      </c>
      <c r="L695" s="18">
        <v>516</v>
      </c>
      <c r="M695" s="18">
        <v>67</v>
      </c>
      <c r="N695" s="18">
        <v>591</v>
      </c>
      <c r="O695" s="105" t="str">
        <f t="shared" si="344"/>
        <v>https://www.google.com/maps/@61.9933372041,22.9991497015,3a,75y,90t/data=!3m3!1e1!3m1!2e0</v>
      </c>
      <c r="P695" s="108" t="str">
        <f t="shared" si="345"/>
        <v>Gmaps</v>
      </c>
      <c r="Q695" s="18">
        <v>99</v>
      </c>
      <c r="R695" s="17">
        <v>51</v>
      </c>
      <c r="S695" s="18">
        <f t="shared" si="346"/>
        <v>105</v>
      </c>
      <c r="T695" s="18">
        <f t="shared" si="347"/>
        <v>33</v>
      </c>
      <c r="U695" s="18">
        <f t="shared" si="348"/>
        <v>0</v>
      </c>
      <c r="V695" s="95" t="str">
        <f t="shared" si="370"/>
        <v xml:space="preserve"> --</v>
      </c>
      <c r="W695" s="18">
        <f t="shared" si="349"/>
        <v>0</v>
      </c>
      <c r="X695" s="79" t="str">
        <f t="shared" si="371"/>
        <v xml:space="preserve"> --</v>
      </c>
      <c r="Y695" s="18">
        <v>48</v>
      </c>
      <c r="Z695" s="17" t="str">
        <f t="shared" si="353"/>
        <v xml:space="preserve"> --</v>
      </c>
      <c r="AA695" s="74">
        <v>0</v>
      </c>
      <c r="AB695" s="17" t="str">
        <f t="shared" si="372"/>
        <v>--</v>
      </c>
      <c r="AC695" s="39"/>
      <c r="AD695" s="17" t="str">
        <f t="shared" si="350"/>
        <v>Keskivilkas 1</v>
      </c>
      <c r="AE695" s="17" t="s">
        <v>1057</v>
      </c>
      <c r="AF695" s="39"/>
      <c r="AG695" s="44"/>
      <c r="AH695" s="4"/>
      <c r="AI695" s="113" t="str">
        <f t="shared" si="354"/>
        <v>musta</v>
      </c>
      <c r="AJ695" s="114" t="str">
        <f t="shared" si="375"/>
        <v>musta</v>
      </c>
      <c r="AK695" s="115" t="str">
        <f t="shared" si="351"/>
        <v>musta</v>
      </c>
      <c r="AL695" s="124">
        <f t="shared" si="376"/>
        <v>1</v>
      </c>
      <c r="AM695" s="124">
        <f t="shared" si="355"/>
        <v>1</v>
      </c>
      <c r="AN695" s="124">
        <f t="shared" si="356"/>
        <v>0</v>
      </c>
      <c r="AO695" s="124">
        <f t="shared" si="357"/>
        <v>0</v>
      </c>
      <c r="AP695" s="121">
        <f t="shared" si="358"/>
        <v>0</v>
      </c>
      <c r="AQ695" s="14"/>
      <c r="AR695" s="113" t="str">
        <f t="shared" si="373"/>
        <v>musta</v>
      </c>
      <c r="AS695" s="114" t="str">
        <f t="shared" si="374"/>
        <v>musta</v>
      </c>
      <c r="AT695" s="115" t="str">
        <f t="shared" si="352"/>
        <v>musta</v>
      </c>
      <c r="AU695" s="124">
        <f t="shared" si="359"/>
        <v>10</v>
      </c>
      <c r="AV695" s="124">
        <f t="shared" si="360"/>
        <v>10</v>
      </c>
      <c r="AW695" s="124">
        <f t="shared" si="361"/>
        <v>0</v>
      </c>
      <c r="AX695" s="124">
        <f t="shared" si="362"/>
        <v>0</v>
      </c>
      <c r="AY695" s="121">
        <f t="shared" si="363"/>
        <v>0</v>
      </c>
      <c r="BA695" s="47" t="s">
        <v>726</v>
      </c>
      <c r="BB695" s="47">
        <v>13277</v>
      </c>
      <c r="BC695" s="47">
        <v>2</v>
      </c>
      <c r="BD695" s="47">
        <v>73</v>
      </c>
      <c r="BE695" s="4"/>
      <c r="BF695" s="47" t="s">
        <v>734</v>
      </c>
      <c r="BG695" s="47">
        <v>13286</v>
      </c>
      <c r="BH695" s="47">
        <v>1</v>
      </c>
      <c r="BI695" s="47">
        <v>195</v>
      </c>
      <c r="BJ695" s="4"/>
      <c r="BK695" s="46" t="str">
        <f t="shared" si="364"/>
        <v>13286_1</v>
      </c>
      <c r="BL695" s="69">
        <v>13286</v>
      </c>
      <c r="BM695" s="69">
        <v>1</v>
      </c>
      <c r="BN695" s="69">
        <v>0</v>
      </c>
      <c r="BO695" s="4"/>
      <c r="BP695" s="46" t="str">
        <f t="shared" si="365"/>
        <v>13286_1</v>
      </c>
      <c r="BQ695" s="69">
        <v>13286</v>
      </c>
      <c r="BR695" s="69">
        <v>1</v>
      </c>
      <c r="BS695" s="69">
        <v>0</v>
      </c>
      <c r="BT695" s="4"/>
      <c r="BU695" s="71"/>
      <c r="BV695" s="71"/>
      <c r="BW695" s="71"/>
      <c r="BX695" s="4"/>
      <c r="BY695" s="46"/>
      <c r="BZ695" s="46"/>
      <c r="CA695" s="46"/>
      <c r="CB695" s="4"/>
      <c r="CC695" s="47" t="s">
        <v>226</v>
      </c>
      <c r="CD695" s="47" t="s">
        <v>1023</v>
      </c>
      <c r="CE695" s="47">
        <v>249</v>
      </c>
      <c r="CF695" s="47">
        <v>9</v>
      </c>
      <c r="CG695" s="47">
        <v>1</v>
      </c>
      <c r="CH695" s="47" t="str">
        <f t="shared" si="366"/>
        <v>Keskivilkas 1</v>
      </c>
      <c r="CJ695" s="46" t="s">
        <v>744</v>
      </c>
      <c r="CK695" s="46" t="s">
        <v>2812</v>
      </c>
      <c r="CL695" s="46" t="s">
        <v>2813</v>
      </c>
      <c r="CM695" s="46" t="s">
        <v>2814</v>
      </c>
    </row>
    <row r="696" spans="1:91" customFormat="1" x14ac:dyDescent="0.25">
      <c r="A696" s="81">
        <v>685</v>
      </c>
      <c r="B696" s="27" t="str">
        <f t="shared" si="343"/>
        <v>13323_1</v>
      </c>
      <c r="C696" s="51">
        <v>13323</v>
      </c>
      <c r="D696" s="52">
        <v>1</v>
      </c>
      <c r="E696" s="17">
        <v>3858</v>
      </c>
      <c r="F696" s="18">
        <v>4970.3881511700001</v>
      </c>
      <c r="G696" s="57">
        <v>43</v>
      </c>
      <c r="H696" s="58">
        <v>29</v>
      </c>
      <c r="I696" s="64">
        <f t="shared" si="367"/>
        <v>0.28999999999999998</v>
      </c>
      <c r="J696" s="18">
        <f t="shared" si="368"/>
        <v>12.469999999999999</v>
      </c>
      <c r="K696" s="64">
        <f t="shared" si="369"/>
        <v>-0.95166666666666666</v>
      </c>
      <c r="L696" s="18">
        <v>258</v>
      </c>
      <c r="M696" s="18">
        <v>12</v>
      </c>
      <c r="N696" s="18">
        <v>273</v>
      </c>
      <c r="O696" s="105" t="str">
        <f t="shared" si="344"/>
        <v>https://www.google.com/maps/@62.0162826518,22.9622387982,3a,75y,90t/data=!3m3!1e1!3m1!2e0</v>
      </c>
      <c r="P696" s="108" t="str">
        <f t="shared" si="345"/>
        <v>Gmaps</v>
      </c>
      <c r="Q696" s="18">
        <v>43</v>
      </c>
      <c r="R696" s="17">
        <v>29</v>
      </c>
      <c r="S696" s="18">
        <f t="shared" si="346"/>
        <v>249</v>
      </c>
      <c r="T696" s="18">
        <f t="shared" si="347"/>
        <v>80</v>
      </c>
      <c r="U696" s="18">
        <f t="shared" si="348"/>
        <v>0</v>
      </c>
      <c r="V696" s="95" t="str">
        <f t="shared" si="370"/>
        <v xml:space="preserve"> --</v>
      </c>
      <c r="W696" s="18">
        <f t="shared" si="349"/>
        <v>0</v>
      </c>
      <c r="X696" s="79" t="str">
        <f t="shared" si="371"/>
        <v xml:space="preserve"> --</v>
      </c>
      <c r="Y696" s="18">
        <v>2</v>
      </c>
      <c r="Z696" s="17" t="str">
        <f t="shared" si="353"/>
        <v xml:space="preserve"> --</v>
      </c>
      <c r="AA696" s="74">
        <v>0</v>
      </c>
      <c r="AB696" s="17" t="str">
        <f t="shared" si="372"/>
        <v>--</v>
      </c>
      <c r="AC696" s="39"/>
      <c r="AD696" s="17" t="str">
        <f t="shared" si="350"/>
        <v>Vähä 3</v>
      </c>
      <c r="AE696" s="17" t="s">
        <v>1062</v>
      </c>
      <c r="AF696" s="39"/>
      <c r="AG696" s="44"/>
      <c r="AH696" s="4"/>
      <c r="AI696" s="113" t="str">
        <f t="shared" si="354"/>
        <v>musta</v>
      </c>
      <c r="AJ696" s="114" t="str">
        <f t="shared" si="375"/>
        <v>musta</v>
      </c>
      <c r="AK696" s="115" t="str">
        <f t="shared" si="351"/>
        <v>musta</v>
      </c>
      <c r="AL696" s="124">
        <f t="shared" si="376"/>
        <v>0</v>
      </c>
      <c r="AM696" s="124">
        <f t="shared" si="355"/>
        <v>0</v>
      </c>
      <c r="AN696" s="124">
        <f t="shared" si="356"/>
        <v>0</v>
      </c>
      <c r="AO696" s="124">
        <f t="shared" si="357"/>
        <v>0</v>
      </c>
      <c r="AP696" s="121">
        <f t="shared" si="358"/>
        <v>0</v>
      </c>
      <c r="AQ696" s="14"/>
      <c r="AR696" s="113" t="str">
        <f t="shared" si="373"/>
        <v>musta</v>
      </c>
      <c r="AS696" s="114" t="str">
        <f t="shared" si="374"/>
        <v>musta</v>
      </c>
      <c r="AT696" s="115" t="str">
        <f t="shared" si="352"/>
        <v>musta</v>
      </c>
      <c r="AU696" s="124">
        <f t="shared" si="359"/>
        <v>1</v>
      </c>
      <c r="AV696" s="124">
        <f t="shared" si="360"/>
        <v>1</v>
      </c>
      <c r="AW696" s="124">
        <f t="shared" si="361"/>
        <v>0</v>
      </c>
      <c r="AX696" s="124">
        <f t="shared" si="362"/>
        <v>0</v>
      </c>
      <c r="AY696" s="121">
        <f t="shared" si="363"/>
        <v>0</v>
      </c>
      <c r="BA696" s="47" t="s">
        <v>727</v>
      </c>
      <c r="BB696" s="47">
        <v>13277</v>
      </c>
      <c r="BC696" s="47">
        <v>3</v>
      </c>
      <c r="BD696" s="47">
        <v>13</v>
      </c>
      <c r="BE696" s="4"/>
      <c r="BF696" s="47" t="s">
        <v>735</v>
      </c>
      <c r="BG696" s="47">
        <v>13287</v>
      </c>
      <c r="BH696" s="47">
        <v>1</v>
      </c>
      <c r="BI696" s="47">
        <v>30</v>
      </c>
      <c r="BJ696" s="4"/>
      <c r="BK696" s="46" t="str">
        <f t="shared" si="364"/>
        <v>13287_1</v>
      </c>
      <c r="BL696" s="69">
        <v>13287</v>
      </c>
      <c r="BM696" s="69">
        <v>1</v>
      </c>
      <c r="BN696" s="69">
        <v>0</v>
      </c>
      <c r="BO696" s="4"/>
      <c r="BP696" s="46" t="str">
        <f t="shared" si="365"/>
        <v>13287_1</v>
      </c>
      <c r="BQ696" s="69">
        <v>13287</v>
      </c>
      <c r="BR696" s="69">
        <v>1</v>
      </c>
      <c r="BS696" s="69">
        <v>0</v>
      </c>
      <c r="BT696" s="4"/>
      <c r="BU696" s="71"/>
      <c r="BV696" s="71"/>
      <c r="BW696" s="71"/>
      <c r="BX696" s="4"/>
      <c r="BY696" s="46"/>
      <c r="BZ696" s="46"/>
      <c r="CA696" s="46"/>
      <c r="CB696" s="4"/>
      <c r="CC696" s="47" t="s">
        <v>321</v>
      </c>
      <c r="CD696" s="47" t="s">
        <v>1023</v>
      </c>
      <c r="CE696" s="47">
        <v>344</v>
      </c>
      <c r="CF696" s="47">
        <v>2</v>
      </c>
      <c r="CG696" s="47">
        <v>1</v>
      </c>
      <c r="CH696" s="47" t="str">
        <f t="shared" si="366"/>
        <v>Keskivilkas 1</v>
      </c>
      <c r="CJ696" s="46" t="s">
        <v>745</v>
      </c>
      <c r="CK696" s="46" t="s">
        <v>2815</v>
      </c>
      <c r="CL696" s="46" t="s">
        <v>2816</v>
      </c>
      <c r="CM696" s="46" t="s">
        <v>2817</v>
      </c>
    </row>
    <row r="697" spans="1:91" customFormat="1" x14ac:dyDescent="0.25">
      <c r="A697" s="81">
        <v>686</v>
      </c>
      <c r="B697" s="27" t="str">
        <f t="shared" si="343"/>
        <v>13325_1</v>
      </c>
      <c r="C697" s="51">
        <v>13325</v>
      </c>
      <c r="D697" s="52">
        <v>1</v>
      </c>
      <c r="E697" s="17">
        <v>7543</v>
      </c>
      <c r="F697" s="18">
        <v>6225.01373685</v>
      </c>
      <c r="G697" s="57">
        <v>10</v>
      </c>
      <c r="H697" s="58">
        <v>59</v>
      </c>
      <c r="I697" s="64">
        <f t="shared" si="367"/>
        <v>0.59</v>
      </c>
      <c r="J697" s="18">
        <f t="shared" si="368"/>
        <v>5.8999999999999995</v>
      </c>
      <c r="K697" s="64">
        <f t="shared" si="369"/>
        <v>-0.91571428571428559</v>
      </c>
      <c r="L697" s="18">
        <v>70</v>
      </c>
      <c r="M697" s="18">
        <v>11</v>
      </c>
      <c r="N697" s="18">
        <v>59</v>
      </c>
      <c r="O697" s="105" t="str">
        <f t="shared" si="344"/>
        <v>https://www.google.com/maps/@62.0573118985,22.9272565027,3a,75y,90t/data=!3m3!1e1!3m1!2e0</v>
      </c>
      <c r="P697" s="108" t="str">
        <f t="shared" si="345"/>
        <v>Gmaps</v>
      </c>
      <c r="Q697" s="18">
        <v>10</v>
      </c>
      <c r="R697" s="17">
        <v>59</v>
      </c>
      <c r="S697" s="18">
        <f t="shared" si="346"/>
        <v>4</v>
      </c>
      <c r="T697" s="18">
        <f t="shared" si="347"/>
        <v>1</v>
      </c>
      <c r="U697" s="18">
        <f t="shared" si="348"/>
        <v>0</v>
      </c>
      <c r="V697" s="95" t="str">
        <f t="shared" si="370"/>
        <v xml:space="preserve"> --</v>
      </c>
      <c r="W697" s="18">
        <f t="shared" si="349"/>
        <v>0</v>
      </c>
      <c r="X697" s="79" t="str">
        <f t="shared" si="371"/>
        <v xml:space="preserve"> --</v>
      </c>
      <c r="Y697" s="74">
        <v>0</v>
      </c>
      <c r="Z697" s="17" t="str">
        <f t="shared" si="353"/>
        <v xml:space="preserve"> --</v>
      </c>
      <c r="AA697" s="74">
        <v>0</v>
      </c>
      <c r="AB697" s="17" t="str">
        <f t="shared" si="372"/>
        <v>--</v>
      </c>
      <c r="AC697" s="39"/>
      <c r="AD697" s="17" t="str">
        <f t="shared" si="350"/>
        <v>Vähä 3</v>
      </c>
      <c r="AE697" s="17" t="s">
        <v>1062</v>
      </c>
      <c r="AF697" s="39"/>
      <c r="AG697" s="44"/>
      <c r="AH697" s="4"/>
      <c r="AI697" s="113" t="str">
        <f t="shared" si="354"/>
        <v>musta</v>
      </c>
      <c r="AJ697" s="114" t="str">
        <f t="shared" si="375"/>
        <v>musta</v>
      </c>
      <c r="AK697" s="115" t="str">
        <f t="shared" si="351"/>
        <v>musta</v>
      </c>
      <c r="AL697" s="124">
        <f t="shared" si="376"/>
        <v>1</v>
      </c>
      <c r="AM697" s="124">
        <f t="shared" si="355"/>
        <v>1</v>
      </c>
      <c r="AN697" s="124">
        <f t="shared" si="356"/>
        <v>0</v>
      </c>
      <c r="AO697" s="124">
        <f t="shared" si="357"/>
        <v>0</v>
      </c>
      <c r="AP697" s="121">
        <f t="shared" si="358"/>
        <v>0</v>
      </c>
      <c r="AQ697" s="14"/>
      <c r="AR697" s="113" t="str">
        <f t="shared" si="373"/>
        <v>musta</v>
      </c>
      <c r="AS697" s="114" t="str">
        <f t="shared" si="374"/>
        <v>musta</v>
      </c>
      <c r="AT697" s="115" t="str">
        <f t="shared" si="352"/>
        <v>musta</v>
      </c>
      <c r="AU697" s="124">
        <f t="shared" si="359"/>
        <v>10</v>
      </c>
      <c r="AV697" s="124">
        <f t="shared" si="360"/>
        <v>10</v>
      </c>
      <c r="AW697" s="124">
        <f t="shared" si="361"/>
        <v>0</v>
      </c>
      <c r="AX697" s="124">
        <f t="shared" si="362"/>
        <v>0</v>
      </c>
      <c r="AY697" s="121">
        <f t="shared" si="363"/>
        <v>0</v>
      </c>
      <c r="BA697" s="47" t="s">
        <v>728</v>
      </c>
      <c r="BB697" s="47">
        <v>13278</v>
      </c>
      <c r="BC697" s="47">
        <v>1</v>
      </c>
      <c r="BD697" s="47">
        <v>19</v>
      </c>
      <c r="BE697" s="4"/>
      <c r="BF697" s="47" t="s">
        <v>736</v>
      </c>
      <c r="BG697" s="47">
        <v>13287</v>
      </c>
      <c r="BH697" s="47">
        <v>2</v>
      </c>
      <c r="BI697" s="47">
        <v>48</v>
      </c>
      <c r="BJ697" s="4"/>
      <c r="BK697" s="46" t="str">
        <f t="shared" si="364"/>
        <v>13287_2</v>
      </c>
      <c r="BL697" s="69">
        <v>13287</v>
      </c>
      <c r="BM697" s="69">
        <v>2</v>
      </c>
      <c r="BN697" s="69">
        <v>0</v>
      </c>
      <c r="BO697" s="4"/>
      <c r="BP697" s="46" t="str">
        <f t="shared" si="365"/>
        <v>13287_2</v>
      </c>
      <c r="BQ697" s="69">
        <v>13287</v>
      </c>
      <c r="BR697" s="69">
        <v>2</v>
      </c>
      <c r="BS697" s="69">
        <v>0</v>
      </c>
      <c r="BT697" s="4"/>
      <c r="BU697" s="71"/>
      <c r="BV697" s="71"/>
      <c r="BW697" s="71"/>
      <c r="BX697" s="4"/>
      <c r="BY697" s="46"/>
      <c r="BZ697" s="46"/>
      <c r="CA697" s="46"/>
      <c r="CB697" s="4"/>
      <c r="CC697" s="47" t="s">
        <v>359</v>
      </c>
      <c r="CD697" s="47" t="s">
        <v>1023</v>
      </c>
      <c r="CE697" s="47">
        <v>2501</v>
      </c>
      <c r="CF697" s="47">
        <v>6</v>
      </c>
      <c r="CG697" s="47">
        <v>1</v>
      </c>
      <c r="CH697" s="47" t="str">
        <f t="shared" si="366"/>
        <v>Keskivilkas 1</v>
      </c>
      <c r="CJ697" s="46" t="s">
        <v>746</v>
      </c>
      <c r="CK697" s="46" t="s">
        <v>1609</v>
      </c>
      <c r="CL697" s="46" t="s">
        <v>1610</v>
      </c>
      <c r="CM697" s="46" t="s">
        <v>1611</v>
      </c>
    </row>
    <row r="698" spans="1:91" customFormat="1" x14ac:dyDescent="0.25">
      <c r="A698" s="81">
        <v>687</v>
      </c>
      <c r="B698" s="27" t="str">
        <f t="shared" si="343"/>
        <v>13327_1</v>
      </c>
      <c r="C698" s="51">
        <v>13327</v>
      </c>
      <c r="D698" s="52">
        <v>1</v>
      </c>
      <c r="E698" s="17">
        <v>4513</v>
      </c>
      <c r="F698" s="18">
        <v>4298.336096645</v>
      </c>
      <c r="G698" s="57">
        <v>172</v>
      </c>
      <c r="H698" s="58">
        <v>90</v>
      </c>
      <c r="I698" s="64">
        <f t="shared" si="367"/>
        <v>0.9</v>
      </c>
      <c r="J698" s="18">
        <f t="shared" si="368"/>
        <v>154.80000000000001</v>
      </c>
      <c r="K698" s="64">
        <f t="shared" si="369"/>
        <v>0.61250000000000016</v>
      </c>
      <c r="L698" s="18">
        <v>96</v>
      </c>
      <c r="M698" s="18">
        <v>4</v>
      </c>
      <c r="N698" s="18">
        <v>102</v>
      </c>
      <c r="O698" s="105" t="str">
        <f t="shared" si="344"/>
        <v>https://www.google.com/maps/@62.1414056233,22.9800858622,3a,75y,90t/data=!3m3!1e1!3m1!2e0</v>
      </c>
      <c r="P698" s="108" t="str">
        <f t="shared" si="345"/>
        <v>Gmaps</v>
      </c>
      <c r="Q698" s="18">
        <v>172</v>
      </c>
      <c r="R698" s="17">
        <v>90</v>
      </c>
      <c r="S698" s="18">
        <f t="shared" si="346"/>
        <v>56</v>
      </c>
      <c r="T698" s="18">
        <f t="shared" si="347"/>
        <v>45</v>
      </c>
      <c r="U698" s="18">
        <f t="shared" si="348"/>
        <v>1</v>
      </c>
      <c r="V698" s="94" t="str">
        <f t="shared" si="370"/>
        <v>Osa seud. yht.</v>
      </c>
      <c r="W698" s="90">
        <f t="shared" si="349"/>
        <v>1</v>
      </c>
      <c r="X698" s="91" t="str">
        <f t="shared" si="371"/>
        <v>Osa seud. yht.</v>
      </c>
      <c r="Y698" s="74">
        <v>0</v>
      </c>
      <c r="Z698" s="17" t="str">
        <f t="shared" si="353"/>
        <v xml:space="preserve"> --</v>
      </c>
      <c r="AA698" s="74">
        <v>0</v>
      </c>
      <c r="AB698" s="17" t="str">
        <f t="shared" si="372"/>
        <v>--</v>
      </c>
      <c r="AC698" s="39"/>
      <c r="AD698" s="17" t="str">
        <f t="shared" si="350"/>
        <v>Vähä 3</v>
      </c>
      <c r="AE698" s="17" t="s">
        <v>1062</v>
      </c>
      <c r="AF698" s="39"/>
      <c r="AG698" s="44"/>
      <c r="AH698" s="4"/>
      <c r="AI698" s="113" t="str">
        <f t="shared" si="354"/>
        <v>punainen</v>
      </c>
      <c r="AJ698" s="114" t="str">
        <f t="shared" si="375"/>
        <v>punainen</v>
      </c>
      <c r="AK698" s="115" t="str">
        <f t="shared" si="351"/>
        <v>musta</v>
      </c>
      <c r="AL698" s="124">
        <f t="shared" si="376"/>
        <v>20</v>
      </c>
      <c r="AM698" s="124">
        <f t="shared" si="355"/>
        <v>10</v>
      </c>
      <c r="AN698" s="124">
        <f t="shared" si="356"/>
        <v>0</v>
      </c>
      <c r="AO698" s="124">
        <f t="shared" si="357"/>
        <v>0</v>
      </c>
      <c r="AP698" s="121">
        <f t="shared" si="358"/>
        <v>10</v>
      </c>
      <c r="AQ698" s="14"/>
      <c r="AR698" s="113" t="str">
        <f t="shared" si="373"/>
        <v>punainen</v>
      </c>
      <c r="AS698" s="114" t="str">
        <f t="shared" si="374"/>
        <v>punainen</v>
      </c>
      <c r="AT698" s="115" t="str">
        <f t="shared" si="352"/>
        <v>musta</v>
      </c>
      <c r="AU698" s="124">
        <f t="shared" si="359"/>
        <v>20</v>
      </c>
      <c r="AV698" s="124">
        <f t="shared" si="360"/>
        <v>10</v>
      </c>
      <c r="AW698" s="124">
        <f t="shared" si="361"/>
        <v>0</v>
      </c>
      <c r="AX698" s="124">
        <f t="shared" si="362"/>
        <v>0</v>
      </c>
      <c r="AY698" s="121">
        <f t="shared" si="363"/>
        <v>10</v>
      </c>
      <c r="BA698" s="47" t="s">
        <v>729</v>
      </c>
      <c r="BB698" s="47">
        <v>13281</v>
      </c>
      <c r="BC698" s="47">
        <v>1</v>
      </c>
      <c r="BD698" s="47">
        <v>16</v>
      </c>
      <c r="BE698" s="4"/>
      <c r="BF698" s="47" t="s">
        <v>737</v>
      </c>
      <c r="BG698" s="47">
        <v>13289</v>
      </c>
      <c r="BH698" s="47">
        <v>1</v>
      </c>
      <c r="BI698" s="47">
        <v>14</v>
      </c>
      <c r="BJ698" s="4"/>
      <c r="BK698" s="46" t="str">
        <f t="shared" si="364"/>
        <v>13289_1</v>
      </c>
      <c r="BL698" s="69">
        <v>13289</v>
      </c>
      <c r="BM698" s="69">
        <v>1</v>
      </c>
      <c r="BN698" s="69">
        <v>0</v>
      </c>
      <c r="BO698" s="4"/>
      <c r="BP698" s="46" t="str">
        <f t="shared" si="365"/>
        <v>13289_1</v>
      </c>
      <c r="BQ698" s="69">
        <v>13289</v>
      </c>
      <c r="BR698" s="69">
        <v>1</v>
      </c>
      <c r="BS698" s="69">
        <v>0</v>
      </c>
      <c r="BT698" s="4"/>
      <c r="BU698" s="71"/>
      <c r="BV698" s="71"/>
      <c r="BW698" s="71"/>
      <c r="BX698" s="4"/>
      <c r="BY698" s="46"/>
      <c r="BZ698" s="46"/>
      <c r="CA698" s="46"/>
      <c r="CB698" s="4"/>
      <c r="CC698" s="47" t="s">
        <v>233</v>
      </c>
      <c r="CD698" s="47" t="s">
        <v>1023</v>
      </c>
      <c r="CE698" s="47">
        <v>252</v>
      </c>
      <c r="CF698" s="47">
        <v>6</v>
      </c>
      <c r="CG698" s="47">
        <v>1</v>
      </c>
      <c r="CH698" s="47" t="str">
        <f t="shared" si="366"/>
        <v>Keskivilkas 1</v>
      </c>
      <c r="CJ698" s="46" t="s">
        <v>747</v>
      </c>
      <c r="CK698" s="46" t="s">
        <v>1156</v>
      </c>
      <c r="CL698" s="46" t="s">
        <v>1157</v>
      </c>
      <c r="CM698" s="46" t="s">
        <v>1158</v>
      </c>
    </row>
    <row r="699" spans="1:91" customFormat="1" x14ac:dyDescent="0.25">
      <c r="A699" s="81">
        <v>688</v>
      </c>
      <c r="B699" s="27" t="str">
        <f t="shared" si="343"/>
        <v>13331_1</v>
      </c>
      <c r="C699" s="51">
        <v>13331</v>
      </c>
      <c r="D699" s="52">
        <v>1</v>
      </c>
      <c r="E699" s="17">
        <v>145</v>
      </c>
      <c r="F699" s="18">
        <v>3620.1386815599999</v>
      </c>
      <c r="G699" s="57">
        <v>666</v>
      </c>
      <c r="H699" s="58">
        <v>74</v>
      </c>
      <c r="I699" s="64">
        <f t="shared" si="367"/>
        <v>0.74</v>
      </c>
      <c r="J699" s="18">
        <f t="shared" si="368"/>
        <v>492.84</v>
      </c>
      <c r="K699" s="64">
        <f t="shared" si="369"/>
        <v>-0.72816326530612252</v>
      </c>
      <c r="L699" s="18">
        <v>1813</v>
      </c>
      <c r="M699" s="18">
        <v>125</v>
      </c>
      <c r="N699" s="18">
        <v>1912</v>
      </c>
      <c r="O699" s="105" t="str">
        <f t="shared" si="344"/>
        <v>https://www.google.com/maps/@62.0219759946,23.0145793297,3a,75y,90t/data=!3m3!1e1!3m1!2e0</v>
      </c>
      <c r="P699" s="108" t="str">
        <f t="shared" si="345"/>
        <v>Gmaps</v>
      </c>
      <c r="Q699" s="18">
        <v>666</v>
      </c>
      <c r="R699" s="17">
        <v>74</v>
      </c>
      <c r="S699" s="18">
        <f t="shared" si="346"/>
        <v>1020</v>
      </c>
      <c r="T699" s="18">
        <f t="shared" si="347"/>
        <v>296</v>
      </c>
      <c r="U699" s="18">
        <f t="shared" si="348"/>
        <v>30</v>
      </c>
      <c r="V699" s="94" t="str">
        <f t="shared" si="370"/>
        <v>Osa seud. yht.</v>
      </c>
      <c r="W699" s="90">
        <f t="shared" si="349"/>
        <v>49</v>
      </c>
      <c r="X699" s="91" t="str">
        <f t="shared" si="371"/>
        <v>Osa seud. yht.</v>
      </c>
      <c r="Y699" s="18">
        <v>99</v>
      </c>
      <c r="Z699" s="17" t="str">
        <f t="shared" si="353"/>
        <v>Kyllä</v>
      </c>
      <c r="AA699" s="74">
        <v>0</v>
      </c>
      <c r="AB699" s="17" t="str">
        <f t="shared" si="372"/>
        <v>--</v>
      </c>
      <c r="AC699" s="39"/>
      <c r="AD699" s="17" t="str">
        <f t="shared" si="350"/>
        <v>Keskivilkas 1</v>
      </c>
      <c r="AE699" s="17" t="s">
        <v>1057</v>
      </c>
      <c r="AF699" s="39"/>
      <c r="AG699" s="44"/>
      <c r="AH699" s="4"/>
      <c r="AI699" s="113" t="str">
        <f t="shared" si="354"/>
        <v>punainen</v>
      </c>
      <c r="AJ699" s="114" t="str">
        <f t="shared" si="375"/>
        <v>punainen</v>
      </c>
      <c r="AK699" s="115" t="str">
        <f t="shared" si="351"/>
        <v>punainen</v>
      </c>
      <c r="AL699" s="124">
        <f t="shared" si="376"/>
        <v>21</v>
      </c>
      <c r="AM699" s="124">
        <f t="shared" si="355"/>
        <v>10</v>
      </c>
      <c r="AN699" s="124">
        <f t="shared" si="356"/>
        <v>0</v>
      </c>
      <c r="AO699" s="124">
        <f t="shared" si="357"/>
        <v>1</v>
      </c>
      <c r="AP699" s="121">
        <f t="shared" si="358"/>
        <v>10</v>
      </c>
      <c r="AQ699" s="14"/>
      <c r="AR699" s="113" t="str">
        <f t="shared" si="373"/>
        <v>punainen</v>
      </c>
      <c r="AS699" s="114" t="str">
        <f t="shared" si="374"/>
        <v>punainen</v>
      </c>
      <c r="AT699" s="115" t="str">
        <f t="shared" si="352"/>
        <v>punainen</v>
      </c>
      <c r="AU699" s="124">
        <f t="shared" si="359"/>
        <v>21</v>
      </c>
      <c r="AV699" s="124">
        <f t="shared" si="360"/>
        <v>10</v>
      </c>
      <c r="AW699" s="124">
        <f t="shared" si="361"/>
        <v>0</v>
      </c>
      <c r="AX699" s="124">
        <f t="shared" si="362"/>
        <v>1</v>
      </c>
      <c r="AY699" s="121">
        <f t="shared" si="363"/>
        <v>10</v>
      </c>
      <c r="BA699" s="47" t="s">
        <v>730</v>
      </c>
      <c r="BB699" s="47">
        <v>13283</v>
      </c>
      <c r="BC699" s="47">
        <v>1</v>
      </c>
      <c r="BD699" s="47">
        <v>9</v>
      </c>
      <c r="BE699" s="4"/>
      <c r="BF699" s="47" t="s">
        <v>738</v>
      </c>
      <c r="BG699" s="47">
        <v>13289</v>
      </c>
      <c r="BH699" s="47">
        <v>2</v>
      </c>
      <c r="BI699" s="47">
        <v>10</v>
      </c>
      <c r="BJ699" s="4"/>
      <c r="BK699" s="46" t="str">
        <f t="shared" si="364"/>
        <v>13289_2</v>
      </c>
      <c r="BL699" s="69">
        <v>13289</v>
      </c>
      <c r="BM699" s="69">
        <v>2</v>
      </c>
      <c r="BN699" s="69">
        <v>0</v>
      </c>
      <c r="BO699" s="4"/>
      <c r="BP699" s="46" t="str">
        <f t="shared" si="365"/>
        <v>13289_2</v>
      </c>
      <c r="BQ699" s="69">
        <v>13289</v>
      </c>
      <c r="BR699" s="69">
        <v>2</v>
      </c>
      <c r="BS699" s="69">
        <v>0</v>
      </c>
      <c r="BT699" s="4"/>
      <c r="BU699" s="71"/>
      <c r="BV699" s="71"/>
      <c r="BW699" s="71"/>
      <c r="BX699" s="4"/>
      <c r="BY699" s="46"/>
      <c r="BZ699" s="46"/>
      <c r="CA699" s="46"/>
      <c r="CB699" s="4"/>
      <c r="CC699" s="47" t="s">
        <v>946</v>
      </c>
      <c r="CD699" s="47" t="s">
        <v>1023</v>
      </c>
      <c r="CE699" s="47">
        <v>14290</v>
      </c>
      <c r="CF699" s="47">
        <v>1</v>
      </c>
      <c r="CG699" s="47">
        <v>1</v>
      </c>
      <c r="CH699" s="47" t="str">
        <f t="shared" si="366"/>
        <v>Keskivilkas 1</v>
      </c>
      <c r="CJ699" s="46" t="s">
        <v>748</v>
      </c>
      <c r="CK699" s="46" t="s">
        <v>2818</v>
      </c>
      <c r="CL699" s="46" t="s">
        <v>2819</v>
      </c>
      <c r="CM699" s="46" t="s">
        <v>2820</v>
      </c>
    </row>
    <row r="700" spans="1:91" customFormat="1" x14ac:dyDescent="0.25">
      <c r="A700" s="81">
        <v>689</v>
      </c>
      <c r="B700" s="27" t="str">
        <f t="shared" si="343"/>
        <v>13332_1</v>
      </c>
      <c r="C700" s="51">
        <v>13332</v>
      </c>
      <c r="D700" s="52">
        <v>1</v>
      </c>
      <c r="E700" s="17">
        <v>1907</v>
      </c>
      <c r="F700" s="18">
        <v>1796.09019818</v>
      </c>
      <c r="G700" s="57">
        <v>9</v>
      </c>
      <c r="H700" s="58">
        <v>17</v>
      </c>
      <c r="I700" s="64">
        <f t="shared" si="367"/>
        <v>0.17</v>
      </c>
      <c r="J700" s="18">
        <f t="shared" si="368"/>
        <v>1.53</v>
      </c>
      <c r="K700" s="64">
        <f t="shared" si="369"/>
        <v>-0.99829241071428576</v>
      </c>
      <c r="L700" s="18">
        <v>896</v>
      </c>
      <c r="M700" s="18">
        <v>21</v>
      </c>
      <c r="N700" s="18">
        <v>888</v>
      </c>
      <c r="O700" s="105" t="str">
        <f t="shared" si="344"/>
        <v>https://www.google.com/maps/@62.0349816565,23.0349004858,3a,75y,90t/data=!3m3!1e1!3m1!2e0</v>
      </c>
      <c r="P700" s="108" t="str">
        <f t="shared" si="345"/>
        <v>Gmaps</v>
      </c>
      <c r="Q700" s="18">
        <v>9</v>
      </c>
      <c r="R700" s="17">
        <v>17</v>
      </c>
      <c r="S700" s="18">
        <f t="shared" si="346"/>
        <v>158</v>
      </c>
      <c r="T700" s="18">
        <f t="shared" si="347"/>
        <v>43</v>
      </c>
      <c r="U700" s="18">
        <f t="shared" si="348"/>
        <v>0</v>
      </c>
      <c r="V700" s="95" t="str">
        <f t="shared" si="370"/>
        <v xml:space="preserve"> --</v>
      </c>
      <c r="W700" s="18">
        <f t="shared" si="349"/>
        <v>0</v>
      </c>
      <c r="X700" s="79" t="str">
        <f t="shared" si="371"/>
        <v xml:space="preserve"> --</v>
      </c>
      <c r="Y700" s="18">
        <v>52</v>
      </c>
      <c r="Z700" s="17" t="str">
        <f t="shared" si="353"/>
        <v>Kyllä</v>
      </c>
      <c r="AA700" s="74">
        <v>0</v>
      </c>
      <c r="AB700" s="17" t="str">
        <f t="shared" si="372"/>
        <v>--</v>
      </c>
      <c r="AC700" s="39"/>
      <c r="AD700" s="17" t="str">
        <f t="shared" si="350"/>
        <v>Keskivilkas 1</v>
      </c>
      <c r="AE700" s="17" t="s">
        <v>1057</v>
      </c>
      <c r="AF700" s="39"/>
      <c r="AG700" s="44"/>
      <c r="AH700" s="4"/>
      <c r="AI700" s="113" t="str">
        <f t="shared" si="354"/>
        <v>musta</v>
      </c>
      <c r="AJ700" s="114" t="str">
        <f t="shared" si="375"/>
        <v>musta</v>
      </c>
      <c r="AK700" s="115" t="str">
        <f t="shared" si="351"/>
        <v>musta</v>
      </c>
      <c r="AL700" s="124">
        <f t="shared" si="376"/>
        <v>0</v>
      </c>
      <c r="AM700" s="124">
        <f t="shared" si="355"/>
        <v>0</v>
      </c>
      <c r="AN700" s="124">
        <f t="shared" si="356"/>
        <v>0</v>
      </c>
      <c r="AO700" s="124">
        <f t="shared" si="357"/>
        <v>0</v>
      </c>
      <c r="AP700" s="121">
        <f t="shared" si="358"/>
        <v>0</v>
      </c>
      <c r="AQ700" s="14"/>
      <c r="AR700" s="113" t="str">
        <f t="shared" si="373"/>
        <v>musta</v>
      </c>
      <c r="AS700" s="114" t="str">
        <f t="shared" si="374"/>
        <v>musta</v>
      </c>
      <c r="AT700" s="115" t="str">
        <f t="shared" si="352"/>
        <v>musta</v>
      </c>
      <c r="AU700" s="124">
        <f t="shared" si="359"/>
        <v>1</v>
      </c>
      <c r="AV700" s="124">
        <f t="shared" si="360"/>
        <v>1</v>
      </c>
      <c r="AW700" s="124">
        <f t="shared" si="361"/>
        <v>0</v>
      </c>
      <c r="AX700" s="124">
        <f t="shared" si="362"/>
        <v>0</v>
      </c>
      <c r="AY700" s="121">
        <f t="shared" si="363"/>
        <v>0</v>
      </c>
      <c r="BA700" s="47" t="s">
        <v>731</v>
      </c>
      <c r="BB700" s="47">
        <v>13284</v>
      </c>
      <c r="BC700" s="47">
        <v>1</v>
      </c>
      <c r="BD700" s="47">
        <v>104</v>
      </c>
      <c r="BE700" s="4"/>
      <c r="BF700" s="47" t="s">
        <v>739</v>
      </c>
      <c r="BG700" s="47">
        <v>13311</v>
      </c>
      <c r="BH700" s="47">
        <v>1</v>
      </c>
      <c r="BI700" s="47">
        <v>5</v>
      </c>
      <c r="BJ700" s="4"/>
      <c r="BK700" s="46" t="str">
        <f t="shared" si="364"/>
        <v>13311_1</v>
      </c>
      <c r="BL700" s="69">
        <v>13311</v>
      </c>
      <c r="BM700" s="69">
        <v>1</v>
      </c>
      <c r="BN700" s="69">
        <v>0</v>
      </c>
      <c r="BO700" s="4"/>
      <c r="BP700" s="46" t="str">
        <f t="shared" si="365"/>
        <v>13311_1</v>
      </c>
      <c r="BQ700" s="69">
        <v>13311</v>
      </c>
      <c r="BR700" s="69">
        <v>1</v>
      </c>
      <c r="BS700" s="69">
        <v>0</v>
      </c>
      <c r="BT700" s="4"/>
      <c r="BU700" s="71"/>
      <c r="BV700" s="71"/>
      <c r="BW700" s="71"/>
      <c r="BX700" s="4"/>
      <c r="BY700" s="46"/>
      <c r="BZ700" s="46"/>
      <c r="CA700" s="46"/>
      <c r="CB700" s="4"/>
      <c r="CC700" s="47" t="s">
        <v>143</v>
      </c>
      <c r="CD700" s="47" t="s">
        <v>1023</v>
      </c>
      <c r="CE700" s="47">
        <v>44</v>
      </c>
      <c r="CF700" s="47">
        <v>3</v>
      </c>
      <c r="CG700" s="47">
        <v>1</v>
      </c>
      <c r="CH700" s="47" t="str">
        <f t="shared" si="366"/>
        <v>Keskivilkas 1</v>
      </c>
      <c r="CJ700" s="46" t="s">
        <v>749</v>
      </c>
      <c r="CK700" s="46" t="s">
        <v>2821</v>
      </c>
      <c r="CL700" s="46" t="s">
        <v>2822</v>
      </c>
      <c r="CM700" s="46" t="s">
        <v>2823</v>
      </c>
    </row>
    <row r="701" spans="1:91" customFormat="1" x14ac:dyDescent="0.25">
      <c r="A701" s="81">
        <v>690</v>
      </c>
      <c r="B701" s="27" t="str">
        <f t="shared" si="343"/>
        <v>13333_1</v>
      </c>
      <c r="C701" s="51">
        <v>13333</v>
      </c>
      <c r="D701" s="52">
        <v>1</v>
      </c>
      <c r="E701" s="17">
        <v>1037</v>
      </c>
      <c r="F701" s="18">
        <v>2227.9772436600001</v>
      </c>
      <c r="G701" s="57">
        <v>337</v>
      </c>
      <c r="H701" s="58">
        <v>35</v>
      </c>
      <c r="I701" s="64">
        <f t="shared" si="367"/>
        <v>0.35</v>
      </c>
      <c r="J701" s="18">
        <f t="shared" si="368"/>
        <v>117.94999999999999</v>
      </c>
      <c r="K701" s="64">
        <f t="shared" si="369"/>
        <v>-0.85772014475271408</v>
      </c>
      <c r="L701" s="18">
        <v>829</v>
      </c>
      <c r="M701" s="18">
        <v>29</v>
      </c>
      <c r="N701" s="18">
        <v>826</v>
      </c>
      <c r="O701" s="105" t="str">
        <f t="shared" si="344"/>
        <v>https://www.google.com/maps/@62.0045684675,23.0648644715,3a,75y,90t/data=!3m3!1e1!3m1!2e0</v>
      </c>
      <c r="P701" s="108" t="str">
        <f t="shared" si="345"/>
        <v>Gmaps</v>
      </c>
      <c r="Q701" s="18">
        <v>337</v>
      </c>
      <c r="R701" s="17">
        <v>35</v>
      </c>
      <c r="S701" s="18">
        <f t="shared" si="346"/>
        <v>204</v>
      </c>
      <c r="T701" s="18">
        <f t="shared" si="347"/>
        <v>51</v>
      </c>
      <c r="U701" s="18">
        <f t="shared" si="348"/>
        <v>3</v>
      </c>
      <c r="V701" s="94" t="str">
        <f t="shared" si="370"/>
        <v>Osa seud. yht.</v>
      </c>
      <c r="W701" s="90">
        <f t="shared" si="349"/>
        <v>3</v>
      </c>
      <c r="X701" s="91" t="str">
        <f t="shared" si="371"/>
        <v>Osa seud. yht.</v>
      </c>
      <c r="Y701" s="18">
        <v>29</v>
      </c>
      <c r="Z701" s="17" t="str">
        <f t="shared" si="353"/>
        <v xml:space="preserve"> --</v>
      </c>
      <c r="AA701" s="74">
        <v>0</v>
      </c>
      <c r="AB701" s="17" t="str">
        <f t="shared" si="372"/>
        <v>--</v>
      </c>
      <c r="AC701" s="39"/>
      <c r="AD701" s="17" t="str">
        <f t="shared" si="350"/>
        <v>Keskivilkas 1</v>
      </c>
      <c r="AE701" s="17" t="s">
        <v>1057</v>
      </c>
      <c r="AF701" s="39"/>
      <c r="AG701" s="44"/>
      <c r="AH701" s="4"/>
      <c r="AI701" s="113" t="str">
        <f t="shared" si="354"/>
        <v>musta</v>
      </c>
      <c r="AJ701" s="114" t="str">
        <f t="shared" si="375"/>
        <v>musta</v>
      </c>
      <c r="AK701" s="115" t="str">
        <f t="shared" si="351"/>
        <v>musta</v>
      </c>
      <c r="AL701" s="124">
        <f t="shared" si="376"/>
        <v>10</v>
      </c>
      <c r="AM701" s="124">
        <f t="shared" si="355"/>
        <v>0</v>
      </c>
      <c r="AN701" s="124">
        <f t="shared" si="356"/>
        <v>0</v>
      </c>
      <c r="AO701" s="124">
        <f t="shared" si="357"/>
        <v>0</v>
      </c>
      <c r="AP701" s="121">
        <f t="shared" si="358"/>
        <v>10</v>
      </c>
      <c r="AQ701" s="14"/>
      <c r="AR701" s="113" t="str">
        <f t="shared" si="373"/>
        <v>musta</v>
      </c>
      <c r="AS701" s="114" t="str">
        <f t="shared" si="374"/>
        <v>musta</v>
      </c>
      <c r="AT701" s="115" t="str">
        <f t="shared" si="352"/>
        <v>musta</v>
      </c>
      <c r="AU701" s="124">
        <f t="shared" si="359"/>
        <v>11</v>
      </c>
      <c r="AV701" s="124">
        <f t="shared" si="360"/>
        <v>1</v>
      </c>
      <c r="AW701" s="124">
        <f t="shared" si="361"/>
        <v>0</v>
      </c>
      <c r="AX701" s="124">
        <f t="shared" si="362"/>
        <v>0</v>
      </c>
      <c r="AY701" s="121">
        <f t="shared" si="363"/>
        <v>10</v>
      </c>
      <c r="BA701" s="47" t="s">
        <v>732</v>
      </c>
      <c r="BB701" s="47">
        <v>13284</v>
      </c>
      <c r="BC701" s="47">
        <v>2</v>
      </c>
      <c r="BD701" s="47">
        <v>43</v>
      </c>
      <c r="BE701" s="4"/>
      <c r="BF701" s="47" t="s">
        <v>740</v>
      </c>
      <c r="BG701" s="47">
        <v>13311</v>
      </c>
      <c r="BH701" s="47">
        <v>2</v>
      </c>
      <c r="BI701" s="47">
        <v>31</v>
      </c>
      <c r="BJ701" s="4"/>
      <c r="BK701" s="46" t="str">
        <f t="shared" si="364"/>
        <v>13311_2</v>
      </c>
      <c r="BL701" s="69">
        <v>13311</v>
      </c>
      <c r="BM701" s="69">
        <v>2</v>
      </c>
      <c r="BN701" s="69">
        <v>1</v>
      </c>
      <c r="BO701" s="4"/>
      <c r="BP701" s="46" t="str">
        <f t="shared" si="365"/>
        <v>13311_2</v>
      </c>
      <c r="BQ701" s="69">
        <v>13311</v>
      </c>
      <c r="BR701" s="69">
        <v>2</v>
      </c>
      <c r="BS701" s="69">
        <v>1</v>
      </c>
      <c r="BT701" s="4"/>
      <c r="BU701" s="71"/>
      <c r="BV701" s="71"/>
      <c r="BW701" s="71"/>
      <c r="BX701" s="4"/>
      <c r="BY701" s="46"/>
      <c r="BZ701" s="46"/>
      <c r="CA701" s="46"/>
      <c r="CB701" s="4"/>
      <c r="CC701" s="47" t="s">
        <v>370</v>
      </c>
      <c r="CD701" s="47" t="s">
        <v>1023</v>
      </c>
      <c r="CE701" s="47">
        <v>2506</v>
      </c>
      <c r="CF701" s="47">
        <v>1</v>
      </c>
      <c r="CG701" s="47">
        <v>1</v>
      </c>
      <c r="CH701" s="47" t="str">
        <f t="shared" si="366"/>
        <v>Keskivilkas 1</v>
      </c>
      <c r="CJ701" s="46" t="s">
        <v>750</v>
      </c>
      <c r="CK701" s="46" t="s">
        <v>2824</v>
      </c>
      <c r="CL701" s="46" t="s">
        <v>2825</v>
      </c>
      <c r="CM701" s="46" t="s">
        <v>2826</v>
      </c>
    </row>
    <row r="702" spans="1:91" customFormat="1" x14ac:dyDescent="0.25">
      <c r="A702" s="81">
        <v>691</v>
      </c>
      <c r="B702" s="27" t="str">
        <f t="shared" si="343"/>
        <v>13337_1</v>
      </c>
      <c r="C702" s="51">
        <v>13337</v>
      </c>
      <c r="D702" s="52">
        <v>1</v>
      </c>
      <c r="E702" s="17">
        <v>7895</v>
      </c>
      <c r="F702" s="18">
        <v>7626.7192108500003</v>
      </c>
      <c r="G702" s="57">
        <v>15</v>
      </c>
      <c r="H702" s="58">
        <v>41</v>
      </c>
      <c r="I702" s="64">
        <f t="shared" si="367"/>
        <v>0.41</v>
      </c>
      <c r="J702" s="18">
        <f t="shared" si="368"/>
        <v>6.1499999999999995</v>
      </c>
      <c r="K702" s="64">
        <f t="shared" si="369"/>
        <v>-0.77222222222222225</v>
      </c>
      <c r="L702" s="18">
        <v>27</v>
      </c>
      <c r="M702" s="18">
        <v>4</v>
      </c>
      <c r="N702" s="18">
        <v>35</v>
      </c>
      <c r="O702" s="105" t="str">
        <f t="shared" si="344"/>
        <v>https://www.google.com/maps/@62.1144801362,23.038358251,3a,75y,90t/data=!3m3!1e1!3m1!2e0</v>
      </c>
      <c r="P702" s="108" t="str">
        <f t="shared" si="345"/>
        <v>Gmaps</v>
      </c>
      <c r="Q702" s="18">
        <v>15</v>
      </c>
      <c r="R702" s="17">
        <v>41</v>
      </c>
      <c r="S702" s="18">
        <f t="shared" si="346"/>
        <v>15</v>
      </c>
      <c r="T702" s="18">
        <f t="shared" si="347"/>
        <v>7</v>
      </c>
      <c r="U702" s="18">
        <f t="shared" si="348"/>
        <v>0</v>
      </c>
      <c r="V702" s="95" t="str">
        <f t="shared" si="370"/>
        <v xml:space="preserve"> --</v>
      </c>
      <c r="W702" s="18">
        <f t="shared" si="349"/>
        <v>0</v>
      </c>
      <c r="X702" s="79" t="str">
        <f t="shared" si="371"/>
        <v xml:space="preserve"> --</v>
      </c>
      <c r="Y702" s="74">
        <v>0</v>
      </c>
      <c r="Z702" s="17" t="str">
        <f t="shared" si="353"/>
        <v xml:space="preserve"> --</v>
      </c>
      <c r="AA702" s="74">
        <v>0</v>
      </c>
      <c r="AB702" s="17" t="str">
        <f t="shared" si="372"/>
        <v>--</v>
      </c>
      <c r="AC702" s="39"/>
      <c r="AD702" s="17" t="str">
        <f t="shared" si="350"/>
        <v>Vähä 3</v>
      </c>
      <c r="AE702" s="17" t="s">
        <v>1062</v>
      </c>
      <c r="AF702" s="39"/>
      <c r="AG702" s="44"/>
      <c r="AH702" s="4"/>
      <c r="AI702" s="113" t="str">
        <f t="shared" si="354"/>
        <v>musta</v>
      </c>
      <c r="AJ702" s="114" t="str">
        <f t="shared" si="375"/>
        <v>musta</v>
      </c>
      <c r="AK702" s="115" t="str">
        <f t="shared" si="351"/>
        <v>musta</v>
      </c>
      <c r="AL702" s="124">
        <f t="shared" si="376"/>
        <v>1</v>
      </c>
      <c r="AM702" s="124">
        <f t="shared" si="355"/>
        <v>1</v>
      </c>
      <c r="AN702" s="124">
        <f t="shared" si="356"/>
        <v>0</v>
      </c>
      <c r="AO702" s="124">
        <f t="shared" si="357"/>
        <v>0</v>
      </c>
      <c r="AP702" s="121">
        <f t="shared" si="358"/>
        <v>0</v>
      </c>
      <c r="AQ702" s="14"/>
      <c r="AR702" s="113" t="str">
        <f t="shared" si="373"/>
        <v>musta</v>
      </c>
      <c r="AS702" s="114" t="str">
        <f t="shared" si="374"/>
        <v>musta</v>
      </c>
      <c r="AT702" s="115" t="str">
        <f t="shared" si="352"/>
        <v>musta</v>
      </c>
      <c r="AU702" s="124">
        <f t="shared" si="359"/>
        <v>1</v>
      </c>
      <c r="AV702" s="124">
        <f t="shared" si="360"/>
        <v>1</v>
      </c>
      <c r="AW702" s="124">
        <f t="shared" si="361"/>
        <v>0</v>
      </c>
      <c r="AX702" s="124">
        <f t="shared" si="362"/>
        <v>0</v>
      </c>
      <c r="AY702" s="121">
        <f t="shared" si="363"/>
        <v>0</v>
      </c>
      <c r="BA702" s="47" t="s">
        <v>733</v>
      </c>
      <c r="BB702" s="47">
        <v>13285</v>
      </c>
      <c r="BC702" s="47">
        <v>1</v>
      </c>
      <c r="BD702" s="47">
        <v>17</v>
      </c>
      <c r="BE702" s="4"/>
      <c r="BF702" s="47" t="s">
        <v>741</v>
      </c>
      <c r="BG702" s="47">
        <v>13319</v>
      </c>
      <c r="BH702" s="47">
        <v>1</v>
      </c>
      <c r="BI702" s="47">
        <v>7</v>
      </c>
      <c r="BJ702" s="4"/>
      <c r="BK702" s="46" t="str">
        <f t="shared" si="364"/>
        <v>13319_1</v>
      </c>
      <c r="BL702" s="69">
        <v>13319</v>
      </c>
      <c r="BM702" s="69">
        <v>1</v>
      </c>
      <c r="BN702" s="69">
        <v>0</v>
      </c>
      <c r="BO702" s="4"/>
      <c r="BP702" s="46" t="str">
        <f t="shared" si="365"/>
        <v>13319_1</v>
      </c>
      <c r="BQ702" s="69">
        <v>13319</v>
      </c>
      <c r="BR702" s="69">
        <v>1</v>
      </c>
      <c r="BS702" s="69">
        <v>0</v>
      </c>
      <c r="BT702" s="4"/>
      <c r="BU702" s="71"/>
      <c r="BV702" s="71"/>
      <c r="BW702" s="71"/>
      <c r="BX702" s="4"/>
      <c r="BY702" s="46"/>
      <c r="BZ702" s="46"/>
      <c r="CA702" s="46"/>
      <c r="CB702" s="4"/>
      <c r="CC702" s="47" t="s">
        <v>236</v>
      </c>
      <c r="CD702" s="47" t="s">
        <v>1023</v>
      </c>
      <c r="CE702" s="47">
        <v>259</v>
      </c>
      <c r="CF702" s="47">
        <v>3</v>
      </c>
      <c r="CG702" s="47">
        <v>1</v>
      </c>
      <c r="CH702" s="47" t="str">
        <f t="shared" si="366"/>
        <v>Keskivilkas 1</v>
      </c>
      <c r="CJ702" s="46" t="s">
        <v>751</v>
      </c>
      <c r="CK702" s="46" t="s">
        <v>2827</v>
      </c>
      <c r="CL702" s="46" t="s">
        <v>2828</v>
      </c>
      <c r="CM702" s="46" t="s">
        <v>2829</v>
      </c>
    </row>
    <row r="703" spans="1:91" customFormat="1" x14ac:dyDescent="0.25">
      <c r="A703" s="81">
        <v>692</v>
      </c>
      <c r="B703" s="27" t="str">
        <f t="shared" si="343"/>
        <v>13338_1</v>
      </c>
      <c r="C703" s="51">
        <v>13338</v>
      </c>
      <c r="D703" s="52">
        <v>1</v>
      </c>
      <c r="E703" s="17">
        <v>4323</v>
      </c>
      <c r="F703" s="18">
        <v>3562.93232549</v>
      </c>
      <c r="G703" s="57">
        <v>12</v>
      </c>
      <c r="H703" s="58">
        <v>25</v>
      </c>
      <c r="I703" s="64">
        <f t="shared" si="367"/>
        <v>0.25</v>
      </c>
      <c r="J703" s="18">
        <f t="shared" si="368"/>
        <v>3</v>
      </c>
      <c r="K703" s="64">
        <f t="shared" si="369"/>
        <v>-0.96250000000000002</v>
      </c>
      <c r="L703" s="18">
        <v>80</v>
      </c>
      <c r="M703" s="18">
        <v>5</v>
      </c>
      <c r="N703" s="18">
        <v>77</v>
      </c>
      <c r="O703" s="105" t="str">
        <f t="shared" si="344"/>
        <v>https://www.google.com/maps/@62.1048759171,23.0306270188,3a,75y,90t/data=!3m3!1e1!3m1!2e0</v>
      </c>
      <c r="P703" s="108" t="str">
        <f t="shared" si="345"/>
        <v>Gmaps</v>
      </c>
      <c r="Q703" s="18">
        <v>12</v>
      </c>
      <c r="R703" s="17">
        <v>25</v>
      </c>
      <c r="S703" s="18">
        <f t="shared" si="346"/>
        <v>18</v>
      </c>
      <c r="T703" s="18">
        <f t="shared" si="347"/>
        <v>5</v>
      </c>
      <c r="U703" s="18">
        <f t="shared" si="348"/>
        <v>0</v>
      </c>
      <c r="V703" s="95" t="str">
        <f t="shared" si="370"/>
        <v xml:space="preserve"> --</v>
      </c>
      <c r="W703" s="18">
        <f t="shared" si="349"/>
        <v>0</v>
      </c>
      <c r="X703" s="79" t="str">
        <f t="shared" si="371"/>
        <v xml:space="preserve"> --</v>
      </c>
      <c r="Y703" s="74">
        <v>0</v>
      </c>
      <c r="Z703" s="17" t="str">
        <f t="shared" si="353"/>
        <v xml:space="preserve"> --</v>
      </c>
      <c r="AA703" s="74">
        <v>0</v>
      </c>
      <c r="AB703" s="17" t="str">
        <f t="shared" si="372"/>
        <v>--</v>
      </c>
      <c r="AC703" s="39"/>
      <c r="AD703" s="17" t="str">
        <f t="shared" si="350"/>
        <v>Vähä 3</v>
      </c>
      <c r="AE703" s="17" t="s">
        <v>1062</v>
      </c>
      <c r="AF703" s="39"/>
      <c r="AG703" s="44"/>
      <c r="AH703" s="4"/>
      <c r="AI703" s="113" t="str">
        <f t="shared" si="354"/>
        <v>musta</v>
      </c>
      <c r="AJ703" s="114" t="str">
        <f t="shared" si="375"/>
        <v>musta</v>
      </c>
      <c r="AK703" s="115" t="str">
        <f t="shared" si="351"/>
        <v>musta</v>
      </c>
      <c r="AL703" s="124">
        <f t="shared" si="376"/>
        <v>0</v>
      </c>
      <c r="AM703" s="124">
        <f t="shared" si="355"/>
        <v>0</v>
      </c>
      <c r="AN703" s="124">
        <f t="shared" si="356"/>
        <v>0</v>
      </c>
      <c r="AO703" s="124">
        <f t="shared" si="357"/>
        <v>0</v>
      </c>
      <c r="AP703" s="121">
        <f t="shared" si="358"/>
        <v>0</v>
      </c>
      <c r="AQ703" s="14"/>
      <c r="AR703" s="113" t="str">
        <f t="shared" si="373"/>
        <v>musta</v>
      </c>
      <c r="AS703" s="114" t="str">
        <f t="shared" si="374"/>
        <v>musta</v>
      </c>
      <c r="AT703" s="115" t="str">
        <f t="shared" si="352"/>
        <v>musta</v>
      </c>
      <c r="AU703" s="124">
        <f t="shared" si="359"/>
        <v>1</v>
      </c>
      <c r="AV703" s="124">
        <f t="shared" si="360"/>
        <v>1</v>
      </c>
      <c r="AW703" s="124">
        <f t="shared" si="361"/>
        <v>0</v>
      </c>
      <c r="AX703" s="124">
        <f t="shared" si="362"/>
        <v>0</v>
      </c>
      <c r="AY703" s="121">
        <f t="shared" si="363"/>
        <v>0</v>
      </c>
      <c r="BA703" s="47" t="s">
        <v>734</v>
      </c>
      <c r="BB703" s="47">
        <v>13286</v>
      </c>
      <c r="BC703" s="47">
        <v>1</v>
      </c>
      <c r="BD703" s="47">
        <v>217</v>
      </c>
      <c r="BE703" s="4"/>
      <c r="BF703" s="47" t="s">
        <v>742</v>
      </c>
      <c r="BG703" s="47">
        <v>13321</v>
      </c>
      <c r="BH703" s="47">
        <v>1</v>
      </c>
      <c r="BI703" s="47">
        <v>5</v>
      </c>
      <c r="BJ703" s="4"/>
      <c r="BK703" s="46" t="str">
        <f t="shared" si="364"/>
        <v>13321_1</v>
      </c>
      <c r="BL703" s="69">
        <v>13321</v>
      </c>
      <c r="BM703" s="69">
        <v>1</v>
      </c>
      <c r="BN703" s="69">
        <v>0</v>
      </c>
      <c r="BO703" s="4"/>
      <c r="BP703" s="46" t="str">
        <f t="shared" si="365"/>
        <v>13321_1</v>
      </c>
      <c r="BQ703" s="69">
        <v>13321</v>
      </c>
      <c r="BR703" s="69">
        <v>1</v>
      </c>
      <c r="BS703" s="69">
        <v>0</v>
      </c>
      <c r="BT703" s="4"/>
      <c r="BU703" s="71"/>
      <c r="BV703" s="71"/>
      <c r="BW703" s="71"/>
      <c r="BX703" s="4"/>
      <c r="BY703" s="46"/>
      <c r="BZ703" s="46"/>
      <c r="CA703" s="46"/>
      <c r="CB703" s="4"/>
      <c r="CC703" s="47" t="s">
        <v>301</v>
      </c>
      <c r="CD703" s="47" t="s">
        <v>1023</v>
      </c>
      <c r="CE703" s="47">
        <v>337</v>
      </c>
      <c r="CF703" s="47">
        <v>1</v>
      </c>
      <c r="CG703" s="47">
        <v>1</v>
      </c>
      <c r="CH703" s="47" t="str">
        <f t="shared" si="366"/>
        <v>Keskivilkas 1</v>
      </c>
      <c r="CJ703" s="46" t="s">
        <v>752</v>
      </c>
      <c r="CK703" s="46" t="s">
        <v>2830</v>
      </c>
      <c r="CL703" s="46" t="s">
        <v>2831</v>
      </c>
      <c r="CM703" s="46" t="s">
        <v>2832</v>
      </c>
    </row>
    <row r="704" spans="1:91" customFormat="1" x14ac:dyDescent="0.25">
      <c r="A704" s="81">
        <v>693</v>
      </c>
      <c r="B704" s="27" t="str">
        <f t="shared" si="343"/>
        <v>13339_1</v>
      </c>
      <c r="C704" s="51">
        <v>13339</v>
      </c>
      <c r="D704" s="52">
        <v>1</v>
      </c>
      <c r="E704" s="17">
        <v>5011</v>
      </c>
      <c r="F704" s="18">
        <v>4741.3816528699999</v>
      </c>
      <c r="G704" s="57">
        <v>35</v>
      </c>
      <c r="H704" s="58">
        <v>52</v>
      </c>
      <c r="I704" s="64">
        <f t="shared" si="367"/>
        <v>0.52</v>
      </c>
      <c r="J704" s="18">
        <f t="shared" si="368"/>
        <v>18.2</v>
      </c>
      <c r="K704" s="64">
        <f t="shared" si="369"/>
        <v>-0.3724137931034483</v>
      </c>
      <c r="L704" s="18">
        <v>29</v>
      </c>
      <c r="M704" s="18">
        <v>1</v>
      </c>
      <c r="N704" s="18">
        <v>30</v>
      </c>
      <c r="O704" s="105" t="str">
        <f t="shared" si="344"/>
        <v>https://www.google.com/maps/@62.2046518289,22.957475253,3a,75y,90t/data=!3m3!1e1!3m1!2e0</v>
      </c>
      <c r="P704" s="108" t="str">
        <f t="shared" si="345"/>
        <v>Gmaps</v>
      </c>
      <c r="Q704" s="18">
        <v>35</v>
      </c>
      <c r="R704" s="17">
        <v>52</v>
      </c>
      <c r="S704" s="18">
        <f t="shared" si="346"/>
        <v>9</v>
      </c>
      <c r="T704" s="18">
        <f t="shared" si="347"/>
        <v>6</v>
      </c>
      <c r="U704" s="18">
        <f t="shared" si="348"/>
        <v>0</v>
      </c>
      <c r="V704" s="95" t="str">
        <f t="shared" si="370"/>
        <v xml:space="preserve"> --</v>
      </c>
      <c r="W704" s="18">
        <f t="shared" si="349"/>
        <v>0</v>
      </c>
      <c r="X704" s="79" t="str">
        <f t="shared" si="371"/>
        <v xml:space="preserve"> --</v>
      </c>
      <c r="Y704" s="74">
        <v>0</v>
      </c>
      <c r="Z704" s="17" t="str">
        <f t="shared" si="353"/>
        <v xml:space="preserve"> --</v>
      </c>
      <c r="AA704" s="74">
        <v>0</v>
      </c>
      <c r="AB704" s="17" t="str">
        <f t="shared" si="372"/>
        <v>--</v>
      </c>
      <c r="AC704" s="39"/>
      <c r="AD704" s="17" t="str">
        <f t="shared" si="350"/>
        <v>Vähä 3</v>
      </c>
      <c r="AE704" s="17" t="s">
        <v>1062</v>
      </c>
      <c r="AF704" s="39"/>
      <c r="AG704" s="44"/>
      <c r="AH704" s="4"/>
      <c r="AI704" s="113" t="str">
        <f t="shared" si="354"/>
        <v>musta</v>
      </c>
      <c r="AJ704" s="114" t="str">
        <f t="shared" si="375"/>
        <v>musta</v>
      </c>
      <c r="AK704" s="115" t="str">
        <f t="shared" si="351"/>
        <v>musta</v>
      </c>
      <c r="AL704" s="124">
        <f t="shared" si="376"/>
        <v>1</v>
      </c>
      <c r="AM704" s="124">
        <f t="shared" si="355"/>
        <v>1</v>
      </c>
      <c r="AN704" s="124">
        <f t="shared" si="356"/>
        <v>0</v>
      </c>
      <c r="AO704" s="124">
        <f t="shared" si="357"/>
        <v>0</v>
      </c>
      <c r="AP704" s="121">
        <f t="shared" si="358"/>
        <v>0</v>
      </c>
      <c r="AQ704" s="14"/>
      <c r="AR704" s="113" t="str">
        <f t="shared" si="373"/>
        <v>musta</v>
      </c>
      <c r="AS704" s="114" t="str">
        <f t="shared" si="374"/>
        <v>musta</v>
      </c>
      <c r="AT704" s="115" t="str">
        <f t="shared" si="352"/>
        <v>musta</v>
      </c>
      <c r="AU704" s="124">
        <f t="shared" si="359"/>
        <v>10</v>
      </c>
      <c r="AV704" s="124">
        <f t="shared" si="360"/>
        <v>10</v>
      </c>
      <c r="AW704" s="124">
        <f t="shared" si="361"/>
        <v>0</v>
      </c>
      <c r="AX704" s="124">
        <f t="shared" si="362"/>
        <v>0</v>
      </c>
      <c r="AY704" s="121">
        <f t="shared" si="363"/>
        <v>0</v>
      </c>
      <c r="BA704" s="47" t="s">
        <v>735</v>
      </c>
      <c r="BB704" s="47">
        <v>13287</v>
      </c>
      <c r="BC704" s="47">
        <v>1</v>
      </c>
      <c r="BD704" s="47">
        <v>30</v>
      </c>
      <c r="BE704" s="4"/>
      <c r="BF704" s="47" t="s">
        <v>743</v>
      </c>
      <c r="BG704" s="47">
        <v>13321</v>
      </c>
      <c r="BH704" s="47">
        <v>2</v>
      </c>
      <c r="BI704" s="47">
        <v>2</v>
      </c>
      <c r="BJ704" s="4"/>
      <c r="BK704" s="46" t="str">
        <f t="shared" si="364"/>
        <v>13321_2</v>
      </c>
      <c r="BL704" s="69">
        <v>13321</v>
      </c>
      <c r="BM704" s="69">
        <v>2</v>
      </c>
      <c r="BN704" s="69">
        <v>0</v>
      </c>
      <c r="BO704" s="4"/>
      <c r="BP704" s="46" t="str">
        <f t="shared" si="365"/>
        <v>13321_2</v>
      </c>
      <c r="BQ704" s="69">
        <v>13321</v>
      </c>
      <c r="BR704" s="69">
        <v>2</v>
      </c>
      <c r="BS704" s="69">
        <v>0</v>
      </c>
      <c r="BT704" s="4"/>
      <c r="BU704" s="71"/>
      <c r="BV704" s="71"/>
      <c r="BW704" s="71"/>
      <c r="BX704" s="4"/>
      <c r="BY704" s="46"/>
      <c r="BZ704" s="46"/>
      <c r="CA704" s="46"/>
      <c r="CB704" s="4"/>
      <c r="CC704" s="47" t="s">
        <v>508</v>
      </c>
      <c r="CD704" s="47" t="s">
        <v>1023</v>
      </c>
      <c r="CE704" s="47">
        <v>3260</v>
      </c>
      <c r="CF704" s="47">
        <v>2</v>
      </c>
      <c r="CG704" s="47">
        <v>1</v>
      </c>
      <c r="CH704" s="47" t="str">
        <f t="shared" si="366"/>
        <v>Keskivilkas 1</v>
      </c>
      <c r="CJ704" s="46" t="s">
        <v>753</v>
      </c>
      <c r="CK704" s="46" t="s">
        <v>1159</v>
      </c>
      <c r="CL704" s="46" t="s">
        <v>1160</v>
      </c>
      <c r="CM704" s="46" t="s">
        <v>1161</v>
      </c>
    </row>
    <row r="705" spans="1:91" customFormat="1" x14ac:dyDescent="0.25">
      <c r="A705" s="81">
        <v>694</v>
      </c>
      <c r="B705" s="27" t="str">
        <f t="shared" si="343"/>
        <v>13341_1</v>
      </c>
      <c r="C705" s="51">
        <v>13341</v>
      </c>
      <c r="D705" s="52">
        <v>1</v>
      </c>
      <c r="E705" s="17">
        <v>5622</v>
      </c>
      <c r="F705" s="18">
        <v>5589.2534304500005</v>
      </c>
      <c r="G705" s="57">
        <v>250</v>
      </c>
      <c r="H705" s="58">
        <v>62</v>
      </c>
      <c r="I705" s="64">
        <f t="shared" si="367"/>
        <v>0.62</v>
      </c>
      <c r="J705" s="18">
        <f t="shared" si="368"/>
        <v>155</v>
      </c>
      <c r="K705" s="64">
        <f t="shared" si="369"/>
        <v>-0.46551724137931033</v>
      </c>
      <c r="L705" s="18">
        <v>290</v>
      </c>
      <c r="M705" s="18">
        <v>34</v>
      </c>
      <c r="N705" s="18">
        <v>272</v>
      </c>
      <c r="O705" s="105" t="str">
        <f t="shared" si="344"/>
        <v>https://www.google.com/maps/@62.1709547751,22.9801637688,3a,75y,90t/data=!3m3!1e1!3m1!2e0</v>
      </c>
      <c r="P705" s="108" t="str">
        <f t="shared" si="345"/>
        <v>Gmaps</v>
      </c>
      <c r="Q705" s="18">
        <v>250</v>
      </c>
      <c r="R705" s="17">
        <v>62</v>
      </c>
      <c r="S705" s="18">
        <f t="shared" si="346"/>
        <v>55</v>
      </c>
      <c r="T705" s="18">
        <f t="shared" si="347"/>
        <v>40</v>
      </c>
      <c r="U705" s="18">
        <f t="shared" si="348"/>
        <v>0</v>
      </c>
      <c r="V705" s="95" t="str">
        <f t="shared" si="370"/>
        <v xml:space="preserve"> --</v>
      </c>
      <c r="W705" s="18">
        <f t="shared" si="349"/>
        <v>0</v>
      </c>
      <c r="X705" s="79" t="str">
        <f t="shared" si="371"/>
        <v xml:space="preserve"> --</v>
      </c>
      <c r="Y705" s="74">
        <v>0</v>
      </c>
      <c r="Z705" s="17" t="str">
        <f t="shared" si="353"/>
        <v xml:space="preserve"> --</v>
      </c>
      <c r="AA705" s="74">
        <v>0</v>
      </c>
      <c r="AB705" s="17" t="str">
        <f t="shared" si="372"/>
        <v>--</v>
      </c>
      <c r="AC705" s="39"/>
      <c r="AD705" s="17" t="str">
        <f t="shared" si="350"/>
        <v>Vähä 2</v>
      </c>
      <c r="AE705" s="17" t="s">
        <v>1060</v>
      </c>
      <c r="AF705" s="39"/>
      <c r="AG705" s="44"/>
      <c r="AH705" s="4"/>
      <c r="AI705" s="113" t="str">
        <f t="shared" si="354"/>
        <v>musta</v>
      </c>
      <c r="AJ705" s="114" t="str">
        <f t="shared" si="375"/>
        <v>musta</v>
      </c>
      <c r="AK705" s="115" t="str">
        <f t="shared" si="351"/>
        <v>musta</v>
      </c>
      <c r="AL705" s="124">
        <f t="shared" si="376"/>
        <v>10</v>
      </c>
      <c r="AM705" s="124">
        <f t="shared" si="355"/>
        <v>10</v>
      </c>
      <c r="AN705" s="124">
        <f t="shared" si="356"/>
        <v>0</v>
      </c>
      <c r="AO705" s="124">
        <f t="shared" si="357"/>
        <v>0</v>
      </c>
      <c r="AP705" s="121">
        <f t="shared" si="358"/>
        <v>0</v>
      </c>
      <c r="AQ705" s="14"/>
      <c r="AR705" s="113" t="str">
        <f t="shared" si="373"/>
        <v>musta</v>
      </c>
      <c r="AS705" s="114" t="str">
        <f t="shared" si="374"/>
        <v>musta</v>
      </c>
      <c r="AT705" s="115" t="str">
        <f t="shared" si="352"/>
        <v>musta</v>
      </c>
      <c r="AU705" s="124">
        <f t="shared" si="359"/>
        <v>10</v>
      </c>
      <c r="AV705" s="124">
        <f t="shared" si="360"/>
        <v>10</v>
      </c>
      <c r="AW705" s="124">
        <f t="shared" si="361"/>
        <v>0</v>
      </c>
      <c r="AX705" s="124">
        <f t="shared" si="362"/>
        <v>0</v>
      </c>
      <c r="AY705" s="121">
        <f t="shared" si="363"/>
        <v>0</v>
      </c>
      <c r="BA705" s="47" t="s">
        <v>736</v>
      </c>
      <c r="BB705" s="47">
        <v>13287</v>
      </c>
      <c r="BC705" s="47">
        <v>2</v>
      </c>
      <c r="BD705" s="47">
        <v>53</v>
      </c>
      <c r="BE705" s="4"/>
      <c r="BF705" s="47" t="s">
        <v>744</v>
      </c>
      <c r="BG705" s="47">
        <v>13322</v>
      </c>
      <c r="BH705" s="47">
        <v>1</v>
      </c>
      <c r="BI705" s="47">
        <v>33</v>
      </c>
      <c r="BJ705" s="4"/>
      <c r="BK705" s="46" t="str">
        <f t="shared" si="364"/>
        <v>13322_1</v>
      </c>
      <c r="BL705" s="69">
        <v>13322</v>
      </c>
      <c r="BM705" s="69">
        <v>1</v>
      </c>
      <c r="BN705" s="69">
        <v>0</v>
      </c>
      <c r="BO705" s="4"/>
      <c r="BP705" s="46" t="str">
        <f t="shared" si="365"/>
        <v>13322_1</v>
      </c>
      <c r="BQ705" s="69">
        <v>13322</v>
      </c>
      <c r="BR705" s="69">
        <v>1</v>
      </c>
      <c r="BS705" s="69">
        <v>0</v>
      </c>
      <c r="BT705" s="4"/>
      <c r="BU705" s="71"/>
      <c r="BV705" s="71"/>
      <c r="BW705" s="71"/>
      <c r="BX705" s="4"/>
      <c r="BY705" s="46"/>
      <c r="BZ705" s="46"/>
      <c r="CA705" s="46"/>
      <c r="CB705" s="4"/>
      <c r="CC705" s="47" t="s">
        <v>452</v>
      </c>
      <c r="CD705" s="47" t="s">
        <v>1023</v>
      </c>
      <c r="CE705" s="47">
        <v>3001</v>
      </c>
      <c r="CF705" s="47">
        <v>1</v>
      </c>
      <c r="CG705" s="47">
        <v>1</v>
      </c>
      <c r="CH705" s="47" t="str">
        <f t="shared" si="366"/>
        <v>Keskivilkas 1</v>
      </c>
      <c r="CJ705" s="46" t="s">
        <v>754</v>
      </c>
      <c r="CK705" s="46" t="s">
        <v>2800</v>
      </c>
      <c r="CL705" s="46" t="s">
        <v>2801</v>
      </c>
      <c r="CM705" s="46" t="s">
        <v>2802</v>
      </c>
    </row>
    <row r="706" spans="1:91" customFormat="1" x14ac:dyDescent="0.25">
      <c r="A706" s="81">
        <v>695</v>
      </c>
      <c r="B706" s="27" t="str">
        <f t="shared" si="343"/>
        <v>13341_2</v>
      </c>
      <c r="C706" s="51">
        <v>13341</v>
      </c>
      <c r="D706" s="52">
        <v>2</v>
      </c>
      <c r="E706" s="17">
        <v>6885</v>
      </c>
      <c r="F706" s="18">
        <v>6772.1265769000001</v>
      </c>
      <c r="G706" s="57">
        <v>468</v>
      </c>
      <c r="H706" s="58">
        <v>67</v>
      </c>
      <c r="I706" s="64">
        <f t="shared" si="367"/>
        <v>0.67</v>
      </c>
      <c r="J706" s="18">
        <f t="shared" si="368"/>
        <v>313.56</v>
      </c>
      <c r="K706" s="64">
        <f t="shared" si="369"/>
        <v>-0.30933920704845813</v>
      </c>
      <c r="L706" s="18">
        <v>454</v>
      </c>
      <c r="M706" s="18">
        <v>31</v>
      </c>
      <c r="N706" s="18">
        <v>475</v>
      </c>
      <c r="O706" s="105" t="str">
        <f t="shared" si="344"/>
        <v>https://www.google.com/maps/@62.1901088744,23.0750942759,3a,75y,90t/data=!3m3!1e1!3m1!2e0</v>
      </c>
      <c r="P706" s="108" t="str">
        <f t="shared" si="345"/>
        <v>Gmaps</v>
      </c>
      <c r="Q706" s="18">
        <v>468</v>
      </c>
      <c r="R706" s="17">
        <v>67</v>
      </c>
      <c r="S706" s="18">
        <f t="shared" si="346"/>
        <v>205</v>
      </c>
      <c r="T706" s="18">
        <f t="shared" si="347"/>
        <v>62</v>
      </c>
      <c r="U706" s="18">
        <f t="shared" si="348"/>
        <v>3</v>
      </c>
      <c r="V706" s="94" t="str">
        <f t="shared" si="370"/>
        <v>Osa seud. yht.</v>
      </c>
      <c r="W706" s="90">
        <f t="shared" si="349"/>
        <v>1</v>
      </c>
      <c r="X706" s="91" t="str">
        <f t="shared" si="371"/>
        <v>Osa seud. yht.</v>
      </c>
      <c r="Y706" s="18">
        <v>10</v>
      </c>
      <c r="Z706" s="17" t="str">
        <f t="shared" si="353"/>
        <v xml:space="preserve"> --</v>
      </c>
      <c r="AA706" s="74">
        <v>0</v>
      </c>
      <c r="AB706" s="17" t="str">
        <f t="shared" si="372"/>
        <v>--</v>
      </c>
      <c r="AC706" s="39"/>
      <c r="AD706" s="17" t="str">
        <f t="shared" si="350"/>
        <v>Vähä 1</v>
      </c>
      <c r="AE706" s="17" t="s">
        <v>1058</v>
      </c>
      <c r="AF706" s="39"/>
      <c r="AG706" s="44"/>
      <c r="AH706" s="4"/>
      <c r="AI706" s="113" t="str">
        <f t="shared" si="354"/>
        <v>punainen</v>
      </c>
      <c r="AJ706" s="114" t="str">
        <f t="shared" si="375"/>
        <v>punainen</v>
      </c>
      <c r="AK706" s="115" t="str">
        <f t="shared" si="351"/>
        <v>musta</v>
      </c>
      <c r="AL706" s="124">
        <f t="shared" si="376"/>
        <v>20</v>
      </c>
      <c r="AM706" s="124">
        <f t="shared" si="355"/>
        <v>10</v>
      </c>
      <c r="AN706" s="124">
        <f t="shared" si="356"/>
        <v>0</v>
      </c>
      <c r="AO706" s="124">
        <f t="shared" si="357"/>
        <v>0</v>
      </c>
      <c r="AP706" s="121">
        <f t="shared" si="358"/>
        <v>10</v>
      </c>
      <c r="AQ706" s="14"/>
      <c r="AR706" s="113" t="str">
        <f t="shared" si="373"/>
        <v>punainen</v>
      </c>
      <c r="AS706" s="114" t="str">
        <f t="shared" si="374"/>
        <v>punainen</v>
      </c>
      <c r="AT706" s="115" t="str">
        <f t="shared" si="352"/>
        <v>musta</v>
      </c>
      <c r="AU706" s="124">
        <f t="shared" si="359"/>
        <v>20</v>
      </c>
      <c r="AV706" s="124">
        <f t="shared" si="360"/>
        <v>10</v>
      </c>
      <c r="AW706" s="124">
        <f t="shared" si="361"/>
        <v>0</v>
      </c>
      <c r="AX706" s="124">
        <f t="shared" si="362"/>
        <v>0</v>
      </c>
      <c r="AY706" s="121">
        <f t="shared" si="363"/>
        <v>10</v>
      </c>
      <c r="BA706" s="47" t="s">
        <v>737</v>
      </c>
      <c r="BB706" s="47">
        <v>13289</v>
      </c>
      <c r="BC706" s="47">
        <v>1</v>
      </c>
      <c r="BD706" s="47">
        <v>22</v>
      </c>
      <c r="BE706" s="4"/>
      <c r="BF706" s="47" t="s">
        <v>745</v>
      </c>
      <c r="BG706" s="47">
        <v>13323</v>
      </c>
      <c r="BH706" s="47">
        <v>1</v>
      </c>
      <c r="BI706" s="47">
        <v>80</v>
      </c>
      <c r="BJ706" s="4"/>
      <c r="BK706" s="46" t="str">
        <f t="shared" si="364"/>
        <v>13323_1</v>
      </c>
      <c r="BL706" s="69">
        <v>13323</v>
      </c>
      <c r="BM706" s="69">
        <v>1</v>
      </c>
      <c r="BN706" s="69">
        <v>0</v>
      </c>
      <c r="BO706" s="4"/>
      <c r="BP706" s="46" t="str">
        <f t="shared" si="365"/>
        <v>13323_1</v>
      </c>
      <c r="BQ706" s="69">
        <v>13323</v>
      </c>
      <c r="BR706" s="69">
        <v>1</v>
      </c>
      <c r="BS706" s="69">
        <v>0</v>
      </c>
      <c r="BT706" s="4"/>
      <c r="BU706" s="71"/>
      <c r="BV706" s="71"/>
      <c r="BW706" s="71"/>
      <c r="BX706" s="4"/>
      <c r="BY706" s="46"/>
      <c r="BZ706" s="46"/>
      <c r="CA706" s="46"/>
      <c r="CB706" s="4"/>
      <c r="CC706" s="47" t="s">
        <v>459</v>
      </c>
      <c r="CD706" s="47" t="s">
        <v>1023</v>
      </c>
      <c r="CE706" s="47">
        <v>3003</v>
      </c>
      <c r="CF706" s="47">
        <v>2</v>
      </c>
      <c r="CG706" s="47">
        <v>1</v>
      </c>
      <c r="CH706" s="47" t="str">
        <f t="shared" si="366"/>
        <v>Keskivilkas 1</v>
      </c>
      <c r="CJ706" s="46" t="s">
        <v>755</v>
      </c>
      <c r="CK706" s="46" t="s">
        <v>2833</v>
      </c>
      <c r="CL706" s="46" t="s">
        <v>2834</v>
      </c>
      <c r="CM706" s="46" t="s">
        <v>2835</v>
      </c>
    </row>
    <row r="707" spans="1:91" customFormat="1" x14ac:dyDescent="0.25">
      <c r="A707" s="81">
        <v>696</v>
      </c>
      <c r="B707" s="27" t="str">
        <f t="shared" si="343"/>
        <v>13342_1</v>
      </c>
      <c r="C707" s="51">
        <v>13342</v>
      </c>
      <c r="D707" s="52">
        <v>1</v>
      </c>
      <c r="E707" s="17">
        <v>925</v>
      </c>
      <c r="F707" s="18">
        <v>843.49748073000001</v>
      </c>
      <c r="G707" s="57">
        <v>39</v>
      </c>
      <c r="H707" s="58">
        <v>35</v>
      </c>
      <c r="I707" s="64">
        <f t="shared" si="367"/>
        <v>0.35</v>
      </c>
      <c r="J707" s="18">
        <f t="shared" si="368"/>
        <v>13.649999999999999</v>
      </c>
      <c r="K707" s="64">
        <f t="shared" si="369"/>
        <v>-0.97925531914893615</v>
      </c>
      <c r="L707" s="18">
        <v>658</v>
      </c>
      <c r="M707" s="18">
        <v>24</v>
      </c>
      <c r="N707" s="18">
        <v>652</v>
      </c>
      <c r="O707" s="105" t="str">
        <f t="shared" si="344"/>
        <v>https://www.google.com/maps/@62.1989885571,23.1899165963,3a,75y,90t/data=!3m3!1e1!3m1!2e0</v>
      </c>
      <c r="P707" s="108" t="str">
        <f t="shared" si="345"/>
        <v>Gmaps</v>
      </c>
      <c r="Q707" s="18">
        <v>39</v>
      </c>
      <c r="R707" s="17">
        <v>35</v>
      </c>
      <c r="S707" s="18">
        <f t="shared" si="346"/>
        <v>86</v>
      </c>
      <c r="T707" s="18">
        <f t="shared" si="347"/>
        <v>17</v>
      </c>
      <c r="U707" s="18">
        <f t="shared" si="348"/>
        <v>0</v>
      </c>
      <c r="V707" s="95" t="str">
        <f t="shared" si="370"/>
        <v xml:space="preserve"> --</v>
      </c>
      <c r="W707" s="18">
        <f t="shared" si="349"/>
        <v>0</v>
      </c>
      <c r="X707" s="79" t="str">
        <f t="shared" si="371"/>
        <v xml:space="preserve"> --</v>
      </c>
      <c r="Y707" s="18">
        <v>54</v>
      </c>
      <c r="Z707" s="17" t="str">
        <f t="shared" si="353"/>
        <v>Kyllä</v>
      </c>
      <c r="AA707" s="74">
        <v>0</v>
      </c>
      <c r="AB707" s="17" t="str">
        <f t="shared" si="372"/>
        <v>--</v>
      </c>
      <c r="AC707" s="39"/>
      <c r="AD707" s="17" t="str">
        <f t="shared" si="350"/>
        <v>Keskivilkas 1</v>
      </c>
      <c r="AE707" s="17" t="s">
        <v>1057</v>
      </c>
      <c r="AF707" s="39"/>
      <c r="AG707" s="44"/>
      <c r="AH707" s="4"/>
      <c r="AI707" s="113" t="str">
        <f t="shared" si="354"/>
        <v>musta</v>
      </c>
      <c r="AJ707" s="114" t="str">
        <f t="shared" si="375"/>
        <v>musta</v>
      </c>
      <c r="AK707" s="115" t="str">
        <f t="shared" si="351"/>
        <v>musta</v>
      </c>
      <c r="AL707" s="124">
        <f t="shared" si="376"/>
        <v>0</v>
      </c>
      <c r="AM707" s="124">
        <f t="shared" si="355"/>
        <v>0</v>
      </c>
      <c r="AN707" s="124">
        <f t="shared" si="356"/>
        <v>0</v>
      </c>
      <c r="AO707" s="124">
        <f t="shared" si="357"/>
        <v>0</v>
      </c>
      <c r="AP707" s="121">
        <f t="shared" si="358"/>
        <v>0</v>
      </c>
      <c r="AQ707" s="14"/>
      <c r="AR707" s="113" t="str">
        <f t="shared" si="373"/>
        <v>musta</v>
      </c>
      <c r="AS707" s="114" t="str">
        <f t="shared" si="374"/>
        <v>musta</v>
      </c>
      <c r="AT707" s="115" t="str">
        <f t="shared" si="352"/>
        <v>musta</v>
      </c>
      <c r="AU707" s="124">
        <f t="shared" si="359"/>
        <v>1</v>
      </c>
      <c r="AV707" s="124">
        <f t="shared" si="360"/>
        <v>1</v>
      </c>
      <c r="AW707" s="124">
        <f t="shared" si="361"/>
        <v>0</v>
      </c>
      <c r="AX707" s="124">
        <f t="shared" si="362"/>
        <v>0</v>
      </c>
      <c r="AY707" s="121">
        <f t="shared" si="363"/>
        <v>0</v>
      </c>
      <c r="BA707" s="47" t="s">
        <v>738</v>
      </c>
      <c r="BB707" s="47">
        <v>13289</v>
      </c>
      <c r="BC707" s="47">
        <v>2</v>
      </c>
      <c r="BD707" s="47">
        <v>19</v>
      </c>
      <c r="BE707" s="4"/>
      <c r="BF707" s="47" t="s">
        <v>746</v>
      </c>
      <c r="BG707" s="47">
        <v>13325</v>
      </c>
      <c r="BH707" s="47">
        <v>1</v>
      </c>
      <c r="BI707" s="47">
        <v>1</v>
      </c>
      <c r="BJ707" s="4"/>
      <c r="BK707" s="46" t="str">
        <f t="shared" si="364"/>
        <v>13325_1</v>
      </c>
      <c r="BL707" s="69">
        <v>13325</v>
      </c>
      <c r="BM707" s="69">
        <v>1</v>
      </c>
      <c r="BN707" s="69">
        <v>0</v>
      </c>
      <c r="BO707" s="4"/>
      <c r="BP707" s="46" t="str">
        <f t="shared" si="365"/>
        <v>13325_1</v>
      </c>
      <c r="BQ707" s="69">
        <v>13325</v>
      </c>
      <c r="BR707" s="69">
        <v>1</v>
      </c>
      <c r="BS707" s="69">
        <v>0</v>
      </c>
      <c r="BT707" s="4"/>
      <c r="BU707" s="71"/>
      <c r="BV707" s="71"/>
      <c r="BW707" s="71"/>
      <c r="BX707" s="4"/>
      <c r="BY707" s="46"/>
      <c r="BZ707" s="46"/>
      <c r="CA707" s="46"/>
      <c r="CB707" s="4"/>
      <c r="CC707" s="47" t="s">
        <v>227</v>
      </c>
      <c r="CD707" s="47" t="s">
        <v>1023</v>
      </c>
      <c r="CE707" s="47">
        <v>249</v>
      </c>
      <c r="CF707" s="47">
        <v>10</v>
      </c>
      <c r="CG707" s="47">
        <v>1</v>
      </c>
      <c r="CH707" s="47" t="str">
        <f t="shared" si="366"/>
        <v>Keskivilkas 1</v>
      </c>
      <c r="CJ707" s="46" t="s">
        <v>756</v>
      </c>
      <c r="CK707" s="46" t="s">
        <v>1309</v>
      </c>
      <c r="CL707" s="46" t="s">
        <v>1310</v>
      </c>
      <c r="CM707" s="46" t="s">
        <v>1311</v>
      </c>
    </row>
    <row r="708" spans="1:91" customFormat="1" x14ac:dyDescent="0.25">
      <c r="A708" s="81">
        <v>697</v>
      </c>
      <c r="B708" s="27" t="str">
        <f t="shared" si="343"/>
        <v>13343_1</v>
      </c>
      <c r="C708" s="51">
        <v>13343</v>
      </c>
      <c r="D708" s="52">
        <v>1</v>
      </c>
      <c r="E708" s="17">
        <v>8321</v>
      </c>
      <c r="F708" s="18">
        <v>8006.2613789999996</v>
      </c>
      <c r="G708" s="57">
        <v>139</v>
      </c>
      <c r="H708" s="58">
        <v>73</v>
      </c>
      <c r="I708" s="64">
        <f t="shared" si="367"/>
        <v>0.73</v>
      </c>
      <c r="J708" s="18">
        <f t="shared" si="368"/>
        <v>101.47</v>
      </c>
      <c r="K708" s="64">
        <f t="shared" si="369"/>
        <v>0.30089743589743589</v>
      </c>
      <c r="L708" s="18">
        <v>78</v>
      </c>
      <c r="M708" s="18">
        <v>9</v>
      </c>
      <c r="N708" s="18">
        <v>81</v>
      </c>
      <c r="O708" s="105" t="str">
        <f t="shared" si="344"/>
        <v>https://www.google.com/maps/@62.1227794217,23.1095538605,3a,75y,90t/data=!3m3!1e1!3m1!2e0</v>
      </c>
      <c r="P708" s="108" t="str">
        <f t="shared" si="345"/>
        <v>Gmaps</v>
      </c>
      <c r="Q708" s="18">
        <v>139</v>
      </c>
      <c r="R708" s="17">
        <v>73</v>
      </c>
      <c r="S708" s="18">
        <f t="shared" si="346"/>
        <v>32</v>
      </c>
      <c r="T708" s="18">
        <f t="shared" si="347"/>
        <v>6</v>
      </c>
      <c r="U708" s="18">
        <f t="shared" si="348"/>
        <v>0</v>
      </c>
      <c r="V708" s="95" t="str">
        <f t="shared" si="370"/>
        <v xml:space="preserve"> --</v>
      </c>
      <c r="W708" s="18">
        <f t="shared" si="349"/>
        <v>0</v>
      </c>
      <c r="X708" s="79" t="str">
        <f t="shared" si="371"/>
        <v xml:space="preserve"> --</v>
      </c>
      <c r="Y708" s="74">
        <v>0</v>
      </c>
      <c r="Z708" s="17" t="str">
        <f t="shared" si="353"/>
        <v xml:space="preserve"> --</v>
      </c>
      <c r="AA708" s="74">
        <v>0</v>
      </c>
      <c r="AB708" s="17" t="str">
        <f t="shared" si="372"/>
        <v>--</v>
      </c>
      <c r="AC708" s="39"/>
      <c r="AD708" s="17" t="str">
        <f t="shared" si="350"/>
        <v>Vähä 3</v>
      </c>
      <c r="AE708" s="17" t="s">
        <v>1062</v>
      </c>
      <c r="AF708" s="39"/>
      <c r="AG708" s="44"/>
      <c r="AH708" s="4"/>
      <c r="AI708" s="113" t="str">
        <f t="shared" si="354"/>
        <v>musta</v>
      </c>
      <c r="AJ708" s="114" t="str">
        <f t="shared" si="375"/>
        <v>musta</v>
      </c>
      <c r="AK708" s="115" t="str">
        <f t="shared" si="351"/>
        <v>musta</v>
      </c>
      <c r="AL708" s="124">
        <f t="shared" si="376"/>
        <v>10</v>
      </c>
      <c r="AM708" s="124">
        <f t="shared" si="355"/>
        <v>10</v>
      </c>
      <c r="AN708" s="124">
        <f t="shared" si="356"/>
        <v>0</v>
      </c>
      <c r="AO708" s="124">
        <f t="shared" si="357"/>
        <v>0</v>
      </c>
      <c r="AP708" s="121">
        <f t="shared" si="358"/>
        <v>0</v>
      </c>
      <c r="AQ708" s="14"/>
      <c r="AR708" s="113" t="str">
        <f t="shared" si="373"/>
        <v>musta</v>
      </c>
      <c r="AS708" s="114" t="str">
        <f t="shared" si="374"/>
        <v>musta</v>
      </c>
      <c r="AT708" s="115" t="str">
        <f t="shared" si="352"/>
        <v>musta</v>
      </c>
      <c r="AU708" s="124">
        <f t="shared" si="359"/>
        <v>10</v>
      </c>
      <c r="AV708" s="124">
        <f t="shared" si="360"/>
        <v>10</v>
      </c>
      <c r="AW708" s="124">
        <f t="shared" si="361"/>
        <v>0</v>
      </c>
      <c r="AX708" s="124">
        <f t="shared" si="362"/>
        <v>0</v>
      </c>
      <c r="AY708" s="121">
        <f t="shared" si="363"/>
        <v>0</v>
      </c>
      <c r="BA708" s="47" t="s">
        <v>739</v>
      </c>
      <c r="BB708" s="47">
        <v>13311</v>
      </c>
      <c r="BC708" s="47">
        <v>1</v>
      </c>
      <c r="BD708" s="47">
        <v>7</v>
      </c>
      <c r="BE708" s="4"/>
      <c r="BF708" s="47" t="s">
        <v>747</v>
      </c>
      <c r="BG708" s="47">
        <v>13327</v>
      </c>
      <c r="BH708" s="47">
        <v>1</v>
      </c>
      <c r="BI708" s="47">
        <v>45</v>
      </c>
      <c r="BJ708" s="4"/>
      <c r="BK708" s="46" t="str">
        <f t="shared" si="364"/>
        <v>13327_1</v>
      </c>
      <c r="BL708" s="69">
        <v>13327</v>
      </c>
      <c r="BM708" s="69">
        <v>1</v>
      </c>
      <c r="BN708" s="69">
        <v>1</v>
      </c>
      <c r="BO708" s="4"/>
      <c r="BP708" s="46" t="str">
        <f t="shared" si="365"/>
        <v>13327_1</v>
      </c>
      <c r="BQ708" s="69">
        <v>13327</v>
      </c>
      <c r="BR708" s="69">
        <v>1</v>
      </c>
      <c r="BS708" s="69">
        <v>1</v>
      </c>
      <c r="BT708" s="4"/>
      <c r="BU708" s="71"/>
      <c r="BV708" s="71"/>
      <c r="BW708" s="71"/>
      <c r="BX708" s="4"/>
      <c r="BY708" s="46"/>
      <c r="BZ708" s="46"/>
      <c r="CA708" s="46"/>
      <c r="CB708" s="4"/>
      <c r="CC708" s="47" t="s">
        <v>789</v>
      </c>
      <c r="CD708" s="47" t="s">
        <v>1023</v>
      </c>
      <c r="CE708" s="47">
        <v>13705</v>
      </c>
      <c r="CF708" s="47">
        <v>1</v>
      </c>
      <c r="CG708" s="47">
        <v>1</v>
      </c>
      <c r="CH708" s="47" t="str">
        <f t="shared" si="366"/>
        <v>Keskivilkas 1</v>
      </c>
      <c r="CJ708" s="46" t="s">
        <v>757</v>
      </c>
      <c r="CK708" s="46" t="s">
        <v>1303</v>
      </c>
      <c r="CL708" s="46" t="s">
        <v>1304</v>
      </c>
      <c r="CM708" s="46" t="s">
        <v>1305</v>
      </c>
    </row>
    <row r="709" spans="1:91" customFormat="1" x14ac:dyDescent="0.25">
      <c r="A709" s="81">
        <v>698</v>
      </c>
      <c r="B709" s="27" t="str">
        <f t="shared" si="343"/>
        <v>13344_1</v>
      </c>
      <c r="C709" s="51">
        <v>13344</v>
      </c>
      <c r="D709" s="52">
        <v>1</v>
      </c>
      <c r="E709" s="17">
        <v>4100</v>
      </c>
      <c r="F709" s="18">
        <v>10811.476581299999</v>
      </c>
      <c r="G709" s="57">
        <v>250</v>
      </c>
      <c r="H709" s="58">
        <v>94</v>
      </c>
      <c r="I709" s="64">
        <f t="shared" si="367"/>
        <v>0.94</v>
      </c>
      <c r="J709" s="18">
        <f t="shared" si="368"/>
        <v>235</v>
      </c>
      <c r="K709" s="64">
        <f t="shared" si="369"/>
        <v>0.64335664335664333</v>
      </c>
      <c r="L709" s="18">
        <v>143</v>
      </c>
      <c r="M709" s="18">
        <v>7</v>
      </c>
      <c r="N709" s="18">
        <v>129</v>
      </c>
      <c r="O709" s="105" t="str">
        <f t="shared" si="344"/>
        <v>https://www.google.com/maps/@62.2374375867,22.9354646367,3a,75y,90t/data=!3m3!1e1!3m1!2e0</v>
      </c>
      <c r="P709" s="108" t="str">
        <f t="shared" si="345"/>
        <v>Gmaps</v>
      </c>
      <c r="Q709" s="18">
        <v>250</v>
      </c>
      <c r="R709" s="17">
        <v>94</v>
      </c>
      <c r="S709" s="18">
        <f t="shared" si="346"/>
        <v>16</v>
      </c>
      <c r="T709" s="18">
        <f t="shared" si="347"/>
        <v>16</v>
      </c>
      <c r="U709" s="18">
        <f t="shared" si="348"/>
        <v>3</v>
      </c>
      <c r="V709" s="94" t="str">
        <f t="shared" si="370"/>
        <v>Osa seud. yht.</v>
      </c>
      <c r="W709" s="90">
        <f t="shared" si="349"/>
        <v>1</v>
      </c>
      <c r="X709" s="91" t="str">
        <f t="shared" si="371"/>
        <v>Osa seud. yht.</v>
      </c>
      <c r="Y709" s="74">
        <v>0</v>
      </c>
      <c r="Z709" s="17" t="str">
        <f t="shared" si="353"/>
        <v xml:space="preserve"> --</v>
      </c>
      <c r="AA709" s="74">
        <v>0</v>
      </c>
      <c r="AB709" s="17" t="str">
        <f t="shared" si="372"/>
        <v>--</v>
      </c>
      <c r="AC709" s="39"/>
      <c r="AD709" s="17" t="str">
        <f t="shared" si="350"/>
        <v>Vähä 3</v>
      </c>
      <c r="AE709" s="17" t="s">
        <v>1062</v>
      </c>
      <c r="AF709" s="39"/>
      <c r="AG709" s="44"/>
      <c r="AH709" s="4"/>
      <c r="AI709" s="113" t="str">
        <f t="shared" si="354"/>
        <v>punainen</v>
      </c>
      <c r="AJ709" s="114" t="str">
        <f t="shared" si="375"/>
        <v>punainen</v>
      </c>
      <c r="AK709" s="115" t="str">
        <f t="shared" si="351"/>
        <v>musta</v>
      </c>
      <c r="AL709" s="124">
        <f t="shared" si="376"/>
        <v>20</v>
      </c>
      <c r="AM709" s="124">
        <f t="shared" si="355"/>
        <v>10</v>
      </c>
      <c r="AN709" s="124">
        <f t="shared" si="356"/>
        <v>0</v>
      </c>
      <c r="AO709" s="124">
        <f t="shared" si="357"/>
        <v>0</v>
      </c>
      <c r="AP709" s="121">
        <f t="shared" si="358"/>
        <v>10</v>
      </c>
      <c r="AQ709" s="14"/>
      <c r="AR709" s="113" t="str">
        <f t="shared" si="373"/>
        <v>punainen</v>
      </c>
      <c r="AS709" s="114" t="str">
        <f t="shared" si="374"/>
        <v>punainen</v>
      </c>
      <c r="AT709" s="115" t="str">
        <f t="shared" si="352"/>
        <v>musta</v>
      </c>
      <c r="AU709" s="124">
        <f t="shared" si="359"/>
        <v>20</v>
      </c>
      <c r="AV709" s="124">
        <f t="shared" si="360"/>
        <v>10</v>
      </c>
      <c r="AW709" s="124">
        <f t="shared" si="361"/>
        <v>0</v>
      </c>
      <c r="AX709" s="124">
        <f t="shared" si="362"/>
        <v>0</v>
      </c>
      <c r="AY709" s="121">
        <f t="shared" si="363"/>
        <v>10</v>
      </c>
      <c r="BA709" s="47" t="s">
        <v>740</v>
      </c>
      <c r="BB709" s="47">
        <v>13311</v>
      </c>
      <c r="BC709" s="47">
        <v>2</v>
      </c>
      <c r="BD709" s="47">
        <v>32</v>
      </c>
      <c r="BE709" s="4"/>
      <c r="BF709" s="47" t="s">
        <v>748</v>
      </c>
      <c r="BG709" s="47">
        <v>13331</v>
      </c>
      <c r="BH709" s="47">
        <v>1</v>
      </c>
      <c r="BI709" s="47">
        <v>296</v>
      </c>
      <c r="BJ709" s="4"/>
      <c r="BK709" s="46" t="str">
        <f t="shared" si="364"/>
        <v>13331_1</v>
      </c>
      <c r="BL709" s="69">
        <v>13331</v>
      </c>
      <c r="BM709" s="69">
        <v>1</v>
      </c>
      <c r="BN709" s="69">
        <v>30</v>
      </c>
      <c r="BO709" s="4"/>
      <c r="BP709" s="46" t="str">
        <f t="shared" si="365"/>
        <v>13331_1</v>
      </c>
      <c r="BQ709" s="69">
        <v>13331</v>
      </c>
      <c r="BR709" s="69">
        <v>1</v>
      </c>
      <c r="BS709" s="69">
        <v>49</v>
      </c>
      <c r="BT709" s="4"/>
      <c r="BU709" s="71"/>
      <c r="BV709" s="71"/>
      <c r="BW709" s="71"/>
      <c r="BX709" s="4"/>
      <c r="BY709" s="46"/>
      <c r="BZ709" s="46"/>
      <c r="CA709" s="46"/>
      <c r="CB709" s="4"/>
      <c r="CC709" s="47" t="s">
        <v>963</v>
      </c>
      <c r="CD709" s="47" t="s">
        <v>1023</v>
      </c>
      <c r="CE709" s="47">
        <v>14314</v>
      </c>
      <c r="CF709" s="47">
        <v>1</v>
      </c>
      <c r="CG709" s="47">
        <v>1</v>
      </c>
      <c r="CH709" s="47" t="str">
        <f t="shared" si="366"/>
        <v>Keskivilkas 1</v>
      </c>
      <c r="CJ709" s="46" t="s">
        <v>758</v>
      </c>
      <c r="CK709" s="46" t="s">
        <v>2806</v>
      </c>
      <c r="CL709" s="46" t="s">
        <v>2807</v>
      </c>
      <c r="CM709" s="46" t="s">
        <v>2808</v>
      </c>
    </row>
    <row r="710" spans="1:91" customFormat="1" x14ac:dyDescent="0.25">
      <c r="A710" s="81">
        <v>699</v>
      </c>
      <c r="B710" s="27" t="str">
        <f t="shared" si="343"/>
        <v>13344_2</v>
      </c>
      <c r="C710" s="51">
        <v>13344</v>
      </c>
      <c r="D710" s="52">
        <v>2</v>
      </c>
      <c r="E710" s="17">
        <v>6910</v>
      </c>
      <c r="F710" s="18"/>
      <c r="G710" s="59">
        <v>250</v>
      </c>
      <c r="H710" s="60">
        <v>94</v>
      </c>
      <c r="I710" s="64">
        <f t="shared" si="367"/>
        <v>0.94</v>
      </c>
      <c r="J710" s="18">
        <f t="shared" si="368"/>
        <v>235</v>
      </c>
      <c r="K710" s="64">
        <f t="shared" si="369"/>
        <v>0.64335664335664333</v>
      </c>
      <c r="L710" s="18">
        <v>143</v>
      </c>
      <c r="M710" s="18">
        <v>7</v>
      </c>
      <c r="N710" s="18">
        <v>129</v>
      </c>
      <c r="O710" s="105" t="str">
        <f t="shared" si="344"/>
        <v>https://www.google.com/maps/@62.2403974175,23.0128528508,3a,75y,90t/data=!3m3!1e1!3m1!2e0</v>
      </c>
      <c r="P710" s="108" t="str">
        <f t="shared" si="345"/>
        <v>Gmaps</v>
      </c>
      <c r="Q710" s="18">
        <v>250</v>
      </c>
      <c r="R710" s="17">
        <v>94</v>
      </c>
      <c r="S710" s="18">
        <f t="shared" si="346"/>
        <v>42</v>
      </c>
      <c r="T710" s="18">
        <f t="shared" si="347"/>
        <v>24</v>
      </c>
      <c r="U710" s="18">
        <f t="shared" si="348"/>
        <v>3</v>
      </c>
      <c r="V710" s="94" t="str">
        <f t="shared" si="370"/>
        <v>Osa seud. yht.</v>
      </c>
      <c r="W710" s="90">
        <f t="shared" si="349"/>
        <v>1</v>
      </c>
      <c r="X710" s="91" t="str">
        <f t="shared" si="371"/>
        <v>Osa seud. yht.</v>
      </c>
      <c r="Y710" s="74">
        <v>0</v>
      </c>
      <c r="Z710" s="17" t="str">
        <f t="shared" si="353"/>
        <v xml:space="preserve"> --</v>
      </c>
      <c r="AA710" s="74">
        <v>0</v>
      </c>
      <c r="AB710" s="17" t="str">
        <f t="shared" si="372"/>
        <v>--</v>
      </c>
      <c r="AC710" s="39"/>
      <c r="AD710" s="17" t="str">
        <f t="shared" si="350"/>
        <v>Vähä 3</v>
      </c>
      <c r="AE710" s="17" t="s">
        <v>1062</v>
      </c>
      <c r="AF710" s="39"/>
      <c r="AG710" s="44"/>
      <c r="AH710" s="4"/>
      <c r="AI710" s="113" t="str">
        <f t="shared" si="354"/>
        <v>punainen</v>
      </c>
      <c r="AJ710" s="114" t="str">
        <f t="shared" si="375"/>
        <v>punainen</v>
      </c>
      <c r="AK710" s="115" t="str">
        <f t="shared" si="351"/>
        <v>musta</v>
      </c>
      <c r="AL710" s="124">
        <f t="shared" si="376"/>
        <v>20</v>
      </c>
      <c r="AM710" s="124">
        <f t="shared" si="355"/>
        <v>10</v>
      </c>
      <c r="AN710" s="124">
        <f t="shared" si="356"/>
        <v>0</v>
      </c>
      <c r="AO710" s="124">
        <f t="shared" si="357"/>
        <v>0</v>
      </c>
      <c r="AP710" s="121">
        <f t="shared" si="358"/>
        <v>10</v>
      </c>
      <c r="AQ710" s="14"/>
      <c r="AR710" s="113" t="str">
        <f t="shared" si="373"/>
        <v>punainen</v>
      </c>
      <c r="AS710" s="114" t="str">
        <f t="shared" si="374"/>
        <v>punainen</v>
      </c>
      <c r="AT710" s="115" t="str">
        <f t="shared" si="352"/>
        <v>musta</v>
      </c>
      <c r="AU710" s="124">
        <f t="shared" si="359"/>
        <v>20</v>
      </c>
      <c r="AV710" s="124">
        <f t="shared" si="360"/>
        <v>10</v>
      </c>
      <c r="AW710" s="124">
        <f t="shared" si="361"/>
        <v>0</v>
      </c>
      <c r="AX710" s="124">
        <f t="shared" si="362"/>
        <v>0</v>
      </c>
      <c r="AY710" s="121">
        <f t="shared" si="363"/>
        <v>10</v>
      </c>
      <c r="BA710" s="47" t="s">
        <v>741</v>
      </c>
      <c r="BB710" s="47">
        <v>13319</v>
      </c>
      <c r="BC710" s="47">
        <v>1</v>
      </c>
      <c r="BD710" s="47">
        <v>8</v>
      </c>
      <c r="BE710" s="4"/>
      <c r="BF710" s="47" t="s">
        <v>749</v>
      </c>
      <c r="BG710" s="47">
        <v>13332</v>
      </c>
      <c r="BH710" s="47">
        <v>1</v>
      </c>
      <c r="BI710" s="47">
        <v>43</v>
      </c>
      <c r="BJ710" s="4"/>
      <c r="BK710" s="46" t="str">
        <f t="shared" si="364"/>
        <v>13332_1</v>
      </c>
      <c r="BL710" s="69">
        <v>13332</v>
      </c>
      <c r="BM710" s="69">
        <v>1</v>
      </c>
      <c r="BN710" s="69">
        <v>0</v>
      </c>
      <c r="BO710" s="4"/>
      <c r="BP710" s="46" t="str">
        <f t="shared" si="365"/>
        <v>13332_1</v>
      </c>
      <c r="BQ710" s="69">
        <v>13332</v>
      </c>
      <c r="BR710" s="69">
        <v>1</v>
      </c>
      <c r="BS710" s="69">
        <v>0</v>
      </c>
      <c r="BT710" s="4"/>
      <c r="BU710" s="71"/>
      <c r="BV710" s="71"/>
      <c r="BW710" s="71"/>
      <c r="BX710" s="4"/>
      <c r="BY710" s="46"/>
      <c r="BZ710" s="46"/>
      <c r="CA710" s="46"/>
      <c r="CB710" s="4"/>
      <c r="CC710" s="47" t="s">
        <v>146</v>
      </c>
      <c r="CD710" s="47" t="s">
        <v>1023</v>
      </c>
      <c r="CE710" s="47">
        <v>44</v>
      </c>
      <c r="CF710" s="47">
        <v>7</v>
      </c>
      <c r="CG710" s="47">
        <v>1</v>
      </c>
      <c r="CH710" s="47" t="str">
        <f t="shared" si="366"/>
        <v>Keskivilkas 1</v>
      </c>
      <c r="CJ710" s="46" t="s">
        <v>759</v>
      </c>
      <c r="CK710" s="46" t="s">
        <v>2836</v>
      </c>
      <c r="CL710" s="46" t="s">
        <v>2837</v>
      </c>
      <c r="CM710" s="46" t="s">
        <v>2838</v>
      </c>
    </row>
    <row r="711" spans="1:91" customFormat="1" x14ac:dyDescent="0.25">
      <c r="A711" s="81">
        <v>700</v>
      </c>
      <c r="B711" s="27" t="str">
        <f t="shared" si="343"/>
        <v>13345_1</v>
      </c>
      <c r="C711" s="51">
        <v>13345</v>
      </c>
      <c r="D711" s="52">
        <v>1</v>
      </c>
      <c r="E711" s="17">
        <v>5623</v>
      </c>
      <c r="F711" s="18">
        <v>5276.6755708000001</v>
      </c>
      <c r="G711" s="57">
        <v>45</v>
      </c>
      <c r="H711" s="58">
        <v>59</v>
      </c>
      <c r="I711" s="64">
        <f t="shared" si="367"/>
        <v>0.59</v>
      </c>
      <c r="J711" s="18">
        <f t="shared" si="368"/>
        <v>26.549999999999997</v>
      </c>
      <c r="K711" s="64">
        <f t="shared" si="369"/>
        <v>-0.21911764705882361</v>
      </c>
      <c r="L711" s="18">
        <v>34</v>
      </c>
      <c r="M711" s="18">
        <v>1</v>
      </c>
      <c r="N711" s="18">
        <v>37</v>
      </c>
      <c r="O711" s="105" t="str">
        <f t="shared" si="344"/>
        <v>https://www.google.com/maps/@62.1660641662,23.1615733866,3a,75y,90t/data=!3m3!1e1!3m1!2e0</v>
      </c>
      <c r="P711" s="108" t="str">
        <f t="shared" si="345"/>
        <v>Gmaps</v>
      </c>
      <c r="Q711" s="18">
        <v>45</v>
      </c>
      <c r="R711" s="17">
        <v>59</v>
      </c>
      <c r="S711" s="18">
        <f t="shared" si="346"/>
        <v>24</v>
      </c>
      <c r="T711" s="18">
        <f t="shared" si="347"/>
        <v>4</v>
      </c>
      <c r="U711" s="18">
        <f t="shared" si="348"/>
        <v>0</v>
      </c>
      <c r="V711" s="95" t="str">
        <f t="shared" si="370"/>
        <v xml:space="preserve"> --</v>
      </c>
      <c r="W711" s="18">
        <f t="shared" si="349"/>
        <v>0</v>
      </c>
      <c r="X711" s="79" t="str">
        <f t="shared" si="371"/>
        <v xml:space="preserve"> --</v>
      </c>
      <c r="Y711" s="74">
        <v>0</v>
      </c>
      <c r="Z711" s="17" t="str">
        <f t="shared" si="353"/>
        <v xml:space="preserve"> --</v>
      </c>
      <c r="AA711" s="74">
        <v>0</v>
      </c>
      <c r="AB711" s="17" t="str">
        <f t="shared" si="372"/>
        <v>--</v>
      </c>
      <c r="AC711" s="39"/>
      <c r="AD711" s="17" t="str">
        <f t="shared" si="350"/>
        <v>Vähä 4</v>
      </c>
      <c r="AE711" s="17" t="s">
        <v>1061</v>
      </c>
      <c r="AF711" s="39"/>
      <c r="AG711" s="44"/>
      <c r="AH711" s="4"/>
      <c r="AI711" s="113" t="str">
        <f t="shared" si="354"/>
        <v>musta</v>
      </c>
      <c r="AJ711" s="114" t="str">
        <f t="shared" si="375"/>
        <v>musta</v>
      </c>
      <c r="AK711" s="115" t="str">
        <f t="shared" si="351"/>
        <v>musta</v>
      </c>
      <c r="AL711" s="124">
        <f t="shared" si="376"/>
        <v>1</v>
      </c>
      <c r="AM711" s="124">
        <f t="shared" si="355"/>
        <v>1</v>
      </c>
      <c r="AN711" s="124">
        <f t="shared" si="356"/>
        <v>0</v>
      </c>
      <c r="AO711" s="124">
        <f t="shared" si="357"/>
        <v>0</v>
      </c>
      <c r="AP711" s="121">
        <f t="shared" si="358"/>
        <v>0</v>
      </c>
      <c r="AQ711" s="14"/>
      <c r="AR711" s="113" t="str">
        <f t="shared" si="373"/>
        <v>musta</v>
      </c>
      <c r="AS711" s="114" t="str">
        <f t="shared" si="374"/>
        <v>musta</v>
      </c>
      <c r="AT711" s="115" t="str">
        <f t="shared" si="352"/>
        <v>musta</v>
      </c>
      <c r="AU711" s="124">
        <f t="shared" si="359"/>
        <v>10</v>
      </c>
      <c r="AV711" s="124">
        <f t="shared" si="360"/>
        <v>10</v>
      </c>
      <c r="AW711" s="124">
        <f t="shared" si="361"/>
        <v>0</v>
      </c>
      <c r="AX711" s="124">
        <f t="shared" si="362"/>
        <v>0</v>
      </c>
      <c r="AY711" s="121">
        <f t="shared" si="363"/>
        <v>0</v>
      </c>
      <c r="BA711" s="47" t="s">
        <v>742</v>
      </c>
      <c r="BB711" s="47">
        <v>13321</v>
      </c>
      <c r="BC711" s="47">
        <v>1</v>
      </c>
      <c r="BD711" s="47">
        <v>14</v>
      </c>
      <c r="BE711" s="4"/>
      <c r="BF711" s="47" t="s">
        <v>750</v>
      </c>
      <c r="BG711" s="47">
        <v>13333</v>
      </c>
      <c r="BH711" s="47">
        <v>1</v>
      </c>
      <c r="BI711" s="47">
        <v>51</v>
      </c>
      <c r="BJ711" s="4"/>
      <c r="BK711" s="46" t="str">
        <f t="shared" si="364"/>
        <v>13333_1</v>
      </c>
      <c r="BL711" s="69">
        <v>13333</v>
      </c>
      <c r="BM711" s="69">
        <v>1</v>
      </c>
      <c r="BN711" s="69">
        <v>3</v>
      </c>
      <c r="BO711" s="4"/>
      <c r="BP711" s="46" t="str">
        <f t="shared" si="365"/>
        <v>13333_1</v>
      </c>
      <c r="BQ711" s="69">
        <v>13333</v>
      </c>
      <c r="BR711" s="69">
        <v>1</v>
      </c>
      <c r="BS711" s="69">
        <v>3</v>
      </c>
      <c r="BT711" s="4"/>
      <c r="BU711" s="71"/>
      <c r="BV711" s="71"/>
      <c r="BW711" s="71"/>
      <c r="BX711" s="4"/>
      <c r="BY711" s="46"/>
      <c r="BZ711" s="46"/>
      <c r="CA711" s="46"/>
      <c r="CB711" s="4"/>
      <c r="CC711" s="47" t="s">
        <v>616</v>
      </c>
      <c r="CD711" s="47" t="s">
        <v>1023</v>
      </c>
      <c r="CE711" s="47">
        <v>12949</v>
      </c>
      <c r="CF711" s="47">
        <v>1</v>
      </c>
      <c r="CG711" s="47">
        <v>1</v>
      </c>
      <c r="CH711" s="47" t="str">
        <f t="shared" si="366"/>
        <v>Keskivilkas 1</v>
      </c>
      <c r="CJ711" s="46" t="s">
        <v>760</v>
      </c>
      <c r="CK711" s="46" t="s">
        <v>1306</v>
      </c>
      <c r="CL711" s="46" t="s">
        <v>1307</v>
      </c>
      <c r="CM711" s="46" t="s">
        <v>1308</v>
      </c>
    </row>
    <row r="712" spans="1:91" customFormat="1" x14ac:dyDescent="0.25">
      <c r="A712" s="81">
        <v>701</v>
      </c>
      <c r="B712" s="27" t="str">
        <f t="shared" si="343"/>
        <v>13347_1</v>
      </c>
      <c r="C712" s="51">
        <v>13347</v>
      </c>
      <c r="D712" s="52">
        <v>1</v>
      </c>
      <c r="E712" s="17">
        <v>4895</v>
      </c>
      <c r="F712" s="18">
        <v>4778.1954488450001</v>
      </c>
      <c r="G712" s="57">
        <v>23</v>
      </c>
      <c r="H712" s="58">
        <v>40</v>
      </c>
      <c r="I712" s="64">
        <f t="shared" si="367"/>
        <v>0.4</v>
      </c>
      <c r="J712" s="18">
        <f t="shared" si="368"/>
        <v>9.2000000000000011</v>
      </c>
      <c r="K712" s="64">
        <f t="shared" si="369"/>
        <v>-0.95053763440860217</v>
      </c>
      <c r="L712" s="18">
        <v>186</v>
      </c>
      <c r="M712" s="18">
        <v>6</v>
      </c>
      <c r="N712" s="18">
        <v>183</v>
      </c>
      <c r="O712" s="105" t="str">
        <f t="shared" si="344"/>
        <v>https://www.google.com/maps/@62.190285713,23.1715826655,3a,75y,90t/data=!3m3!1e1!3m1!2e0</v>
      </c>
      <c r="P712" s="108" t="str">
        <f t="shared" si="345"/>
        <v>Gmaps</v>
      </c>
      <c r="Q712" s="18">
        <v>23</v>
      </c>
      <c r="R712" s="17">
        <v>40</v>
      </c>
      <c r="S712" s="18">
        <f t="shared" si="346"/>
        <v>69</v>
      </c>
      <c r="T712" s="18">
        <f t="shared" si="347"/>
        <v>22</v>
      </c>
      <c r="U712" s="18">
        <f t="shared" si="348"/>
        <v>0</v>
      </c>
      <c r="V712" s="95" t="str">
        <f t="shared" si="370"/>
        <v xml:space="preserve"> --</v>
      </c>
      <c r="W712" s="18">
        <f t="shared" si="349"/>
        <v>0</v>
      </c>
      <c r="X712" s="79" t="str">
        <f t="shared" si="371"/>
        <v xml:space="preserve"> --</v>
      </c>
      <c r="Y712" s="74">
        <v>0</v>
      </c>
      <c r="Z712" s="17" t="str">
        <f t="shared" si="353"/>
        <v xml:space="preserve"> --</v>
      </c>
      <c r="AA712" s="74">
        <v>0</v>
      </c>
      <c r="AB712" s="17" t="str">
        <f t="shared" si="372"/>
        <v>--</v>
      </c>
      <c r="AC712" s="39"/>
      <c r="AD712" s="17" t="str">
        <f t="shared" si="350"/>
        <v>Vähä 3</v>
      </c>
      <c r="AE712" s="17" t="s">
        <v>1062</v>
      </c>
      <c r="AF712" s="39"/>
      <c r="AG712" s="44"/>
      <c r="AH712" s="4"/>
      <c r="AI712" s="113" t="str">
        <f t="shared" si="354"/>
        <v>musta</v>
      </c>
      <c r="AJ712" s="114" t="str">
        <f t="shared" si="375"/>
        <v>musta</v>
      </c>
      <c r="AK712" s="115" t="str">
        <f t="shared" si="351"/>
        <v>musta</v>
      </c>
      <c r="AL712" s="124">
        <f t="shared" si="376"/>
        <v>1</v>
      </c>
      <c r="AM712" s="124">
        <f t="shared" si="355"/>
        <v>1</v>
      </c>
      <c r="AN712" s="124">
        <f t="shared" si="356"/>
        <v>0</v>
      </c>
      <c r="AO712" s="124">
        <f t="shared" si="357"/>
        <v>0</v>
      </c>
      <c r="AP712" s="121">
        <f t="shared" si="358"/>
        <v>0</v>
      </c>
      <c r="AQ712" s="14"/>
      <c r="AR712" s="113" t="str">
        <f t="shared" si="373"/>
        <v>musta</v>
      </c>
      <c r="AS712" s="114" t="str">
        <f t="shared" si="374"/>
        <v>musta</v>
      </c>
      <c r="AT712" s="115" t="str">
        <f t="shared" si="352"/>
        <v>musta</v>
      </c>
      <c r="AU712" s="124">
        <f t="shared" si="359"/>
        <v>1</v>
      </c>
      <c r="AV712" s="124">
        <f t="shared" si="360"/>
        <v>1</v>
      </c>
      <c r="AW712" s="124">
        <f t="shared" si="361"/>
        <v>0</v>
      </c>
      <c r="AX712" s="124">
        <f t="shared" si="362"/>
        <v>0</v>
      </c>
      <c r="AY712" s="121">
        <f t="shared" si="363"/>
        <v>0</v>
      </c>
      <c r="BA712" s="47" t="s">
        <v>743</v>
      </c>
      <c r="BB712" s="47">
        <v>13321</v>
      </c>
      <c r="BC712" s="47">
        <v>2</v>
      </c>
      <c r="BD712" s="47">
        <v>7</v>
      </c>
      <c r="BE712" s="4"/>
      <c r="BF712" s="47" t="s">
        <v>751</v>
      </c>
      <c r="BG712" s="47">
        <v>13337</v>
      </c>
      <c r="BH712" s="47">
        <v>1</v>
      </c>
      <c r="BI712" s="47">
        <v>7</v>
      </c>
      <c r="BJ712" s="4"/>
      <c r="BK712" s="46" t="str">
        <f t="shared" si="364"/>
        <v>13337_1</v>
      </c>
      <c r="BL712" s="69">
        <v>13337</v>
      </c>
      <c r="BM712" s="69">
        <v>1</v>
      </c>
      <c r="BN712" s="69">
        <v>0</v>
      </c>
      <c r="BO712" s="4"/>
      <c r="BP712" s="46" t="str">
        <f t="shared" si="365"/>
        <v>13337_1</v>
      </c>
      <c r="BQ712" s="69">
        <v>13337</v>
      </c>
      <c r="BR712" s="69">
        <v>1</v>
      </c>
      <c r="BS712" s="69">
        <v>0</v>
      </c>
      <c r="BT712" s="4"/>
      <c r="BU712" s="71"/>
      <c r="BV712" s="71"/>
      <c r="BW712" s="71"/>
      <c r="BX712" s="4"/>
      <c r="BY712" s="46"/>
      <c r="BZ712" s="46"/>
      <c r="CA712" s="46"/>
      <c r="CB712" s="4"/>
      <c r="CC712" s="47" t="s">
        <v>474</v>
      </c>
      <c r="CD712" s="47" t="s">
        <v>1023</v>
      </c>
      <c r="CE712" s="47">
        <v>3041</v>
      </c>
      <c r="CF712" s="47">
        <v>1</v>
      </c>
      <c r="CG712" s="47">
        <v>1</v>
      </c>
      <c r="CH712" s="47" t="str">
        <f t="shared" si="366"/>
        <v>Keskivilkas 1</v>
      </c>
      <c r="CJ712" s="46" t="s">
        <v>761</v>
      </c>
      <c r="CK712" s="46" t="s">
        <v>2839</v>
      </c>
      <c r="CL712" s="46" t="s">
        <v>2840</v>
      </c>
      <c r="CM712" s="46" t="s">
        <v>2841</v>
      </c>
    </row>
    <row r="713" spans="1:91" customFormat="1" x14ac:dyDescent="0.25">
      <c r="A713" s="81">
        <v>702</v>
      </c>
      <c r="B713" s="27" t="str">
        <f t="shared" si="343"/>
        <v>13349_1</v>
      </c>
      <c r="C713" s="51">
        <v>13349</v>
      </c>
      <c r="D713" s="52">
        <v>1</v>
      </c>
      <c r="E713" s="17">
        <v>5280</v>
      </c>
      <c r="F713" s="18">
        <v>5076.7459515999999</v>
      </c>
      <c r="G713" s="57">
        <v>73</v>
      </c>
      <c r="H713" s="58">
        <v>56</v>
      </c>
      <c r="I713" s="64">
        <f t="shared" si="367"/>
        <v>0.56000000000000005</v>
      </c>
      <c r="J713" s="18">
        <f t="shared" si="368"/>
        <v>40.880000000000003</v>
      </c>
      <c r="K713" s="64">
        <f t="shared" si="369"/>
        <v>0.10486486486486493</v>
      </c>
      <c r="L713" s="18">
        <v>37</v>
      </c>
      <c r="M713" s="18">
        <v>2</v>
      </c>
      <c r="N713" s="18">
        <v>42</v>
      </c>
      <c r="O713" s="105" t="str">
        <f t="shared" si="344"/>
        <v>https://www.google.com/maps/@62.2093270818,23.090004861,3a,75y,90t/data=!3m3!1e1!3m1!2e0</v>
      </c>
      <c r="P713" s="108" t="str">
        <f t="shared" si="345"/>
        <v>Gmaps</v>
      </c>
      <c r="Q713" s="18">
        <v>73</v>
      </c>
      <c r="R713" s="17">
        <v>56</v>
      </c>
      <c r="S713" s="18">
        <f t="shared" si="346"/>
        <v>19</v>
      </c>
      <c r="T713" s="18">
        <f t="shared" si="347"/>
        <v>5</v>
      </c>
      <c r="U713" s="18">
        <f t="shared" si="348"/>
        <v>0</v>
      </c>
      <c r="V713" s="95" t="str">
        <f t="shared" si="370"/>
        <v xml:space="preserve"> --</v>
      </c>
      <c r="W713" s="18">
        <f t="shared" si="349"/>
        <v>0</v>
      </c>
      <c r="X713" s="79" t="str">
        <f t="shared" si="371"/>
        <v xml:space="preserve"> --</v>
      </c>
      <c r="Y713" s="74">
        <v>0</v>
      </c>
      <c r="Z713" s="17" t="str">
        <f t="shared" si="353"/>
        <v xml:space="preserve"> --</v>
      </c>
      <c r="AA713" s="74">
        <v>0</v>
      </c>
      <c r="AB713" s="17" t="str">
        <f t="shared" si="372"/>
        <v>--</v>
      </c>
      <c r="AC713" s="39"/>
      <c r="AD713" s="17" t="str">
        <f t="shared" si="350"/>
        <v>Vähä 4</v>
      </c>
      <c r="AE713" s="17" t="s">
        <v>1061</v>
      </c>
      <c r="AF713" s="39"/>
      <c r="AG713" s="44"/>
      <c r="AH713" s="4"/>
      <c r="AI713" s="113" t="str">
        <f t="shared" si="354"/>
        <v>musta</v>
      </c>
      <c r="AJ713" s="114" t="str">
        <f t="shared" si="375"/>
        <v>musta</v>
      </c>
      <c r="AK713" s="115" t="str">
        <f t="shared" si="351"/>
        <v>musta</v>
      </c>
      <c r="AL713" s="124">
        <f t="shared" si="376"/>
        <v>1</v>
      </c>
      <c r="AM713" s="124">
        <f t="shared" si="355"/>
        <v>1</v>
      </c>
      <c r="AN713" s="124">
        <f t="shared" si="356"/>
        <v>0</v>
      </c>
      <c r="AO713" s="124">
        <f t="shared" si="357"/>
        <v>0</v>
      </c>
      <c r="AP713" s="121">
        <f t="shared" si="358"/>
        <v>0</v>
      </c>
      <c r="AQ713" s="14"/>
      <c r="AR713" s="113" t="str">
        <f t="shared" si="373"/>
        <v>musta</v>
      </c>
      <c r="AS713" s="114" t="str">
        <f t="shared" si="374"/>
        <v>musta</v>
      </c>
      <c r="AT713" s="115" t="str">
        <f t="shared" si="352"/>
        <v>musta</v>
      </c>
      <c r="AU713" s="124">
        <f t="shared" si="359"/>
        <v>10</v>
      </c>
      <c r="AV713" s="124">
        <f t="shared" si="360"/>
        <v>10</v>
      </c>
      <c r="AW713" s="124">
        <f t="shared" si="361"/>
        <v>0</v>
      </c>
      <c r="AX713" s="124">
        <f t="shared" si="362"/>
        <v>0</v>
      </c>
      <c r="AY713" s="121">
        <f t="shared" si="363"/>
        <v>0</v>
      </c>
      <c r="BA713" s="47" t="s">
        <v>744</v>
      </c>
      <c r="BB713" s="47">
        <v>13322</v>
      </c>
      <c r="BC713" s="47">
        <v>1</v>
      </c>
      <c r="BD713" s="47">
        <v>105</v>
      </c>
      <c r="BE713" s="4"/>
      <c r="BF713" s="47" t="s">
        <v>752</v>
      </c>
      <c r="BG713" s="47">
        <v>13338</v>
      </c>
      <c r="BH713" s="47">
        <v>1</v>
      </c>
      <c r="BI713" s="47">
        <v>5</v>
      </c>
      <c r="BJ713" s="4"/>
      <c r="BK713" s="46" t="str">
        <f t="shared" si="364"/>
        <v>13338_1</v>
      </c>
      <c r="BL713" s="69">
        <v>13338</v>
      </c>
      <c r="BM713" s="69">
        <v>1</v>
      </c>
      <c r="BN713" s="69">
        <v>0</v>
      </c>
      <c r="BO713" s="4"/>
      <c r="BP713" s="46" t="str">
        <f t="shared" si="365"/>
        <v>13338_1</v>
      </c>
      <c r="BQ713" s="69">
        <v>13338</v>
      </c>
      <c r="BR713" s="69">
        <v>1</v>
      </c>
      <c r="BS713" s="69">
        <v>0</v>
      </c>
      <c r="BT713" s="4"/>
      <c r="BU713" s="71"/>
      <c r="BV713" s="71"/>
      <c r="BW713" s="71"/>
      <c r="BX713" s="4"/>
      <c r="BY713" s="46"/>
      <c r="BZ713" s="46"/>
      <c r="CA713" s="46"/>
      <c r="CB713" s="4"/>
      <c r="CC713" s="47" t="s">
        <v>334</v>
      </c>
      <c r="CD713" s="47" t="s">
        <v>1023</v>
      </c>
      <c r="CE713" s="47">
        <v>347</v>
      </c>
      <c r="CF713" s="47">
        <v>5</v>
      </c>
      <c r="CG713" s="47">
        <v>1</v>
      </c>
      <c r="CH713" s="47" t="str">
        <f t="shared" si="366"/>
        <v>Keskivilkas 1</v>
      </c>
      <c r="CJ713" s="46" t="s">
        <v>762</v>
      </c>
      <c r="CK713" s="46" t="s">
        <v>2842</v>
      </c>
      <c r="CL713" s="46" t="s">
        <v>2843</v>
      </c>
      <c r="CM713" s="46" t="s">
        <v>2844</v>
      </c>
    </row>
    <row r="714" spans="1:91" customFormat="1" x14ac:dyDescent="0.25">
      <c r="A714" s="81">
        <v>703</v>
      </c>
      <c r="B714" s="27" t="str">
        <f t="shared" si="343"/>
        <v>13353_1</v>
      </c>
      <c r="C714" s="51">
        <v>13353</v>
      </c>
      <c r="D714" s="52">
        <v>1</v>
      </c>
      <c r="E714" s="17">
        <v>5375</v>
      </c>
      <c r="F714" s="18">
        <v>5372.70391045</v>
      </c>
      <c r="G714" s="57">
        <v>16</v>
      </c>
      <c r="H714" s="58">
        <v>29</v>
      </c>
      <c r="I714" s="64">
        <f t="shared" si="367"/>
        <v>0.28999999999999998</v>
      </c>
      <c r="J714" s="18">
        <f t="shared" si="368"/>
        <v>4.6399999999999997</v>
      </c>
      <c r="K714" s="64">
        <f t="shared" si="369"/>
        <v>-0.96403100775193795</v>
      </c>
      <c r="L714" s="18">
        <v>129</v>
      </c>
      <c r="M714" s="18">
        <v>2</v>
      </c>
      <c r="N714" s="18">
        <v>142</v>
      </c>
      <c r="O714" s="105" t="str">
        <f t="shared" si="344"/>
        <v>https://www.google.com/maps/@62.2305008074,23.1638972187,3a,75y,90t/data=!3m3!1e1!3m1!2e0</v>
      </c>
      <c r="P714" s="108" t="str">
        <f t="shared" si="345"/>
        <v>Gmaps</v>
      </c>
      <c r="Q714" s="18">
        <v>16</v>
      </c>
      <c r="R714" s="17">
        <v>29</v>
      </c>
      <c r="S714" s="18">
        <f t="shared" si="346"/>
        <v>11</v>
      </c>
      <c r="T714" s="18">
        <f t="shared" si="347"/>
        <v>2</v>
      </c>
      <c r="U714" s="18">
        <f t="shared" si="348"/>
        <v>0</v>
      </c>
      <c r="V714" s="95" t="str">
        <f t="shared" si="370"/>
        <v xml:space="preserve"> --</v>
      </c>
      <c r="W714" s="18">
        <f t="shared" si="349"/>
        <v>0</v>
      </c>
      <c r="X714" s="79" t="str">
        <f t="shared" si="371"/>
        <v xml:space="preserve"> --</v>
      </c>
      <c r="Y714" s="74">
        <v>0</v>
      </c>
      <c r="Z714" s="17" t="str">
        <f t="shared" si="353"/>
        <v xml:space="preserve"> --</v>
      </c>
      <c r="AA714" s="74">
        <v>0</v>
      </c>
      <c r="AB714" s="17" t="str">
        <f t="shared" si="372"/>
        <v>--</v>
      </c>
      <c r="AC714" s="39"/>
      <c r="AD714" s="17" t="str">
        <f t="shared" si="350"/>
        <v>Vähä 4</v>
      </c>
      <c r="AE714" s="17" t="s">
        <v>1061</v>
      </c>
      <c r="AF714" s="39"/>
      <c r="AG714" s="44"/>
      <c r="AH714" s="4"/>
      <c r="AI714" s="113" t="str">
        <f t="shared" si="354"/>
        <v>musta</v>
      </c>
      <c r="AJ714" s="114" t="str">
        <f t="shared" si="375"/>
        <v>musta</v>
      </c>
      <c r="AK714" s="115" t="str">
        <f t="shared" si="351"/>
        <v>musta</v>
      </c>
      <c r="AL714" s="124">
        <f t="shared" si="376"/>
        <v>0</v>
      </c>
      <c r="AM714" s="124">
        <f t="shared" si="355"/>
        <v>0</v>
      </c>
      <c r="AN714" s="124">
        <f t="shared" si="356"/>
        <v>0</v>
      </c>
      <c r="AO714" s="124">
        <f t="shared" si="357"/>
        <v>0</v>
      </c>
      <c r="AP714" s="121">
        <f t="shared" si="358"/>
        <v>0</v>
      </c>
      <c r="AQ714" s="14"/>
      <c r="AR714" s="113" t="str">
        <f t="shared" si="373"/>
        <v>musta</v>
      </c>
      <c r="AS714" s="114" t="str">
        <f t="shared" si="374"/>
        <v>musta</v>
      </c>
      <c r="AT714" s="115" t="str">
        <f t="shared" si="352"/>
        <v>musta</v>
      </c>
      <c r="AU714" s="124">
        <f t="shared" si="359"/>
        <v>1</v>
      </c>
      <c r="AV714" s="124">
        <f t="shared" si="360"/>
        <v>1</v>
      </c>
      <c r="AW714" s="124">
        <f t="shared" si="361"/>
        <v>0</v>
      </c>
      <c r="AX714" s="124">
        <f t="shared" si="362"/>
        <v>0</v>
      </c>
      <c r="AY714" s="121">
        <f t="shared" si="363"/>
        <v>0</v>
      </c>
      <c r="BA714" s="47" t="s">
        <v>745</v>
      </c>
      <c r="BB714" s="47">
        <v>13323</v>
      </c>
      <c r="BC714" s="47">
        <v>1</v>
      </c>
      <c r="BD714" s="47">
        <v>249</v>
      </c>
      <c r="BE714" s="4"/>
      <c r="BF714" s="47" t="s">
        <v>753</v>
      </c>
      <c r="BG714" s="47">
        <v>13339</v>
      </c>
      <c r="BH714" s="47">
        <v>1</v>
      </c>
      <c r="BI714" s="47">
        <v>6</v>
      </c>
      <c r="BJ714" s="4"/>
      <c r="BK714" s="46" t="str">
        <f t="shared" si="364"/>
        <v>13339_1</v>
      </c>
      <c r="BL714" s="69">
        <v>13339</v>
      </c>
      <c r="BM714" s="69">
        <v>1</v>
      </c>
      <c r="BN714" s="69">
        <v>0</v>
      </c>
      <c r="BO714" s="4"/>
      <c r="BP714" s="46" t="str">
        <f t="shared" si="365"/>
        <v>13339_1</v>
      </c>
      <c r="BQ714" s="69">
        <v>13339</v>
      </c>
      <c r="BR714" s="69">
        <v>1</v>
      </c>
      <c r="BS714" s="69">
        <v>0</v>
      </c>
      <c r="BT714" s="4"/>
      <c r="BU714" s="71"/>
      <c r="BV714" s="71"/>
      <c r="BW714" s="71"/>
      <c r="BX714" s="4"/>
      <c r="BY714" s="46"/>
      <c r="BZ714" s="46"/>
      <c r="CA714" s="46"/>
      <c r="CB714" s="4"/>
      <c r="CC714" s="47" t="s">
        <v>450</v>
      </c>
      <c r="CD714" s="47" t="s">
        <v>1023</v>
      </c>
      <c r="CE714" s="47">
        <v>2992</v>
      </c>
      <c r="CF714" s="47">
        <v>2</v>
      </c>
      <c r="CG714" s="47">
        <v>1</v>
      </c>
      <c r="CH714" s="47" t="str">
        <f t="shared" si="366"/>
        <v>Keskivilkas 1</v>
      </c>
      <c r="CJ714" s="46" t="s">
        <v>763</v>
      </c>
      <c r="CK714" s="46" t="s">
        <v>2095</v>
      </c>
      <c r="CL714" s="46" t="s">
        <v>2096</v>
      </c>
      <c r="CM714" s="46" t="s">
        <v>2097</v>
      </c>
    </row>
    <row r="715" spans="1:91" customFormat="1" x14ac:dyDescent="0.25">
      <c r="A715" s="81">
        <v>704</v>
      </c>
      <c r="B715" s="27" t="str">
        <f t="shared" si="343"/>
        <v>13353_2</v>
      </c>
      <c r="C715" s="51">
        <v>13353</v>
      </c>
      <c r="D715" s="52">
        <v>2</v>
      </c>
      <c r="E715" s="17">
        <v>5590</v>
      </c>
      <c r="F715" s="18">
        <v>5558.0709797999998</v>
      </c>
      <c r="G715" s="57">
        <v>63</v>
      </c>
      <c r="H715" s="58">
        <v>68</v>
      </c>
      <c r="I715" s="64">
        <f t="shared" si="367"/>
        <v>0.68</v>
      </c>
      <c r="J715" s="18">
        <f t="shared" si="368"/>
        <v>42.84</v>
      </c>
      <c r="K715" s="64">
        <f t="shared" si="369"/>
        <v>-0.66790697674418598</v>
      </c>
      <c r="L715" s="18">
        <v>129</v>
      </c>
      <c r="M715" s="18">
        <v>2</v>
      </c>
      <c r="N715" s="18">
        <v>142</v>
      </c>
      <c r="O715" s="105" t="str">
        <f t="shared" si="344"/>
        <v>https://www.google.com/maps/@62.2531354247,23.0761272808,3a,75y,90t/data=!3m3!1e1!3m1!2e0</v>
      </c>
      <c r="P715" s="108" t="str">
        <f t="shared" si="345"/>
        <v>Gmaps</v>
      </c>
      <c r="Q715" s="18">
        <v>63</v>
      </c>
      <c r="R715" s="17">
        <v>68</v>
      </c>
      <c r="S715" s="18">
        <f t="shared" si="346"/>
        <v>14</v>
      </c>
      <c r="T715" s="18">
        <f t="shared" si="347"/>
        <v>5</v>
      </c>
      <c r="U715" s="18">
        <f t="shared" si="348"/>
        <v>0</v>
      </c>
      <c r="V715" s="95" t="str">
        <f t="shared" si="370"/>
        <v xml:space="preserve"> --</v>
      </c>
      <c r="W715" s="18">
        <f t="shared" si="349"/>
        <v>0</v>
      </c>
      <c r="X715" s="79" t="str">
        <f t="shared" si="371"/>
        <v xml:space="preserve"> --</v>
      </c>
      <c r="Y715" s="74">
        <v>0</v>
      </c>
      <c r="Z715" s="17" t="str">
        <f t="shared" si="353"/>
        <v xml:space="preserve"> --</v>
      </c>
      <c r="AA715" s="74">
        <v>0</v>
      </c>
      <c r="AB715" s="17" t="str">
        <f t="shared" si="372"/>
        <v>--</v>
      </c>
      <c r="AC715" s="39"/>
      <c r="AD715" s="17" t="str">
        <f t="shared" si="350"/>
        <v>Ei määritetty</v>
      </c>
      <c r="AE715" s="17" t="s">
        <v>1061</v>
      </c>
      <c r="AF715" s="39"/>
      <c r="AG715" s="44"/>
      <c r="AH715" s="4"/>
      <c r="AI715" s="113" t="str">
        <f t="shared" si="354"/>
        <v>musta</v>
      </c>
      <c r="AJ715" s="114" t="str">
        <f t="shared" si="375"/>
        <v>musta</v>
      </c>
      <c r="AK715" s="115" t="str">
        <f t="shared" si="351"/>
        <v>musta</v>
      </c>
      <c r="AL715" s="124">
        <f t="shared" si="376"/>
        <v>10</v>
      </c>
      <c r="AM715" s="124">
        <f t="shared" si="355"/>
        <v>10</v>
      </c>
      <c r="AN715" s="124">
        <f t="shared" si="356"/>
        <v>0</v>
      </c>
      <c r="AO715" s="124">
        <f t="shared" si="357"/>
        <v>0</v>
      </c>
      <c r="AP715" s="121">
        <f t="shared" si="358"/>
        <v>0</v>
      </c>
      <c r="AQ715" s="14"/>
      <c r="AR715" s="113" t="str">
        <f t="shared" si="373"/>
        <v>musta</v>
      </c>
      <c r="AS715" s="114" t="str">
        <f t="shared" si="374"/>
        <v>musta</v>
      </c>
      <c r="AT715" s="115" t="str">
        <f t="shared" si="352"/>
        <v>musta</v>
      </c>
      <c r="AU715" s="124">
        <f t="shared" si="359"/>
        <v>10</v>
      </c>
      <c r="AV715" s="124">
        <f t="shared" si="360"/>
        <v>10</v>
      </c>
      <c r="AW715" s="124">
        <f t="shared" si="361"/>
        <v>0</v>
      </c>
      <c r="AX715" s="124">
        <f t="shared" si="362"/>
        <v>0</v>
      </c>
      <c r="AY715" s="121">
        <f t="shared" si="363"/>
        <v>0</v>
      </c>
      <c r="BA715" s="47" t="s">
        <v>746</v>
      </c>
      <c r="BB715" s="47">
        <v>13325</v>
      </c>
      <c r="BC715" s="47">
        <v>1</v>
      </c>
      <c r="BD715" s="47">
        <v>4</v>
      </c>
      <c r="BE715" s="4"/>
      <c r="BF715" s="47" t="s">
        <v>754</v>
      </c>
      <c r="BG715" s="47">
        <v>13341</v>
      </c>
      <c r="BH715" s="47">
        <v>1</v>
      </c>
      <c r="BI715" s="47">
        <v>40</v>
      </c>
      <c r="BJ715" s="4"/>
      <c r="BK715" s="46" t="str">
        <f t="shared" si="364"/>
        <v>13341_1</v>
      </c>
      <c r="BL715" s="69">
        <v>13341</v>
      </c>
      <c r="BM715" s="69">
        <v>1</v>
      </c>
      <c r="BN715" s="69">
        <v>0</v>
      </c>
      <c r="BO715" s="4"/>
      <c r="BP715" s="46" t="str">
        <f t="shared" si="365"/>
        <v>13341_1</v>
      </c>
      <c r="BQ715" s="69">
        <v>13341</v>
      </c>
      <c r="BR715" s="69">
        <v>1</v>
      </c>
      <c r="BS715" s="69">
        <v>0</v>
      </c>
      <c r="BT715" s="4"/>
      <c r="BU715" s="71"/>
      <c r="BV715" s="71"/>
      <c r="BW715" s="71"/>
      <c r="BX715" s="4"/>
      <c r="BY715" s="46"/>
      <c r="BZ715" s="46"/>
      <c r="CA715" s="46"/>
      <c r="CB715" s="4"/>
      <c r="CC715" s="47" t="s">
        <v>887</v>
      </c>
      <c r="CD715" s="47" t="s">
        <v>1023</v>
      </c>
      <c r="CE715" s="47">
        <v>14190</v>
      </c>
      <c r="CF715" s="47">
        <v>1</v>
      </c>
      <c r="CG715" s="47">
        <v>1</v>
      </c>
      <c r="CH715" s="47" t="str">
        <f t="shared" si="366"/>
        <v>Keskivilkas 1</v>
      </c>
      <c r="CJ715" s="46" t="s">
        <v>764</v>
      </c>
      <c r="CK715" s="46" t="s">
        <v>2845</v>
      </c>
      <c r="CL715" s="46" t="s">
        <v>2846</v>
      </c>
      <c r="CM715" s="46" t="s">
        <v>2847</v>
      </c>
    </row>
    <row r="716" spans="1:91" customFormat="1" x14ac:dyDescent="0.25">
      <c r="A716" s="81">
        <v>705</v>
      </c>
      <c r="B716" s="27" t="str">
        <f t="shared" ref="B716:B779" si="377">CONCATENATE(C716,"_",D716)</f>
        <v>13355_1</v>
      </c>
      <c r="C716" s="51">
        <v>13355</v>
      </c>
      <c r="D716" s="52">
        <v>1</v>
      </c>
      <c r="E716" s="17">
        <v>8854</v>
      </c>
      <c r="F716" s="18">
        <v>8332.0458773999999</v>
      </c>
      <c r="G716" s="57">
        <v>13</v>
      </c>
      <c r="H716" s="58">
        <v>64</v>
      </c>
      <c r="I716" s="64">
        <f t="shared" si="367"/>
        <v>0.64</v>
      </c>
      <c r="J716" s="18">
        <f t="shared" si="368"/>
        <v>8.32</v>
      </c>
      <c r="K716" s="64">
        <f t="shared" si="369"/>
        <v>-0.88756756756756761</v>
      </c>
      <c r="L716" s="18">
        <v>74</v>
      </c>
      <c r="M716" s="18">
        <v>4</v>
      </c>
      <c r="N716" s="18">
        <v>69</v>
      </c>
      <c r="O716" s="105" t="str">
        <f t="shared" ref="O716:O779" si="378">IFERROR(VLOOKUP(B716,$CJ$12:$CM$1803,4,FALSE),"--")</f>
        <v>https://www.google.com/maps/@61.982389904,23.316717128,3a,75y,90t/data=!3m3!1e1!3m1!2e0</v>
      </c>
      <c r="P716" s="108" t="str">
        <f t="shared" ref="P716:P779" si="379">HYPERLINK(O716,"Gmaps")</f>
        <v>Gmaps</v>
      </c>
      <c r="Q716" s="18">
        <v>13</v>
      </c>
      <c r="R716" s="17">
        <v>64</v>
      </c>
      <c r="S716" s="18">
        <f t="shared" ref="S716:S779" si="380">IFERROR(VLOOKUP(B716,$BA$12:$BD$999,4,FALSE),"TIEOSA PUUTTUU")</f>
        <v>69</v>
      </c>
      <c r="T716" s="18">
        <f t="shared" ref="T716:T779" si="381">IFERROR(VLOOKUP(B716,$BF$12:$BI$984,4,FALSE),"TIEOSA PUUTTUU")</f>
        <v>41</v>
      </c>
      <c r="U716" s="18">
        <f t="shared" ref="U716:U779" si="382">IFERROR(VLOOKUP(B716,$BK$12:$BN$1803,4,FALSE),"--")</f>
        <v>0</v>
      </c>
      <c r="V716" s="95" t="str">
        <f t="shared" si="370"/>
        <v xml:space="preserve"> --</v>
      </c>
      <c r="W716" s="18">
        <f t="shared" ref="W716:W779" si="383">IFERROR(VLOOKUP(B716,$BP$12:$BS$1803,4,FALSE),"--")</f>
        <v>0</v>
      </c>
      <c r="X716" s="79" t="str">
        <f t="shared" si="371"/>
        <v xml:space="preserve"> --</v>
      </c>
      <c r="Y716" s="74">
        <v>0</v>
      </c>
      <c r="Z716" s="17" t="str">
        <f t="shared" si="353"/>
        <v xml:space="preserve"> --</v>
      </c>
      <c r="AA716" s="74">
        <v>0</v>
      </c>
      <c r="AB716" s="17" t="str">
        <f t="shared" si="372"/>
        <v>--</v>
      </c>
      <c r="AC716" s="39"/>
      <c r="AD716" s="17" t="str">
        <f t="shared" ref="AD716:AD779" si="384">IFERROR(VLOOKUP(B716,$CC$12:$CH$834,6,FALSE),"Ei määritetty")</f>
        <v>Vähä 4</v>
      </c>
      <c r="AE716" s="17" t="s">
        <v>1061</v>
      </c>
      <c r="AF716" s="39"/>
      <c r="AG716" s="44"/>
      <c r="AH716" s="4"/>
      <c r="AI716" s="113" t="str">
        <f t="shared" si="354"/>
        <v>musta</v>
      </c>
      <c r="AJ716" s="114" t="str">
        <f t="shared" si="375"/>
        <v>musta</v>
      </c>
      <c r="AK716" s="115" t="str">
        <f t="shared" ref="AK716:AK779" si="385">IF(I716="ei mallia","ei mallia",IF(AL716&gt;20,"punainen","musta"))</f>
        <v>musta</v>
      </c>
      <c r="AL716" s="124">
        <f t="shared" si="376"/>
        <v>10</v>
      </c>
      <c r="AM716" s="124">
        <f t="shared" si="355"/>
        <v>10</v>
      </c>
      <c r="AN716" s="124">
        <f t="shared" si="356"/>
        <v>0</v>
      </c>
      <c r="AO716" s="124">
        <f t="shared" si="357"/>
        <v>0</v>
      </c>
      <c r="AP716" s="121">
        <f t="shared" si="358"/>
        <v>0</v>
      </c>
      <c r="AQ716" s="14"/>
      <c r="AR716" s="113" t="str">
        <f t="shared" si="373"/>
        <v>musta</v>
      </c>
      <c r="AS716" s="114" t="str">
        <f t="shared" si="374"/>
        <v>musta</v>
      </c>
      <c r="AT716" s="115" t="str">
        <f t="shared" ref="AT716:AT779" si="386">IF(R716="ei mallia","ei mallia",IF(AU716&gt;20,"punainen","musta"))</f>
        <v>musta</v>
      </c>
      <c r="AU716" s="124">
        <f t="shared" si="359"/>
        <v>10</v>
      </c>
      <c r="AV716" s="124">
        <f t="shared" si="360"/>
        <v>10</v>
      </c>
      <c r="AW716" s="124">
        <f t="shared" si="361"/>
        <v>0</v>
      </c>
      <c r="AX716" s="124">
        <f t="shared" si="362"/>
        <v>0</v>
      </c>
      <c r="AY716" s="121">
        <f t="shared" si="363"/>
        <v>0</v>
      </c>
      <c r="BA716" s="47" t="s">
        <v>747</v>
      </c>
      <c r="BB716" s="47">
        <v>13327</v>
      </c>
      <c r="BC716" s="47">
        <v>1</v>
      </c>
      <c r="BD716" s="47">
        <v>56</v>
      </c>
      <c r="BE716" s="4"/>
      <c r="BF716" s="47" t="s">
        <v>755</v>
      </c>
      <c r="BG716" s="47">
        <v>13341</v>
      </c>
      <c r="BH716" s="47">
        <v>2</v>
      </c>
      <c r="BI716" s="47">
        <v>62</v>
      </c>
      <c r="BJ716" s="4"/>
      <c r="BK716" s="46" t="str">
        <f t="shared" si="364"/>
        <v>13341_2</v>
      </c>
      <c r="BL716" s="69">
        <v>13341</v>
      </c>
      <c r="BM716" s="69">
        <v>2</v>
      </c>
      <c r="BN716" s="69">
        <v>3</v>
      </c>
      <c r="BO716" s="4"/>
      <c r="BP716" s="46" t="str">
        <f t="shared" si="365"/>
        <v>13341_2</v>
      </c>
      <c r="BQ716" s="69">
        <v>13341</v>
      </c>
      <c r="BR716" s="69">
        <v>2</v>
      </c>
      <c r="BS716" s="69">
        <v>1</v>
      </c>
      <c r="BT716" s="4"/>
      <c r="BU716" s="71"/>
      <c r="BV716" s="71"/>
      <c r="BW716" s="71"/>
      <c r="BX716" s="4"/>
      <c r="BY716" s="46"/>
      <c r="BZ716" s="46"/>
      <c r="CA716" s="46"/>
      <c r="CB716" s="4"/>
      <c r="CC716" s="47" t="s">
        <v>172</v>
      </c>
      <c r="CD716" s="47" t="s">
        <v>1023</v>
      </c>
      <c r="CE716" s="47">
        <v>65</v>
      </c>
      <c r="CF716" s="47">
        <v>14</v>
      </c>
      <c r="CG716" s="47">
        <v>1</v>
      </c>
      <c r="CH716" s="47" t="str">
        <f t="shared" si="366"/>
        <v>Keskivilkas 1</v>
      </c>
      <c r="CJ716" s="46" t="s">
        <v>765</v>
      </c>
      <c r="CK716" s="46" t="s">
        <v>2848</v>
      </c>
      <c r="CL716" s="46" t="s">
        <v>2849</v>
      </c>
      <c r="CM716" s="46" t="s">
        <v>2850</v>
      </c>
    </row>
    <row r="717" spans="1:91" customFormat="1" x14ac:dyDescent="0.25">
      <c r="A717" s="81">
        <v>706</v>
      </c>
      <c r="B717" s="27" t="str">
        <f t="shared" si="377"/>
        <v>13355_2</v>
      </c>
      <c r="C717" s="51">
        <v>13355</v>
      </c>
      <c r="D717" s="52">
        <v>2</v>
      </c>
      <c r="E717" s="17">
        <v>8094</v>
      </c>
      <c r="F717" s="18">
        <v>7949.5033082500004</v>
      </c>
      <c r="G717" s="57">
        <v>15</v>
      </c>
      <c r="H717" s="58">
        <v>37</v>
      </c>
      <c r="I717" s="64">
        <f t="shared" si="367"/>
        <v>0.37</v>
      </c>
      <c r="J717" s="18">
        <f t="shared" si="368"/>
        <v>5.55</v>
      </c>
      <c r="K717" s="64">
        <f t="shared" si="369"/>
        <v>-0.92500000000000004</v>
      </c>
      <c r="L717" s="18">
        <v>74</v>
      </c>
      <c r="M717" s="18">
        <v>4</v>
      </c>
      <c r="N717" s="18">
        <v>69</v>
      </c>
      <c r="O717" s="105" t="str">
        <f t="shared" si="378"/>
        <v>https://www.google.com/maps/@62.028664366,23.2645917078,3a,75y,90t/data=!3m3!1e1!3m1!2e0</v>
      </c>
      <c r="P717" s="108" t="str">
        <f t="shared" si="379"/>
        <v>Gmaps</v>
      </c>
      <c r="Q717" s="18">
        <v>15</v>
      </c>
      <c r="R717" s="17">
        <v>37</v>
      </c>
      <c r="S717" s="18">
        <f t="shared" si="380"/>
        <v>27</v>
      </c>
      <c r="T717" s="18">
        <f t="shared" si="381"/>
        <v>8</v>
      </c>
      <c r="U717" s="18">
        <f t="shared" si="382"/>
        <v>0</v>
      </c>
      <c r="V717" s="95" t="str">
        <f t="shared" si="370"/>
        <v xml:space="preserve"> --</v>
      </c>
      <c r="W717" s="18">
        <f t="shared" si="383"/>
        <v>0</v>
      </c>
      <c r="X717" s="79" t="str">
        <f t="shared" si="371"/>
        <v xml:space="preserve"> --</v>
      </c>
      <c r="Y717" s="74">
        <v>0</v>
      </c>
      <c r="Z717" s="17" t="str">
        <f t="shared" ref="Z717:Z780" si="387">IF(Y717&gt;50,"Kyllä"," --")</f>
        <v xml:space="preserve"> --</v>
      </c>
      <c r="AA717" s="74">
        <v>0</v>
      </c>
      <c r="AB717" s="17" t="str">
        <f t="shared" si="372"/>
        <v>--</v>
      </c>
      <c r="AC717" s="39"/>
      <c r="AD717" s="17" t="str">
        <f t="shared" si="384"/>
        <v>Ei määritetty</v>
      </c>
      <c r="AE717" s="17" t="s">
        <v>1061</v>
      </c>
      <c r="AF717" s="39"/>
      <c r="AG717" s="44"/>
      <c r="AH717" s="4"/>
      <c r="AI717" s="113" t="str">
        <f t="shared" ref="AI717:AI780" si="388">IF(R717="ei mallia","ei mallia",IF(R717&gt;59,IF(Q717&gt;999,"punainen",IF(T717&gt;99,"punainen",IF(V717="Osa seud. yht.","punainen","musta"))),"musta"))</f>
        <v>musta</v>
      </c>
      <c r="AJ717" s="114" t="str">
        <f t="shared" si="375"/>
        <v>musta</v>
      </c>
      <c r="AK717" s="115" t="str">
        <f t="shared" si="385"/>
        <v>musta</v>
      </c>
      <c r="AL717" s="124">
        <f t="shared" si="376"/>
        <v>0</v>
      </c>
      <c r="AM717" s="124">
        <f t="shared" ref="AM717:AM780" si="389">IF(R717&gt;59,10,IF(R717&gt;39,1,0))</f>
        <v>0</v>
      </c>
      <c r="AN717" s="124">
        <f t="shared" ref="AN717:AN780" si="390">IF(Q717&gt;1999,10,IF(Q717&gt;999,1,0))</f>
        <v>0</v>
      </c>
      <c r="AO717" s="124">
        <f t="shared" ref="AO717:AO780" si="391">IF(T717&gt;499,10,IF(T717&gt;99,1,0))</f>
        <v>0</v>
      </c>
      <c r="AP717" s="121">
        <f t="shared" ref="AP717:AP780" si="392">IF(X717="Osa seud. yht.",10,IF(V717="Osa seud. yht.",1,0))</f>
        <v>0</v>
      </c>
      <c r="AQ717" s="14"/>
      <c r="AR717" s="113" t="str">
        <f t="shared" si="373"/>
        <v>musta</v>
      </c>
      <c r="AS717" s="114" t="str">
        <f t="shared" si="374"/>
        <v>musta</v>
      </c>
      <c r="AT717" s="115" t="str">
        <f t="shared" si="386"/>
        <v>musta</v>
      </c>
      <c r="AU717" s="124">
        <f t="shared" ref="AU717:AU780" si="393">SUM(AV717:AY717)</f>
        <v>1</v>
      </c>
      <c r="AV717" s="124">
        <f t="shared" ref="AV717:AV780" si="394">IF(R717&gt;49,10,IF(R717&lt;50,1,0))</f>
        <v>1</v>
      </c>
      <c r="AW717" s="124">
        <f t="shared" ref="AW717:AW780" si="395">IF(Q717&gt;1999,10,IF(Q717&gt;999,1,0))</f>
        <v>0</v>
      </c>
      <c r="AX717" s="124">
        <f t="shared" ref="AX717:AX780" si="396">IF(T717&gt;499,10,IF(T717&gt;99,1,0))</f>
        <v>0</v>
      </c>
      <c r="AY717" s="121">
        <f t="shared" ref="AY717:AY780" si="397">IF(X717="Osa seud. yht.",10,IF(V717="Osa seud. yht.",1,0))</f>
        <v>0</v>
      </c>
      <c r="BA717" s="47" t="s">
        <v>748</v>
      </c>
      <c r="BB717" s="47">
        <v>13331</v>
      </c>
      <c r="BC717" s="47">
        <v>1</v>
      </c>
      <c r="BD717" s="47">
        <v>1020</v>
      </c>
      <c r="BE717" s="4"/>
      <c r="BF717" s="47" t="s">
        <v>756</v>
      </c>
      <c r="BG717" s="47">
        <v>13342</v>
      </c>
      <c r="BH717" s="47">
        <v>1</v>
      </c>
      <c r="BI717" s="47">
        <v>17</v>
      </c>
      <c r="BJ717" s="4"/>
      <c r="BK717" s="46" t="str">
        <f t="shared" ref="BK717:BK780" si="398">CONCATENATE(BL717,"_",BM717)</f>
        <v>13342_1</v>
      </c>
      <c r="BL717" s="69">
        <v>13342</v>
      </c>
      <c r="BM717" s="69">
        <v>1</v>
      </c>
      <c r="BN717" s="69">
        <v>0</v>
      </c>
      <c r="BO717" s="4"/>
      <c r="BP717" s="46" t="str">
        <f t="shared" ref="BP717:BP780" si="399">CONCATENATE(BQ717,"_",BR717)</f>
        <v>13342_1</v>
      </c>
      <c r="BQ717" s="69">
        <v>13342</v>
      </c>
      <c r="BR717" s="69">
        <v>1</v>
      </c>
      <c r="BS717" s="69">
        <v>0</v>
      </c>
      <c r="BT717" s="4"/>
      <c r="BU717" s="71"/>
      <c r="BV717" s="71"/>
      <c r="BW717" s="71"/>
      <c r="BX717" s="4"/>
      <c r="BY717" s="46"/>
      <c r="BZ717" s="46"/>
      <c r="CA717" s="46"/>
      <c r="CB717" s="4"/>
      <c r="CC717" s="47" t="s">
        <v>558</v>
      </c>
      <c r="CD717" s="47" t="s">
        <v>1023</v>
      </c>
      <c r="CE717" s="47">
        <v>3413</v>
      </c>
      <c r="CF717" s="47">
        <v>3</v>
      </c>
      <c r="CG717" s="47">
        <v>1</v>
      </c>
      <c r="CH717" s="47" t="str">
        <f t="shared" ref="CH717:CH780" si="400">CONCATENATE(CD717," ",CG717)</f>
        <v>Keskivilkas 1</v>
      </c>
      <c r="CJ717" s="46" t="s">
        <v>766</v>
      </c>
      <c r="CK717" s="46" t="s">
        <v>2851</v>
      </c>
      <c r="CL717" s="46" t="s">
        <v>2852</v>
      </c>
      <c r="CM717" s="46" t="s">
        <v>2853</v>
      </c>
    </row>
    <row r="718" spans="1:91" customFormat="1" x14ac:dyDescent="0.25">
      <c r="A718" s="81">
        <v>707</v>
      </c>
      <c r="B718" s="27" t="str">
        <f t="shared" si="377"/>
        <v>13359_1</v>
      </c>
      <c r="C718" s="51">
        <v>13359</v>
      </c>
      <c r="D718" s="52">
        <v>1</v>
      </c>
      <c r="E718" s="17">
        <v>4400</v>
      </c>
      <c r="F718" s="18">
        <v>11862.196366800001</v>
      </c>
      <c r="G718" s="57">
        <v>49</v>
      </c>
      <c r="H718" s="58">
        <v>65</v>
      </c>
      <c r="I718" s="64">
        <f t="shared" ref="I718:I781" si="401">+H718/100</f>
        <v>0.65</v>
      </c>
      <c r="J718" s="18">
        <f t="shared" ref="J718:J781" si="402">+I718*G718</f>
        <v>31.85</v>
      </c>
      <c r="K718" s="64">
        <f t="shared" ref="K718:K781" si="403">+(J718-L718)/L718</f>
        <v>-0.3364583333333333</v>
      </c>
      <c r="L718" s="18">
        <v>48</v>
      </c>
      <c r="M718" s="18">
        <v>3</v>
      </c>
      <c r="N718" s="18">
        <v>48</v>
      </c>
      <c r="O718" s="105" t="str">
        <f t="shared" si="378"/>
        <v>https://www.google.com/maps/@62.1517809501,23.3072655993,3a,75y,90t/data=!3m3!1e1!3m1!2e0</v>
      </c>
      <c r="P718" s="108" t="str">
        <f t="shared" si="379"/>
        <v>Gmaps</v>
      </c>
      <c r="Q718" s="18">
        <v>49</v>
      </c>
      <c r="R718" s="17">
        <v>65</v>
      </c>
      <c r="S718" s="18">
        <f t="shared" si="380"/>
        <v>34</v>
      </c>
      <c r="T718" s="18">
        <f t="shared" si="381"/>
        <v>19</v>
      </c>
      <c r="U718" s="18">
        <f t="shared" si="382"/>
        <v>0</v>
      </c>
      <c r="V718" s="95" t="str">
        <f t="shared" ref="V718:V781" si="404">IF(U718&gt;0,"Osa seud. yht."," --")</f>
        <v xml:space="preserve"> --</v>
      </c>
      <c r="W718" s="18">
        <f t="shared" si="383"/>
        <v>0</v>
      </c>
      <c r="X718" s="79" t="str">
        <f t="shared" ref="X718:X781" si="405">IF(W718&gt;0,"Osa seud. yht."," --")</f>
        <v xml:space="preserve"> --</v>
      </c>
      <c r="Y718" s="74">
        <v>0</v>
      </c>
      <c r="Z718" s="17" t="str">
        <f t="shared" si="387"/>
        <v xml:space="preserve"> --</v>
      </c>
      <c r="AA718" s="74">
        <v>0</v>
      </c>
      <c r="AB718" s="17" t="str">
        <f t="shared" ref="AB718:AB781" si="406">+IF(AA718&gt;50,"Kyllä","--")</f>
        <v>--</v>
      </c>
      <c r="AC718" s="39"/>
      <c r="AD718" s="17" t="str">
        <f t="shared" si="384"/>
        <v>Vähä 3</v>
      </c>
      <c r="AE718" s="17" t="s">
        <v>1062</v>
      </c>
      <c r="AF718" s="39"/>
      <c r="AG718" s="44"/>
      <c r="AH718" s="4"/>
      <c r="AI718" s="113" t="str">
        <f t="shared" si="388"/>
        <v>musta</v>
      </c>
      <c r="AJ718" s="114" t="str">
        <f t="shared" si="375"/>
        <v>musta</v>
      </c>
      <c r="AK718" s="115" t="str">
        <f t="shared" si="385"/>
        <v>musta</v>
      </c>
      <c r="AL718" s="124">
        <f t="shared" si="376"/>
        <v>10</v>
      </c>
      <c r="AM718" s="124">
        <f t="shared" si="389"/>
        <v>10</v>
      </c>
      <c r="AN718" s="124">
        <f t="shared" si="390"/>
        <v>0</v>
      </c>
      <c r="AO718" s="124">
        <f t="shared" si="391"/>
        <v>0</v>
      </c>
      <c r="AP718" s="121">
        <f t="shared" si="392"/>
        <v>0</v>
      </c>
      <c r="AQ718" s="14"/>
      <c r="AR718" s="113" t="str">
        <f t="shared" ref="AR718:AR781" si="407">IF(R718="ei mallia","ei mallia",IF(R718&gt;49,IF(Q718&gt;999,"punainen",IF(T718&gt;99,"punainen",IF(V718="Osa seud. yht.","punainen","musta"))),"musta"))</f>
        <v>musta</v>
      </c>
      <c r="AS718" s="114" t="str">
        <f t="shared" ref="AS718:AS781" si="408">IF(R718="ei mallia","ei mallia",IF(R718&gt;39,IF(Q718&gt;1999,"punainen",IF(T718&gt;499,"punainen",IF(X718="Osa seud. yht.","punainen","musta"))),"musta"))</f>
        <v>musta</v>
      </c>
      <c r="AT718" s="115" t="str">
        <f t="shared" si="386"/>
        <v>musta</v>
      </c>
      <c r="AU718" s="124">
        <f t="shared" si="393"/>
        <v>10</v>
      </c>
      <c r="AV718" s="124">
        <f t="shared" si="394"/>
        <v>10</v>
      </c>
      <c r="AW718" s="124">
        <f t="shared" si="395"/>
        <v>0</v>
      </c>
      <c r="AX718" s="124">
        <f t="shared" si="396"/>
        <v>0</v>
      </c>
      <c r="AY718" s="121">
        <f t="shared" si="397"/>
        <v>0</v>
      </c>
      <c r="BA718" s="47" t="s">
        <v>749</v>
      </c>
      <c r="BB718" s="47">
        <v>13332</v>
      </c>
      <c r="BC718" s="47">
        <v>1</v>
      </c>
      <c r="BD718" s="47">
        <v>158</v>
      </c>
      <c r="BE718" s="4"/>
      <c r="BF718" s="47" t="s">
        <v>757</v>
      </c>
      <c r="BG718" s="47">
        <v>13343</v>
      </c>
      <c r="BH718" s="47">
        <v>1</v>
      </c>
      <c r="BI718" s="47">
        <v>6</v>
      </c>
      <c r="BJ718" s="4"/>
      <c r="BK718" s="46" t="str">
        <f t="shared" si="398"/>
        <v>13343_1</v>
      </c>
      <c r="BL718" s="69">
        <v>13343</v>
      </c>
      <c r="BM718" s="69">
        <v>1</v>
      </c>
      <c r="BN718" s="69">
        <v>0</v>
      </c>
      <c r="BO718" s="4"/>
      <c r="BP718" s="46" t="str">
        <f t="shared" si="399"/>
        <v>13343_1</v>
      </c>
      <c r="BQ718" s="69">
        <v>13343</v>
      </c>
      <c r="BR718" s="69">
        <v>1</v>
      </c>
      <c r="BS718" s="69">
        <v>0</v>
      </c>
      <c r="BT718" s="4"/>
      <c r="BU718" s="71"/>
      <c r="BV718" s="71"/>
      <c r="BW718" s="71"/>
      <c r="BX718" s="4"/>
      <c r="BY718" s="46"/>
      <c r="BZ718" s="46"/>
      <c r="CA718" s="46"/>
      <c r="CB718" s="4"/>
      <c r="CC718" s="47" t="s">
        <v>871</v>
      </c>
      <c r="CD718" s="47" t="s">
        <v>1023</v>
      </c>
      <c r="CE718" s="47">
        <v>13997</v>
      </c>
      <c r="CF718" s="47">
        <v>2</v>
      </c>
      <c r="CG718" s="47">
        <v>1</v>
      </c>
      <c r="CH718" s="47" t="str">
        <f t="shared" si="400"/>
        <v>Keskivilkas 1</v>
      </c>
      <c r="CJ718" s="46" t="s">
        <v>767</v>
      </c>
      <c r="CK718" s="46" t="s">
        <v>2854</v>
      </c>
      <c r="CL718" s="46" t="s">
        <v>2855</v>
      </c>
      <c r="CM718" s="46" t="s">
        <v>2856</v>
      </c>
    </row>
    <row r="719" spans="1:91" customFormat="1" x14ac:dyDescent="0.25">
      <c r="A719" s="81">
        <v>708</v>
      </c>
      <c r="B719" s="27" t="str">
        <f t="shared" si="377"/>
        <v>13359_2</v>
      </c>
      <c r="C719" s="51">
        <v>13359</v>
      </c>
      <c r="D719" s="52">
        <v>2</v>
      </c>
      <c r="E719" s="17">
        <v>5791</v>
      </c>
      <c r="F719" s="18"/>
      <c r="G719" s="59">
        <v>49</v>
      </c>
      <c r="H719" s="60">
        <v>65</v>
      </c>
      <c r="I719" s="64">
        <f t="shared" si="401"/>
        <v>0.65</v>
      </c>
      <c r="J719" s="18">
        <f t="shared" si="402"/>
        <v>31.85</v>
      </c>
      <c r="K719" s="64">
        <f t="shared" si="403"/>
        <v>-0.72061403508771937</v>
      </c>
      <c r="L719" s="18">
        <v>114</v>
      </c>
      <c r="M719" s="18">
        <v>7</v>
      </c>
      <c r="N719" s="18">
        <v>119</v>
      </c>
      <c r="O719" s="105" t="str">
        <f t="shared" si="378"/>
        <v>https://www.google.com/maps/@62.1392096709,23.2494036889,3a,75y,90t/data=!3m3!1e1!3m1!2e0</v>
      </c>
      <c r="P719" s="108" t="str">
        <f t="shared" si="379"/>
        <v>Gmaps</v>
      </c>
      <c r="Q719" s="18">
        <v>49</v>
      </c>
      <c r="R719" s="17">
        <v>65</v>
      </c>
      <c r="S719" s="18">
        <f t="shared" si="380"/>
        <v>47</v>
      </c>
      <c r="T719" s="18">
        <f t="shared" si="381"/>
        <v>26</v>
      </c>
      <c r="U719" s="18">
        <f t="shared" si="382"/>
        <v>0</v>
      </c>
      <c r="V719" s="95" t="str">
        <f t="shared" si="404"/>
        <v xml:space="preserve"> --</v>
      </c>
      <c r="W719" s="18">
        <f t="shared" si="383"/>
        <v>0</v>
      </c>
      <c r="X719" s="79" t="str">
        <f t="shared" si="405"/>
        <v xml:space="preserve"> --</v>
      </c>
      <c r="Y719" s="74">
        <v>0</v>
      </c>
      <c r="Z719" s="17" t="str">
        <f t="shared" si="387"/>
        <v xml:space="preserve"> --</v>
      </c>
      <c r="AA719" s="74">
        <v>0</v>
      </c>
      <c r="AB719" s="17" t="str">
        <f t="shared" si="406"/>
        <v>--</v>
      </c>
      <c r="AC719" s="39"/>
      <c r="AD719" s="17" t="str">
        <f t="shared" si="384"/>
        <v>Vähä 2</v>
      </c>
      <c r="AE719" s="17" t="s">
        <v>1060</v>
      </c>
      <c r="AF719" s="39"/>
      <c r="AG719" s="44"/>
      <c r="AH719" s="4"/>
      <c r="AI719" s="113" t="str">
        <f t="shared" si="388"/>
        <v>musta</v>
      </c>
      <c r="AJ719" s="114" t="str">
        <f t="shared" si="375"/>
        <v>musta</v>
      </c>
      <c r="AK719" s="115" t="str">
        <f t="shared" si="385"/>
        <v>musta</v>
      </c>
      <c r="AL719" s="124">
        <f t="shared" si="376"/>
        <v>10</v>
      </c>
      <c r="AM719" s="124">
        <f t="shared" si="389"/>
        <v>10</v>
      </c>
      <c r="AN719" s="124">
        <f t="shared" si="390"/>
        <v>0</v>
      </c>
      <c r="AO719" s="124">
        <f t="shared" si="391"/>
        <v>0</v>
      </c>
      <c r="AP719" s="121">
        <f t="shared" si="392"/>
        <v>0</v>
      </c>
      <c r="AQ719" s="14"/>
      <c r="AR719" s="113" t="str">
        <f t="shared" si="407"/>
        <v>musta</v>
      </c>
      <c r="AS719" s="114" t="str">
        <f t="shared" si="408"/>
        <v>musta</v>
      </c>
      <c r="AT719" s="115" t="str">
        <f t="shared" si="386"/>
        <v>musta</v>
      </c>
      <c r="AU719" s="124">
        <f t="shared" si="393"/>
        <v>10</v>
      </c>
      <c r="AV719" s="124">
        <f t="shared" si="394"/>
        <v>10</v>
      </c>
      <c r="AW719" s="124">
        <f t="shared" si="395"/>
        <v>0</v>
      </c>
      <c r="AX719" s="124">
        <f t="shared" si="396"/>
        <v>0</v>
      </c>
      <c r="AY719" s="121">
        <f t="shared" si="397"/>
        <v>0</v>
      </c>
      <c r="BA719" s="47" t="s">
        <v>750</v>
      </c>
      <c r="BB719" s="47">
        <v>13333</v>
      </c>
      <c r="BC719" s="47">
        <v>1</v>
      </c>
      <c r="BD719" s="47">
        <v>204</v>
      </c>
      <c r="BE719" s="4"/>
      <c r="BF719" s="47" t="s">
        <v>758</v>
      </c>
      <c r="BG719" s="47">
        <v>13344</v>
      </c>
      <c r="BH719" s="47">
        <v>1</v>
      </c>
      <c r="BI719" s="47">
        <v>16</v>
      </c>
      <c r="BJ719" s="4"/>
      <c r="BK719" s="46" t="str">
        <f t="shared" si="398"/>
        <v>13344_1</v>
      </c>
      <c r="BL719" s="69">
        <v>13344</v>
      </c>
      <c r="BM719" s="69">
        <v>1</v>
      </c>
      <c r="BN719" s="69">
        <v>3</v>
      </c>
      <c r="BO719" s="4"/>
      <c r="BP719" s="46" t="str">
        <f t="shared" si="399"/>
        <v>13344_1</v>
      </c>
      <c r="BQ719" s="69">
        <v>13344</v>
      </c>
      <c r="BR719" s="69">
        <v>1</v>
      </c>
      <c r="BS719" s="69">
        <v>1</v>
      </c>
      <c r="BT719" s="4"/>
      <c r="BU719" s="71"/>
      <c r="BV719" s="71"/>
      <c r="BW719" s="71"/>
      <c r="BX719" s="4"/>
      <c r="BY719" s="46"/>
      <c r="BZ719" s="46"/>
      <c r="CA719" s="46"/>
      <c r="CB719" s="4"/>
      <c r="CC719" s="47" t="s">
        <v>429</v>
      </c>
      <c r="CD719" s="47" t="s">
        <v>1023</v>
      </c>
      <c r="CE719" s="47">
        <v>2847</v>
      </c>
      <c r="CF719" s="47">
        <v>1</v>
      </c>
      <c r="CG719" s="47">
        <v>1</v>
      </c>
      <c r="CH719" s="47" t="str">
        <f t="shared" si="400"/>
        <v>Keskivilkas 1</v>
      </c>
      <c r="CJ719" s="46" t="s">
        <v>768</v>
      </c>
      <c r="CK719" s="46" t="s">
        <v>2857</v>
      </c>
      <c r="CL719" s="46" t="s">
        <v>2858</v>
      </c>
      <c r="CM719" s="46" t="s">
        <v>2859</v>
      </c>
    </row>
    <row r="720" spans="1:91" customFormat="1" x14ac:dyDescent="0.25">
      <c r="A720" s="81">
        <v>709</v>
      </c>
      <c r="B720" s="27" t="str">
        <f t="shared" si="377"/>
        <v>13359_3</v>
      </c>
      <c r="C720" s="51">
        <v>13359</v>
      </c>
      <c r="D720" s="52">
        <v>3</v>
      </c>
      <c r="E720" s="17">
        <v>2100</v>
      </c>
      <c r="F720" s="18"/>
      <c r="G720" s="59">
        <v>49</v>
      </c>
      <c r="H720" s="60">
        <v>65</v>
      </c>
      <c r="I720" s="64">
        <f t="shared" si="401"/>
        <v>0.65</v>
      </c>
      <c r="J720" s="18">
        <f t="shared" si="402"/>
        <v>31.85</v>
      </c>
      <c r="K720" s="64">
        <f t="shared" si="403"/>
        <v>-0.88501805054151628</v>
      </c>
      <c r="L720" s="18">
        <v>277</v>
      </c>
      <c r="M720" s="18">
        <v>17</v>
      </c>
      <c r="N720" s="18">
        <v>296</v>
      </c>
      <c r="O720" s="105" t="str">
        <f t="shared" si="378"/>
        <v>https://www.google.com/maps/@62.1182620115,23.159055576,3a,75y,90t/data=!3m3!1e1!3m1!2e0</v>
      </c>
      <c r="P720" s="108" t="str">
        <f t="shared" si="379"/>
        <v>Gmaps</v>
      </c>
      <c r="Q720" s="18">
        <v>49</v>
      </c>
      <c r="R720" s="17">
        <v>65</v>
      </c>
      <c r="S720" s="18">
        <f t="shared" si="380"/>
        <v>68</v>
      </c>
      <c r="T720" s="18">
        <f t="shared" si="381"/>
        <v>33</v>
      </c>
      <c r="U720" s="18">
        <f t="shared" si="382"/>
        <v>0</v>
      </c>
      <c r="V720" s="95" t="str">
        <f t="shared" si="404"/>
        <v xml:space="preserve"> --</v>
      </c>
      <c r="W720" s="18">
        <f t="shared" si="383"/>
        <v>0</v>
      </c>
      <c r="X720" s="79" t="str">
        <f t="shared" si="405"/>
        <v xml:space="preserve"> --</v>
      </c>
      <c r="Y720" s="74">
        <v>0</v>
      </c>
      <c r="Z720" s="17" t="str">
        <f t="shared" si="387"/>
        <v xml:space="preserve"> --</v>
      </c>
      <c r="AA720" s="74">
        <v>0</v>
      </c>
      <c r="AB720" s="17" t="str">
        <f t="shared" si="406"/>
        <v>--</v>
      </c>
      <c r="AC720" s="39"/>
      <c r="AD720" s="17" t="str">
        <f t="shared" si="384"/>
        <v>Vähä 2</v>
      </c>
      <c r="AE720" s="17" t="s">
        <v>1060</v>
      </c>
      <c r="AF720" s="39"/>
      <c r="AG720" s="44"/>
      <c r="AH720" s="4"/>
      <c r="AI720" s="113" t="str">
        <f t="shared" si="388"/>
        <v>musta</v>
      </c>
      <c r="AJ720" s="114" t="str">
        <f t="shared" si="375"/>
        <v>musta</v>
      </c>
      <c r="AK720" s="115" t="str">
        <f t="shared" si="385"/>
        <v>musta</v>
      </c>
      <c r="AL720" s="124">
        <f t="shared" si="376"/>
        <v>10</v>
      </c>
      <c r="AM720" s="124">
        <f t="shared" si="389"/>
        <v>10</v>
      </c>
      <c r="AN720" s="124">
        <f t="shared" si="390"/>
        <v>0</v>
      </c>
      <c r="AO720" s="124">
        <f t="shared" si="391"/>
        <v>0</v>
      </c>
      <c r="AP720" s="121">
        <f t="shared" si="392"/>
        <v>0</v>
      </c>
      <c r="AQ720" s="14"/>
      <c r="AR720" s="113" t="str">
        <f t="shared" si="407"/>
        <v>musta</v>
      </c>
      <c r="AS720" s="114" t="str">
        <f t="shared" si="408"/>
        <v>musta</v>
      </c>
      <c r="AT720" s="115" t="str">
        <f t="shared" si="386"/>
        <v>musta</v>
      </c>
      <c r="AU720" s="124">
        <f t="shared" si="393"/>
        <v>10</v>
      </c>
      <c r="AV720" s="124">
        <f t="shared" si="394"/>
        <v>10</v>
      </c>
      <c r="AW720" s="124">
        <f t="shared" si="395"/>
        <v>0</v>
      </c>
      <c r="AX720" s="124">
        <f t="shared" si="396"/>
        <v>0</v>
      </c>
      <c r="AY720" s="121">
        <f t="shared" si="397"/>
        <v>0</v>
      </c>
      <c r="BA720" s="47" t="s">
        <v>751</v>
      </c>
      <c r="BB720" s="47">
        <v>13337</v>
      </c>
      <c r="BC720" s="47">
        <v>1</v>
      </c>
      <c r="BD720" s="47">
        <v>15</v>
      </c>
      <c r="BE720" s="4"/>
      <c r="BF720" s="47" t="s">
        <v>759</v>
      </c>
      <c r="BG720" s="47">
        <v>13344</v>
      </c>
      <c r="BH720" s="47">
        <v>2</v>
      </c>
      <c r="BI720" s="47">
        <v>24</v>
      </c>
      <c r="BJ720" s="4"/>
      <c r="BK720" s="46" t="str">
        <f t="shared" si="398"/>
        <v>13344_2</v>
      </c>
      <c r="BL720" s="69">
        <v>13344</v>
      </c>
      <c r="BM720" s="69">
        <v>2</v>
      </c>
      <c r="BN720" s="69">
        <v>3</v>
      </c>
      <c r="BO720" s="4"/>
      <c r="BP720" s="46" t="str">
        <f t="shared" si="399"/>
        <v>13344_2</v>
      </c>
      <c r="BQ720" s="69">
        <v>13344</v>
      </c>
      <c r="BR720" s="69">
        <v>2</v>
      </c>
      <c r="BS720" s="69">
        <v>1</v>
      </c>
      <c r="BT720" s="4"/>
      <c r="BU720" s="71"/>
      <c r="BV720" s="71"/>
      <c r="BW720" s="71"/>
      <c r="BX720" s="4"/>
      <c r="BY720" s="46"/>
      <c r="BZ720" s="46"/>
      <c r="CA720" s="46"/>
      <c r="CB720" s="4"/>
      <c r="CC720" s="47" t="s">
        <v>220</v>
      </c>
      <c r="CD720" s="47" t="s">
        <v>1023</v>
      </c>
      <c r="CE720" s="47">
        <v>249</v>
      </c>
      <c r="CF720" s="47">
        <v>2</v>
      </c>
      <c r="CG720" s="47">
        <v>1</v>
      </c>
      <c r="CH720" s="47" t="str">
        <f t="shared" si="400"/>
        <v>Keskivilkas 1</v>
      </c>
      <c r="CJ720" s="46" t="s">
        <v>769</v>
      </c>
      <c r="CK720" s="46" t="s">
        <v>2860</v>
      </c>
      <c r="CL720" s="46" t="s">
        <v>2861</v>
      </c>
      <c r="CM720" s="46" t="s">
        <v>2862</v>
      </c>
    </row>
    <row r="721" spans="1:91" customFormat="1" x14ac:dyDescent="0.25">
      <c r="A721" s="81">
        <v>710</v>
      </c>
      <c r="B721" s="27" t="str">
        <f t="shared" si="377"/>
        <v>13361_1</v>
      </c>
      <c r="C721" s="51">
        <v>13361</v>
      </c>
      <c r="D721" s="52">
        <v>1</v>
      </c>
      <c r="E721" s="17">
        <v>3765</v>
      </c>
      <c r="F721" s="18">
        <v>3589.7222930200001</v>
      </c>
      <c r="G721" s="57">
        <v>84</v>
      </c>
      <c r="H721" s="58">
        <v>61</v>
      </c>
      <c r="I721" s="64">
        <f t="shared" si="401"/>
        <v>0.61</v>
      </c>
      <c r="J721" s="18">
        <f t="shared" si="402"/>
        <v>51.24</v>
      </c>
      <c r="K721" s="64">
        <f t="shared" si="403"/>
        <v>-0.7691891891891891</v>
      </c>
      <c r="L721" s="18">
        <v>222</v>
      </c>
      <c r="M721" s="18">
        <v>15</v>
      </c>
      <c r="N721" s="18">
        <v>224</v>
      </c>
      <c r="O721" s="105" t="str">
        <f t="shared" si="378"/>
        <v>https://www.google.com/maps/@62.1756415748,23.1697178059,3a,75y,90t/data=!3m3!1e1!3m1!2e0</v>
      </c>
      <c r="P721" s="108" t="str">
        <f t="shared" si="379"/>
        <v>Gmaps</v>
      </c>
      <c r="Q721" s="18">
        <v>84</v>
      </c>
      <c r="R721" s="17">
        <v>61</v>
      </c>
      <c r="S721" s="18">
        <f t="shared" si="380"/>
        <v>28</v>
      </c>
      <c r="T721" s="18">
        <f t="shared" si="381"/>
        <v>18</v>
      </c>
      <c r="U721" s="18">
        <f t="shared" si="382"/>
        <v>0</v>
      </c>
      <c r="V721" s="95" t="str">
        <f t="shared" si="404"/>
        <v xml:space="preserve"> --</v>
      </c>
      <c r="W721" s="18">
        <f t="shared" si="383"/>
        <v>0</v>
      </c>
      <c r="X721" s="79" t="str">
        <f t="shared" si="405"/>
        <v xml:space="preserve"> --</v>
      </c>
      <c r="Y721" s="74">
        <v>0</v>
      </c>
      <c r="Z721" s="17" t="str">
        <f t="shared" si="387"/>
        <v xml:space="preserve"> --</v>
      </c>
      <c r="AA721" s="74">
        <v>0</v>
      </c>
      <c r="AB721" s="17" t="str">
        <f t="shared" si="406"/>
        <v>--</v>
      </c>
      <c r="AC721" s="39"/>
      <c r="AD721" s="17" t="str">
        <f t="shared" si="384"/>
        <v>Vähä 3</v>
      </c>
      <c r="AE721" s="17" t="s">
        <v>1062</v>
      </c>
      <c r="AF721" s="39"/>
      <c r="AG721" s="44"/>
      <c r="AH721" s="4"/>
      <c r="AI721" s="113" t="str">
        <f t="shared" si="388"/>
        <v>musta</v>
      </c>
      <c r="AJ721" s="114" t="str">
        <f t="shared" si="375"/>
        <v>musta</v>
      </c>
      <c r="AK721" s="115" t="str">
        <f t="shared" si="385"/>
        <v>musta</v>
      </c>
      <c r="AL721" s="124">
        <f t="shared" si="376"/>
        <v>10</v>
      </c>
      <c r="AM721" s="124">
        <f t="shared" si="389"/>
        <v>10</v>
      </c>
      <c r="AN721" s="124">
        <f t="shared" si="390"/>
        <v>0</v>
      </c>
      <c r="AO721" s="124">
        <f t="shared" si="391"/>
        <v>0</v>
      </c>
      <c r="AP721" s="121">
        <f t="shared" si="392"/>
        <v>0</v>
      </c>
      <c r="AQ721" s="14"/>
      <c r="AR721" s="113" t="str">
        <f t="shared" si="407"/>
        <v>musta</v>
      </c>
      <c r="AS721" s="114" t="str">
        <f t="shared" si="408"/>
        <v>musta</v>
      </c>
      <c r="AT721" s="115" t="str">
        <f t="shared" si="386"/>
        <v>musta</v>
      </c>
      <c r="AU721" s="124">
        <f t="shared" si="393"/>
        <v>10</v>
      </c>
      <c r="AV721" s="124">
        <f t="shared" si="394"/>
        <v>10</v>
      </c>
      <c r="AW721" s="124">
        <f t="shared" si="395"/>
        <v>0</v>
      </c>
      <c r="AX721" s="124">
        <f t="shared" si="396"/>
        <v>0</v>
      </c>
      <c r="AY721" s="121">
        <f t="shared" si="397"/>
        <v>0</v>
      </c>
      <c r="BA721" s="47" t="s">
        <v>752</v>
      </c>
      <c r="BB721" s="47">
        <v>13338</v>
      </c>
      <c r="BC721" s="47">
        <v>1</v>
      </c>
      <c r="BD721" s="47">
        <v>18</v>
      </c>
      <c r="BE721" s="4"/>
      <c r="BF721" s="47" t="s">
        <v>760</v>
      </c>
      <c r="BG721" s="47">
        <v>13345</v>
      </c>
      <c r="BH721" s="47">
        <v>1</v>
      </c>
      <c r="BI721" s="47">
        <v>4</v>
      </c>
      <c r="BJ721" s="4"/>
      <c r="BK721" s="46" t="str">
        <f t="shared" si="398"/>
        <v>13345_1</v>
      </c>
      <c r="BL721" s="69">
        <v>13345</v>
      </c>
      <c r="BM721" s="69">
        <v>1</v>
      </c>
      <c r="BN721" s="69">
        <v>0</v>
      </c>
      <c r="BO721" s="4"/>
      <c r="BP721" s="46" t="str">
        <f t="shared" si="399"/>
        <v>13345_1</v>
      </c>
      <c r="BQ721" s="69">
        <v>13345</v>
      </c>
      <c r="BR721" s="69">
        <v>1</v>
      </c>
      <c r="BS721" s="69">
        <v>0</v>
      </c>
      <c r="BT721" s="4"/>
      <c r="BU721" s="71"/>
      <c r="BV721" s="71"/>
      <c r="BW721" s="71"/>
      <c r="BX721" s="4"/>
      <c r="BY721" s="46"/>
      <c r="BZ721" s="46"/>
      <c r="CA721" s="46"/>
      <c r="CB721" s="4"/>
      <c r="CC721" s="47" t="s">
        <v>433</v>
      </c>
      <c r="CD721" s="47" t="s">
        <v>1023</v>
      </c>
      <c r="CE721" s="47">
        <v>2851</v>
      </c>
      <c r="CF721" s="47">
        <v>1</v>
      </c>
      <c r="CG721" s="47">
        <v>1</v>
      </c>
      <c r="CH721" s="47" t="str">
        <f t="shared" si="400"/>
        <v>Keskivilkas 1</v>
      </c>
      <c r="CJ721" s="46" t="s">
        <v>770</v>
      </c>
      <c r="CK721" s="46" t="s">
        <v>2863</v>
      </c>
      <c r="CL721" s="46" t="s">
        <v>2864</v>
      </c>
      <c r="CM721" s="46" t="s">
        <v>2865</v>
      </c>
    </row>
    <row r="722" spans="1:91" customFormat="1" x14ac:dyDescent="0.25">
      <c r="A722" s="81">
        <v>711</v>
      </c>
      <c r="B722" s="27" t="str">
        <f t="shared" si="377"/>
        <v>13572_1</v>
      </c>
      <c r="C722" s="51">
        <v>13572</v>
      </c>
      <c r="D722" s="52">
        <v>1</v>
      </c>
      <c r="E722" s="17">
        <v>959</v>
      </c>
      <c r="F722" s="18">
        <v>882.12470773500002</v>
      </c>
      <c r="G722" s="57">
        <v>560</v>
      </c>
      <c r="H722" s="58">
        <v>84</v>
      </c>
      <c r="I722" s="64">
        <f t="shared" si="401"/>
        <v>0.84</v>
      </c>
      <c r="J722" s="18">
        <f t="shared" si="402"/>
        <v>470.4</v>
      </c>
      <c r="K722" s="64">
        <f t="shared" si="403"/>
        <v>1.4123076923076923</v>
      </c>
      <c r="L722" s="18">
        <v>195</v>
      </c>
      <c r="M722" s="18">
        <v>15</v>
      </c>
      <c r="N722" s="18">
        <v>195</v>
      </c>
      <c r="O722" s="105" t="str">
        <f t="shared" si="378"/>
        <v>https://www.google.com/maps/@60.9875370413,23.4534486401,3a,75y,90t/data=!3m3!1e1!3m1!2e0</v>
      </c>
      <c r="P722" s="108" t="str">
        <f t="shared" si="379"/>
        <v>Gmaps</v>
      </c>
      <c r="Q722" s="18">
        <v>560</v>
      </c>
      <c r="R722" s="17">
        <v>84</v>
      </c>
      <c r="S722" s="18">
        <f t="shared" si="380"/>
        <v>14</v>
      </c>
      <c r="T722" s="18">
        <f t="shared" si="381"/>
        <v>13</v>
      </c>
      <c r="U722" s="18">
        <f t="shared" si="382"/>
        <v>0</v>
      </c>
      <c r="V722" s="95" t="str">
        <f t="shared" si="404"/>
        <v xml:space="preserve"> --</v>
      </c>
      <c r="W722" s="18">
        <f t="shared" si="383"/>
        <v>0</v>
      </c>
      <c r="X722" s="79" t="str">
        <f t="shared" si="405"/>
        <v xml:space="preserve"> --</v>
      </c>
      <c r="Y722" s="74">
        <v>0</v>
      </c>
      <c r="Z722" s="17" t="str">
        <f t="shared" si="387"/>
        <v xml:space="preserve"> --</v>
      </c>
      <c r="AA722" s="74">
        <v>0</v>
      </c>
      <c r="AB722" s="17" t="str">
        <f t="shared" si="406"/>
        <v>--</v>
      </c>
      <c r="AC722" s="39"/>
      <c r="AD722" s="17" t="str">
        <f t="shared" si="384"/>
        <v>Vähä 3</v>
      </c>
      <c r="AE722" s="17" t="s">
        <v>1062</v>
      </c>
      <c r="AF722" s="39"/>
      <c r="AG722" s="44"/>
      <c r="AH722" s="4"/>
      <c r="AI722" s="113" t="str">
        <f t="shared" si="388"/>
        <v>musta</v>
      </c>
      <c r="AJ722" s="114" t="str">
        <f t="shared" si="375"/>
        <v>musta</v>
      </c>
      <c r="AK722" s="115" t="str">
        <f t="shared" si="385"/>
        <v>musta</v>
      </c>
      <c r="AL722" s="124">
        <f t="shared" si="376"/>
        <v>10</v>
      </c>
      <c r="AM722" s="124">
        <f t="shared" si="389"/>
        <v>10</v>
      </c>
      <c r="AN722" s="124">
        <f t="shared" si="390"/>
        <v>0</v>
      </c>
      <c r="AO722" s="124">
        <f t="shared" si="391"/>
        <v>0</v>
      </c>
      <c r="AP722" s="121">
        <f t="shared" si="392"/>
        <v>0</v>
      </c>
      <c r="AQ722" s="14"/>
      <c r="AR722" s="113" t="str">
        <f t="shared" si="407"/>
        <v>musta</v>
      </c>
      <c r="AS722" s="114" t="str">
        <f t="shared" si="408"/>
        <v>musta</v>
      </c>
      <c r="AT722" s="115" t="str">
        <f t="shared" si="386"/>
        <v>musta</v>
      </c>
      <c r="AU722" s="124">
        <f t="shared" si="393"/>
        <v>10</v>
      </c>
      <c r="AV722" s="124">
        <f t="shared" si="394"/>
        <v>10</v>
      </c>
      <c r="AW722" s="124">
        <f t="shared" si="395"/>
        <v>0</v>
      </c>
      <c r="AX722" s="124">
        <f t="shared" si="396"/>
        <v>0</v>
      </c>
      <c r="AY722" s="121">
        <f t="shared" si="397"/>
        <v>0</v>
      </c>
      <c r="BA722" s="47" t="s">
        <v>753</v>
      </c>
      <c r="BB722" s="47">
        <v>13339</v>
      </c>
      <c r="BC722" s="47">
        <v>1</v>
      </c>
      <c r="BD722" s="47">
        <v>9</v>
      </c>
      <c r="BE722" s="4"/>
      <c r="BF722" s="47" t="s">
        <v>761</v>
      </c>
      <c r="BG722" s="47">
        <v>13347</v>
      </c>
      <c r="BH722" s="47">
        <v>1</v>
      </c>
      <c r="BI722" s="47">
        <v>22</v>
      </c>
      <c r="BJ722" s="4"/>
      <c r="BK722" s="46" t="str">
        <f t="shared" si="398"/>
        <v>13347_1</v>
      </c>
      <c r="BL722" s="69">
        <v>13347</v>
      </c>
      <c r="BM722" s="69">
        <v>1</v>
      </c>
      <c r="BN722" s="69">
        <v>0</v>
      </c>
      <c r="BO722" s="4"/>
      <c r="BP722" s="46" t="str">
        <f t="shared" si="399"/>
        <v>13347_1</v>
      </c>
      <c r="BQ722" s="69">
        <v>13347</v>
      </c>
      <c r="BR722" s="69">
        <v>1</v>
      </c>
      <c r="BS722" s="69">
        <v>0</v>
      </c>
      <c r="BT722" s="4"/>
      <c r="BU722" s="71"/>
      <c r="BV722" s="71"/>
      <c r="BW722" s="71"/>
      <c r="BX722" s="4"/>
      <c r="BY722" s="46"/>
      <c r="BZ722" s="46"/>
      <c r="CA722" s="46"/>
      <c r="CB722" s="4"/>
      <c r="CC722" s="47" t="s">
        <v>257</v>
      </c>
      <c r="CD722" s="47" t="s">
        <v>1023</v>
      </c>
      <c r="CE722" s="47">
        <v>301</v>
      </c>
      <c r="CF722" s="47">
        <v>6</v>
      </c>
      <c r="CG722" s="47">
        <v>1</v>
      </c>
      <c r="CH722" s="47" t="str">
        <f t="shared" si="400"/>
        <v>Keskivilkas 1</v>
      </c>
      <c r="CJ722" s="46" t="s">
        <v>31</v>
      </c>
      <c r="CK722" s="46" t="s">
        <v>2866</v>
      </c>
      <c r="CL722" s="46" t="s">
        <v>2867</v>
      </c>
      <c r="CM722" s="46" t="s">
        <v>2868</v>
      </c>
    </row>
    <row r="723" spans="1:91" customFormat="1" x14ac:dyDescent="0.25">
      <c r="A723" s="81">
        <v>712</v>
      </c>
      <c r="B723" s="27" t="str">
        <f t="shared" si="377"/>
        <v>13581_2</v>
      </c>
      <c r="C723" s="51">
        <v>13581</v>
      </c>
      <c r="D723" s="52">
        <v>2</v>
      </c>
      <c r="E723" s="17">
        <v>6140</v>
      </c>
      <c r="F723" s="18"/>
      <c r="G723" s="59">
        <v>63</v>
      </c>
      <c r="H723" s="60">
        <v>45</v>
      </c>
      <c r="I723" s="64">
        <f t="shared" si="401"/>
        <v>0.45</v>
      </c>
      <c r="J723" s="18">
        <f t="shared" si="402"/>
        <v>28.35</v>
      </c>
      <c r="K723" s="64">
        <f t="shared" si="403"/>
        <v>-0.79604316546762599</v>
      </c>
      <c r="L723" s="18">
        <v>139</v>
      </c>
      <c r="M723" s="18">
        <v>10</v>
      </c>
      <c r="N723" s="18">
        <v>133</v>
      </c>
      <c r="O723" s="105" t="str">
        <f t="shared" si="378"/>
        <v>https://www.google.com/maps/@61.0140047664,23.3066068101,3a,75y,90t/data=!3m3!1e1!3m1!2e0</v>
      </c>
      <c r="P723" s="108" t="str">
        <f t="shared" si="379"/>
        <v>Gmaps</v>
      </c>
      <c r="Q723" s="18">
        <v>63</v>
      </c>
      <c r="R723" s="17">
        <v>45</v>
      </c>
      <c r="S723" s="18">
        <f t="shared" si="380"/>
        <v>13</v>
      </c>
      <c r="T723" s="18">
        <f t="shared" si="381"/>
        <v>6</v>
      </c>
      <c r="U723" s="18">
        <f t="shared" si="382"/>
        <v>0</v>
      </c>
      <c r="V723" s="95" t="str">
        <f t="shared" si="404"/>
        <v xml:space="preserve"> --</v>
      </c>
      <c r="W723" s="18">
        <f t="shared" si="383"/>
        <v>0</v>
      </c>
      <c r="X723" s="79" t="str">
        <f t="shared" si="405"/>
        <v xml:space="preserve"> --</v>
      </c>
      <c r="Y723" s="74">
        <v>0</v>
      </c>
      <c r="Z723" s="17" t="str">
        <f t="shared" si="387"/>
        <v xml:space="preserve"> --</v>
      </c>
      <c r="AA723" s="74">
        <v>0</v>
      </c>
      <c r="AB723" s="17" t="str">
        <f t="shared" si="406"/>
        <v>--</v>
      </c>
      <c r="AC723" s="39"/>
      <c r="AD723" s="17" t="str">
        <f t="shared" si="384"/>
        <v>Vähä 3</v>
      </c>
      <c r="AE723" s="17" t="s">
        <v>1062</v>
      </c>
      <c r="AF723" s="39"/>
      <c r="AG723" s="44"/>
      <c r="AH723" s="4"/>
      <c r="AI723" s="113" t="str">
        <f t="shared" si="388"/>
        <v>musta</v>
      </c>
      <c r="AJ723" s="114" t="str">
        <f t="shared" si="375"/>
        <v>musta</v>
      </c>
      <c r="AK723" s="115" t="str">
        <f t="shared" si="385"/>
        <v>musta</v>
      </c>
      <c r="AL723" s="124">
        <f t="shared" si="376"/>
        <v>1</v>
      </c>
      <c r="AM723" s="124">
        <f t="shared" si="389"/>
        <v>1</v>
      </c>
      <c r="AN723" s="124">
        <f t="shared" si="390"/>
        <v>0</v>
      </c>
      <c r="AO723" s="124">
        <f t="shared" si="391"/>
        <v>0</v>
      </c>
      <c r="AP723" s="121">
        <f t="shared" si="392"/>
        <v>0</v>
      </c>
      <c r="AQ723" s="14"/>
      <c r="AR723" s="113" t="str">
        <f t="shared" si="407"/>
        <v>musta</v>
      </c>
      <c r="AS723" s="114" t="str">
        <f t="shared" si="408"/>
        <v>musta</v>
      </c>
      <c r="AT723" s="115" t="str">
        <f t="shared" si="386"/>
        <v>musta</v>
      </c>
      <c r="AU723" s="124">
        <f t="shared" si="393"/>
        <v>1</v>
      </c>
      <c r="AV723" s="124">
        <f t="shared" si="394"/>
        <v>1</v>
      </c>
      <c r="AW723" s="124">
        <f t="shared" si="395"/>
        <v>0</v>
      </c>
      <c r="AX723" s="124">
        <f t="shared" si="396"/>
        <v>0</v>
      </c>
      <c r="AY723" s="121">
        <f t="shared" si="397"/>
        <v>0</v>
      </c>
      <c r="BA723" s="47" t="s">
        <v>754</v>
      </c>
      <c r="BB723" s="47">
        <v>13341</v>
      </c>
      <c r="BC723" s="47">
        <v>1</v>
      </c>
      <c r="BD723" s="47">
        <v>55</v>
      </c>
      <c r="BE723" s="4"/>
      <c r="BF723" s="47" t="s">
        <v>762</v>
      </c>
      <c r="BG723" s="47">
        <v>13349</v>
      </c>
      <c r="BH723" s="47">
        <v>1</v>
      </c>
      <c r="BI723" s="47">
        <v>5</v>
      </c>
      <c r="BJ723" s="4"/>
      <c r="BK723" s="46" t="str">
        <f t="shared" si="398"/>
        <v>13349_1</v>
      </c>
      <c r="BL723" s="69">
        <v>13349</v>
      </c>
      <c r="BM723" s="69">
        <v>1</v>
      </c>
      <c r="BN723" s="69">
        <v>0</v>
      </c>
      <c r="BO723" s="4"/>
      <c r="BP723" s="46" t="str">
        <f t="shared" si="399"/>
        <v>13349_1</v>
      </c>
      <c r="BQ723" s="69">
        <v>13349</v>
      </c>
      <c r="BR723" s="69">
        <v>1</v>
      </c>
      <c r="BS723" s="69">
        <v>0</v>
      </c>
      <c r="BT723" s="4"/>
      <c r="BU723" s="71"/>
      <c r="BV723" s="71"/>
      <c r="BW723" s="71"/>
      <c r="BX723" s="4"/>
      <c r="BY723" s="46"/>
      <c r="BZ723" s="46"/>
      <c r="CA723" s="46"/>
      <c r="CB723" s="4"/>
      <c r="CC723" s="47" t="s">
        <v>672</v>
      </c>
      <c r="CD723" s="47" t="s">
        <v>1023</v>
      </c>
      <c r="CE723" s="47">
        <v>13087</v>
      </c>
      <c r="CF723" s="47">
        <v>1</v>
      </c>
      <c r="CG723" s="47">
        <v>1</v>
      </c>
      <c r="CH723" s="47" t="str">
        <f t="shared" si="400"/>
        <v>Keskivilkas 1</v>
      </c>
      <c r="CJ723" s="46" t="s">
        <v>771</v>
      </c>
      <c r="CK723" s="46" t="s">
        <v>2869</v>
      </c>
      <c r="CL723" s="46" t="s">
        <v>2870</v>
      </c>
      <c r="CM723" s="46" t="s">
        <v>2871</v>
      </c>
    </row>
    <row r="724" spans="1:91" customFormat="1" x14ac:dyDescent="0.25">
      <c r="A724" s="81">
        <v>713</v>
      </c>
      <c r="B724" s="27" t="str">
        <f t="shared" si="377"/>
        <v>13583_1</v>
      </c>
      <c r="C724" s="51">
        <v>13583</v>
      </c>
      <c r="D724" s="52">
        <v>1</v>
      </c>
      <c r="E724" s="17">
        <v>6508</v>
      </c>
      <c r="F724" s="18">
        <v>6419.5193302999996</v>
      </c>
      <c r="G724" s="57">
        <v>170</v>
      </c>
      <c r="H724" s="58">
        <v>66</v>
      </c>
      <c r="I724" s="64">
        <f t="shared" si="401"/>
        <v>0.66</v>
      </c>
      <c r="J724" s="18">
        <f t="shared" si="402"/>
        <v>112.2</v>
      </c>
      <c r="K724" s="64">
        <f t="shared" si="403"/>
        <v>-0.8114285714285715</v>
      </c>
      <c r="L724" s="18">
        <v>595</v>
      </c>
      <c r="M724" s="18">
        <v>30</v>
      </c>
      <c r="N724" s="18">
        <v>600</v>
      </c>
      <c r="O724" s="105" t="str">
        <f t="shared" si="378"/>
        <v>https://www.google.com/maps/@61.0269599997,23.4968739805,3a,75y,90t/data=!3m3!1e1!3m1!2e0</v>
      </c>
      <c r="P724" s="108" t="str">
        <f t="shared" si="379"/>
        <v>Gmaps</v>
      </c>
      <c r="Q724" s="18">
        <v>170</v>
      </c>
      <c r="R724" s="17">
        <v>66</v>
      </c>
      <c r="S724" s="18">
        <f t="shared" si="380"/>
        <v>110</v>
      </c>
      <c r="T724" s="18">
        <f t="shared" si="381"/>
        <v>48</v>
      </c>
      <c r="U724" s="18">
        <f t="shared" si="382"/>
        <v>0</v>
      </c>
      <c r="V724" s="95" t="str">
        <f t="shared" si="404"/>
        <v xml:space="preserve"> --</v>
      </c>
      <c r="W724" s="18">
        <f t="shared" si="383"/>
        <v>0</v>
      </c>
      <c r="X724" s="79" t="str">
        <f t="shared" si="405"/>
        <v xml:space="preserve"> --</v>
      </c>
      <c r="Y724" s="18">
        <v>16</v>
      </c>
      <c r="Z724" s="17" t="str">
        <f t="shared" si="387"/>
        <v xml:space="preserve"> --</v>
      </c>
      <c r="AA724" s="74">
        <v>0</v>
      </c>
      <c r="AB724" s="17" t="str">
        <f t="shared" si="406"/>
        <v>--</v>
      </c>
      <c r="AC724" s="39"/>
      <c r="AD724" s="17" t="str">
        <f t="shared" si="384"/>
        <v>Keskivilkas 1</v>
      </c>
      <c r="AE724" s="17" t="s">
        <v>1057</v>
      </c>
      <c r="AF724" s="39"/>
      <c r="AG724" s="44"/>
      <c r="AH724" s="4"/>
      <c r="AI724" s="113" t="str">
        <f t="shared" si="388"/>
        <v>musta</v>
      </c>
      <c r="AJ724" s="114" t="str">
        <f t="shared" si="375"/>
        <v>musta</v>
      </c>
      <c r="AK724" s="115" t="str">
        <f t="shared" si="385"/>
        <v>musta</v>
      </c>
      <c r="AL724" s="124">
        <f t="shared" si="376"/>
        <v>10</v>
      </c>
      <c r="AM724" s="124">
        <f t="shared" si="389"/>
        <v>10</v>
      </c>
      <c r="AN724" s="124">
        <f t="shared" si="390"/>
        <v>0</v>
      </c>
      <c r="AO724" s="124">
        <f t="shared" si="391"/>
        <v>0</v>
      </c>
      <c r="AP724" s="121">
        <f t="shared" si="392"/>
        <v>0</v>
      </c>
      <c r="AQ724" s="14"/>
      <c r="AR724" s="113" t="str">
        <f t="shared" si="407"/>
        <v>musta</v>
      </c>
      <c r="AS724" s="114" t="str">
        <f t="shared" si="408"/>
        <v>musta</v>
      </c>
      <c r="AT724" s="115" t="str">
        <f t="shared" si="386"/>
        <v>musta</v>
      </c>
      <c r="AU724" s="124">
        <f t="shared" si="393"/>
        <v>10</v>
      </c>
      <c r="AV724" s="124">
        <f t="shared" si="394"/>
        <v>10</v>
      </c>
      <c r="AW724" s="124">
        <f t="shared" si="395"/>
        <v>0</v>
      </c>
      <c r="AX724" s="124">
        <f t="shared" si="396"/>
        <v>0</v>
      </c>
      <c r="AY724" s="121">
        <f t="shared" si="397"/>
        <v>0</v>
      </c>
      <c r="BA724" s="47" t="s">
        <v>755</v>
      </c>
      <c r="BB724" s="47">
        <v>13341</v>
      </c>
      <c r="BC724" s="47">
        <v>2</v>
      </c>
      <c r="BD724" s="47">
        <v>205</v>
      </c>
      <c r="BE724" s="4"/>
      <c r="BF724" s="47" t="s">
        <v>763</v>
      </c>
      <c r="BG724" s="47">
        <v>13353</v>
      </c>
      <c r="BH724" s="47">
        <v>1</v>
      </c>
      <c r="BI724" s="47">
        <v>2</v>
      </c>
      <c r="BJ724" s="4"/>
      <c r="BK724" s="46" t="str">
        <f t="shared" si="398"/>
        <v>13353_1</v>
      </c>
      <c r="BL724" s="69">
        <v>13353</v>
      </c>
      <c r="BM724" s="69">
        <v>1</v>
      </c>
      <c r="BN724" s="69">
        <v>0</v>
      </c>
      <c r="BO724" s="4"/>
      <c r="BP724" s="46" t="str">
        <f t="shared" si="399"/>
        <v>13353_1</v>
      </c>
      <c r="BQ724" s="69">
        <v>13353</v>
      </c>
      <c r="BR724" s="69">
        <v>1</v>
      </c>
      <c r="BS724" s="69">
        <v>0</v>
      </c>
      <c r="BT724" s="4"/>
      <c r="BU724" s="71"/>
      <c r="BV724" s="71"/>
      <c r="BW724" s="71"/>
      <c r="BX724" s="4"/>
      <c r="BY724" s="46"/>
      <c r="BZ724" s="46"/>
      <c r="CA724" s="46"/>
      <c r="CB724" s="4"/>
      <c r="CC724" s="47" t="s">
        <v>400</v>
      </c>
      <c r="CD724" s="47" t="s">
        <v>1023</v>
      </c>
      <c r="CE724" s="47">
        <v>2623</v>
      </c>
      <c r="CF724" s="47">
        <v>2</v>
      </c>
      <c r="CG724" s="47">
        <v>1</v>
      </c>
      <c r="CH724" s="47" t="str">
        <f t="shared" si="400"/>
        <v>Keskivilkas 1</v>
      </c>
      <c r="CJ724" s="46" t="s">
        <v>772</v>
      </c>
      <c r="CK724" s="46" t="s">
        <v>2872</v>
      </c>
      <c r="CL724" s="46" t="s">
        <v>2873</v>
      </c>
      <c r="CM724" s="46" t="s">
        <v>2874</v>
      </c>
    </row>
    <row r="725" spans="1:91" customFormat="1" x14ac:dyDescent="0.25">
      <c r="A725" s="81">
        <v>714</v>
      </c>
      <c r="B725" s="27" t="str">
        <f t="shared" si="377"/>
        <v>13583_2</v>
      </c>
      <c r="C725" s="51">
        <v>13583</v>
      </c>
      <c r="D725" s="52">
        <v>2</v>
      </c>
      <c r="E725" s="17">
        <v>9206</v>
      </c>
      <c r="F725" s="18">
        <v>9096.5987165000006</v>
      </c>
      <c r="G725" s="57">
        <v>111</v>
      </c>
      <c r="H725" s="58">
        <v>77</v>
      </c>
      <c r="I725" s="64">
        <f t="shared" si="401"/>
        <v>0.77</v>
      </c>
      <c r="J725" s="18">
        <f t="shared" si="402"/>
        <v>85.47</v>
      </c>
      <c r="K725" s="64">
        <f t="shared" si="403"/>
        <v>-0.21587155963302754</v>
      </c>
      <c r="L725" s="18">
        <v>109</v>
      </c>
      <c r="M725" s="18">
        <v>4</v>
      </c>
      <c r="N725" s="18">
        <v>102</v>
      </c>
      <c r="O725" s="105" t="str">
        <f t="shared" si="378"/>
        <v>https://www.google.com/maps/@61.0422806594,23.3947670109,3a,75y,90t/data=!3m3!1e1!3m1!2e0</v>
      </c>
      <c r="P725" s="108" t="str">
        <f t="shared" si="379"/>
        <v>Gmaps</v>
      </c>
      <c r="Q725" s="18">
        <v>111</v>
      </c>
      <c r="R725" s="17">
        <v>77</v>
      </c>
      <c r="S725" s="18">
        <f t="shared" si="380"/>
        <v>21</v>
      </c>
      <c r="T725" s="18">
        <f t="shared" si="381"/>
        <v>9</v>
      </c>
      <c r="U725" s="18">
        <f t="shared" si="382"/>
        <v>0</v>
      </c>
      <c r="V725" s="95" t="str">
        <f t="shared" si="404"/>
        <v xml:space="preserve"> --</v>
      </c>
      <c r="W725" s="18">
        <f t="shared" si="383"/>
        <v>0</v>
      </c>
      <c r="X725" s="79" t="str">
        <f t="shared" si="405"/>
        <v xml:space="preserve"> --</v>
      </c>
      <c r="Y725" s="74">
        <v>0</v>
      </c>
      <c r="Z725" s="17" t="str">
        <f t="shared" si="387"/>
        <v xml:space="preserve"> --</v>
      </c>
      <c r="AA725" s="74">
        <v>0</v>
      </c>
      <c r="AB725" s="17" t="str">
        <f t="shared" si="406"/>
        <v>--</v>
      </c>
      <c r="AC725" s="39"/>
      <c r="AD725" s="17" t="str">
        <f t="shared" si="384"/>
        <v>Vähä 3</v>
      </c>
      <c r="AE725" s="17" t="s">
        <v>1062</v>
      </c>
      <c r="AF725" s="39"/>
      <c r="AG725" s="44"/>
      <c r="AH725" s="4"/>
      <c r="AI725" s="113" t="str">
        <f t="shared" si="388"/>
        <v>musta</v>
      </c>
      <c r="AJ725" s="114" t="str">
        <f t="shared" si="375"/>
        <v>musta</v>
      </c>
      <c r="AK725" s="115" t="str">
        <f t="shared" si="385"/>
        <v>musta</v>
      </c>
      <c r="AL725" s="124">
        <f t="shared" si="376"/>
        <v>10</v>
      </c>
      <c r="AM725" s="124">
        <f t="shared" si="389"/>
        <v>10</v>
      </c>
      <c r="AN725" s="124">
        <f t="shared" si="390"/>
        <v>0</v>
      </c>
      <c r="AO725" s="124">
        <f t="shared" si="391"/>
        <v>0</v>
      </c>
      <c r="AP725" s="121">
        <f t="shared" si="392"/>
        <v>0</v>
      </c>
      <c r="AQ725" s="14"/>
      <c r="AR725" s="113" t="str">
        <f t="shared" si="407"/>
        <v>musta</v>
      </c>
      <c r="AS725" s="114" t="str">
        <f t="shared" si="408"/>
        <v>musta</v>
      </c>
      <c r="AT725" s="115" t="str">
        <f t="shared" si="386"/>
        <v>musta</v>
      </c>
      <c r="AU725" s="124">
        <f t="shared" si="393"/>
        <v>10</v>
      </c>
      <c r="AV725" s="124">
        <f t="shared" si="394"/>
        <v>10</v>
      </c>
      <c r="AW725" s="124">
        <f t="shared" si="395"/>
        <v>0</v>
      </c>
      <c r="AX725" s="124">
        <f t="shared" si="396"/>
        <v>0</v>
      </c>
      <c r="AY725" s="121">
        <f t="shared" si="397"/>
        <v>0</v>
      </c>
      <c r="BA725" s="47" t="s">
        <v>756</v>
      </c>
      <c r="BB725" s="47">
        <v>13342</v>
      </c>
      <c r="BC725" s="47">
        <v>1</v>
      </c>
      <c r="BD725" s="47">
        <v>86</v>
      </c>
      <c r="BE725" s="4"/>
      <c r="BF725" s="47" t="s">
        <v>764</v>
      </c>
      <c r="BG725" s="47">
        <v>13353</v>
      </c>
      <c r="BH725" s="47">
        <v>2</v>
      </c>
      <c r="BI725" s="47">
        <v>5</v>
      </c>
      <c r="BJ725" s="4"/>
      <c r="BK725" s="46" t="str">
        <f t="shared" si="398"/>
        <v>13353_2</v>
      </c>
      <c r="BL725" s="69">
        <v>13353</v>
      </c>
      <c r="BM725" s="69">
        <v>2</v>
      </c>
      <c r="BN725" s="69">
        <v>0</v>
      </c>
      <c r="BO725" s="4"/>
      <c r="BP725" s="46" t="str">
        <f t="shared" si="399"/>
        <v>13353_2</v>
      </c>
      <c r="BQ725" s="69">
        <v>13353</v>
      </c>
      <c r="BR725" s="69">
        <v>2</v>
      </c>
      <c r="BS725" s="69">
        <v>0</v>
      </c>
      <c r="BT725" s="4"/>
      <c r="BU725" s="71"/>
      <c r="BV725" s="71"/>
      <c r="BW725" s="71"/>
      <c r="BX725" s="4"/>
      <c r="BY725" s="46"/>
      <c r="BZ725" s="46"/>
      <c r="CA725" s="46"/>
      <c r="CB725" s="4"/>
      <c r="CC725" s="47" t="s">
        <v>454</v>
      </c>
      <c r="CD725" s="47" t="s">
        <v>1023</v>
      </c>
      <c r="CE725" s="47">
        <v>3002</v>
      </c>
      <c r="CF725" s="47">
        <v>2</v>
      </c>
      <c r="CG725" s="47">
        <v>1</v>
      </c>
      <c r="CH725" s="47" t="str">
        <f t="shared" si="400"/>
        <v>Keskivilkas 1</v>
      </c>
      <c r="CJ725" s="46" t="s">
        <v>773</v>
      </c>
      <c r="CK725" s="46" t="s">
        <v>2875</v>
      </c>
      <c r="CL725" s="46" t="s">
        <v>2876</v>
      </c>
      <c r="CM725" s="46" t="s">
        <v>2877</v>
      </c>
    </row>
    <row r="726" spans="1:91" customFormat="1" x14ac:dyDescent="0.25">
      <c r="A726" s="81">
        <v>715</v>
      </c>
      <c r="B726" s="27" t="str">
        <f t="shared" si="377"/>
        <v>13587_1</v>
      </c>
      <c r="C726" s="51">
        <v>13587</v>
      </c>
      <c r="D726" s="52">
        <v>1</v>
      </c>
      <c r="E726" s="17">
        <v>4952</v>
      </c>
      <c r="F726" s="18">
        <v>4573.3719472800003</v>
      </c>
      <c r="G726" s="57">
        <v>13</v>
      </c>
      <c r="H726" s="58">
        <v>40</v>
      </c>
      <c r="I726" s="64">
        <f t="shared" si="401"/>
        <v>0.4</v>
      </c>
      <c r="J726" s="18">
        <f t="shared" si="402"/>
        <v>5.2</v>
      </c>
      <c r="K726" s="64">
        <f t="shared" si="403"/>
        <v>-0.9054545454545454</v>
      </c>
      <c r="L726" s="18">
        <v>55</v>
      </c>
      <c r="M726" s="18">
        <v>3</v>
      </c>
      <c r="N726" s="18">
        <v>59</v>
      </c>
      <c r="O726" s="105" t="str">
        <f t="shared" si="378"/>
        <v>https://www.google.com/maps/@61.1003601225,23.2706559962,3a,75y,90t/data=!3m3!1e1!3m1!2e0</v>
      </c>
      <c r="P726" s="108" t="str">
        <f t="shared" si="379"/>
        <v>Gmaps</v>
      </c>
      <c r="Q726" s="18">
        <v>13</v>
      </c>
      <c r="R726" s="17">
        <v>40</v>
      </c>
      <c r="S726" s="18">
        <f t="shared" si="380"/>
        <v>5</v>
      </c>
      <c r="T726" s="18">
        <f t="shared" si="381"/>
        <v>2</v>
      </c>
      <c r="U726" s="18">
        <f t="shared" si="382"/>
        <v>0</v>
      </c>
      <c r="V726" s="95" t="str">
        <f t="shared" si="404"/>
        <v xml:space="preserve"> --</v>
      </c>
      <c r="W726" s="18">
        <f t="shared" si="383"/>
        <v>0</v>
      </c>
      <c r="X726" s="79" t="str">
        <f t="shared" si="405"/>
        <v xml:space="preserve"> --</v>
      </c>
      <c r="Y726" s="74">
        <v>0</v>
      </c>
      <c r="Z726" s="17" t="str">
        <f t="shared" si="387"/>
        <v xml:space="preserve"> --</v>
      </c>
      <c r="AA726" s="74">
        <v>0</v>
      </c>
      <c r="AB726" s="17" t="str">
        <f t="shared" si="406"/>
        <v>--</v>
      </c>
      <c r="AC726" s="39"/>
      <c r="AD726" s="17" t="str">
        <f t="shared" si="384"/>
        <v>Vähä 4</v>
      </c>
      <c r="AE726" s="17" t="s">
        <v>1061</v>
      </c>
      <c r="AF726" s="39"/>
      <c r="AG726" s="44"/>
      <c r="AH726" s="4"/>
      <c r="AI726" s="113" t="str">
        <f t="shared" si="388"/>
        <v>musta</v>
      </c>
      <c r="AJ726" s="114" t="str">
        <f t="shared" si="375"/>
        <v>musta</v>
      </c>
      <c r="AK726" s="115" t="str">
        <f t="shared" si="385"/>
        <v>musta</v>
      </c>
      <c r="AL726" s="124">
        <f t="shared" si="376"/>
        <v>1</v>
      </c>
      <c r="AM726" s="124">
        <f t="shared" si="389"/>
        <v>1</v>
      </c>
      <c r="AN726" s="124">
        <f t="shared" si="390"/>
        <v>0</v>
      </c>
      <c r="AO726" s="124">
        <f t="shared" si="391"/>
        <v>0</v>
      </c>
      <c r="AP726" s="121">
        <f t="shared" si="392"/>
        <v>0</v>
      </c>
      <c r="AQ726" s="14"/>
      <c r="AR726" s="113" t="str">
        <f t="shared" si="407"/>
        <v>musta</v>
      </c>
      <c r="AS726" s="114" t="str">
        <f t="shared" si="408"/>
        <v>musta</v>
      </c>
      <c r="AT726" s="115" t="str">
        <f t="shared" si="386"/>
        <v>musta</v>
      </c>
      <c r="AU726" s="124">
        <f t="shared" si="393"/>
        <v>1</v>
      </c>
      <c r="AV726" s="124">
        <f t="shared" si="394"/>
        <v>1</v>
      </c>
      <c r="AW726" s="124">
        <f t="shared" si="395"/>
        <v>0</v>
      </c>
      <c r="AX726" s="124">
        <f t="shared" si="396"/>
        <v>0</v>
      </c>
      <c r="AY726" s="121">
        <f t="shared" si="397"/>
        <v>0</v>
      </c>
      <c r="BA726" s="47" t="s">
        <v>757</v>
      </c>
      <c r="BB726" s="47">
        <v>13343</v>
      </c>
      <c r="BC726" s="47">
        <v>1</v>
      </c>
      <c r="BD726" s="47">
        <v>32</v>
      </c>
      <c r="BE726" s="4"/>
      <c r="BF726" s="47" t="s">
        <v>765</v>
      </c>
      <c r="BG726" s="47">
        <v>13355</v>
      </c>
      <c r="BH726" s="47">
        <v>1</v>
      </c>
      <c r="BI726" s="47">
        <v>41</v>
      </c>
      <c r="BJ726" s="4"/>
      <c r="BK726" s="46" t="str">
        <f t="shared" si="398"/>
        <v>13355_1</v>
      </c>
      <c r="BL726" s="69">
        <v>13355</v>
      </c>
      <c r="BM726" s="69">
        <v>1</v>
      </c>
      <c r="BN726" s="69">
        <v>0</v>
      </c>
      <c r="BO726" s="4"/>
      <c r="BP726" s="46" t="str">
        <f t="shared" si="399"/>
        <v>13355_1</v>
      </c>
      <c r="BQ726" s="69">
        <v>13355</v>
      </c>
      <c r="BR726" s="69">
        <v>1</v>
      </c>
      <c r="BS726" s="69">
        <v>0</v>
      </c>
      <c r="BT726" s="4"/>
      <c r="BU726" s="71"/>
      <c r="BV726" s="71"/>
      <c r="BW726" s="71"/>
      <c r="BX726" s="4"/>
      <c r="BY726" s="46"/>
      <c r="BZ726" s="46"/>
      <c r="CA726" s="46"/>
      <c r="CB726" s="4"/>
      <c r="CC726" s="47" t="s">
        <v>303</v>
      </c>
      <c r="CD726" s="47" t="s">
        <v>1023</v>
      </c>
      <c r="CE726" s="47">
        <v>337</v>
      </c>
      <c r="CF726" s="47">
        <v>3</v>
      </c>
      <c r="CG726" s="47">
        <v>1</v>
      </c>
      <c r="CH726" s="47" t="str">
        <f t="shared" si="400"/>
        <v>Keskivilkas 1</v>
      </c>
      <c r="CJ726" s="46" t="s">
        <v>774</v>
      </c>
      <c r="CK726" s="46" t="s">
        <v>2878</v>
      </c>
      <c r="CL726" s="46" t="s">
        <v>2879</v>
      </c>
      <c r="CM726" s="46" t="s">
        <v>2880</v>
      </c>
    </row>
    <row r="727" spans="1:91" customFormat="1" x14ac:dyDescent="0.25">
      <c r="A727" s="81">
        <v>716</v>
      </c>
      <c r="B727" s="27" t="str">
        <f t="shared" si="377"/>
        <v>13603_1</v>
      </c>
      <c r="C727" s="51">
        <v>13603</v>
      </c>
      <c r="D727" s="52">
        <v>1</v>
      </c>
      <c r="E727" s="17">
        <v>5849</v>
      </c>
      <c r="F727" s="18">
        <v>5706.6177558999998</v>
      </c>
      <c r="G727" s="57">
        <v>204</v>
      </c>
      <c r="H727" s="58">
        <v>82</v>
      </c>
      <c r="I727" s="64">
        <f t="shared" si="401"/>
        <v>0.82</v>
      </c>
      <c r="J727" s="18">
        <f t="shared" si="402"/>
        <v>167.28</v>
      </c>
      <c r="K727" s="64">
        <f t="shared" si="403"/>
        <v>-6.547486033519552E-2</v>
      </c>
      <c r="L727" s="18">
        <v>179</v>
      </c>
      <c r="M727" s="18">
        <v>11</v>
      </c>
      <c r="N727" s="18">
        <v>166</v>
      </c>
      <c r="O727" s="105" t="str">
        <f t="shared" si="378"/>
        <v>https://www.google.com/maps/@61.0306795133,23.4983674492,3a,75y,90t/data=!3m3!1e1!3m1!2e0</v>
      </c>
      <c r="P727" s="108" t="str">
        <f t="shared" si="379"/>
        <v>Gmaps</v>
      </c>
      <c r="Q727" s="18">
        <v>204</v>
      </c>
      <c r="R727" s="17">
        <v>82</v>
      </c>
      <c r="S727" s="18">
        <f t="shared" si="380"/>
        <v>24</v>
      </c>
      <c r="T727" s="18">
        <f t="shared" si="381"/>
        <v>13</v>
      </c>
      <c r="U727" s="18">
        <f t="shared" si="382"/>
        <v>0</v>
      </c>
      <c r="V727" s="95" t="str">
        <f t="shared" si="404"/>
        <v xml:space="preserve"> --</v>
      </c>
      <c r="W727" s="18">
        <f t="shared" si="383"/>
        <v>0</v>
      </c>
      <c r="X727" s="79" t="str">
        <f t="shared" si="405"/>
        <v xml:space="preserve"> --</v>
      </c>
      <c r="Y727" s="74">
        <v>0</v>
      </c>
      <c r="Z727" s="17" t="str">
        <f t="shared" si="387"/>
        <v xml:space="preserve"> --</v>
      </c>
      <c r="AA727" s="74">
        <v>0</v>
      </c>
      <c r="AB727" s="17" t="str">
        <f t="shared" si="406"/>
        <v>--</v>
      </c>
      <c r="AC727" s="39"/>
      <c r="AD727" s="17" t="str">
        <f t="shared" si="384"/>
        <v>Vähä 3</v>
      </c>
      <c r="AE727" s="17" t="s">
        <v>1062</v>
      </c>
      <c r="AF727" s="39"/>
      <c r="AG727" s="44"/>
      <c r="AH727" s="4"/>
      <c r="AI727" s="113" t="str">
        <f t="shared" si="388"/>
        <v>musta</v>
      </c>
      <c r="AJ727" s="114" t="str">
        <f t="shared" si="375"/>
        <v>musta</v>
      </c>
      <c r="AK727" s="115" t="str">
        <f t="shared" si="385"/>
        <v>musta</v>
      </c>
      <c r="AL727" s="124">
        <f t="shared" si="376"/>
        <v>10</v>
      </c>
      <c r="AM727" s="124">
        <f t="shared" si="389"/>
        <v>10</v>
      </c>
      <c r="AN727" s="124">
        <f t="shared" si="390"/>
        <v>0</v>
      </c>
      <c r="AO727" s="124">
        <f t="shared" si="391"/>
        <v>0</v>
      </c>
      <c r="AP727" s="121">
        <f t="shared" si="392"/>
        <v>0</v>
      </c>
      <c r="AQ727" s="14"/>
      <c r="AR727" s="113" t="str">
        <f t="shared" si="407"/>
        <v>musta</v>
      </c>
      <c r="AS727" s="114" t="str">
        <f t="shared" si="408"/>
        <v>musta</v>
      </c>
      <c r="AT727" s="115" t="str">
        <f t="shared" si="386"/>
        <v>musta</v>
      </c>
      <c r="AU727" s="124">
        <f t="shared" si="393"/>
        <v>10</v>
      </c>
      <c r="AV727" s="124">
        <f t="shared" si="394"/>
        <v>10</v>
      </c>
      <c r="AW727" s="124">
        <f t="shared" si="395"/>
        <v>0</v>
      </c>
      <c r="AX727" s="124">
        <f t="shared" si="396"/>
        <v>0</v>
      </c>
      <c r="AY727" s="121">
        <f t="shared" si="397"/>
        <v>0</v>
      </c>
      <c r="BA727" s="47" t="s">
        <v>758</v>
      </c>
      <c r="BB727" s="47">
        <v>13344</v>
      </c>
      <c r="BC727" s="47">
        <v>1</v>
      </c>
      <c r="BD727" s="47">
        <v>16</v>
      </c>
      <c r="BE727" s="4"/>
      <c r="BF727" s="47" t="s">
        <v>766</v>
      </c>
      <c r="BG727" s="47">
        <v>13355</v>
      </c>
      <c r="BH727" s="47">
        <v>2</v>
      </c>
      <c r="BI727" s="47">
        <v>8</v>
      </c>
      <c r="BJ727" s="4"/>
      <c r="BK727" s="46" t="str">
        <f t="shared" si="398"/>
        <v>13355_2</v>
      </c>
      <c r="BL727" s="69">
        <v>13355</v>
      </c>
      <c r="BM727" s="69">
        <v>2</v>
      </c>
      <c r="BN727" s="69">
        <v>0</v>
      </c>
      <c r="BO727" s="4"/>
      <c r="BP727" s="46" t="str">
        <f t="shared" si="399"/>
        <v>13355_2</v>
      </c>
      <c r="BQ727" s="69">
        <v>13355</v>
      </c>
      <c r="BR727" s="69">
        <v>2</v>
      </c>
      <c r="BS727" s="69">
        <v>0</v>
      </c>
      <c r="BT727" s="4"/>
      <c r="BU727" s="71"/>
      <c r="BV727" s="71"/>
      <c r="BW727" s="71"/>
      <c r="BX727" s="4"/>
      <c r="BY727" s="46"/>
      <c r="BZ727" s="46"/>
      <c r="CA727" s="46"/>
      <c r="CB727" s="4"/>
      <c r="CC727" s="47" t="s">
        <v>756</v>
      </c>
      <c r="CD727" s="47" t="s">
        <v>1023</v>
      </c>
      <c r="CE727" s="47">
        <v>13342</v>
      </c>
      <c r="CF727" s="47">
        <v>1</v>
      </c>
      <c r="CG727" s="47">
        <v>1</v>
      </c>
      <c r="CH727" s="47" t="str">
        <f t="shared" si="400"/>
        <v>Keskivilkas 1</v>
      </c>
      <c r="CJ727" s="46" t="s">
        <v>775</v>
      </c>
      <c r="CK727" s="46" t="s">
        <v>2881</v>
      </c>
      <c r="CL727" s="46" t="s">
        <v>2882</v>
      </c>
      <c r="CM727" s="46" t="s">
        <v>2883</v>
      </c>
    </row>
    <row r="728" spans="1:91" customFormat="1" x14ac:dyDescent="0.25">
      <c r="A728" s="81">
        <v>717</v>
      </c>
      <c r="B728" s="27" t="str">
        <f t="shared" si="377"/>
        <v>13603_2</v>
      </c>
      <c r="C728" s="51">
        <v>13603</v>
      </c>
      <c r="D728" s="52">
        <v>2</v>
      </c>
      <c r="E728" s="17">
        <v>3494</v>
      </c>
      <c r="F728" s="18">
        <v>3375.7560449849998</v>
      </c>
      <c r="G728" s="57">
        <v>213</v>
      </c>
      <c r="H728" s="58">
        <v>91</v>
      </c>
      <c r="I728" s="64">
        <f t="shared" si="401"/>
        <v>0.91</v>
      </c>
      <c r="J728" s="18">
        <f t="shared" si="402"/>
        <v>193.83</v>
      </c>
      <c r="K728" s="64">
        <f t="shared" si="403"/>
        <v>8.2849162011173261E-2</v>
      </c>
      <c r="L728" s="18">
        <v>179</v>
      </c>
      <c r="M728" s="18">
        <v>11</v>
      </c>
      <c r="N728" s="18">
        <v>166</v>
      </c>
      <c r="O728" s="105" t="str">
        <f t="shared" si="378"/>
        <v>https://www.google.com/maps/@61.0239042251,23.5994044333,3a,75y,90t/data=!3m3!1e1!3m1!2e0</v>
      </c>
      <c r="P728" s="108" t="str">
        <f t="shared" si="379"/>
        <v>Gmaps</v>
      </c>
      <c r="Q728" s="18">
        <v>213</v>
      </c>
      <c r="R728" s="17">
        <v>91</v>
      </c>
      <c r="S728" s="18">
        <f t="shared" si="380"/>
        <v>13</v>
      </c>
      <c r="T728" s="18">
        <f t="shared" si="381"/>
        <v>9</v>
      </c>
      <c r="U728" s="18">
        <f t="shared" si="382"/>
        <v>0</v>
      </c>
      <c r="V728" s="95" t="str">
        <f t="shared" si="404"/>
        <v xml:space="preserve"> --</v>
      </c>
      <c r="W728" s="18">
        <f t="shared" si="383"/>
        <v>0</v>
      </c>
      <c r="X728" s="79" t="str">
        <f t="shared" si="405"/>
        <v xml:space="preserve"> --</v>
      </c>
      <c r="Y728" s="74">
        <v>0</v>
      </c>
      <c r="Z728" s="17" t="str">
        <f t="shared" si="387"/>
        <v xml:space="preserve"> --</v>
      </c>
      <c r="AA728" s="74">
        <v>0</v>
      </c>
      <c r="AB728" s="17" t="str">
        <f t="shared" si="406"/>
        <v>--</v>
      </c>
      <c r="AC728" s="39"/>
      <c r="AD728" s="17" t="str">
        <f t="shared" si="384"/>
        <v>Vähä 3</v>
      </c>
      <c r="AE728" s="17" t="s">
        <v>1062</v>
      </c>
      <c r="AF728" s="39"/>
      <c r="AG728" s="44"/>
      <c r="AH728" s="4"/>
      <c r="AI728" s="113" t="str">
        <f t="shared" si="388"/>
        <v>musta</v>
      </c>
      <c r="AJ728" s="114" t="str">
        <f t="shared" si="375"/>
        <v>musta</v>
      </c>
      <c r="AK728" s="115" t="str">
        <f t="shared" si="385"/>
        <v>musta</v>
      </c>
      <c r="AL728" s="124">
        <f t="shared" si="376"/>
        <v>10</v>
      </c>
      <c r="AM728" s="124">
        <f t="shared" si="389"/>
        <v>10</v>
      </c>
      <c r="AN728" s="124">
        <f t="shared" si="390"/>
        <v>0</v>
      </c>
      <c r="AO728" s="124">
        <f t="shared" si="391"/>
        <v>0</v>
      </c>
      <c r="AP728" s="121">
        <f t="shared" si="392"/>
        <v>0</v>
      </c>
      <c r="AQ728" s="14"/>
      <c r="AR728" s="113" t="str">
        <f t="shared" si="407"/>
        <v>musta</v>
      </c>
      <c r="AS728" s="114" t="str">
        <f t="shared" si="408"/>
        <v>musta</v>
      </c>
      <c r="AT728" s="115" t="str">
        <f t="shared" si="386"/>
        <v>musta</v>
      </c>
      <c r="AU728" s="124">
        <f t="shared" si="393"/>
        <v>10</v>
      </c>
      <c r="AV728" s="124">
        <f t="shared" si="394"/>
        <v>10</v>
      </c>
      <c r="AW728" s="124">
        <f t="shared" si="395"/>
        <v>0</v>
      </c>
      <c r="AX728" s="124">
        <f t="shared" si="396"/>
        <v>0</v>
      </c>
      <c r="AY728" s="121">
        <f t="shared" si="397"/>
        <v>0</v>
      </c>
      <c r="BA728" s="47" t="s">
        <v>759</v>
      </c>
      <c r="BB728" s="47">
        <v>13344</v>
      </c>
      <c r="BC728" s="47">
        <v>2</v>
      </c>
      <c r="BD728" s="47">
        <v>42</v>
      </c>
      <c r="BE728" s="4"/>
      <c r="BF728" s="47" t="s">
        <v>767</v>
      </c>
      <c r="BG728" s="47">
        <v>13359</v>
      </c>
      <c r="BH728" s="47">
        <v>1</v>
      </c>
      <c r="BI728" s="47">
        <v>19</v>
      </c>
      <c r="BJ728" s="4"/>
      <c r="BK728" s="46" t="str">
        <f t="shared" si="398"/>
        <v>13359_1</v>
      </c>
      <c r="BL728" s="69">
        <v>13359</v>
      </c>
      <c r="BM728" s="69">
        <v>1</v>
      </c>
      <c r="BN728" s="69">
        <v>0</v>
      </c>
      <c r="BO728" s="4"/>
      <c r="BP728" s="46" t="str">
        <f t="shared" si="399"/>
        <v>13359_1</v>
      </c>
      <c r="BQ728" s="69">
        <v>13359</v>
      </c>
      <c r="BR728" s="69">
        <v>1</v>
      </c>
      <c r="BS728" s="69">
        <v>0</v>
      </c>
      <c r="BT728" s="4"/>
      <c r="BU728" s="71"/>
      <c r="BV728" s="71"/>
      <c r="BW728" s="71"/>
      <c r="BX728" s="4"/>
      <c r="BY728" s="46"/>
      <c r="BZ728" s="46"/>
      <c r="CA728" s="46"/>
      <c r="CB728" s="4"/>
      <c r="CC728" s="47" t="s">
        <v>477</v>
      </c>
      <c r="CD728" s="47" t="s">
        <v>1023</v>
      </c>
      <c r="CE728" s="47">
        <v>3043</v>
      </c>
      <c r="CF728" s="47">
        <v>1</v>
      </c>
      <c r="CG728" s="47">
        <v>1</v>
      </c>
      <c r="CH728" s="47" t="str">
        <f t="shared" si="400"/>
        <v>Keskivilkas 1</v>
      </c>
      <c r="CJ728" s="46" t="s">
        <v>776</v>
      </c>
      <c r="CK728" s="46" t="s">
        <v>2884</v>
      </c>
      <c r="CL728" s="46" t="s">
        <v>2885</v>
      </c>
      <c r="CM728" s="46" t="s">
        <v>2886</v>
      </c>
    </row>
    <row r="729" spans="1:91" customFormat="1" x14ac:dyDescent="0.25">
      <c r="A729" s="81">
        <v>718</v>
      </c>
      <c r="B729" s="27" t="str">
        <f t="shared" si="377"/>
        <v>13604_1</v>
      </c>
      <c r="C729" s="51">
        <v>13604</v>
      </c>
      <c r="D729" s="52">
        <v>1</v>
      </c>
      <c r="E729" s="17">
        <v>2790</v>
      </c>
      <c r="F729" s="18">
        <v>2736.83600355</v>
      </c>
      <c r="G729" s="57">
        <v>27</v>
      </c>
      <c r="H729" s="58">
        <v>86</v>
      </c>
      <c r="I729" s="64">
        <f t="shared" si="401"/>
        <v>0.86</v>
      </c>
      <c r="J729" s="18">
        <f t="shared" si="402"/>
        <v>23.22</v>
      </c>
      <c r="K729" s="64">
        <f t="shared" si="403"/>
        <v>9.5652173913042988E-3</v>
      </c>
      <c r="L729" s="18">
        <v>23</v>
      </c>
      <c r="M729" s="18">
        <v>1</v>
      </c>
      <c r="N729" s="18">
        <v>20</v>
      </c>
      <c r="O729" s="105" t="str">
        <f t="shared" si="378"/>
        <v>https://www.google.com/maps/@61.0239042251,23.5994044333,3a,75y,90t/data=!3m3!1e1!3m1!2e0</v>
      </c>
      <c r="P729" s="108" t="str">
        <f t="shared" si="379"/>
        <v>Gmaps</v>
      </c>
      <c r="Q729" s="18">
        <v>27</v>
      </c>
      <c r="R729" s="17">
        <v>86</v>
      </c>
      <c r="S729" s="18">
        <f t="shared" si="380"/>
        <v>3</v>
      </c>
      <c r="T729" s="18">
        <f t="shared" si="381"/>
        <v>3</v>
      </c>
      <c r="U729" s="18">
        <f t="shared" si="382"/>
        <v>0</v>
      </c>
      <c r="V729" s="95" t="str">
        <f t="shared" si="404"/>
        <v xml:space="preserve"> --</v>
      </c>
      <c r="W729" s="18">
        <f t="shared" si="383"/>
        <v>0</v>
      </c>
      <c r="X729" s="79" t="str">
        <f t="shared" si="405"/>
        <v xml:space="preserve"> --</v>
      </c>
      <c r="Y729" s="74">
        <v>0</v>
      </c>
      <c r="Z729" s="17" t="str">
        <f t="shared" si="387"/>
        <v xml:space="preserve"> --</v>
      </c>
      <c r="AA729" s="74">
        <v>0</v>
      </c>
      <c r="AB729" s="17" t="str">
        <f t="shared" si="406"/>
        <v>--</v>
      </c>
      <c r="AC729" s="39"/>
      <c r="AD729" s="17" t="str">
        <f t="shared" si="384"/>
        <v>Vähä 4</v>
      </c>
      <c r="AE729" s="17" t="s">
        <v>1061</v>
      </c>
      <c r="AF729" s="39"/>
      <c r="AG729" s="44"/>
      <c r="AH729" s="4"/>
      <c r="AI729" s="113" t="str">
        <f t="shared" si="388"/>
        <v>musta</v>
      </c>
      <c r="AJ729" s="114" t="str">
        <f t="shared" si="375"/>
        <v>musta</v>
      </c>
      <c r="AK729" s="115" t="str">
        <f t="shared" si="385"/>
        <v>musta</v>
      </c>
      <c r="AL729" s="124">
        <f t="shared" si="376"/>
        <v>10</v>
      </c>
      <c r="AM729" s="124">
        <f t="shared" si="389"/>
        <v>10</v>
      </c>
      <c r="AN729" s="124">
        <f t="shared" si="390"/>
        <v>0</v>
      </c>
      <c r="AO729" s="124">
        <f t="shared" si="391"/>
        <v>0</v>
      </c>
      <c r="AP729" s="121">
        <f t="shared" si="392"/>
        <v>0</v>
      </c>
      <c r="AQ729" s="14"/>
      <c r="AR729" s="113" t="str">
        <f t="shared" si="407"/>
        <v>musta</v>
      </c>
      <c r="AS729" s="114" t="str">
        <f t="shared" si="408"/>
        <v>musta</v>
      </c>
      <c r="AT729" s="115" t="str">
        <f t="shared" si="386"/>
        <v>musta</v>
      </c>
      <c r="AU729" s="124">
        <f t="shared" si="393"/>
        <v>10</v>
      </c>
      <c r="AV729" s="124">
        <f t="shared" si="394"/>
        <v>10</v>
      </c>
      <c r="AW729" s="124">
        <f t="shared" si="395"/>
        <v>0</v>
      </c>
      <c r="AX729" s="124">
        <f t="shared" si="396"/>
        <v>0</v>
      </c>
      <c r="AY729" s="121">
        <f t="shared" si="397"/>
        <v>0</v>
      </c>
      <c r="BA729" s="47" t="s">
        <v>760</v>
      </c>
      <c r="BB729" s="47">
        <v>13345</v>
      </c>
      <c r="BC729" s="47">
        <v>1</v>
      </c>
      <c r="BD729" s="47">
        <v>24</v>
      </c>
      <c r="BE729" s="4"/>
      <c r="BF729" s="47" t="s">
        <v>768</v>
      </c>
      <c r="BG729" s="47">
        <v>13359</v>
      </c>
      <c r="BH729" s="47">
        <v>2</v>
      </c>
      <c r="BI729" s="47">
        <v>26</v>
      </c>
      <c r="BJ729" s="4"/>
      <c r="BK729" s="46" t="str">
        <f t="shared" si="398"/>
        <v>13359_2</v>
      </c>
      <c r="BL729" s="69">
        <v>13359</v>
      </c>
      <c r="BM729" s="69">
        <v>2</v>
      </c>
      <c r="BN729" s="69">
        <v>0</v>
      </c>
      <c r="BO729" s="4"/>
      <c r="BP729" s="46" t="str">
        <f t="shared" si="399"/>
        <v>13359_2</v>
      </c>
      <c r="BQ729" s="69">
        <v>13359</v>
      </c>
      <c r="BR729" s="69">
        <v>2</v>
      </c>
      <c r="BS729" s="69">
        <v>0</v>
      </c>
      <c r="BT729" s="4"/>
      <c r="BU729" s="71"/>
      <c r="BV729" s="71"/>
      <c r="BW729" s="71"/>
      <c r="BX729" s="4"/>
      <c r="BY729" s="46"/>
      <c r="BZ729" s="46"/>
      <c r="CA729" s="46"/>
      <c r="CB729" s="4"/>
      <c r="CC729" s="47" t="s">
        <v>510</v>
      </c>
      <c r="CD729" s="47" t="s">
        <v>1023</v>
      </c>
      <c r="CE729" s="47">
        <v>3260</v>
      </c>
      <c r="CF729" s="47">
        <v>4</v>
      </c>
      <c r="CG729" s="47">
        <v>1</v>
      </c>
      <c r="CH729" s="47" t="str">
        <f t="shared" si="400"/>
        <v>Keskivilkas 1</v>
      </c>
      <c r="CJ729" s="46" t="s">
        <v>777</v>
      </c>
      <c r="CK729" s="46" t="s">
        <v>2884</v>
      </c>
      <c r="CL729" s="46" t="s">
        <v>2885</v>
      </c>
      <c r="CM729" s="46" t="s">
        <v>2886</v>
      </c>
    </row>
    <row r="730" spans="1:91" customFormat="1" x14ac:dyDescent="0.25">
      <c r="A730" s="81">
        <v>719</v>
      </c>
      <c r="B730" s="27" t="str">
        <f t="shared" si="377"/>
        <v>13680_2</v>
      </c>
      <c r="C730" s="51">
        <v>13680</v>
      </c>
      <c r="D730" s="52">
        <v>2</v>
      </c>
      <c r="E730" s="17">
        <v>1067</v>
      </c>
      <c r="F730" s="18"/>
      <c r="G730" s="59">
        <v>76</v>
      </c>
      <c r="H730" s="60">
        <v>63</v>
      </c>
      <c r="I730" s="64">
        <f t="shared" si="401"/>
        <v>0.63</v>
      </c>
      <c r="J730" s="18">
        <f t="shared" si="402"/>
        <v>47.88</v>
      </c>
      <c r="K730" s="64">
        <f t="shared" si="403"/>
        <v>0.22769230769230775</v>
      </c>
      <c r="L730" s="18">
        <v>39</v>
      </c>
      <c r="M730" s="18">
        <v>2</v>
      </c>
      <c r="N730" s="18">
        <v>44</v>
      </c>
      <c r="O730" s="105" t="str">
        <f t="shared" si="378"/>
        <v>https://www.google.com/maps/@60.9863924159,23.7972797549,3a,75y,90t/data=!3m3!1e1!3m1!2e0</v>
      </c>
      <c r="P730" s="108" t="str">
        <f t="shared" si="379"/>
        <v>Gmaps</v>
      </c>
      <c r="Q730" s="18">
        <v>76</v>
      </c>
      <c r="R730" s="17">
        <v>63</v>
      </c>
      <c r="S730" s="18">
        <f t="shared" si="380"/>
        <v>5</v>
      </c>
      <c r="T730" s="18">
        <f t="shared" si="381"/>
        <v>4</v>
      </c>
      <c r="U730" s="18">
        <f t="shared" si="382"/>
        <v>0</v>
      </c>
      <c r="V730" s="95" t="str">
        <f t="shared" si="404"/>
        <v xml:space="preserve"> --</v>
      </c>
      <c r="W730" s="18">
        <f t="shared" si="383"/>
        <v>0</v>
      </c>
      <c r="X730" s="79" t="str">
        <f t="shared" si="405"/>
        <v xml:space="preserve"> --</v>
      </c>
      <c r="Y730" s="74">
        <v>0</v>
      </c>
      <c r="Z730" s="17" t="str">
        <f t="shared" si="387"/>
        <v xml:space="preserve"> --</v>
      </c>
      <c r="AA730" s="74">
        <v>0</v>
      </c>
      <c r="AB730" s="17" t="str">
        <f t="shared" si="406"/>
        <v>--</v>
      </c>
      <c r="AC730" s="39"/>
      <c r="AD730" s="17" t="str">
        <f t="shared" si="384"/>
        <v>Vähä 4</v>
      </c>
      <c r="AE730" s="17" t="s">
        <v>1061</v>
      </c>
      <c r="AF730" s="39"/>
      <c r="AG730" s="44"/>
      <c r="AH730" s="4"/>
      <c r="AI730" s="113" t="str">
        <f t="shared" si="388"/>
        <v>musta</v>
      </c>
      <c r="AJ730" s="114" t="str">
        <f t="shared" si="375"/>
        <v>musta</v>
      </c>
      <c r="AK730" s="115" t="str">
        <f t="shared" si="385"/>
        <v>musta</v>
      </c>
      <c r="AL730" s="124">
        <f t="shared" si="376"/>
        <v>10</v>
      </c>
      <c r="AM730" s="124">
        <f t="shared" si="389"/>
        <v>10</v>
      </c>
      <c r="AN730" s="124">
        <f t="shared" si="390"/>
        <v>0</v>
      </c>
      <c r="AO730" s="124">
        <f t="shared" si="391"/>
        <v>0</v>
      </c>
      <c r="AP730" s="121">
        <f t="shared" si="392"/>
        <v>0</v>
      </c>
      <c r="AQ730" s="14"/>
      <c r="AR730" s="113" t="str">
        <f t="shared" si="407"/>
        <v>musta</v>
      </c>
      <c r="AS730" s="114" t="str">
        <f t="shared" si="408"/>
        <v>musta</v>
      </c>
      <c r="AT730" s="115" t="str">
        <f t="shared" si="386"/>
        <v>musta</v>
      </c>
      <c r="AU730" s="124">
        <f t="shared" si="393"/>
        <v>10</v>
      </c>
      <c r="AV730" s="124">
        <f t="shared" si="394"/>
        <v>10</v>
      </c>
      <c r="AW730" s="124">
        <f t="shared" si="395"/>
        <v>0</v>
      </c>
      <c r="AX730" s="124">
        <f t="shared" si="396"/>
        <v>0</v>
      </c>
      <c r="AY730" s="121">
        <f t="shared" si="397"/>
        <v>0</v>
      </c>
      <c r="BA730" s="47" t="s">
        <v>761</v>
      </c>
      <c r="BB730" s="47">
        <v>13347</v>
      </c>
      <c r="BC730" s="47">
        <v>1</v>
      </c>
      <c r="BD730" s="47">
        <v>69</v>
      </c>
      <c r="BE730" s="4"/>
      <c r="BF730" s="47" t="s">
        <v>769</v>
      </c>
      <c r="BG730" s="47">
        <v>13359</v>
      </c>
      <c r="BH730" s="47">
        <v>3</v>
      </c>
      <c r="BI730" s="47">
        <v>33</v>
      </c>
      <c r="BJ730" s="4"/>
      <c r="BK730" s="46" t="str">
        <f t="shared" si="398"/>
        <v>13359_3</v>
      </c>
      <c r="BL730" s="69">
        <v>13359</v>
      </c>
      <c r="BM730" s="69">
        <v>3</v>
      </c>
      <c r="BN730" s="69">
        <v>0</v>
      </c>
      <c r="BO730" s="4"/>
      <c r="BP730" s="46" t="str">
        <f t="shared" si="399"/>
        <v>13359_3</v>
      </c>
      <c r="BQ730" s="69">
        <v>13359</v>
      </c>
      <c r="BR730" s="69">
        <v>3</v>
      </c>
      <c r="BS730" s="69">
        <v>0</v>
      </c>
      <c r="BT730" s="4"/>
      <c r="BU730" s="71"/>
      <c r="BV730" s="71"/>
      <c r="BW730" s="71"/>
      <c r="BX730" s="4"/>
      <c r="BY730" s="46"/>
      <c r="BZ730" s="46"/>
      <c r="CA730" s="46"/>
      <c r="CB730" s="4"/>
      <c r="CC730" s="47" t="s">
        <v>235</v>
      </c>
      <c r="CD730" s="47" t="s">
        <v>1023</v>
      </c>
      <c r="CE730" s="47">
        <v>259</v>
      </c>
      <c r="CF730" s="47">
        <v>2</v>
      </c>
      <c r="CG730" s="47">
        <v>1</v>
      </c>
      <c r="CH730" s="47" t="str">
        <f t="shared" si="400"/>
        <v>Keskivilkas 1</v>
      </c>
      <c r="CJ730" s="46" t="s">
        <v>34</v>
      </c>
      <c r="CK730" s="46" t="s">
        <v>2887</v>
      </c>
      <c r="CL730" s="46" t="s">
        <v>2888</v>
      </c>
      <c r="CM730" s="46" t="s">
        <v>2889</v>
      </c>
    </row>
    <row r="731" spans="1:91" customFormat="1" x14ac:dyDescent="0.25">
      <c r="A731" s="81">
        <v>720</v>
      </c>
      <c r="B731" s="27" t="str">
        <f t="shared" si="377"/>
        <v>13681_1</v>
      </c>
      <c r="C731" s="51">
        <v>13681</v>
      </c>
      <c r="D731" s="52">
        <v>1</v>
      </c>
      <c r="E731" s="17">
        <v>7203</v>
      </c>
      <c r="F731" s="18">
        <v>9823.1321045500008</v>
      </c>
      <c r="G731" s="57">
        <v>125</v>
      </c>
      <c r="H731" s="58">
        <v>76</v>
      </c>
      <c r="I731" s="64">
        <f t="shared" si="401"/>
        <v>0.76</v>
      </c>
      <c r="J731" s="18">
        <f t="shared" si="402"/>
        <v>95</v>
      </c>
      <c r="K731" s="64">
        <f t="shared" si="403"/>
        <v>-0.48087431693989069</v>
      </c>
      <c r="L731" s="18">
        <v>183</v>
      </c>
      <c r="M731" s="18">
        <v>14</v>
      </c>
      <c r="N731" s="18">
        <v>183</v>
      </c>
      <c r="O731" s="105" t="str">
        <f t="shared" si="378"/>
        <v>https://www.google.com/maps/@61.0236096098,23.6588334421,3a,75y,90t/data=!3m3!1e1!3m1!2e0</v>
      </c>
      <c r="P731" s="108" t="str">
        <f t="shared" si="379"/>
        <v>Gmaps</v>
      </c>
      <c r="Q731" s="18">
        <v>125</v>
      </c>
      <c r="R731" s="17">
        <v>76</v>
      </c>
      <c r="S731" s="18">
        <f t="shared" si="380"/>
        <v>36</v>
      </c>
      <c r="T731" s="18">
        <f t="shared" si="381"/>
        <v>14</v>
      </c>
      <c r="U731" s="18">
        <f t="shared" si="382"/>
        <v>0</v>
      </c>
      <c r="V731" s="95" t="str">
        <f t="shared" si="404"/>
        <v xml:space="preserve"> --</v>
      </c>
      <c r="W731" s="18">
        <f t="shared" si="383"/>
        <v>0</v>
      </c>
      <c r="X731" s="79" t="str">
        <f t="shared" si="405"/>
        <v xml:space="preserve"> --</v>
      </c>
      <c r="Y731" s="74">
        <v>0</v>
      </c>
      <c r="Z731" s="17" t="str">
        <f t="shared" si="387"/>
        <v xml:space="preserve"> --</v>
      </c>
      <c r="AA731" s="74">
        <v>0</v>
      </c>
      <c r="AB731" s="17" t="str">
        <f t="shared" si="406"/>
        <v>--</v>
      </c>
      <c r="AC731" s="39"/>
      <c r="AD731" s="17" t="str">
        <f t="shared" si="384"/>
        <v>Vähä 3</v>
      </c>
      <c r="AE731" s="17" t="s">
        <v>1062</v>
      </c>
      <c r="AF731" s="39"/>
      <c r="AG731" s="44"/>
      <c r="AH731" s="4"/>
      <c r="AI731" s="113" t="str">
        <f t="shared" si="388"/>
        <v>musta</v>
      </c>
      <c r="AJ731" s="114" t="str">
        <f t="shared" ref="AJ731:AJ794" si="409">IF(R731="ei mallia","ei mallia",IF(R731&gt;39,IF(Q731&gt;1999,"punainen",IF(T731&gt;499,"punainen",IF(X731="Osa seud. yht.","punainen","musta"))),"musta"))</f>
        <v>musta</v>
      </c>
      <c r="AK731" s="115" t="str">
        <f t="shared" si="385"/>
        <v>musta</v>
      </c>
      <c r="AL731" s="124">
        <f t="shared" si="376"/>
        <v>10</v>
      </c>
      <c r="AM731" s="124">
        <f t="shared" si="389"/>
        <v>10</v>
      </c>
      <c r="AN731" s="124">
        <f t="shared" si="390"/>
        <v>0</v>
      </c>
      <c r="AO731" s="124">
        <f t="shared" si="391"/>
        <v>0</v>
      </c>
      <c r="AP731" s="121">
        <f t="shared" si="392"/>
        <v>0</v>
      </c>
      <c r="AQ731" s="14"/>
      <c r="AR731" s="113" t="str">
        <f t="shared" si="407"/>
        <v>musta</v>
      </c>
      <c r="AS731" s="114" t="str">
        <f t="shared" si="408"/>
        <v>musta</v>
      </c>
      <c r="AT731" s="115" t="str">
        <f t="shared" si="386"/>
        <v>musta</v>
      </c>
      <c r="AU731" s="124">
        <f t="shared" si="393"/>
        <v>10</v>
      </c>
      <c r="AV731" s="124">
        <f t="shared" si="394"/>
        <v>10</v>
      </c>
      <c r="AW731" s="124">
        <f t="shared" si="395"/>
        <v>0</v>
      </c>
      <c r="AX731" s="124">
        <f t="shared" si="396"/>
        <v>0</v>
      </c>
      <c r="AY731" s="121">
        <f t="shared" si="397"/>
        <v>0</v>
      </c>
      <c r="BA731" s="47" t="s">
        <v>762</v>
      </c>
      <c r="BB731" s="47">
        <v>13349</v>
      </c>
      <c r="BC731" s="47">
        <v>1</v>
      </c>
      <c r="BD731" s="47">
        <v>19</v>
      </c>
      <c r="BE731" s="4"/>
      <c r="BF731" s="47" t="s">
        <v>770</v>
      </c>
      <c r="BG731" s="47">
        <v>13361</v>
      </c>
      <c r="BH731" s="47">
        <v>1</v>
      </c>
      <c r="BI731" s="47">
        <v>18</v>
      </c>
      <c r="BJ731" s="4"/>
      <c r="BK731" s="46" t="str">
        <f t="shared" si="398"/>
        <v>13361_1</v>
      </c>
      <c r="BL731" s="69">
        <v>13361</v>
      </c>
      <c r="BM731" s="69">
        <v>1</v>
      </c>
      <c r="BN731" s="69">
        <v>0</v>
      </c>
      <c r="BO731" s="4"/>
      <c r="BP731" s="46" t="str">
        <f t="shared" si="399"/>
        <v>13361_1</v>
      </c>
      <c r="BQ731" s="69">
        <v>13361</v>
      </c>
      <c r="BR731" s="69">
        <v>1</v>
      </c>
      <c r="BS731" s="69">
        <v>0</v>
      </c>
      <c r="BT731" s="4"/>
      <c r="BU731" s="71"/>
      <c r="BV731" s="71"/>
      <c r="BW731" s="71"/>
      <c r="BX731" s="4"/>
      <c r="BY731" s="46"/>
      <c r="BZ731" s="46"/>
      <c r="CA731" s="46"/>
      <c r="CB731" s="4"/>
      <c r="CC731" s="47" t="s">
        <v>232</v>
      </c>
      <c r="CD731" s="47" t="s">
        <v>1023</v>
      </c>
      <c r="CE731" s="47">
        <v>252</v>
      </c>
      <c r="CF731" s="47">
        <v>4</v>
      </c>
      <c r="CG731" s="47">
        <v>1</v>
      </c>
      <c r="CH731" s="47" t="str">
        <f t="shared" si="400"/>
        <v>Keskivilkas 1</v>
      </c>
      <c r="CJ731" s="46" t="s">
        <v>778</v>
      </c>
      <c r="CK731" s="46" t="s">
        <v>2890</v>
      </c>
      <c r="CL731" s="46" t="s">
        <v>2891</v>
      </c>
      <c r="CM731" s="46" t="s">
        <v>2892</v>
      </c>
    </row>
    <row r="732" spans="1:91" customFormat="1" x14ac:dyDescent="0.25">
      <c r="A732" s="81">
        <v>721</v>
      </c>
      <c r="B732" s="27" t="str">
        <f t="shared" si="377"/>
        <v>13681_2</v>
      </c>
      <c r="C732" s="51">
        <v>13681</v>
      </c>
      <c r="D732" s="52">
        <v>2</v>
      </c>
      <c r="E732" s="17">
        <v>5783</v>
      </c>
      <c r="F732" s="18">
        <v>5739.3460093499998</v>
      </c>
      <c r="G732" s="57">
        <v>27</v>
      </c>
      <c r="H732" s="58">
        <v>79</v>
      </c>
      <c r="I732" s="64">
        <f t="shared" si="401"/>
        <v>0.79</v>
      </c>
      <c r="J732" s="18">
        <f t="shared" si="402"/>
        <v>21.330000000000002</v>
      </c>
      <c r="K732" s="64">
        <f t="shared" si="403"/>
        <v>-0.8078378378378378</v>
      </c>
      <c r="L732" s="18">
        <v>111</v>
      </c>
      <c r="M732" s="18">
        <v>8</v>
      </c>
      <c r="N732" s="18">
        <v>106</v>
      </c>
      <c r="O732" s="105" t="str">
        <f t="shared" si="378"/>
        <v>https://www.google.com/maps/@61.0107523476,23.7820623905,3a,75y,90t/data=!3m3!1e1!3m1!2e0</v>
      </c>
      <c r="P732" s="108" t="str">
        <f t="shared" si="379"/>
        <v>Gmaps</v>
      </c>
      <c r="Q732" s="18">
        <v>27</v>
      </c>
      <c r="R732" s="17">
        <v>79</v>
      </c>
      <c r="S732" s="18">
        <f t="shared" si="380"/>
        <v>13</v>
      </c>
      <c r="T732" s="18">
        <f t="shared" si="381"/>
        <v>6</v>
      </c>
      <c r="U732" s="18">
        <f t="shared" si="382"/>
        <v>0</v>
      </c>
      <c r="V732" s="95" t="str">
        <f t="shared" si="404"/>
        <v xml:space="preserve"> --</v>
      </c>
      <c r="W732" s="18">
        <f t="shared" si="383"/>
        <v>0</v>
      </c>
      <c r="X732" s="79" t="str">
        <f t="shared" si="405"/>
        <v xml:space="preserve"> --</v>
      </c>
      <c r="Y732" s="74">
        <v>0</v>
      </c>
      <c r="Z732" s="17" t="str">
        <f t="shared" si="387"/>
        <v xml:space="preserve"> --</v>
      </c>
      <c r="AA732" s="74">
        <v>0</v>
      </c>
      <c r="AB732" s="17" t="str">
        <f t="shared" si="406"/>
        <v>--</v>
      </c>
      <c r="AC732" s="39"/>
      <c r="AD732" s="17" t="str">
        <f t="shared" si="384"/>
        <v>Vähä 3</v>
      </c>
      <c r="AE732" s="17" t="s">
        <v>1062</v>
      </c>
      <c r="AF732" s="39"/>
      <c r="AG732" s="44"/>
      <c r="AH732" s="4"/>
      <c r="AI732" s="113" t="str">
        <f t="shared" si="388"/>
        <v>musta</v>
      </c>
      <c r="AJ732" s="114" t="str">
        <f t="shared" si="409"/>
        <v>musta</v>
      </c>
      <c r="AK732" s="115" t="str">
        <f t="shared" si="385"/>
        <v>musta</v>
      </c>
      <c r="AL732" s="124">
        <f t="shared" si="376"/>
        <v>10</v>
      </c>
      <c r="AM732" s="124">
        <f t="shared" si="389"/>
        <v>10</v>
      </c>
      <c r="AN732" s="124">
        <f t="shared" si="390"/>
        <v>0</v>
      </c>
      <c r="AO732" s="124">
        <f t="shared" si="391"/>
        <v>0</v>
      </c>
      <c r="AP732" s="121">
        <f t="shared" si="392"/>
        <v>0</v>
      </c>
      <c r="AQ732" s="14"/>
      <c r="AR732" s="113" t="str">
        <f t="shared" si="407"/>
        <v>musta</v>
      </c>
      <c r="AS732" s="114" t="str">
        <f t="shared" si="408"/>
        <v>musta</v>
      </c>
      <c r="AT732" s="115" t="str">
        <f t="shared" si="386"/>
        <v>musta</v>
      </c>
      <c r="AU732" s="124">
        <f t="shared" si="393"/>
        <v>10</v>
      </c>
      <c r="AV732" s="124">
        <f t="shared" si="394"/>
        <v>10</v>
      </c>
      <c r="AW732" s="124">
        <f t="shared" si="395"/>
        <v>0</v>
      </c>
      <c r="AX732" s="124">
        <f t="shared" si="396"/>
        <v>0</v>
      </c>
      <c r="AY732" s="121">
        <f t="shared" si="397"/>
        <v>0</v>
      </c>
      <c r="BA732" s="47" t="s">
        <v>763</v>
      </c>
      <c r="BB732" s="47">
        <v>13353</v>
      </c>
      <c r="BC732" s="47">
        <v>1</v>
      </c>
      <c r="BD732" s="47">
        <v>11</v>
      </c>
      <c r="BE732" s="4"/>
      <c r="BF732" s="47" t="s">
        <v>31</v>
      </c>
      <c r="BG732" s="47">
        <v>13572</v>
      </c>
      <c r="BH732" s="47">
        <v>1</v>
      </c>
      <c r="BI732" s="47">
        <v>13</v>
      </c>
      <c r="BJ732" s="4"/>
      <c r="BK732" s="46" t="str">
        <f t="shared" si="398"/>
        <v>13572_1</v>
      </c>
      <c r="BL732" s="69">
        <v>13572</v>
      </c>
      <c r="BM732" s="69">
        <v>1</v>
      </c>
      <c r="BN732" s="69">
        <v>0</v>
      </c>
      <c r="BO732" s="4"/>
      <c r="BP732" s="46" t="str">
        <f t="shared" si="399"/>
        <v>13572_1</v>
      </c>
      <c r="BQ732" s="69">
        <v>13572</v>
      </c>
      <c r="BR732" s="69">
        <v>1</v>
      </c>
      <c r="BS732" s="69">
        <v>0</v>
      </c>
      <c r="BT732" s="4"/>
      <c r="BU732" s="71"/>
      <c r="BV732" s="71"/>
      <c r="BW732" s="71"/>
      <c r="BX732" s="4"/>
      <c r="BY732" s="46"/>
      <c r="BZ732" s="46"/>
      <c r="CA732" s="46"/>
      <c r="CB732" s="4"/>
      <c r="CC732" s="47" t="s">
        <v>194</v>
      </c>
      <c r="CD732" s="47" t="s">
        <v>1023</v>
      </c>
      <c r="CE732" s="47">
        <v>68</v>
      </c>
      <c r="CF732" s="47">
        <v>4</v>
      </c>
      <c r="CG732" s="47">
        <v>1</v>
      </c>
      <c r="CH732" s="47" t="str">
        <f t="shared" si="400"/>
        <v>Keskivilkas 1</v>
      </c>
      <c r="CJ732" s="46" t="s">
        <v>779</v>
      </c>
      <c r="CK732" s="46" t="s">
        <v>2893</v>
      </c>
      <c r="CL732" s="46" t="s">
        <v>2894</v>
      </c>
      <c r="CM732" s="46" t="s">
        <v>2895</v>
      </c>
    </row>
    <row r="733" spans="1:91" customFormat="1" x14ac:dyDescent="0.25">
      <c r="A733" s="81">
        <v>722</v>
      </c>
      <c r="B733" s="27" t="str">
        <f t="shared" si="377"/>
        <v>13681_3</v>
      </c>
      <c r="C733" s="51">
        <v>13681</v>
      </c>
      <c r="D733" s="52">
        <v>3</v>
      </c>
      <c r="E733" s="17">
        <v>3202</v>
      </c>
      <c r="F733" s="18"/>
      <c r="G733" s="59">
        <v>27</v>
      </c>
      <c r="H733" s="60">
        <v>79</v>
      </c>
      <c r="I733" s="64">
        <f t="shared" si="401"/>
        <v>0.79</v>
      </c>
      <c r="J733" s="18">
        <f t="shared" si="402"/>
        <v>21.330000000000002</v>
      </c>
      <c r="K733" s="64">
        <f t="shared" si="403"/>
        <v>-0.69086956521739129</v>
      </c>
      <c r="L733" s="18">
        <v>69</v>
      </c>
      <c r="M733" s="18">
        <v>4</v>
      </c>
      <c r="N733" s="18">
        <v>61</v>
      </c>
      <c r="O733" s="105" t="str">
        <f t="shared" si="378"/>
        <v>https://www.google.com/maps/@60.970611452,23.8226139406,3a,75y,90t/data=!3m3!1e1!3m1!2e0</v>
      </c>
      <c r="P733" s="108" t="str">
        <f t="shared" si="379"/>
        <v>Gmaps</v>
      </c>
      <c r="Q733" s="18">
        <v>27</v>
      </c>
      <c r="R733" s="17">
        <v>79</v>
      </c>
      <c r="S733" s="18">
        <f t="shared" si="380"/>
        <v>2</v>
      </c>
      <c r="T733" s="18">
        <f t="shared" si="381"/>
        <v>2</v>
      </c>
      <c r="U733" s="18">
        <f t="shared" si="382"/>
        <v>0</v>
      </c>
      <c r="V733" s="95" t="str">
        <f t="shared" si="404"/>
        <v xml:space="preserve"> --</v>
      </c>
      <c r="W733" s="18">
        <f t="shared" si="383"/>
        <v>0</v>
      </c>
      <c r="X733" s="79" t="str">
        <f t="shared" si="405"/>
        <v xml:space="preserve"> --</v>
      </c>
      <c r="Y733" s="74">
        <v>0</v>
      </c>
      <c r="Z733" s="17" t="str">
        <f t="shared" si="387"/>
        <v xml:space="preserve"> --</v>
      </c>
      <c r="AA733" s="74">
        <v>0</v>
      </c>
      <c r="AB733" s="17" t="str">
        <f t="shared" si="406"/>
        <v>--</v>
      </c>
      <c r="AC733" s="39"/>
      <c r="AD733" s="17" t="str">
        <f t="shared" si="384"/>
        <v>Ei määritetty</v>
      </c>
      <c r="AE733" s="17" t="s">
        <v>1062</v>
      </c>
      <c r="AF733" s="39"/>
      <c r="AG733" s="44"/>
      <c r="AH733" s="4"/>
      <c r="AI733" s="113" t="str">
        <f t="shared" si="388"/>
        <v>musta</v>
      </c>
      <c r="AJ733" s="114" t="str">
        <f t="shared" si="409"/>
        <v>musta</v>
      </c>
      <c r="AK733" s="115" t="str">
        <f t="shared" si="385"/>
        <v>musta</v>
      </c>
      <c r="AL733" s="124">
        <f t="shared" si="376"/>
        <v>10</v>
      </c>
      <c r="AM733" s="124">
        <f t="shared" si="389"/>
        <v>10</v>
      </c>
      <c r="AN733" s="124">
        <f t="shared" si="390"/>
        <v>0</v>
      </c>
      <c r="AO733" s="124">
        <f t="shared" si="391"/>
        <v>0</v>
      </c>
      <c r="AP733" s="121">
        <f t="shared" si="392"/>
        <v>0</v>
      </c>
      <c r="AQ733" s="14"/>
      <c r="AR733" s="113" t="str">
        <f t="shared" si="407"/>
        <v>musta</v>
      </c>
      <c r="AS733" s="114" t="str">
        <f t="shared" si="408"/>
        <v>musta</v>
      </c>
      <c r="AT733" s="115" t="str">
        <f t="shared" si="386"/>
        <v>musta</v>
      </c>
      <c r="AU733" s="124">
        <f t="shared" si="393"/>
        <v>10</v>
      </c>
      <c r="AV733" s="124">
        <f t="shared" si="394"/>
        <v>10</v>
      </c>
      <c r="AW733" s="124">
        <f t="shared" si="395"/>
        <v>0</v>
      </c>
      <c r="AX733" s="124">
        <f t="shared" si="396"/>
        <v>0</v>
      </c>
      <c r="AY733" s="121">
        <f t="shared" si="397"/>
        <v>0</v>
      </c>
      <c r="BA733" s="47" t="s">
        <v>764</v>
      </c>
      <c r="BB733" s="47">
        <v>13353</v>
      </c>
      <c r="BC733" s="47">
        <v>2</v>
      </c>
      <c r="BD733" s="47">
        <v>14</v>
      </c>
      <c r="BE733" s="4"/>
      <c r="BF733" s="47" t="s">
        <v>32</v>
      </c>
      <c r="BG733" s="47">
        <v>13573</v>
      </c>
      <c r="BH733" s="47">
        <v>1</v>
      </c>
      <c r="BI733" s="47">
        <v>0</v>
      </c>
      <c r="BJ733" s="4"/>
      <c r="BK733" s="46" t="str">
        <f t="shared" si="398"/>
        <v>13573_1</v>
      </c>
      <c r="BL733" s="69">
        <v>13573</v>
      </c>
      <c r="BM733" s="69">
        <v>1</v>
      </c>
      <c r="BN733" s="69">
        <v>0</v>
      </c>
      <c r="BO733" s="4"/>
      <c r="BP733" s="46" t="str">
        <f t="shared" si="399"/>
        <v>13573_1</v>
      </c>
      <c r="BQ733" s="69">
        <v>13573</v>
      </c>
      <c r="BR733" s="69">
        <v>1</v>
      </c>
      <c r="BS733" s="69">
        <v>0</v>
      </c>
      <c r="BT733" s="4"/>
      <c r="BU733" s="71"/>
      <c r="BV733" s="71"/>
      <c r="BW733" s="71"/>
      <c r="BX733" s="4"/>
      <c r="BY733" s="46"/>
      <c r="BZ733" s="46"/>
      <c r="CA733" s="46"/>
      <c r="CB733" s="4"/>
      <c r="CC733" s="47" t="s">
        <v>320</v>
      </c>
      <c r="CD733" s="47" t="s">
        <v>1023</v>
      </c>
      <c r="CE733" s="47">
        <v>344</v>
      </c>
      <c r="CF733" s="47">
        <v>1</v>
      </c>
      <c r="CG733" s="47">
        <v>1</v>
      </c>
      <c r="CH733" s="47" t="str">
        <f t="shared" si="400"/>
        <v>Keskivilkas 1</v>
      </c>
      <c r="CJ733" s="46" t="s">
        <v>780</v>
      </c>
      <c r="CK733" s="46" t="s">
        <v>2896</v>
      </c>
      <c r="CL733" s="46" t="s">
        <v>2897</v>
      </c>
      <c r="CM733" s="46" t="s">
        <v>2898</v>
      </c>
    </row>
    <row r="734" spans="1:91" customFormat="1" x14ac:dyDescent="0.25">
      <c r="A734" s="81">
        <v>723</v>
      </c>
      <c r="B734" s="27" t="str">
        <f t="shared" si="377"/>
        <v>13682_2</v>
      </c>
      <c r="C734" s="51">
        <v>13682</v>
      </c>
      <c r="D734" s="52">
        <v>2</v>
      </c>
      <c r="E734" s="17">
        <v>339</v>
      </c>
      <c r="F734" s="18"/>
      <c r="G734" s="59">
        <v>147</v>
      </c>
      <c r="H734" s="60">
        <v>83</v>
      </c>
      <c r="I734" s="64">
        <f t="shared" si="401"/>
        <v>0.83</v>
      </c>
      <c r="J734" s="18">
        <f t="shared" si="402"/>
        <v>122.00999999999999</v>
      </c>
      <c r="K734" s="64">
        <f t="shared" si="403"/>
        <v>0.93666666666666654</v>
      </c>
      <c r="L734" s="18">
        <v>63</v>
      </c>
      <c r="M734" s="18">
        <v>7</v>
      </c>
      <c r="N734" s="18">
        <v>61</v>
      </c>
      <c r="O734" s="105" t="str">
        <f t="shared" si="378"/>
        <v>https://www.google.com/maps/@61.0005966638,23.8153380011,3a,75y,90t/data=!3m3!1e1!3m1!2e0</v>
      </c>
      <c r="P734" s="108" t="str">
        <f t="shared" si="379"/>
        <v>Gmaps</v>
      </c>
      <c r="Q734" s="18">
        <v>147</v>
      </c>
      <c r="R734" s="17">
        <v>83</v>
      </c>
      <c r="S734" s="18">
        <f t="shared" si="380"/>
        <v>6</v>
      </c>
      <c r="T734" s="18">
        <f t="shared" si="381"/>
        <v>3</v>
      </c>
      <c r="U734" s="18">
        <f t="shared" si="382"/>
        <v>0</v>
      </c>
      <c r="V734" s="95" t="str">
        <f t="shared" si="404"/>
        <v xml:space="preserve"> --</v>
      </c>
      <c r="W734" s="18">
        <f t="shared" si="383"/>
        <v>0</v>
      </c>
      <c r="X734" s="79" t="str">
        <f t="shared" si="405"/>
        <v xml:space="preserve"> --</v>
      </c>
      <c r="Y734" s="74">
        <v>0</v>
      </c>
      <c r="Z734" s="17" t="str">
        <f t="shared" si="387"/>
        <v xml:space="preserve"> --</v>
      </c>
      <c r="AA734" s="74">
        <v>0</v>
      </c>
      <c r="AB734" s="17" t="str">
        <f t="shared" si="406"/>
        <v>--</v>
      </c>
      <c r="AC734" s="39"/>
      <c r="AD734" s="17" t="str">
        <f t="shared" si="384"/>
        <v>Vähä 3</v>
      </c>
      <c r="AE734" s="17" t="s">
        <v>1062</v>
      </c>
      <c r="AF734" s="39"/>
      <c r="AG734" s="44"/>
      <c r="AH734" s="4"/>
      <c r="AI734" s="113" t="str">
        <f t="shared" si="388"/>
        <v>musta</v>
      </c>
      <c r="AJ734" s="114" t="str">
        <f t="shared" si="409"/>
        <v>musta</v>
      </c>
      <c r="AK734" s="115" t="str">
        <f t="shared" si="385"/>
        <v>musta</v>
      </c>
      <c r="AL734" s="124">
        <f t="shared" si="376"/>
        <v>10</v>
      </c>
      <c r="AM734" s="124">
        <f t="shared" si="389"/>
        <v>10</v>
      </c>
      <c r="AN734" s="124">
        <f t="shared" si="390"/>
        <v>0</v>
      </c>
      <c r="AO734" s="124">
        <f t="shared" si="391"/>
        <v>0</v>
      </c>
      <c r="AP734" s="121">
        <f t="shared" si="392"/>
        <v>0</v>
      </c>
      <c r="AQ734" s="14"/>
      <c r="AR734" s="113" t="str">
        <f t="shared" si="407"/>
        <v>musta</v>
      </c>
      <c r="AS734" s="114" t="str">
        <f t="shared" si="408"/>
        <v>musta</v>
      </c>
      <c r="AT734" s="115" t="str">
        <f t="shared" si="386"/>
        <v>musta</v>
      </c>
      <c r="AU734" s="124">
        <f t="shared" si="393"/>
        <v>10</v>
      </c>
      <c r="AV734" s="124">
        <f t="shared" si="394"/>
        <v>10</v>
      </c>
      <c r="AW734" s="124">
        <f t="shared" si="395"/>
        <v>0</v>
      </c>
      <c r="AX734" s="124">
        <f t="shared" si="396"/>
        <v>0</v>
      </c>
      <c r="AY734" s="121">
        <f t="shared" si="397"/>
        <v>0</v>
      </c>
      <c r="BA734" s="47" t="s">
        <v>765</v>
      </c>
      <c r="BB734" s="47">
        <v>13355</v>
      </c>
      <c r="BC734" s="47">
        <v>1</v>
      </c>
      <c r="BD734" s="47">
        <v>69</v>
      </c>
      <c r="BE734" s="4"/>
      <c r="BF734" s="47" t="s">
        <v>771</v>
      </c>
      <c r="BG734" s="47">
        <v>13581</v>
      </c>
      <c r="BH734" s="47">
        <v>2</v>
      </c>
      <c r="BI734" s="47">
        <v>6</v>
      </c>
      <c r="BJ734" s="4"/>
      <c r="BK734" s="46" t="str">
        <f t="shared" si="398"/>
        <v>13581_2</v>
      </c>
      <c r="BL734" s="69">
        <v>13581</v>
      </c>
      <c r="BM734" s="69">
        <v>2</v>
      </c>
      <c r="BN734" s="69">
        <v>0</v>
      </c>
      <c r="BO734" s="4"/>
      <c r="BP734" s="46" t="str">
        <f t="shared" si="399"/>
        <v>13581_2</v>
      </c>
      <c r="BQ734" s="69">
        <v>13581</v>
      </c>
      <c r="BR734" s="69">
        <v>2</v>
      </c>
      <c r="BS734" s="69">
        <v>0</v>
      </c>
      <c r="BT734" s="4"/>
      <c r="BU734" s="71"/>
      <c r="BV734" s="71"/>
      <c r="BW734" s="71"/>
      <c r="BX734" s="4"/>
      <c r="BY734" s="46"/>
      <c r="BZ734" s="46"/>
      <c r="CA734" s="46"/>
      <c r="CB734" s="4"/>
      <c r="CC734" s="47" t="s">
        <v>322</v>
      </c>
      <c r="CD734" s="47" t="s">
        <v>1023</v>
      </c>
      <c r="CE734" s="47">
        <v>344</v>
      </c>
      <c r="CF734" s="47">
        <v>4</v>
      </c>
      <c r="CG734" s="47">
        <v>1</v>
      </c>
      <c r="CH734" s="47" t="str">
        <f t="shared" si="400"/>
        <v>Keskivilkas 1</v>
      </c>
      <c r="CJ734" s="46" t="s">
        <v>45</v>
      </c>
      <c r="CK734" s="46" t="s">
        <v>2899</v>
      </c>
      <c r="CL734" s="46" t="s">
        <v>2900</v>
      </c>
      <c r="CM734" s="46" t="s">
        <v>2901</v>
      </c>
    </row>
    <row r="735" spans="1:91" customFormat="1" x14ac:dyDescent="0.25">
      <c r="A735" s="81">
        <v>724</v>
      </c>
      <c r="B735" s="27" t="str">
        <f t="shared" si="377"/>
        <v>13687_1</v>
      </c>
      <c r="C735" s="51">
        <v>13687</v>
      </c>
      <c r="D735" s="52">
        <v>1</v>
      </c>
      <c r="E735" s="17">
        <v>5534</v>
      </c>
      <c r="F735" s="18">
        <v>8455.9312745499992</v>
      </c>
      <c r="G735" s="57">
        <v>231</v>
      </c>
      <c r="H735" s="58">
        <v>86</v>
      </c>
      <c r="I735" s="64">
        <f t="shared" si="401"/>
        <v>0.86</v>
      </c>
      <c r="J735" s="18">
        <f t="shared" si="402"/>
        <v>198.66</v>
      </c>
      <c r="K735" s="64">
        <f t="shared" si="403"/>
        <v>0.564251968503937</v>
      </c>
      <c r="L735" s="18">
        <v>127</v>
      </c>
      <c r="M735" s="18">
        <v>3</v>
      </c>
      <c r="N735" s="18">
        <v>138</v>
      </c>
      <c r="O735" s="105" t="str">
        <f t="shared" si="378"/>
        <v>https://www.google.com/maps/@61.0561475171,23.7158589031,3a,75y,90t/data=!3m3!1e1!3m1!2e0</v>
      </c>
      <c r="P735" s="108" t="str">
        <f t="shared" si="379"/>
        <v>Gmaps</v>
      </c>
      <c r="Q735" s="18">
        <v>231</v>
      </c>
      <c r="R735" s="17">
        <v>86</v>
      </c>
      <c r="S735" s="18">
        <f t="shared" si="380"/>
        <v>19</v>
      </c>
      <c r="T735" s="18">
        <f t="shared" si="381"/>
        <v>6</v>
      </c>
      <c r="U735" s="18">
        <f t="shared" si="382"/>
        <v>0</v>
      </c>
      <c r="V735" s="95" t="str">
        <f t="shared" si="404"/>
        <v xml:space="preserve"> --</v>
      </c>
      <c r="W735" s="18">
        <f t="shared" si="383"/>
        <v>0</v>
      </c>
      <c r="X735" s="79" t="str">
        <f t="shared" si="405"/>
        <v xml:space="preserve"> --</v>
      </c>
      <c r="Y735" s="74">
        <v>0</v>
      </c>
      <c r="Z735" s="17" t="str">
        <f t="shared" si="387"/>
        <v xml:space="preserve"> --</v>
      </c>
      <c r="AA735" s="74">
        <v>0</v>
      </c>
      <c r="AB735" s="17" t="str">
        <f t="shared" si="406"/>
        <v>--</v>
      </c>
      <c r="AC735" s="39"/>
      <c r="AD735" s="17" t="str">
        <f t="shared" si="384"/>
        <v>Vähä 3</v>
      </c>
      <c r="AE735" s="17" t="s">
        <v>1062</v>
      </c>
      <c r="AF735" s="39"/>
      <c r="AG735" s="44"/>
      <c r="AH735" s="4"/>
      <c r="AI735" s="113" t="str">
        <f t="shared" si="388"/>
        <v>musta</v>
      </c>
      <c r="AJ735" s="114" t="str">
        <f t="shared" si="409"/>
        <v>musta</v>
      </c>
      <c r="AK735" s="115" t="str">
        <f t="shared" si="385"/>
        <v>musta</v>
      </c>
      <c r="AL735" s="124">
        <f t="shared" si="376"/>
        <v>10</v>
      </c>
      <c r="AM735" s="124">
        <f t="shared" si="389"/>
        <v>10</v>
      </c>
      <c r="AN735" s="124">
        <f t="shared" si="390"/>
        <v>0</v>
      </c>
      <c r="AO735" s="124">
        <f t="shared" si="391"/>
        <v>0</v>
      </c>
      <c r="AP735" s="121">
        <f t="shared" si="392"/>
        <v>0</v>
      </c>
      <c r="AQ735" s="14"/>
      <c r="AR735" s="113" t="str">
        <f t="shared" si="407"/>
        <v>musta</v>
      </c>
      <c r="AS735" s="114" t="str">
        <f t="shared" si="408"/>
        <v>musta</v>
      </c>
      <c r="AT735" s="115" t="str">
        <f t="shared" si="386"/>
        <v>musta</v>
      </c>
      <c r="AU735" s="124">
        <f t="shared" si="393"/>
        <v>10</v>
      </c>
      <c r="AV735" s="124">
        <f t="shared" si="394"/>
        <v>10</v>
      </c>
      <c r="AW735" s="124">
        <f t="shared" si="395"/>
        <v>0</v>
      </c>
      <c r="AX735" s="124">
        <f t="shared" si="396"/>
        <v>0</v>
      </c>
      <c r="AY735" s="121">
        <f t="shared" si="397"/>
        <v>0</v>
      </c>
      <c r="BA735" s="47" t="s">
        <v>766</v>
      </c>
      <c r="BB735" s="47">
        <v>13355</v>
      </c>
      <c r="BC735" s="47">
        <v>2</v>
      </c>
      <c r="BD735" s="47">
        <v>27</v>
      </c>
      <c r="BE735" s="4"/>
      <c r="BF735" s="47" t="s">
        <v>772</v>
      </c>
      <c r="BG735" s="47">
        <v>13583</v>
      </c>
      <c r="BH735" s="47">
        <v>1</v>
      </c>
      <c r="BI735" s="47">
        <v>48</v>
      </c>
      <c r="BJ735" s="4"/>
      <c r="BK735" s="46" t="str">
        <f t="shared" si="398"/>
        <v>13583_1</v>
      </c>
      <c r="BL735" s="69">
        <v>13583</v>
      </c>
      <c r="BM735" s="69">
        <v>1</v>
      </c>
      <c r="BN735" s="69">
        <v>0</v>
      </c>
      <c r="BO735" s="4"/>
      <c r="BP735" s="46" t="str">
        <f t="shared" si="399"/>
        <v>13583_1</v>
      </c>
      <c r="BQ735" s="69">
        <v>13583</v>
      </c>
      <c r="BR735" s="69">
        <v>1</v>
      </c>
      <c r="BS735" s="69">
        <v>0</v>
      </c>
      <c r="BT735" s="4"/>
      <c r="BU735" s="71"/>
      <c r="BV735" s="71"/>
      <c r="BW735" s="71"/>
      <c r="BX735" s="4"/>
      <c r="BY735" s="46"/>
      <c r="BZ735" s="46"/>
      <c r="CA735" s="46"/>
      <c r="CB735" s="4"/>
      <c r="CC735" s="47" t="s">
        <v>352</v>
      </c>
      <c r="CD735" s="47" t="s">
        <v>1023</v>
      </c>
      <c r="CE735" s="47">
        <v>2492</v>
      </c>
      <c r="CF735" s="47">
        <v>5</v>
      </c>
      <c r="CG735" s="47">
        <v>1</v>
      </c>
      <c r="CH735" s="47" t="str">
        <f t="shared" si="400"/>
        <v>Keskivilkas 1</v>
      </c>
      <c r="CJ735" s="46" t="s">
        <v>781</v>
      </c>
      <c r="CK735" s="46" t="s">
        <v>2104</v>
      </c>
      <c r="CL735" s="46" t="s">
        <v>2105</v>
      </c>
      <c r="CM735" s="46" t="s">
        <v>2106</v>
      </c>
    </row>
    <row r="736" spans="1:91" customFormat="1" x14ac:dyDescent="0.25">
      <c r="A736" s="81">
        <v>725</v>
      </c>
      <c r="B736" s="27" t="str">
        <f t="shared" si="377"/>
        <v>13687_3</v>
      </c>
      <c r="C736" s="51">
        <v>13687</v>
      </c>
      <c r="D736" s="52">
        <v>3</v>
      </c>
      <c r="E736" s="17">
        <v>3348</v>
      </c>
      <c r="F736" s="18"/>
      <c r="G736" s="59">
        <v>231</v>
      </c>
      <c r="H736" s="60">
        <v>86</v>
      </c>
      <c r="I736" s="64">
        <f t="shared" si="401"/>
        <v>0.86</v>
      </c>
      <c r="J736" s="18">
        <f t="shared" si="402"/>
        <v>198.66</v>
      </c>
      <c r="K736" s="64">
        <f t="shared" si="403"/>
        <v>1.8379999999999999</v>
      </c>
      <c r="L736" s="18">
        <v>70</v>
      </c>
      <c r="M736" s="18">
        <v>2</v>
      </c>
      <c r="N736" s="18">
        <v>75</v>
      </c>
      <c r="O736" s="105" t="str">
        <f t="shared" si="378"/>
        <v>https://www.google.com/maps/@61.0279400117,23.8117253053,3a,75y,90t/data=!3m3!1e1!3m1!2e0</v>
      </c>
      <c r="P736" s="108" t="str">
        <f t="shared" si="379"/>
        <v>Gmaps</v>
      </c>
      <c r="Q736" s="18">
        <v>231</v>
      </c>
      <c r="R736" s="17">
        <v>86</v>
      </c>
      <c r="S736" s="18">
        <f t="shared" si="380"/>
        <v>8</v>
      </c>
      <c r="T736" s="18">
        <f t="shared" si="381"/>
        <v>5</v>
      </c>
      <c r="U736" s="18">
        <f t="shared" si="382"/>
        <v>0</v>
      </c>
      <c r="V736" s="95" t="str">
        <f t="shared" si="404"/>
        <v xml:space="preserve"> --</v>
      </c>
      <c r="W736" s="18">
        <f t="shared" si="383"/>
        <v>0</v>
      </c>
      <c r="X736" s="79" t="str">
        <f t="shared" si="405"/>
        <v xml:space="preserve"> --</v>
      </c>
      <c r="Y736" s="74">
        <v>0</v>
      </c>
      <c r="Z736" s="17" t="str">
        <f t="shared" si="387"/>
        <v xml:space="preserve"> --</v>
      </c>
      <c r="AA736" s="74">
        <v>0</v>
      </c>
      <c r="AB736" s="17" t="str">
        <f t="shared" si="406"/>
        <v>--</v>
      </c>
      <c r="AC736" s="39"/>
      <c r="AD736" s="17" t="str">
        <f t="shared" si="384"/>
        <v>Vähä 4</v>
      </c>
      <c r="AE736" s="17" t="s">
        <v>1061</v>
      </c>
      <c r="AF736" s="39"/>
      <c r="AG736" s="44"/>
      <c r="AH736" s="4"/>
      <c r="AI736" s="113" t="str">
        <f t="shared" si="388"/>
        <v>musta</v>
      </c>
      <c r="AJ736" s="114" t="str">
        <f t="shared" si="409"/>
        <v>musta</v>
      </c>
      <c r="AK736" s="115" t="str">
        <f t="shared" si="385"/>
        <v>musta</v>
      </c>
      <c r="AL736" s="124">
        <f t="shared" si="376"/>
        <v>10</v>
      </c>
      <c r="AM736" s="124">
        <f t="shared" si="389"/>
        <v>10</v>
      </c>
      <c r="AN736" s="124">
        <f t="shared" si="390"/>
        <v>0</v>
      </c>
      <c r="AO736" s="124">
        <f t="shared" si="391"/>
        <v>0</v>
      </c>
      <c r="AP736" s="121">
        <f t="shared" si="392"/>
        <v>0</v>
      </c>
      <c r="AQ736" s="14"/>
      <c r="AR736" s="113" t="str">
        <f t="shared" si="407"/>
        <v>musta</v>
      </c>
      <c r="AS736" s="114" t="str">
        <f t="shared" si="408"/>
        <v>musta</v>
      </c>
      <c r="AT736" s="115" t="str">
        <f t="shared" si="386"/>
        <v>musta</v>
      </c>
      <c r="AU736" s="124">
        <f t="shared" si="393"/>
        <v>10</v>
      </c>
      <c r="AV736" s="124">
        <f t="shared" si="394"/>
        <v>10</v>
      </c>
      <c r="AW736" s="124">
        <f t="shared" si="395"/>
        <v>0</v>
      </c>
      <c r="AX736" s="124">
        <f t="shared" si="396"/>
        <v>0</v>
      </c>
      <c r="AY736" s="121">
        <f t="shared" si="397"/>
        <v>0</v>
      </c>
      <c r="BA736" s="47" t="s">
        <v>767</v>
      </c>
      <c r="BB736" s="47">
        <v>13359</v>
      </c>
      <c r="BC736" s="47">
        <v>1</v>
      </c>
      <c r="BD736" s="47">
        <v>34</v>
      </c>
      <c r="BE736" s="4"/>
      <c r="BF736" s="47" t="s">
        <v>773</v>
      </c>
      <c r="BG736" s="47">
        <v>13583</v>
      </c>
      <c r="BH736" s="47">
        <v>2</v>
      </c>
      <c r="BI736" s="47">
        <v>9</v>
      </c>
      <c r="BJ736" s="4"/>
      <c r="BK736" s="46" t="str">
        <f t="shared" si="398"/>
        <v>13583_2</v>
      </c>
      <c r="BL736" s="69">
        <v>13583</v>
      </c>
      <c r="BM736" s="69">
        <v>2</v>
      </c>
      <c r="BN736" s="69">
        <v>0</v>
      </c>
      <c r="BO736" s="4"/>
      <c r="BP736" s="46" t="str">
        <f t="shared" si="399"/>
        <v>13583_2</v>
      </c>
      <c r="BQ736" s="69">
        <v>13583</v>
      </c>
      <c r="BR736" s="69">
        <v>2</v>
      </c>
      <c r="BS736" s="69">
        <v>0</v>
      </c>
      <c r="BT736" s="4"/>
      <c r="BU736" s="71"/>
      <c r="BV736" s="71"/>
      <c r="BW736" s="71"/>
      <c r="BX736" s="4"/>
      <c r="BY736" s="46"/>
      <c r="BZ736" s="46"/>
      <c r="CA736" s="46"/>
      <c r="CB736" s="4"/>
      <c r="CC736" s="47" t="s">
        <v>441</v>
      </c>
      <c r="CD736" s="47" t="s">
        <v>1023</v>
      </c>
      <c r="CE736" s="47">
        <v>2985</v>
      </c>
      <c r="CF736" s="47">
        <v>1</v>
      </c>
      <c r="CG736" s="47">
        <v>1</v>
      </c>
      <c r="CH736" s="47" t="str">
        <f t="shared" si="400"/>
        <v>Keskivilkas 1</v>
      </c>
      <c r="CJ736" s="46" t="s">
        <v>782</v>
      </c>
      <c r="CK736" s="46" t="s">
        <v>2902</v>
      </c>
      <c r="CL736" s="46" t="s">
        <v>2903</v>
      </c>
      <c r="CM736" s="46" t="s">
        <v>2904</v>
      </c>
    </row>
    <row r="737" spans="1:91" customFormat="1" x14ac:dyDescent="0.25">
      <c r="A737" s="81">
        <v>726</v>
      </c>
      <c r="B737" s="27" t="str">
        <f t="shared" si="377"/>
        <v>13689_1</v>
      </c>
      <c r="C737" s="51">
        <v>13689</v>
      </c>
      <c r="D737" s="52">
        <v>1</v>
      </c>
      <c r="E737" s="17">
        <v>1406</v>
      </c>
      <c r="F737" s="18">
        <v>1327.893253165</v>
      </c>
      <c r="G737" s="57">
        <v>103</v>
      </c>
      <c r="H737" s="58">
        <v>27</v>
      </c>
      <c r="I737" s="64">
        <f t="shared" si="401"/>
        <v>0.27</v>
      </c>
      <c r="J737" s="18">
        <f t="shared" si="402"/>
        <v>27.810000000000002</v>
      </c>
      <c r="K737" s="64">
        <f t="shared" si="403"/>
        <v>-0.7351428571428571</v>
      </c>
      <c r="L737" s="18">
        <v>105</v>
      </c>
      <c r="M737" s="18">
        <v>4</v>
      </c>
      <c r="N737" s="18">
        <v>104</v>
      </c>
      <c r="O737" s="105" t="str">
        <f t="shared" si="378"/>
        <v>https://www.google.com/maps/@61.0765280933,23.7661535537,3a,75y,90t/data=!3m3!1e1!3m1!2e0</v>
      </c>
      <c r="P737" s="108" t="str">
        <f t="shared" si="379"/>
        <v>Gmaps</v>
      </c>
      <c r="Q737" s="18">
        <v>103</v>
      </c>
      <c r="R737" s="17">
        <v>27</v>
      </c>
      <c r="S737" s="18">
        <f t="shared" si="380"/>
        <v>7</v>
      </c>
      <c r="T737" s="18">
        <f t="shared" si="381"/>
        <v>3</v>
      </c>
      <c r="U737" s="18">
        <f t="shared" si="382"/>
        <v>0</v>
      </c>
      <c r="V737" s="95" t="str">
        <f t="shared" si="404"/>
        <v xml:space="preserve"> --</v>
      </c>
      <c r="W737" s="18">
        <f t="shared" si="383"/>
        <v>0</v>
      </c>
      <c r="X737" s="79" t="str">
        <f t="shared" si="405"/>
        <v xml:space="preserve"> --</v>
      </c>
      <c r="Y737" s="74">
        <v>0</v>
      </c>
      <c r="Z737" s="17" t="str">
        <f t="shared" si="387"/>
        <v xml:space="preserve"> --</v>
      </c>
      <c r="AA737" s="74">
        <v>0</v>
      </c>
      <c r="AB737" s="17" t="str">
        <f t="shared" si="406"/>
        <v>--</v>
      </c>
      <c r="AC737" s="39"/>
      <c r="AD737" s="17" t="str">
        <f t="shared" si="384"/>
        <v>Vähä 3</v>
      </c>
      <c r="AE737" s="17" t="s">
        <v>1062</v>
      </c>
      <c r="AF737" s="39"/>
      <c r="AG737" s="44"/>
      <c r="AH737" s="4"/>
      <c r="AI737" s="113" t="str">
        <f t="shared" si="388"/>
        <v>musta</v>
      </c>
      <c r="AJ737" s="114" t="str">
        <f t="shared" si="409"/>
        <v>musta</v>
      </c>
      <c r="AK737" s="115" t="str">
        <f t="shared" si="385"/>
        <v>musta</v>
      </c>
      <c r="AL737" s="124">
        <f t="shared" si="376"/>
        <v>0</v>
      </c>
      <c r="AM737" s="124">
        <f t="shared" si="389"/>
        <v>0</v>
      </c>
      <c r="AN737" s="124">
        <f t="shared" si="390"/>
        <v>0</v>
      </c>
      <c r="AO737" s="124">
        <f t="shared" si="391"/>
        <v>0</v>
      </c>
      <c r="AP737" s="121">
        <f t="shared" si="392"/>
        <v>0</v>
      </c>
      <c r="AQ737" s="14"/>
      <c r="AR737" s="113" t="str">
        <f t="shared" si="407"/>
        <v>musta</v>
      </c>
      <c r="AS737" s="114" t="str">
        <f t="shared" si="408"/>
        <v>musta</v>
      </c>
      <c r="AT737" s="115" t="str">
        <f t="shared" si="386"/>
        <v>musta</v>
      </c>
      <c r="AU737" s="124">
        <f t="shared" si="393"/>
        <v>1</v>
      </c>
      <c r="AV737" s="124">
        <f t="shared" si="394"/>
        <v>1</v>
      </c>
      <c r="AW737" s="124">
        <f t="shared" si="395"/>
        <v>0</v>
      </c>
      <c r="AX737" s="124">
        <f t="shared" si="396"/>
        <v>0</v>
      </c>
      <c r="AY737" s="121">
        <f t="shared" si="397"/>
        <v>0</v>
      </c>
      <c r="BA737" s="47" t="s">
        <v>768</v>
      </c>
      <c r="BB737" s="47">
        <v>13359</v>
      </c>
      <c r="BC737" s="47">
        <v>2</v>
      </c>
      <c r="BD737" s="47">
        <v>47</v>
      </c>
      <c r="BE737" s="4"/>
      <c r="BF737" s="47" t="s">
        <v>774</v>
      </c>
      <c r="BG737" s="47">
        <v>13587</v>
      </c>
      <c r="BH737" s="47">
        <v>1</v>
      </c>
      <c r="BI737" s="47">
        <v>2</v>
      </c>
      <c r="BJ737" s="4"/>
      <c r="BK737" s="46" t="str">
        <f t="shared" si="398"/>
        <v>13587_1</v>
      </c>
      <c r="BL737" s="69">
        <v>13587</v>
      </c>
      <c r="BM737" s="69">
        <v>1</v>
      </c>
      <c r="BN737" s="69">
        <v>0</v>
      </c>
      <c r="BO737" s="4"/>
      <c r="BP737" s="46" t="str">
        <f t="shared" si="399"/>
        <v>13587_1</v>
      </c>
      <c r="BQ737" s="69">
        <v>13587</v>
      </c>
      <c r="BR737" s="69">
        <v>1</v>
      </c>
      <c r="BS737" s="69">
        <v>0</v>
      </c>
      <c r="BT737" s="4"/>
      <c r="BU737" s="71"/>
      <c r="BV737" s="71"/>
      <c r="BW737" s="71"/>
      <c r="BX737" s="4"/>
      <c r="BY737" s="46"/>
      <c r="BZ737" s="46"/>
      <c r="CA737" s="46"/>
      <c r="CB737" s="4"/>
      <c r="CC737" s="47" t="s">
        <v>353</v>
      </c>
      <c r="CD737" s="47" t="s">
        <v>1023</v>
      </c>
      <c r="CE737" s="47">
        <v>2495</v>
      </c>
      <c r="CF737" s="47">
        <v>1</v>
      </c>
      <c r="CG737" s="47">
        <v>1</v>
      </c>
      <c r="CH737" s="47" t="str">
        <f t="shared" si="400"/>
        <v>Keskivilkas 1</v>
      </c>
      <c r="CJ737" s="46" t="s">
        <v>35</v>
      </c>
      <c r="CK737" s="46" t="s">
        <v>2107</v>
      </c>
      <c r="CL737" s="46" t="s">
        <v>2108</v>
      </c>
      <c r="CM737" s="46" t="s">
        <v>2109</v>
      </c>
    </row>
    <row r="738" spans="1:91" customFormat="1" x14ac:dyDescent="0.25">
      <c r="A738" s="81">
        <v>727</v>
      </c>
      <c r="B738" s="27" t="str">
        <f t="shared" si="377"/>
        <v>13693_2</v>
      </c>
      <c r="C738" s="51">
        <v>13693</v>
      </c>
      <c r="D738" s="52">
        <v>2</v>
      </c>
      <c r="E738" s="17">
        <v>8115</v>
      </c>
      <c r="F738" s="18">
        <v>1874.0431528050001</v>
      </c>
      <c r="G738" s="57">
        <v>599</v>
      </c>
      <c r="H738" s="58">
        <v>44</v>
      </c>
      <c r="I738" s="64">
        <f t="shared" si="401"/>
        <v>0.44</v>
      </c>
      <c r="J738" s="18">
        <f t="shared" si="402"/>
        <v>263.56</v>
      </c>
      <c r="K738" s="64">
        <f t="shared" si="403"/>
        <v>-0.61126843657817109</v>
      </c>
      <c r="L738" s="18">
        <v>678</v>
      </c>
      <c r="M738" s="18">
        <v>49</v>
      </c>
      <c r="N738" s="18">
        <v>729</v>
      </c>
      <c r="O738" s="105" t="str">
        <f t="shared" si="378"/>
        <v>https://www.google.com/maps/@61.0958297818,23.9346436277,3a,75y,90t/data=!3m3!1e1!3m1!2e0</v>
      </c>
      <c r="P738" s="108" t="str">
        <f t="shared" si="379"/>
        <v>Gmaps</v>
      </c>
      <c r="Q738" s="18">
        <v>599</v>
      </c>
      <c r="R738" s="17">
        <v>44</v>
      </c>
      <c r="S738" s="18">
        <f t="shared" si="380"/>
        <v>439</v>
      </c>
      <c r="T738" s="18">
        <f t="shared" si="381"/>
        <v>175</v>
      </c>
      <c r="U738" s="18">
        <f t="shared" si="382"/>
        <v>0</v>
      </c>
      <c r="V738" s="95" t="str">
        <f t="shared" si="404"/>
        <v xml:space="preserve"> --</v>
      </c>
      <c r="W738" s="18">
        <f t="shared" si="383"/>
        <v>0</v>
      </c>
      <c r="X738" s="79" t="str">
        <f t="shared" si="405"/>
        <v xml:space="preserve"> --</v>
      </c>
      <c r="Y738" s="18">
        <v>1</v>
      </c>
      <c r="Z738" s="17" t="str">
        <f t="shared" si="387"/>
        <v xml:space="preserve"> --</v>
      </c>
      <c r="AA738" s="74">
        <v>0</v>
      </c>
      <c r="AB738" s="17" t="str">
        <f t="shared" si="406"/>
        <v>--</v>
      </c>
      <c r="AC738" s="39"/>
      <c r="AD738" s="17" t="str">
        <f t="shared" si="384"/>
        <v>Keskivilkas 1</v>
      </c>
      <c r="AE738" s="17" t="s">
        <v>1057</v>
      </c>
      <c r="AF738" s="39"/>
      <c r="AG738" s="44"/>
      <c r="AH738" s="4"/>
      <c r="AI738" s="113" t="str">
        <f t="shared" si="388"/>
        <v>musta</v>
      </c>
      <c r="AJ738" s="114" t="str">
        <f t="shared" si="409"/>
        <v>musta</v>
      </c>
      <c r="AK738" s="115" t="str">
        <f t="shared" si="385"/>
        <v>musta</v>
      </c>
      <c r="AL738" s="124">
        <f t="shared" ref="AL738:AL801" si="410">SUM(AM738:AP738)</f>
        <v>2</v>
      </c>
      <c r="AM738" s="124">
        <f t="shared" si="389"/>
        <v>1</v>
      </c>
      <c r="AN738" s="124">
        <f t="shared" si="390"/>
        <v>0</v>
      </c>
      <c r="AO738" s="124">
        <f t="shared" si="391"/>
        <v>1</v>
      </c>
      <c r="AP738" s="121">
        <f t="shared" si="392"/>
        <v>0</v>
      </c>
      <c r="AQ738" s="14"/>
      <c r="AR738" s="113" t="str">
        <f t="shared" si="407"/>
        <v>musta</v>
      </c>
      <c r="AS738" s="114" t="str">
        <f t="shared" si="408"/>
        <v>musta</v>
      </c>
      <c r="AT738" s="115" t="str">
        <f t="shared" si="386"/>
        <v>musta</v>
      </c>
      <c r="AU738" s="124">
        <f t="shared" si="393"/>
        <v>2</v>
      </c>
      <c r="AV738" s="124">
        <f t="shared" si="394"/>
        <v>1</v>
      </c>
      <c r="AW738" s="124">
        <f t="shared" si="395"/>
        <v>0</v>
      </c>
      <c r="AX738" s="124">
        <f t="shared" si="396"/>
        <v>1</v>
      </c>
      <c r="AY738" s="121">
        <f t="shared" si="397"/>
        <v>0</v>
      </c>
      <c r="BA738" s="47" t="s">
        <v>769</v>
      </c>
      <c r="BB738" s="47">
        <v>13359</v>
      </c>
      <c r="BC738" s="47">
        <v>3</v>
      </c>
      <c r="BD738" s="47">
        <v>68</v>
      </c>
      <c r="BE738" s="4"/>
      <c r="BF738" s="47" t="s">
        <v>33</v>
      </c>
      <c r="BG738" s="47">
        <v>13601</v>
      </c>
      <c r="BH738" s="47">
        <v>1</v>
      </c>
      <c r="BI738" s="47">
        <v>0</v>
      </c>
      <c r="BJ738" s="4"/>
      <c r="BK738" s="46" t="str">
        <f t="shared" si="398"/>
        <v>13601_1</v>
      </c>
      <c r="BL738" s="69">
        <v>13601</v>
      </c>
      <c r="BM738" s="69">
        <v>1</v>
      </c>
      <c r="BN738" s="69">
        <v>0</v>
      </c>
      <c r="BO738" s="4"/>
      <c r="BP738" s="46" t="str">
        <f t="shared" si="399"/>
        <v>13601_1</v>
      </c>
      <c r="BQ738" s="69">
        <v>13601</v>
      </c>
      <c r="BR738" s="69">
        <v>1</v>
      </c>
      <c r="BS738" s="69">
        <v>0</v>
      </c>
      <c r="BT738" s="4"/>
      <c r="BU738" s="71"/>
      <c r="BV738" s="71"/>
      <c r="BW738" s="71"/>
      <c r="BX738" s="4"/>
      <c r="BY738" s="46"/>
      <c r="BZ738" s="46"/>
      <c r="CA738" s="46"/>
      <c r="CB738" s="4"/>
      <c r="CC738" s="47" t="s">
        <v>458</v>
      </c>
      <c r="CD738" s="47" t="s">
        <v>1023</v>
      </c>
      <c r="CE738" s="47">
        <v>3003</v>
      </c>
      <c r="CF738" s="47">
        <v>1</v>
      </c>
      <c r="CG738" s="47">
        <v>1</v>
      </c>
      <c r="CH738" s="47" t="str">
        <f t="shared" si="400"/>
        <v>Keskivilkas 1</v>
      </c>
      <c r="CJ738" s="46" t="s">
        <v>783</v>
      </c>
      <c r="CK738" s="46" t="s">
        <v>2905</v>
      </c>
      <c r="CL738" s="46" t="s">
        <v>2906</v>
      </c>
      <c r="CM738" s="46" t="s">
        <v>2907</v>
      </c>
    </row>
    <row r="739" spans="1:91" customFormat="1" x14ac:dyDescent="0.25">
      <c r="A739" s="81">
        <v>728</v>
      </c>
      <c r="B739" s="27" t="str">
        <f t="shared" si="377"/>
        <v>13695_1</v>
      </c>
      <c r="C739" s="51">
        <v>13695</v>
      </c>
      <c r="D739" s="52">
        <v>1</v>
      </c>
      <c r="E739" s="17">
        <v>2845</v>
      </c>
      <c r="F739" s="18">
        <v>2770.6481976149998</v>
      </c>
      <c r="G739" s="57">
        <v>165</v>
      </c>
      <c r="H739" s="58">
        <v>65</v>
      </c>
      <c r="I739" s="64">
        <f t="shared" si="401"/>
        <v>0.65</v>
      </c>
      <c r="J739" s="18">
        <f t="shared" si="402"/>
        <v>107.25</v>
      </c>
      <c r="K739" s="64">
        <f t="shared" si="403"/>
        <v>-0.67500000000000004</v>
      </c>
      <c r="L739" s="18">
        <v>330</v>
      </c>
      <c r="M739" s="18">
        <v>25</v>
      </c>
      <c r="N739" s="18">
        <v>362</v>
      </c>
      <c r="O739" s="105" t="str">
        <f t="shared" si="378"/>
        <v>https://www.google.com/maps/@61.1601540141,23.9389699099,3a,75y,90t/data=!3m3!1e1!3m1!2e0</v>
      </c>
      <c r="P739" s="108" t="str">
        <f t="shared" si="379"/>
        <v>Gmaps</v>
      </c>
      <c r="Q739" s="18">
        <v>165</v>
      </c>
      <c r="R739" s="17">
        <v>65</v>
      </c>
      <c r="S739" s="18">
        <f t="shared" si="380"/>
        <v>102</v>
      </c>
      <c r="T739" s="18">
        <f t="shared" si="381"/>
        <v>76</v>
      </c>
      <c r="U739" s="18">
        <f t="shared" si="382"/>
        <v>0</v>
      </c>
      <c r="V739" s="95" t="str">
        <f t="shared" si="404"/>
        <v xml:space="preserve"> --</v>
      </c>
      <c r="W739" s="18">
        <f t="shared" si="383"/>
        <v>0</v>
      </c>
      <c r="X739" s="79" t="str">
        <f t="shared" si="405"/>
        <v xml:space="preserve"> --</v>
      </c>
      <c r="Y739" s="74">
        <v>0</v>
      </c>
      <c r="Z739" s="17" t="str">
        <f t="shared" si="387"/>
        <v xml:space="preserve"> --</v>
      </c>
      <c r="AA739" s="74">
        <v>0</v>
      </c>
      <c r="AB739" s="17" t="str">
        <f t="shared" si="406"/>
        <v>--</v>
      </c>
      <c r="AC739" s="39"/>
      <c r="AD739" s="17" t="str">
        <f t="shared" si="384"/>
        <v>Vähä 1</v>
      </c>
      <c r="AE739" s="17" t="s">
        <v>1058</v>
      </c>
      <c r="AF739" s="39"/>
      <c r="AG739" s="44"/>
      <c r="AH739" s="4"/>
      <c r="AI739" s="113" t="str">
        <f t="shared" si="388"/>
        <v>musta</v>
      </c>
      <c r="AJ739" s="114" t="str">
        <f t="shared" si="409"/>
        <v>musta</v>
      </c>
      <c r="AK739" s="115" t="str">
        <f t="shared" si="385"/>
        <v>musta</v>
      </c>
      <c r="AL739" s="124">
        <f t="shared" si="410"/>
        <v>10</v>
      </c>
      <c r="AM739" s="124">
        <f t="shared" si="389"/>
        <v>10</v>
      </c>
      <c r="AN739" s="124">
        <f t="shared" si="390"/>
        <v>0</v>
      </c>
      <c r="AO739" s="124">
        <f t="shared" si="391"/>
        <v>0</v>
      </c>
      <c r="AP739" s="121">
        <f t="shared" si="392"/>
        <v>0</v>
      </c>
      <c r="AQ739" s="14"/>
      <c r="AR739" s="113" t="str">
        <f t="shared" si="407"/>
        <v>musta</v>
      </c>
      <c r="AS739" s="114" t="str">
        <f t="shared" si="408"/>
        <v>musta</v>
      </c>
      <c r="AT739" s="115" t="str">
        <f t="shared" si="386"/>
        <v>musta</v>
      </c>
      <c r="AU739" s="124">
        <f t="shared" si="393"/>
        <v>10</v>
      </c>
      <c r="AV739" s="124">
        <f t="shared" si="394"/>
        <v>10</v>
      </c>
      <c r="AW739" s="124">
        <f t="shared" si="395"/>
        <v>0</v>
      </c>
      <c r="AX739" s="124">
        <f t="shared" si="396"/>
        <v>0</v>
      </c>
      <c r="AY739" s="121">
        <f t="shared" si="397"/>
        <v>0</v>
      </c>
      <c r="BA739" s="47" t="s">
        <v>770</v>
      </c>
      <c r="BB739" s="47">
        <v>13361</v>
      </c>
      <c r="BC739" s="47">
        <v>1</v>
      </c>
      <c r="BD739" s="47">
        <v>28</v>
      </c>
      <c r="BE739" s="4"/>
      <c r="BF739" s="47" t="s">
        <v>775</v>
      </c>
      <c r="BG739" s="47">
        <v>13603</v>
      </c>
      <c r="BH739" s="47">
        <v>1</v>
      </c>
      <c r="BI739" s="47">
        <v>13</v>
      </c>
      <c r="BJ739" s="4"/>
      <c r="BK739" s="46" t="str">
        <f t="shared" si="398"/>
        <v>13603_1</v>
      </c>
      <c r="BL739" s="69">
        <v>13603</v>
      </c>
      <c r="BM739" s="69">
        <v>1</v>
      </c>
      <c r="BN739" s="69">
        <v>0</v>
      </c>
      <c r="BO739" s="4"/>
      <c r="BP739" s="46" t="str">
        <f t="shared" si="399"/>
        <v>13603_1</v>
      </c>
      <c r="BQ739" s="69">
        <v>13603</v>
      </c>
      <c r="BR739" s="69">
        <v>1</v>
      </c>
      <c r="BS739" s="69">
        <v>0</v>
      </c>
      <c r="BT739" s="4"/>
      <c r="BU739" s="71"/>
      <c r="BV739" s="71"/>
      <c r="BW739" s="71"/>
      <c r="BX739" s="4"/>
      <c r="BY739" s="46"/>
      <c r="BZ739" s="46"/>
      <c r="CA739" s="46"/>
      <c r="CB739" s="4"/>
      <c r="CC739" s="47" t="s">
        <v>705</v>
      </c>
      <c r="CD739" s="47" t="s">
        <v>1023</v>
      </c>
      <c r="CE739" s="47">
        <v>13153</v>
      </c>
      <c r="CF739" s="47">
        <v>1</v>
      </c>
      <c r="CG739" s="47">
        <v>1</v>
      </c>
      <c r="CH739" s="47" t="str">
        <f t="shared" si="400"/>
        <v>Keskivilkas 1</v>
      </c>
      <c r="CJ739" s="46" t="s">
        <v>784</v>
      </c>
      <c r="CK739" s="46" t="s">
        <v>2908</v>
      </c>
      <c r="CL739" s="46" t="s">
        <v>2909</v>
      </c>
      <c r="CM739" s="46" t="s">
        <v>2910</v>
      </c>
    </row>
    <row r="740" spans="1:91" customFormat="1" x14ac:dyDescent="0.25">
      <c r="A740" s="81">
        <v>729</v>
      </c>
      <c r="B740" s="27" t="str">
        <f t="shared" si="377"/>
        <v>13697_1</v>
      </c>
      <c r="C740" s="51">
        <v>13697</v>
      </c>
      <c r="D740" s="52">
        <v>1</v>
      </c>
      <c r="E740" s="17">
        <v>2058</v>
      </c>
      <c r="F740" s="18">
        <v>1880.50002883</v>
      </c>
      <c r="G740" s="57">
        <v>42</v>
      </c>
      <c r="H740" s="58">
        <v>24</v>
      </c>
      <c r="I740" s="64">
        <f t="shared" si="401"/>
        <v>0.24</v>
      </c>
      <c r="J740" s="18">
        <f t="shared" si="402"/>
        <v>10.08</v>
      </c>
      <c r="K740" s="64">
        <f t="shared" si="403"/>
        <v>-0.96047058823529408</v>
      </c>
      <c r="L740" s="18">
        <v>255</v>
      </c>
      <c r="M740" s="18">
        <v>11</v>
      </c>
      <c r="N740" s="18">
        <v>245</v>
      </c>
      <c r="O740" s="105" t="str">
        <f t="shared" si="378"/>
        <v>https://www.google.com/maps/@61.1602210386,23.9735991071,3a,75y,90t/data=!3m3!1e1!3m1!2e0</v>
      </c>
      <c r="P740" s="108" t="str">
        <f t="shared" si="379"/>
        <v>Gmaps</v>
      </c>
      <c r="Q740" s="18">
        <v>42</v>
      </c>
      <c r="R740" s="17">
        <v>24</v>
      </c>
      <c r="S740" s="18">
        <f t="shared" si="380"/>
        <v>23</v>
      </c>
      <c r="T740" s="18">
        <f t="shared" si="381"/>
        <v>11</v>
      </c>
      <c r="U740" s="18">
        <f t="shared" si="382"/>
        <v>0</v>
      </c>
      <c r="V740" s="95" t="str">
        <f t="shared" si="404"/>
        <v xml:space="preserve"> --</v>
      </c>
      <c r="W740" s="18">
        <f t="shared" si="383"/>
        <v>0</v>
      </c>
      <c r="X740" s="79" t="str">
        <f t="shared" si="405"/>
        <v xml:space="preserve"> --</v>
      </c>
      <c r="Y740" s="74">
        <v>0</v>
      </c>
      <c r="Z740" s="17" t="str">
        <f t="shared" si="387"/>
        <v xml:space="preserve"> --</v>
      </c>
      <c r="AA740" s="74">
        <v>0</v>
      </c>
      <c r="AB740" s="17" t="str">
        <f t="shared" si="406"/>
        <v>--</v>
      </c>
      <c r="AC740" s="39"/>
      <c r="AD740" s="17" t="str">
        <f t="shared" si="384"/>
        <v>Vähä 3</v>
      </c>
      <c r="AE740" s="17" t="s">
        <v>1062</v>
      </c>
      <c r="AF740" s="39"/>
      <c r="AG740" s="44"/>
      <c r="AH740" s="4"/>
      <c r="AI740" s="113" t="str">
        <f t="shared" si="388"/>
        <v>musta</v>
      </c>
      <c r="AJ740" s="114" t="str">
        <f t="shared" si="409"/>
        <v>musta</v>
      </c>
      <c r="AK740" s="115" t="str">
        <f t="shared" si="385"/>
        <v>musta</v>
      </c>
      <c r="AL740" s="124">
        <f t="shared" si="410"/>
        <v>0</v>
      </c>
      <c r="AM740" s="124">
        <f t="shared" si="389"/>
        <v>0</v>
      </c>
      <c r="AN740" s="124">
        <f t="shared" si="390"/>
        <v>0</v>
      </c>
      <c r="AO740" s="124">
        <f t="shared" si="391"/>
        <v>0</v>
      </c>
      <c r="AP740" s="121">
        <f t="shared" si="392"/>
        <v>0</v>
      </c>
      <c r="AQ740" s="14"/>
      <c r="AR740" s="113" t="str">
        <f t="shared" si="407"/>
        <v>musta</v>
      </c>
      <c r="AS740" s="114" t="str">
        <f t="shared" si="408"/>
        <v>musta</v>
      </c>
      <c r="AT740" s="115" t="str">
        <f t="shared" si="386"/>
        <v>musta</v>
      </c>
      <c r="AU740" s="124">
        <f t="shared" si="393"/>
        <v>1</v>
      </c>
      <c r="AV740" s="124">
        <f t="shared" si="394"/>
        <v>1</v>
      </c>
      <c r="AW740" s="124">
        <f t="shared" si="395"/>
        <v>0</v>
      </c>
      <c r="AX740" s="124">
        <f t="shared" si="396"/>
        <v>0</v>
      </c>
      <c r="AY740" s="121">
        <f t="shared" si="397"/>
        <v>0</v>
      </c>
      <c r="BA740" s="47" t="s">
        <v>31</v>
      </c>
      <c r="BB740" s="47">
        <v>13572</v>
      </c>
      <c r="BC740" s="47">
        <v>1</v>
      </c>
      <c r="BD740" s="47">
        <v>14</v>
      </c>
      <c r="BE740" s="4"/>
      <c r="BF740" s="47" t="s">
        <v>776</v>
      </c>
      <c r="BG740" s="47">
        <v>13603</v>
      </c>
      <c r="BH740" s="47">
        <v>2</v>
      </c>
      <c r="BI740" s="47">
        <v>9</v>
      </c>
      <c r="BJ740" s="4"/>
      <c r="BK740" s="46" t="str">
        <f t="shared" si="398"/>
        <v>13603_2</v>
      </c>
      <c r="BL740" s="69">
        <v>13603</v>
      </c>
      <c r="BM740" s="69">
        <v>2</v>
      </c>
      <c r="BN740" s="69">
        <v>0</v>
      </c>
      <c r="BO740" s="4"/>
      <c r="BP740" s="46" t="str">
        <f t="shared" si="399"/>
        <v>13603_2</v>
      </c>
      <c r="BQ740" s="69">
        <v>13603</v>
      </c>
      <c r="BR740" s="69">
        <v>2</v>
      </c>
      <c r="BS740" s="69">
        <v>0</v>
      </c>
      <c r="BT740" s="4"/>
      <c r="BU740" s="71"/>
      <c r="BV740" s="71"/>
      <c r="BW740" s="71"/>
      <c r="BX740" s="4"/>
      <c r="BY740" s="46"/>
      <c r="BZ740" s="46"/>
      <c r="CA740" s="46"/>
      <c r="CB740" s="4"/>
      <c r="CC740" s="47" t="s">
        <v>402</v>
      </c>
      <c r="CD740" s="47" t="s">
        <v>1023</v>
      </c>
      <c r="CE740" s="47">
        <v>2624</v>
      </c>
      <c r="CF740" s="47">
        <v>2</v>
      </c>
      <c r="CG740" s="47">
        <v>1</v>
      </c>
      <c r="CH740" s="47" t="str">
        <f t="shared" si="400"/>
        <v>Keskivilkas 1</v>
      </c>
      <c r="CJ740" s="46" t="s">
        <v>785</v>
      </c>
      <c r="CK740" s="46" t="s">
        <v>2911</v>
      </c>
      <c r="CL740" s="46" t="s">
        <v>2912</v>
      </c>
      <c r="CM740" s="46" t="s">
        <v>2913</v>
      </c>
    </row>
    <row r="741" spans="1:91" customFormat="1" x14ac:dyDescent="0.25">
      <c r="A741" s="81">
        <v>730</v>
      </c>
      <c r="B741" s="27" t="str">
        <f t="shared" si="377"/>
        <v>13701_1</v>
      </c>
      <c r="C741" s="51">
        <v>13701</v>
      </c>
      <c r="D741" s="52">
        <v>1</v>
      </c>
      <c r="E741" s="17">
        <v>8222</v>
      </c>
      <c r="F741" s="18">
        <v>7831.2070616999999</v>
      </c>
      <c r="G741" s="57">
        <v>35</v>
      </c>
      <c r="H741" s="58">
        <v>49</v>
      </c>
      <c r="I741" s="64">
        <f t="shared" si="401"/>
        <v>0.49</v>
      </c>
      <c r="J741" s="18">
        <f t="shared" si="402"/>
        <v>17.149999999999999</v>
      </c>
      <c r="K741" s="64">
        <f t="shared" si="403"/>
        <v>-0.38750000000000007</v>
      </c>
      <c r="L741" s="18">
        <v>28</v>
      </c>
      <c r="M741" s="18">
        <v>2</v>
      </c>
      <c r="N741" s="18">
        <v>27</v>
      </c>
      <c r="O741" s="105" t="str">
        <f t="shared" si="378"/>
        <v>https://www.google.com/maps/@61.0857753857,23.4564166982,3a,75y,90t/data=!3m3!1e1!3m1!2e0</v>
      </c>
      <c r="P741" s="108" t="str">
        <f t="shared" si="379"/>
        <v>Gmaps</v>
      </c>
      <c r="Q741" s="18">
        <v>35</v>
      </c>
      <c r="R741" s="17">
        <v>49</v>
      </c>
      <c r="S741" s="18">
        <f t="shared" si="380"/>
        <v>43</v>
      </c>
      <c r="T741" s="18">
        <f t="shared" si="381"/>
        <v>19</v>
      </c>
      <c r="U741" s="18">
        <f t="shared" si="382"/>
        <v>0</v>
      </c>
      <c r="V741" s="95" t="str">
        <f t="shared" si="404"/>
        <v xml:space="preserve"> --</v>
      </c>
      <c r="W741" s="18">
        <f t="shared" si="383"/>
        <v>0</v>
      </c>
      <c r="X741" s="79" t="str">
        <f t="shared" si="405"/>
        <v xml:space="preserve"> --</v>
      </c>
      <c r="Y741" s="74">
        <v>0</v>
      </c>
      <c r="Z741" s="17" t="str">
        <f t="shared" si="387"/>
        <v xml:space="preserve"> --</v>
      </c>
      <c r="AA741" s="74">
        <v>0</v>
      </c>
      <c r="AB741" s="17" t="str">
        <f t="shared" si="406"/>
        <v>--</v>
      </c>
      <c r="AC741" s="39"/>
      <c r="AD741" s="17" t="str">
        <f t="shared" si="384"/>
        <v>Vähä 4</v>
      </c>
      <c r="AE741" s="17" t="s">
        <v>1061</v>
      </c>
      <c r="AF741" s="39"/>
      <c r="AG741" s="44"/>
      <c r="AH741" s="4"/>
      <c r="AI741" s="113" t="str">
        <f t="shared" si="388"/>
        <v>musta</v>
      </c>
      <c r="AJ741" s="114" t="str">
        <f t="shared" si="409"/>
        <v>musta</v>
      </c>
      <c r="AK741" s="115" t="str">
        <f t="shared" si="385"/>
        <v>musta</v>
      </c>
      <c r="AL741" s="124">
        <f t="shared" si="410"/>
        <v>1</v>
      </c>
      <c r="AM741" s="124">
        <f t="shared" si="389"/>
        <v>1</v>
      </c>
      <c r="AN741" s="124">
        <f t="shared" si="390"/>
        <v>0</v>
      </c>
      <c r="AO741" s="124">
        <f t="shared" si="391"/>
        <v>0</v>
      </c>
      <c r="AP741" s="121">
        <f t="shared" si="392"/>
        <v>0</v>
      </c>
      <c r="AQ741" s="14"/>
      <c r="AR741" s="113" t="str">
        <f t="shared" si="407"/>
        <v>musta</v>
      </c>
      <c r="AS741" s="114" t="str">
        <f t="shared" si="408"/>
        <v>musta</v>
      </c>
      <c r="AT741" s="115" t="str">
        <f t="shared" si="386"/>
        <v>musta</v>
      </c>
      <c r="AU741" s="124">
        <f t="shared" si="393"/>
        <v>1</v>
      </c>
      <c r="AV741" s="124">
        <f t="shared" si="394"/>
        <v>1</v>
      </c>
      <c r="AW741" s="124">
        <f t="shared" si="395"/>
        <v>0</v>
      </c>
      <c r="AX741" s="124">
        <f t="shared" si="396"/>
        <v>0</v>
      </c>
      <c r="AY741" s="121">
        <f t="shared" si="397"/>
        <v>0</v>
      </c>
      <c r="BA741" s="47" t="s">
        <v>32</v>
      </c>
      <c r="BB741" s="47">
        <v>13573</v>
      </c>
      <c r="BC741" s="47">
        <v>1</v>
      </c>
      <c r="BD741" s="47">
        <v>0</v>
      </c>
      <c r="BE741" s="4"/>
      <c r="BF741" s="47" t="s">
        <v>777</v>
      </c>
      <c r="BG741" s="47">
        <v>13604</v>
      </c>
      <c r="BH741" s="47">
        <v>1</v>
      </c>
      <c r="BI741" s="47">
        <v>3</v>
      </c>
      <c r="BJ741" s="4"/>
      <c r="BK741" s="46" t="str">
        <f t="shared" si="398"/>
        <v>13604_1</v>
      </c>
      <c r="BL741" s="69">
        <v>13604</v>
      </c>
      <c r="BM741" s="69">
        <v>1</v>
      </c>
      <c r="BN741" s="69">
        <v>0</v>
      </c>
      <c r="BO741" s="4"/>
      <c r="BP741" s="46" t="str">
        <f t="shared" si="399"/>
        <v>13604_1</v>
      </c>
      <c r="BQ741" s="69">
        <v>13604</v>
      </c>
      <c r="BR741" s="69">
        <v>1</v>
      </c>
      <c r="BS741" s="69">
        <v>0</v>
      </c>
      <c r="BT741" s="4"/>
      <c r="BU741" s="71"/>
      <c r="BV741" s="71"/>
      <c r="BW741" s="71"/>
      <c r="BX741" s="4"/>
      <c r="BY741" s="46"/>
      <c r="BZ741" s="46"/>
      <c r="CA741" s="46"/>
      <c r="CB741" s="4"/>
      <c r="CC741" s="47" t="s">
        <v>302</v>
      </c>
      <c r="CD741" s="47" t="s">
        <v>1023</v>
      </c>
      <c r="CE741" s="47">
        <v>337</v>
      </c>
      <c r="CF741" s="47">
        <v>2</v>
      </c>
      <c r="CG741" s="47">
        <v>1</v>
      </c>
      <c r="CH741" s="47" t="str">
        <f t="shared" si="400"/>
        <v>Keskivilkas 1</v>
      </c>
      <c r="CJ741" s="46" t="s">
        <v>786</v>
      </c>
      <c r="CK741" s="46" t="s">
        <v>1534</v>
      </c>
      <c r="CL741" s="46" t="s">
        <v>1535</v>
      </c>
      <c r="CM741" s="46" t="s">
        <v>1536</v>
      </c>
    </row>
    <row r="742" spans="1:91" customFormat="1" x14ac:dyDescent="0.25">
      <c r="A742" s="81">
        <v>731</v>
      </c>
      <c r="B742" s="27" t="str">
        <f t="shared" si="377"/>
        <v>13703_1</v>
      </c>
      <c r="C742" s="51">
        <v>13703</v>
      </c>
      <c r="D742" s="52">
        <v>1</v>
      </c>
      <c r="E742" s="17">
        <v>12436</v>
      </c>
      <c r="F742" s="18">
        <v>7798.8180451999997</v>
      </c>
      <c r="G742" s="57">
        <v>50</v>
      </c>
      <c r="H742" s="58">
        <v>68</v>
      </c>
      <c r="I742" s="64">
        <f t="shared" si="401"/>
        <v>0.68</v>
      </c>
      <c r="J742" s="18">
        <f t="shared" si="402"/>
        <v>34</v>
      </c>
      <c r="K742" s="64">
        <f t="shared" si="403"/>
        <v>-0.569620253164557</v>
      </c>
      <c r="L742" s="18">
        <v>79</v>
      </c>
      <c r="M742" s="18">
        <v>10</v>
      </c>
      <c r="N742" s="18">
        <v>86</v>
      </c>
      <c r="O742" s="105" t="str">
        <f t="shared" si="378"/>
        <v>https://www.google.com/maps/@61.1254433865,23.4679702917,3a,75y,90t/data=!3m3!1e1!3m1!2e0</v>
      </c>
      <c r="P742" s="108" t="str">
        <f t="shared" si="379"/>
        <v>Gmaps</v>
      </c>
      <c r="Q742" s="18">
        <v>50</v>
      </c>
      <c r="R742" s="17">
        <v>68</v>
      </c>
      <c r="S742" s="18">
        <f t="shared" si="380"/>
        <v>55</v>
      </c>
      <c r="T742" s="18">
        <f t="shared" si="381"/>
        <v>19</v>
      </c>
      <c r="U742" s="18">
        <f t="shared" si="382"/>
        <v>0</v>
      </c>
      <c r="V742" s="95" t="str">
        <f t="shared" si="404"/>
        <v xml:space="preserve"> --</v>
      </c>
      <c r="W742" s="18">
        <f t="shared" si="383"/>
        <v>0</v>
      </c>
      <c r="X742" s="79" t="str">
        <f t="shared" si="405"/>
        <v xml:space="preserve"> --</v>
      </c>
      <c r="Y742" s="74">
        <v>0</v>
      </c>
      <c r="Z742" s="17" t="str">
        <f t="shared" si="387"/>
        <v xml:space="preserve"> --</v>
      </c>
      <c r="AA742" s="74">
        <v>0</v>
      </c>
      <c r="AB742" s="17" t="str">
        <f t="shared" si="406"/>
        <v>--</v>
      </c>
      <c r="AC742" s="39"/>
      <c r="AD742" s="17" t="str">
        <f t="shared" si="384"/>
        <v>Vähä 3</v>
      </c>
      <c r="AE742" s="17" t="s">
        <v>1062</v>
      </c>
      <c r="AF742" s="39"/>
      <c r="AG742" s="44"/>
      <c r="AH742" s="4"/>
      <c r="AI742" s="113" t="str">
        <f t="shared" si="388"/>
        <v>musta</v>
      </c>
      <c r="AJ742" s="114" t="str">
        <f t="shared" si="409"/>
        <v>musta</v>
      </c>
      <c r="AK742" s="115" t="str">
        <f t="shared" si="385"/>
        <v>musta</v>
      </c>
      <c r="AL742" s="124">
        <f t="shared" si="410"/>
        <v>10</v>
      </c>
      <c r="AM742" s="124">
        <f t="shared" si="389"/>
        <v>10</v>
      </c>
      <c r="AN742" s="124">
        <f t="shared" si="390"/>
        <v>0</v>
      </c>
      <c r="AO742" s="124">
        <f t="shared" si="391"/>
        <v>0</v>
      </c>
      <c r="AP742" s="121">
        <f t="shared" si="392"/>
        <v>0</v>
      </c>
      <c r="AQ742" s="14"/>
      <c r="AR742" s="113" t="str">
        <f t="shared" si="407"/>
        <v>musta</v>
      </c>
      <c r="AS742" s="114" t="str">
        <f t="shared" si="408"/>
        <v>musta</v>
      </c>
      <c r="AT742" s="115" t="str">
        <f t="shared" si="386"/>
        <v>musta</v>
      </c>
      <c r="AU742" s="124">
        <f t="shared" si="393"/>
        <v>10</v>
      </c>
      <c r="AV742" s="124">
        <f t="shared" si="394"/>
        <v>10</v>
      </c>
      <c r="AW742" s="124">
        <f t="shared" si="395"/>
        <v>0</v>
      </c>
      <c r="AX742" s="124">
        <f t="shared" si="396"/>
        <v>0</v>
      </c>
      <c r="AY742" s="121">
        <f t="shared" si="397"/>
        <v>0</v>
      </c>
      <c r="BA742" s="47" t="s">
        <v>771</v>
      </c>
      <c r="BB742" s="47">
        <v>13581</v>
      </c>
      <c r="BC742" s="47">
        <v>2</v>
      </c>
      <c r="BD742" s="47">
        <v>13</v>
      </c>
      <c r="BE742" s="4"/>
      <c r="BF742" s="47" t="s">
        <v>34</v>
      </c>
      <c r="BG742" s="47">
        <v>13680</v>
      </c>
      <c r="BH742" s="47">
        <v>2</v>
      </c>
      <c r="BI742" s="47">
        <v>4</v>
      </c>
      <c r="BJ742" s="4"/>
      <c r="BK742" s="46" t="str">
        <f t="shared" si="398"/>
        <v>13680_2</v>
      </c>
      <c r="BL742" s="69">
        <v>13680</v>
      </c>
      <c r="BM742" s="69">
        <v>2</v>
      </c>
      <c r="BN742" s="69">
        <v>0</v>
      </c>
      <c r="BO742" s="4"/>
      <c r="BP742" s="46" t="str">
        <f t="shared" si="399"/>
        <v>13680_2</v>
      </c>
      <c r="BQ742" s="69">
        <v>13680</v>
      </c>
      <c r="BR742" s="69">
        <v>2</v>
      </c>
      <c r="BS742" s="69">
        <v>0</v>
      </c>
      <c r="BT742" s="4"/>
      <c r="BU742" s="71"/>
      <c r="BV742" s="71"/>
      <c r="BW742" s="71"/>
      <c r="BX742" s="4"/>
      <c r="BY742" s="46"/>
      <c r="BZ742" s="46"/>
      <c r="CA742" s="46"/>
      <c r="CB742" s="4"/>
      <c r="CC742" s="47" t="s">
        <v>807</v>
      </c>
      <c r="CD742" s="47" t="s">
        <v>1023</v>
      </c>
      <c r="CE742" s="47">
        <v>13737</v>
      </c>
      <c r="CF742" s="47">
        <v>1</v>
      </c>
      <c r="CG742" s="47">
        <v>1</v>
      </c>
      <c r="CH742" s="47" t="str">
        <f t="shared" si="400"/>
        <v>Keskivilkas 1</v>
      </c>
      <c r="CJ742" s="46" t="s">
        <v>787</v>
      </c>
      <c r="CK742" s="46" t="s">
        <v>2116</v>
      </c>
      <c r="CL742" s="46" t="s">
        <v>2117</v>
      </c>
      <c r="CM742" s="46" t="s">
        <v>2118</v>
      </c>
    </row>
    <row r="743" spans="1:91" customFormat="1" x14ac:dyDescent="0.25">
      <c r="A743" s="81">
        <v>732</v>
      </c>
      <c r="B743" s="27" t="str">
        <f t="shared" si="377"/>
        <v>13704_1</v>
      </c>
      <c r="C743" s="51">
        <v>13704</v>
      </c>
      <c r="D743" s="52">
        <v>1</v>
      </c>
      <c r="E743" s="17">
        <v>4575</v>
      </c>
      <c r="F743" s="18">
        <v>4030.6507337500002</v>
      </c>
      <c r="G743" s="57">
        <v>36</v>
      </c>
      <c r="H743" s="58">
        <v>63</v>
      </c>
      <c r="I743" s="64">
        <f t="shared" si="401"/>
        <v>0.63</v>
      </c>
      <c r="J743" s="18">
        <f t="shared" si="402"/>
        <v>22.68</v>
      </c>
      <c r="K743" s="64">
        <f t="shared" si="403"/>
        <v>-0.76618556701030915</v>
      </c>
      <c r="L743" s="18">
        <v>97</v>
      </c>
      <c r="M743" s="18">
        <v>4</v>
      </c>
      <c r="N743" s="18">
        <v>108</v>
      </c>
      <c r="O743" s="105" t="str">
        <f t="shared" si="378"/>
        <v>https://www.google.com/maps/@61.178287654,23.3474593741,3a,75y,90t/data=!3m3!1e1!3m1!2e0</v>
      </c>
      <c r="P743" s="108" t="str">
        <f t="shared" si="379"/>
        <v>Gmaps</v>
      </c>
      <c r="Q743" s="18">
        <v>36</v>
      </c>
      <c r="R743" s="17">
        <v>63</v>
      </c>
      <c r="S743" s="18">
        <f t="shared" si="380"/>
        <v>29</v>
      </c>
      <c r="T743" s="18">
        <f t="shared" si="381"/>
        <v>15</v>
      </c>
      <c r="U743" s="18">
        <f t="shared" si="382"/>
        <v>0</v>
      </c>
      <c r="V743" s="95" t="str">
        <f t="shared" si="404"/>
        <v xml:space="preserve"> --</v>
      </c>
      <c r="W743" s="18">
        <f t="shared" si="383"/>
        <v>0</v>
      </c>
      <c r="X743" s="79" t="str">
        <f t="shared" si="405"/>
        <v xml:space="preserve"> --</v>
      </c>
      <c r="Y743" s="74">
        <v>0</v>
      </c>
      <c r="Z743" s="17" t="str">
        <f t="shared" si="387"/>
        <v xml:space="preserve"> --</v>
      </c>
      <c r="AA743" s="74">
        <v>0</v>
      </c>
      <c r="AB743" s="17" t="str">
        <f t="shared" si="406"/>
        <v>--</v>
      </c>
      <c r="AC743" s="39"/>
      <c r="AD743" s="17" t="str">
        <f t="shared" si="384"/>
        <v>Vähä 3</v>
      </c>
      <c r="AE743" s="17" t="s">
        <v>1062</v>
      </c>
      <c r="AF743" s="39"/>
      <c r="AG743" s="44"/>
      <c r="AH743" s="4"/>
      <c r="AI743" s="113" t="str">
        <f t="shared" si="388"/>
        <v>musta</v>
      </c>
      <c r="AJ743" s="114" t="str">
        <f t="shared" si="409"/>
        <v>musta</v>
      </c>
      <c r="AK743" s="115" t="str">
        <f t="shared" si="385"/>
        <v>musta</v>
      </c>
      <c r="AL743" s="124">
        <f t="shared" si="410"/>
        <v>10</v>
      </c>
      <c r="AM743" s="124">
        <f t="shared" si="389"/>
        <v>10</v>
      </c>
      <c r="AN743" s="124">
        <f t="shared" si="390"/>
        <v>0</v>
      </c>
      <c r="AO743" s="124">
        <f t="shared" si="391"/>
        <v>0</v>
      </c>
      <c r="AP743" s="121">
        <f t="shared" si="392"/>
        <v>0</v>
      </c>
      <c r="AQ743" s="14"/>
      <c r="AR743" s="113" t="str">
        <f t="shared" si="407"/>
        <v>musta</v>
      </c>
      <c r="AS743" s="114" t="str">
        <f t="shared" si="408"/>
        <v>musta</v>
      </c>
      <c r="AT743" s="115" t="str">
        <f t="shared" si="386"/>
        <v>musta</v>
      </c>
      <c r="AU743" s="124">
        <f t="shared" si="393"/>
        <v>10</v>
      </c>
      <c r="AV743" s="124">
        <f t="shared" si="394"/>
        <v>10</v>
      </c>
      <c r="AW743" s="124">
        <f t="shared" si="395"/>
        <v>0</v>
      </c>
      <c r="AX743" s="124">
        <f t="shared" si="396"/>
        <v>0</v>
      </c>
      <c r="AY743" s="121">
        <f t="shared" si="397"/>
        <v>0</v>
      </c>
      <c r="BA743" s="47" t="s">
        <v>772</v>
      </c>
      <c r="BB743" s="47">
        <v>13583</v>
      </c>
      <c r="BC743" s="47">
        <v>1</v>
      </c>
      <c r="BD743" s="47">
        <v>110</v>
      </c>
      <c r="BE743" s="4"/>
      <c r="BF743" s="47" t="s">
        <v>778</v>
      </c>
      <c r="BG743" s="47">
        <v>13681</v>
      </c>
      <c r="BH743" s="47">
        <v>1</v>
      </c>
      <c r="BI743" s="47">
        <v>14</v>
      </c>
      <c r="BJ743" s="4"/>
      <c r="BK743" s="46" t="str">
        <f t="shared" si="398"/>
        <v>13681_1</v>
      </c>
      <c r="BL743" s="69">
        <v>13681</v>
      </c>
      <c r="BM743" s="69">
        <v>1</v>
      </c>
      <c r="BN743" s="69">
        <v>0</v>
      </c>
      <c r="BO743" s="4"/>
      <c r="BP743" s="46" t="str">
        <f t="shared" si="399"/>
        <v>13681_1</v>
      </c>
      <c r="BQ743" s="69">
        <v>13681</v>
      </c>
      <c r="BR743" s="69">
        <v>1</v>
      </c>
      <c r="BS743" s="69">
        <v>0</v>
      </c>
      <c r="BT743" s="4"/>
      <c r="BU743" s="71"/>
      <c r="BV743" s="71"/>
      <c r="BW743" s="71"/>
      <c r="BX743" s="4"/>
      <c r="BY743" s="46"/>
      <c r="BZ743" s="46"/>
      <c r="CA743" s="46"/>
      <c r="CB743" s="4"/>
      <c r="CC743" s="47" t="s">
        <v>261</v>
      </c>
      <c r="CD743" s="47" t="s">
        <v>1023</v>
      </c>
      <c r="CE743" s="47">
        <v>303</v>
      </c>
      <c r="CF743" s="47">
        <v>1</v>
      </c>
      <c r="CG743" s="47">
        <v>1</v>
      </c>
      <c r="CH743" s="47" t="str">
        <f t="shared" si="400"/>
        <v>Keskivilkas 1</v>
      </c>
      <c r="CJ743" s="46" t="s">
        <v>788</v>
      </c>
      <c r="CK743" s="46" t="s">
        <v>2914</v>
      </c>
      <c r="CL743" s="46" t="s">
        <v>2915</v>
      </c>
      <c r="CM743" s="46" t="s">
        <v>2916</v>
      </c>
    </row>
    <row r="744" spans="1:91" customFormat="1" x14ac:dyDescent="0.25">
      <c r="A744" s="81">
        <v>733</v>
      </c>
      <c r="B744" s="27" t="str">
        <f t="shared" si="377"/>
        <v>13705_1</v>
      </c>
      <c r="C744" s="51">
        <v>13705</v>
      </c>
      <c r="D744" s="52">
        <v>1</v>
      </c>
      <c r="E744" s="17">
        <v>1812</v>
      </c>
      <c r="F744" s="18">
        <v>1222.19666981</v>
      </c>
      <c r="G744" s="57">
        <v>319</v>
      </c>
      <c r="H744" s="58">
        <v>50</v>
      </c>
      <c r="I744" s="64">
        <f t="shared" si="401"/>
        <v>0.5</v>
      </c>
      <c r="J744" s="18">
        <f t="shared" si="402"/>
        <v>159.5</v>
      </c>
      <c r="K744" s="64">
        <f t="shared" si="403"/>
        <v>-0.9371552403467297</v>
      </c>
      <c r="L744" s="18">
        <v>2538</v>
      </c>
      <c r="M744" s="18">
        <v>73</v>
      </c>
      <c r="N744" s="18">
        <v>2691</v>
      </c>
      <c r="O744" s="105" t="str">
        <f t="shared" si="378"/>
        <v>https://www.google.com/maps/@61.0799658596,23.5403701636,3a,75y,90t/data=!3m3!1e1!3m1!2e0</v>
      </c>
      <c r="P744" s="108" t="str">
        <f t="shared" si="379"/>
        <v>Gmaps</v>
      </c>
      <c r="Q744" s="18">
        <v>319</v>
      </c>
      <c r="R744" s="17">
        <v>50</v>
      </c>
      <c r="S744" s="18">
        <f t="shared" si="380"/>
        <v>297</v>
      </c>
      <c r="T744" s="18">
        <f t="shared" si="381"/>
        <v>113</v>
      </c>
      <c r="U744" s="18">
        <f t="shared" si="382"/>
        <v>10</v>
      </c>
      <c r="V744" s="96" t="str">
        <f t="shared" si="404"/>
        <v>Osa seud. yht.</v>
      </c>
      <c r="W744" s="18">
        <f t="shared" si="383"/>
        <v>0</v>
      </c>
      <c r="X744" s="79" t="str">
        <f t="shared" si="405"/>
        <v xml:space="preserve"> --</v>
      </c>
      <c r="Y744" s="18">
        <v>100</v>
      </c>
      <c r="Z744" s="17" t="str">
        <f t="shared" si="387"/>
        <v>Kyllä</v>
      </c>
      <c r="AA744" s="74">
        <v>0</v>
      </c>
      <c r="AB744" s="17" t="str">
        <f t="shared" si="406"/>
        <v>--</v>
      </c>
      <c r="AC744" s="39"/>
      <c r="AD744" s="17" t="str">
        <f t="shared" si="384"/>
        <v>Keskivilkas 1</v>
      </c>
      <c r="AE744" s="17" t="s">
        <v>1057</v>
      </c>
      <c r="AF744" s="39"/>
      <c r="AG744" s="44"/>
      <c r="AH744" s="4"/>
      <c r="AI744" s="113" t="str">
        <f t="shared" si="388"/>
        <v>musta</v>
      </c>
      <c r="AJ744" s="114" t="str">
        <f t="shared" si="409"/>
        <v>musta</v>
      </c>
      <c r="AK744" s="115" t="str">
        <f t="shared" si="385"/>
        <v>musta</v>
      </c>
      <c r="AL744" s="124">
        <f t="shared" si="410"/>
        <v>3</v>
      </c>
      <c r="AM744" s="124">
        <f t="shared" si="389"/>
        <v>1</v>
      </c>
      <c r="AN744" s="124">
        <f t="shared" si="390"/>
        <v>0</v>
      </c>
      <c r="AO744" s="124">
        <f t="shared" si="391"/>
        <v>1</v>
      </c>
      <c r="AP744" s="121">
        <f t="shared" si="392"/>
        <v>1</v>
      </c>
      <c r="AQ744" s="14"/>
      <c r="AR744" s="113" t="str">
        <f t="shared" si="407"/>
        <v>punainen</v>
      </c>
      <c r="AS744" s="114" t="str">
        <f t="shared" si="408"/>
        <v>musta</v>
      </c>
      <c r="AT744" s="115" t="str">
        <f t="shared" si="386"/>
        <v>musta</v>
      </c>
      <c r="AU744" s="124">
        <f t="shared" si="393"/>
        <v>12</v>
      </c>
      <c r="AV744" s="124">
        <f t="shared" si="394"/>
        <v>10</v>
      </c>
      <c r="AW744" s="124">
        <f t="shared" si="395"/>
        <v>0</v>
      </c>
      <c r="AX744" s="124">
        <f t="shared" si="396"/>
        <v>1</v>
      </c>
      <c r="AY744" s="121">
        <f t="shared" si="397"/>
        <v>1</v>
      </c>
      <c r="BA744" s="47" t="s">
        <v>773</v>
      </c>
      <c r="BB744" s="47">
        <v>13583</v>
      </c>
      <c r="BC744" s="47">
        <v>2</v>
      </c>
      <c r="BD744" s="47">
        <v>21</v>
      </c>
      <c r="BE744" s="4"/>
      <c r="BF744" s="47" t="s">
        <v>779</v>
      </c>
      <c r="BG744" s="47">
        <v>13681</v>
      </c>
      <c r="BH744" s="47">
        <v>2</v>
      </c>
      <c r="BI744" s="47">
        <v>6</v>
      </c>
      <c r="BJ744" s="4"/>
      <c r="BK744" s="46" t="str">
        <f t="shared" si="398"/>
        <v>13681_2</v>
      </c>
      <c r="BL744" s="69">
        <v>13681</v>
      </c>
      <c r="BM744" s="69">
        <v>2</v>
      </c>
      <c r="BN744" s="69">
        <v>0</v>
      </c>
      <c r="BO744" s="4"/>
      <c r="BP744" s="46" t="str">
        <f t="shared" si="399"/>
        <v>13681_2</v>
      </c>
      <c r="BQ744" s="69">
        <v>13681</v>
      </c>
      <c r="BR744" s="69">
        <v>2</v>
      </c>
      <c r="BS744" s="69">
        <v>0</v>
      </c>
      <c r="BT744" s="4"/>
      <c r="BU744" s="71"/>
      <c r="BV744" s="71"/>
      <c r="BW744" s="71"/>
      <c r="BX744" s="4"/>
      <c r="BY744" s="46"/>
      <c r="BZ744" s="46"/>
      <c r="CA744" s="46"/>
      <c r="CB744" s="4"/>
      <c r="CC744" s="47" t="s">
        <v>678</v>
      </c>
      <c r="CD744" s="47" t="s">
        <v>1023</v>
      </c>
      <c r="CE744" s="47">
        <v>13095</v>
      </c>
      <c r="CF744" s="47">
        <v>1</v>
      </c>
      <c r="CG744" s="47">
        <v>1</v>
      </c>
      <c r="CH744" s="47" t="str">
        <f t="shared" si="400"/>
        <v>Keskivilkas 1</v>
      </c>
      <c r="CJ744" s="46" t="s">
        <v>789</v>
      </c>
      <c r="CK744" s="46" t="s">
        <v>2917</v>
      </c>
      <c r="CL744" s="46" t="s">
        <v>2918</v>
      </c>
      <c r="CM744" s="46" t="s">
        <v>2919</v>
      </c>
    </row>
    <row r="745" spans="1:91" customFormat="1" x14ac:dyDescent="0.25">
      <c r="A745" s="81">
        <v>734</v>
      </c>
      <c r="B745" s="27" t="str">
        <f t="shared" si="377"/>
        <v>13706_1</v>
      </c>
      <c r="C745" s="51">
        <v>13706</v>
      </c>
      <c r="D745" s="52">
        <v>1</v>
      </c>
      <c r="E745" s="17">
        <v>721</v>
      </c>
      <c r="F745" s="18">
        <v>679.95661626499998</v>
      </c>
      <c r="G745" s="57">
        <v>503</v>
      </c>
      <c r="H745" s="58">
        <v>53</v>
      </c>
      <c r="I745" s="64">
        <f t="shared" si="401"/>
        <v>0.53</v>
      </c>
      <c r="J745" s="18">
        <f t="shared" si="402"/>
        <v>266.59000000000003</v>
      </c>
      <c r="K745" s="64">
        <f t="shared" si="403"/>
        <v>-0.83833232261976942</v>
      </c>
      <c r="L745" s="18">
        <v>1649</v>
      </c>
      <c r="M745" s="18">
        <v>68</v>
      </c>
      <c r="N745" s="18">
        <v>1770</v>
      </c>
      <c r="O745" s="105" t="str">
        <f t="shared" si="378"/>
        <v>https://www.google.com/maps/@61.0862980498,23.5501726808,3a,75y,90t/data=!3m3!1e1!3m1!2e0</v>
      </c>
      <c r="P745" s="108" t="str">
        <f t="shared" si="379"/>
        <v>Gmaps</v>
      </c>
      <c r="Q745" s="18">
        <v>503</v>
      </c>
      <c r="R745" s="17">
        <v>53</v>
      </c>
      <c r="S745" s="18">
        <f t="shared" si="380"/>
        <v>286</v>
      </c>
      <c r="T745" s="18">
        <f t="shared" si="381"/>
        <v>160</v>
      </c>
      <c r="U745" s="18">
        <f t="shared" si="382"/>
        <v>28</v>
      </c>
      <c r="V745" s="96" t="str">
        <f t="shared" si="404"/>
        <v>Osa seud. yht.</v>
      </c>
      <c r="W745" s="18">
        <f t="shared" si="383"/>
        <v>0</v>
      </c>
      <c r="X745" s="79" t="str">
        <f t="shared" si="405"/>
        <v xml:space="preserve"> --</v>
      </c>
      <c r="Y745" s="18">
        <v>97</v>
      </c>
      <c r="Z745" s="17" t="str">
        <f t="shared" si="387"/>
        <v>Kyllä</v>
      </c>
      <c r="AA745" s="74">
        <v>0</v>
      </c>
      <c r="AB745" s="17" t="str">
        <f t="shared" si="406"/>
        <v>--</v>
      </c>
      <c r="AC745" s="39"/>
      <c r="AD745" s="17" t="str">
        <f t="shared" si="384"/>
        <v>Keskivilkas 1</v>
      </c>
      <c r="AE745" s="17" t="s">
        <v>1057</v>
      </c>
      <c r="AF745" s="39"/>
      <c r="AG745" s="44"/>
      <c r="AH745" s="4"/>
      <c r="AI745" s="113" t="str">
        <f t="shared" si="388"/>
        <v>musta</v>
      </c>
      <c r="AJ745" s="114" t="str">
        <f t="shared" si="409"/>
        <v>musta</v>
      </c>
      <c r="AK745" s="115" t="str">
        <f t="shared" si="385"/>
        <v>musta</v>
      </c>
      <c r="AL745" s="124">
        <f t="shared" si="410"/>
        <v>3</v>
      </c>
      <c r="AM745" s="124">
        <f t="shared" si="389"/>
        <v>1</v>
      </c>
      <c r="AN745" s="124">
        <f t="shared" si="390"/>
        <v>0</v>
      </c>
      <c r="AO745" s="124">
        <f t="shared" si="391"/>
        <v>1</v>
      </c>
      <c r="AP745" s="121">
        <f t="shared" si="392"/>
        <v>1</v>
      </c>
      <c r="AQ745" s="14"/>
      <c r="AR745" s="113" t="str">
        <f t="shared" si="407"/>
        <v>punainen</v>
      </c>
      <c r="AS745" s="114" t="str">
        <f t="shared" si="408"/>
        <v>musta</v>
      </c>
      <c r="AT745" s="115" t="str">
        <f t="shared" si="386"/>
        <v>musta</v>
      </c>
      <c r="AU745" s="124">
        <f t="shared" si="393"/>
        <v>12</v>
      </c>
      <c r="AV745" s="124">
        <f t="shared" si="394"/>
        <v>10</v>
      </c>
      <c r="AW745" s="124">
        <f t="shared" si="395"/>
        <v>0</v>
      </c>
      <c r="AX745" s="124">
        <f t="shared" si="396"/>
        <v>1</v>
      </c>
      <c r="AY745" s="121">
        <f t="shared" si="397"/>
        <v>1</v>
      </c>
      <c r="BA745" s="47" t="s">
        <v>774</v>
      </c>
      <c r="BB745" s="47">
        <v>13587</v>
      </c>
      <c r="BC745" s="47">
        <v>1</v>
      </c>
      <c r="BD745" s="47">
        <v>5</v>
      </c>
      <c r="BE745" s="4"/>
      <c r="BF745" s="47" t="s">
        <v>780</v>
      </c>
      <c r="BG745" s="47">
        <v>13681</v>
      </c>
      <c r="BH745" s="47">
        <v>3</v>
      </c>
      <c r="BI745" s="47">
        <v>2</v>
      </c>
      <c r="BJ745" s="4"/>
      <c r="BK745" s="46" t="str">
        <f t="shared" si="398"/>
        <v>13681_3</v>
      </c>
      <c r="BL745" s="69">
        <v>13681</v>
      </c>
      <c r="BM745" s="69">
        <v>3</v>
      </c>
      <c r="BN745" s="69">
        <v>0</v>
      </c>
      <c r="BO745" s="4"/>
      <c r="BP745" s="46" t="str">
        <f t="shared" si="399"/>
        <v>13681_3</v>
      </c>
      <c r="BQ745" s="69">
        <v>13681</v>
      </c>
      <c r="BR745" s="69">
        <v>3</v>
      </c>
      <c r="BS745" s="69">
        <v>0</v>
      </c>
      <c r="BT745" s="4"/>
      <c r="BU745" s="71"/>
      <c r="BV745" s="71"/>
      <c r="BW745" s="71"/>
      <c r="BX745" s="4"/>
      <c r="BY745" s="46"/>
      <c r="BZ745" s="46"/>
      <c r="CA745" s="46"/>
      <c r="CB745" s="4"/>
      <c r="CC745" s="47" t="s">
        <v>296</v>
      </c>
      <c r="CD745" s="47" t="s">
        <v>1023</v>
      </c>
      <c r="CE745" s="47">
        <v>332</v>
      </c>
      <c r="CF745" s="47">
        <v>4</v>
      </c>
      <c r="CG745" s="47">
        <v>1</v>
      </c>
      <c r="CH745" s="47" t="str">
        <f t="shared" si="400"/>
        <v>Keskivilkas 1</v>
      </c>
      <c r="CJ745" s="46" t="s">
        <v>790</v>
      </c>
      <c r="CK745" s="46" t="s">
        <v>2920</v>
      </c>
      <c r="CL745" s="46" t="s">
        <v>2921</v>
      </c>
      <c r="CM745" s="46" t="s">
        <v>2922</v>
      </c>
    </row>
    <row r="746" spans="1:91" customFormat="1" x14ac:dyDescent="0.25">
      <c r="A746" s="81">
        <v>735</v>
      </c>
      <c r="B746" s="27" t="str">
        <f t="shared" si="377"/>
        <v>13707_1</v>
      </c>
      <c r="C746" s="51">
        <v>13707</v>
      </c>
      <c r="D746" s="52">
        <v>1</v>
      </c>
      <c r="E746" s="17">
        <v>5885</v>
      </c>
      <c r="F746" s="18">
        <v>5630.7818823500002</v>
      </c>
      <c r="G746" s="57">
        <v>946</v>
      </c>
      <c r="H746" s="58">
        <v>93</v>
      </c>
      <c r="I746" s="64">
        <f t="shared" si="401"/>
        <v>0.93</v>
      </c>
      <c r="J746" s="18">
        <f t="shared" si="402"/>
        <v>879.78000000000009</v>
      </c>
      <c r="K746" s="64">
        <f t="shared" si="403"/>
        <v>0.1122376738305943</v>
      </c>
      <c r="L746" s="18">
        <v>791</v>
      </c>
      <c r="M746" s="18">
        <v>38</v>
      </c>
      <c r="N746" s="18">
        <v>795</v>
      </c>
      <c r="O746" s="105" t="str">
        <f t="shared" si="378"/>
        <v>https://www.google.com/maps/@61.1065367249,23.6100120112,3a,75y,90t/data=!3m3!1e1!3m1!2e0</v>
      </c>
      <c r="P746" s="108" t="str">
        <f t="shared" si="379"/>
        <v>Gmaps</v>
      </c>
      <c r="Q746" s="18">
        <v>946</v>
      </c>
      <c r="R746" s="17">
        <v>93</v>
      </c>
      <c r="S746" s="18">
        <f t="shared" si="380"/>
        <v>131</v>
      </c>
      <c r="T746" s="18">
        <f t="shared" si="381"/>
        <v>110</v>
      </c>
      <c r="U746" s="18">
        <f t="shared" si="382"/>
        <v>0</v>
      </c>
      <c r="V746" s="95" t="str">
        <f t="shared" si="404"/>
        <v xml:space="preserve"> --</v>
      </c>
      <c r="W746" s="18">
        <f t="shared" si="383"/>
        <v>0</v>
      </c>
      <c r="X746" s="79" t="str">
        <f t="shared" si="405"/>
        <v xml:space="preserve"> --</v>
      </c>
      <c r="Y746" s="18">
        <v>7</v>
      </c>
      <c r="Z746" s="17" t="str">
        <f t="shared" si="387"/>
        <v xml:space="preserve"> --</v>
      </c>
      <c r="AA746" s="74">
        <v>0</v>
      </c>
      <c r="AB746" s="17" t="str">
        <f t="shared" si="406"/>
        <v>--</v>
      </c>
      <c r="AC746" s="39"/>
      <c r="AD746" s="17" t="str">
        <f t="shared" si="384"/>
        <v>Keskivilkas 1</v>
      </c>
      <c r="AE746" s="17" t="s">
        <v>1057</v>
      </c>
      <c r="AF746" s="39"/>
      <c r="AG746" s="44"/>
      <c r="AH746" s="4"/>
      <c r="AI746" s="113" t="str">
        <f t="shared" si="388"/>
        <v>punainen</v>
      </c>
      <c r="AJ746" s="114" t="str">
        <f t="shared" si="409"/>
        <v>musta</v>
      </c>
      <c r="AK746" s="115" t="str">
        <f t="shared" si="385"/>
        <v>musta</v>
      </c>
      <c r="AL746" s="124">
        <f t="shared" si="410"/>
        <v>11</v>
      </c>
      <c r="AM746" s="124">
        <f t="shared" si="389"/>
        <v>10</v>
      </c>
      <c r="AN746" s="124">
        <f t="shared" si="390"/>
        <v>0</v>
      </c>
      <c r="AO746" s="124">
        <f t="shared" si="391"/>
        <v>1</v>
      </c>
      <c r="AP746" s="121">
        <f t="shared" si="392"/>
        <v>0</v>
      </c>
      <c r="AQ746" s="14"/>
      <c r="AR746" s="113" t="str">
        <f t="shared" si="407"/>
        <v>punainen</v>
      </c>
      <c r="AS746" s="114" t="str">
        <f t="shared" si="408"/>
        <v>musta</v>
      </c>
      <c r="AT746" s="115" t="str">
        <f t="shared" si="386"/>
        <v>musta</v>
      </c>
      <c r="AU746" s="124">
        <f t="shared" si="393"/>
        <v>11</v>
      </c>
      <c r="AV746" s="124">
        <f t="shared" si="394"/>
        <v>10</v>
      </c>
      <c r="AW746" s="124">
        <f t="shared" si="395"/>
        <v>0</v>
      </c>
      <c r="AX746" s="124">
        <f t="shared" si="396"/>
        <v>1</v>
      </c>
      <c r="AY746" s="121">
        <f t="shared" si="397"/>
        <v>0</v>
      </c>
      <c r="BA746" s="47" t="s">
        <v>33</v>
      </c>
      <c r="BB746" s="47">
        <v>13601</v>
      </c>
      <c r="BC746" s="47">
        <v>1</v>
      </c>
      <c r="BD746" s="47">
        <v>0</v>
      </c>
      <c r="BE746" s="4"/>
      <c r="BF746" s="47" t="s">
        <v>45</v>
      </c>
      <c r="BG746" s="47">
        <v>13682</v>
      </c>
      <c r="BH746" s="47">
        <v>2</v>
      </c>
      <c r="BI746" s="47">
        <v>3</v>
      </c>
      <c r="BJ746" s="4"/>
      <c r="BK746" s="46" t="str">
        <f t="shared" si="398"/>
        <v>13682_2</v>
      </c>
      <c r="BL746" s="69">
        <v>13682</v>
      </c>
      <c r="BM746" s="69">
        <v>2</v>
      </c>
      <c r="BN746" s="69">
        <v>0</v>
      </c>
      <c r="BO746" s="4"/>
      <c r="BP746" s="46" t="str">
        <f t="shared" si="399"/>
        <v>13682_2</v>
      </c>
      <c r="BQ746" s="69">
        <v>13682</v>
      </c>
      <c r="BR746" s="69">
        <v>2</v>
      </c>
      <c r="BS746" s="69">
        <v>0</v>
      </c>
      <c r="BT746" s="4"/>
      <c r="BU746" s="71"/>
      <c r="BV746" s="71"/>
      <c r="BW746" s="71"/>
      <c r="BX746" s="4"/>
      <c r="BY746" s="46"/>
      <c r="BZ746" s="46"/>
      <c r="CA746" s="46"/>
      <c r="CB746" s="4"/>
      <c r="CC746" s="47" t="s">
        <v>144</v>
      </c>
      <c r="CD746" s="47" t="s">
        <v>1023</v>
      </c>
      <c r="CE746" s="47">
        <v>44</v>
      </c>
      <c r="CF746" s="47">
        <v>4</v>
      </c>
      <c r="CG746" s="47">
        <v>1</v>
      </c>
      <c r="CH746" s="47" t="str">
        <f t="shared" si="400"/>
        <v>Keskivilkas 1</v>
      </c>
      <c r="CJ746" s="46" t="s">
        <v>791</v>
      </c>
      <c r="CK746" s="46" t="s">
        <v>2923</v>
      </c>
      <c r="CL746" s="46" t="s">
        <v>2924</v>
      </c>
      <c r="CM746" s="46" t="s">
        <v>2925</v>
      </c>
    </row>
    <row r="747" spans="1:91" customFormat="1" x14ac:dyDescent="0.25">
      <c r="A747" s="81">
        <v>736</v>
      </c>
      <c r="B747" s="27" t="str">
        <f t="shared" si="377"/>
        <v>13709_1</v>
      </c>
      <c r="C747" s="51">
        <v>13709</v>
      </c>
      <c r="D747" s="52">
        <v>1</v>
      </c>
      <c r="E747" s="17">
        <v>7941</v>
      </c>
      <c r="F747" s="18">
        <v>7547.1982700999997</v>
      </c>
      <c r="G747" s="57">
        <v>88</v>
      </c>
      <c r="H747" s="58">
        <v>40</v>
      </c>
      <c r="I747" s="64">
        <f t="shared" si="401"/>
        <v>0.4</v>
      </c>
      <c r="J747" s="18">
        <f t="shared" si="402"/>
        <v>35.200000000000003</v>
      </c>
      <c r="K747" s="64">
        <f t="shared" si="403"/>
        <v>-0.8</v>
      </c>
      <c r="L747" s="18">
        <v>176</v>
      </c>
      <c r="M747" s="18">
        <v>7</v>
      </c>
      <c r="N747" s="18">
        <v>180</v>
      </c>
      <c r="O747" s="105" t="str">
        <f t="shared" si="378"/>
        <v>https://www.google.com/maps/@61.1195082675,23.6549462793,3a,75y,90t/data=!3m3!1e1!3m1!2e0</v>
      </c>
      <c r="P747" s="108" t="str">
        <f t="shared" si="379"/>
        <v>Gmaps</v>
      </c>
      <c r="Q747" s="18">
        <v>88</v>
      </c>
      <c r="R747" s="17">
        <v>40</v>
      </c>
      <c r="S747" s="18">
        <f t="shared" si="380"/>
        <v>84</v>
      </c>
      <c r="T747" s="18">
        <f t="shared" si="381"/>
        <v>56</v>
      </c>
      <c r="U747" s="18">
        <f t="shared" si="382"/>
        <v>0</v>
      </c>
      <c r="V747" s="95" t="str">
        <f t="shared" si="404"/>
        <v xml:space="preserve"> --</v>
      </c>
      <c r="W747" s="18">
        <f t="shared" si="383"/>
        <v>0</v>
      </c>
      <c r="X747" s="79" t="str">
        <f t="shared" si="405"/>
        <v xml:space="preserve"> --</v>
      </c>
      <c r="Y747" s="18">
        <v>5</v>
      </c>
      <c r="Z747" s="17" t="str">
        <f t="shared" si="387"/>
        <v xml:space="preserve"> --</v>
      </c>
      <c r="AA747" s="74">
        <v>0</v>
      </c>
      <c r="AB747" s="17" t="str">
        <f t="shared" si="406"/>
        <v>--</v>
      </c>
      <c r="AC747" s="39"/>
      <c r="AD747" s="17" t="str">
        <f t="shared" si="384"/>
        <v>Vähä 3</v>
      </c>
      <c r="AE747" s="17" t="s">
        <v>1062</v>
      </c>
      <c r="AF747" s="39"/>
      <c r="AG747" s="44"/>
      <c r="AH747" s="4"/>
      <c r="AI747" s="113" t="str">
        <f t="shared" si="388"/>
        <v>musta</v>
      </c>
      <c r="AJ747" s="114" t="str">
        <f t="shared" si="409"/>
        <v>musta</v>
      </c>
      <c r="AK747" s="115" t="str">
        <f t="shared" si="385"/>
        <v>musta</v>
      </c>
      <c r="AL747" s="124">
        <f t="shared" si="410"/>
        <v>1</v>
      </c>
      <c r="AM747" s="124">
        <f t="shared" si="389"/>
        <v>1</v>
      </c>
      <c r="AN747" s="124">
        <f t="shared" si="390"/>
        <v>0</v>
      </c>
      <c r="AO747" s="124">
        <f t="shared" si="391"/>
        <v>0</v>
      </c>
      <c r="AP747" s="121">
        <f t="shared" si="392"/>
        <v>0</v>
      </c>
      <c r="AQ747" s="14"/>
      <c r="AR747" s="113" t="str">
        <f t="shared" si="407"/>
        <v>musta</v>
      </c>
      <c r="AS747" s="114" t="str">
        <f t="shared" si="408"/>
        <v>musta</v>
      </c>
      <c r="AT747" s="115" t="str">
        <f t="shared" si="386"/>
        <v>musta</v>
      </c>
      <c r="AU747" s="124">
        <f t="shared" si="393"/>
        <v>1</v>
      </c>
      <c r="AV747" s="124">
        <f t="shared" si="394"/>
        <v>1</v>
      </c>
      <c r="AW747" s="124">
        <f t="shared" si="395"/>
        <v>0</v>
      </c>
      <c r="AX747" s="124">
        <f t="shared" si="396"/>
        <v>0</v>
      </c>
      <c r="AY747" s="121">
        <f t="shared" si="397"/>
        <v>0</v>
      </c>
      <c r="BA747" s="47" t="s">
        <v>775</v>
      </c>
      <c r="BB747" s="47">
        <v>13603</v>
      </c>
      <c r="BC747" s="47">
        <v>1</v>
      </c>
      <c r="BD747" s="47">
        <v>24</v>
      </c>
      <c r="BE747" s="4"/>
      <c r="BF747" s="47" t="s">
        <v>781</v>
      </c>
      <c r="BG747" s="47">
        <v>13687</v>
      </c>
      <c r="BH747" s="47">
        <v>1</v>
      </c>
      <c r="BI747" s="47">
        <v>6</v>
      </c>
      <c r="BJ747" s="4"/>
      <c r="BK747" s="46" t="str">
        <f t="shared" si="398"/>
        <v>13687_1</v>
      </c>
      <c r="BL747" s="69">
        <v>13687</v>
      </c>
      <c r="BM747" s="69">
        <v>1</v>
      </c>
      <c r="BN747" s="69">
        <v>0</v>
      </c>
      <c r="BO747" s="4"/>
      <c r="BP747" s="46" t="str">
        <f t="shared" si="399"/>
        <v>13687_1</v>
      </c>
      <c r="BQ747" s="69">
        <v>13687</v>
      </c>
      <c r="BR747" s="69">
        <v>1</v>
      </c>
      <c r="BS747" s="69">
        <v>0</v>
      </c>
      <c r="BT747" s="4"/>
      <c r="BU747" s="71"/>
      <c r="BV747" s="71"/>
      <c r="BW747" s="71"/>
      <c r="BX747" s="4"/>
      <c r="BY747" s="46"/>
      <c r="BZ747" s="46"/>
      <c r="CA747" s="46"/>
      <c r="CB747" s="4"/>
      <c r="CC747" s="47" t="s">
        <v>368</v>
      </c>
      <c r="CD747" s="47" t="s">
        <v>1023</v>
      </c>
      <c r="CE747" s="47">
        <v>2505</v>
      </c>
      <c r="CF747" s="47">
        <v>7</v>
      </c>
      <c r="CG747" s="47">
        <v>1</v>
      </c>
      <c r="CH747" s="47" t="str">
        <f t="shared" si="400"/>
        <v>Keskivilkas 1</v>
      </c>
      <c r="CJ747" s="46" t="s">
        <v>792</v>
      </c>
      <c r="CK747" s="46" t="s">
        <v>1168</v>
      </c>
      <c r="CL747" s="46" t="s">
        <v>1169</v>
      </c>
      <c r="CM747" s="46" t="s">
        <v>1170</v>
      </c>
    </row>
    <row r="748" spans="1:91" customFormat="1" x14ac:dyDescent="0.25">
      <c r="A748" s="81">
        <v>737</v>
      </c>
      <c r="B748" s="27" t="str">
        <f t="shared" si="377"/>
        <v>13710_1</v>
      </c>
      <c r="C748" s="51">
        <v>13710</v>
      </c>
      <c r="D748" s="52">
        <v>1</v>
      </c>
      <c r="E748" s="17">
        <v>2310</v>
      </c>
      <c r="F748" s="18">
        <v>2239.0273333599998</v>
      </c>
      <c r="G748" s="57">
        <v>11</v>
      </c>
      <c r="H748" s="58">
        <v>23</v>
      </c>
      <c r="I748" s="64">
        <f t="shared" si="401"/>
        <v>0.23</v>
      </c>
      <c r="J748" s="18">
        <f t="shared" si="402"/>
        <v>2.5300000000000002</v>
      </c>
      <c r="K748" s="64">
        <f t="shared" si="403"/>
        <v>-0.97567307692307692</v>
      </c>
      <c r="L748" s="18">
        <v>104</v>
      </c>
      <c r="M748" s="18">
        <v>2</v>
      </c>
      <c r="N748" s="18">
        <v>110</v>
      </c>
      <c r="O748" s="105" t="str">
        <f t="shared" si="378"/>
        <v>https://www.google.com/maps/@61.1180388724,23.7134945836,3a,75y,90t/data=!3m3!1e1!3m1!2e0</v>
      </c>
      <c r="P748" s="108" t="str">
        <f t="shared" si="379"/>
        <v>Gmaps</v>
      </c>
      <c r="Q748" s="18">
        <v>11</v>
      </c>
      <c r="R748" s="17">
        <v>23</v>
      </c>
      <c r="S748" s="18">
        <f t="shared" si="380"/>
        <v>10</v>
      </c>
      <c r="T748" s="18">
        <f t="shared" si="381"/>
        <v>3</v>
      </c>
      <c r="U748" s="18">
        <f t="shared" si="382"/>
        <v>0</v>
      </c>
      <c r="V748" s="95" t="str">
        <f t="shared" si="404"/>
        <v xml:space="preserve"> --</v>
      </c>
      <c r="W748" s="18">
        <f t="shared" si="383"/>
        <v>0</v>
      </c>
      <c r="X748" s="79" t="str">
        <f t="shared" si="405"/>
        <v xml:space="preserve"> --</v>
      </c>
      <c r="Y748" s="74">
        <v>0</v>
      </c>
      <c r="Z748" s="17" t="str">
        <f t="shared" si="387"/>
        <v xml:space="preserve"> --</v>
      </c>
      <c r="AA748" s="74">
        <v>0</v>
      </c>
      <c r="AB748" s="17" t="str">
        <f t="shared" si="406"/>
        <v>--</v>
      </c>
      <c r="AC748" s="39"/>
      <c r="AD748" s="17" t="str">
        <f t="shared" si="384"/>
        <v>Vähä 4</v>
      </c>
      <c r="AE748" s="17" t="s">
        <v>1061</v>
      </c>
      <c r="AF748" s="39"/>
      <c r="AG748" s="44"/>
      <c r="AH748" s="4"/>
      <c r="AI748" s="113" t="str">
        <f t="shared" si="388"/>
        <v>musta</v>
      </c>
      <c r="AJ748" s="114" t="str">
        <f t="shared" si="409"/>
        <v>musta</v>
      </c>
      <c r="AK748" s="115" t="str">
        <f t="shared" si="385"/>
        <v>musta</v>
      </c>
      <c r="AL748" s="124">
        <f t="shared" si="410"/>
        <v>0</v>
      </c>
      <c r="AM748" s="124">
        <f t="shared" si="389"/>
        <v>0</v>
      </c>
      <c r="AN748" s="124">
        <f t="shared" si="390"/>
        <v>0</v>
      </c>
      <c r="AO748" s="124">
        <f t="shared" si="391"/>
        <v>0</v>
      </c>
      <c r="AP748" s="121">
        <f t="shared" si="392"/>
        <v>0</v>
      </c>
      <c r="AQ748" s="14"/>
      <c r="AR748" s="113" t="str">
        <f t="shared" si="407"/>
        <v>musta</v>
      </c>
      <c r="AS748" s="114" t="str">
        <f t="shared" si="408"/>
        <v>musta</v>
      </c>
      <c r="AT748" s="115" t="str">
        <f t="shared" si="386"/>
        <v>musta</v>
      </c>
      <c r="AU748" s="124">
        <f t="shared" si="393"/>
        <v>1</v>
      </c>
      <c r="AV748" s="124">
        <f t="shared" si="394"/>
        <v>1</v>
      </c>
      <c r="AW748" s="124">
        <f t="shared" si="395"/>
        <v>0</v>
      </c>
      <c r="AX748" s="124">
        <f t="shared" si="396"/>
        <v>0</v>
      </c>
      <c r="AY748" s="121">
        <f t="shared" si="397"/>
        <v>0</v>
      </c>
      <c r="BA748" s="47" t="s">
        <v>776</v>
      </c>
      <c r="BB748" s="47">
        <v>13603</v>
      </c>
      <c r="BC748" s="47">
        <v>2</v>
      </c>
      <c r="BD748" s="47">
        <v>13</v>
      </c>
      <c r="BE748" s="4"/>
      <c r="BF748" s="47" t="s">
        <v>782</v>
      </c>
      <c r="BG748" s="47">
        <v>13687</v>
      </c>
      <c r="BH748" s="47">
        <v>3</v>
      </c>
      <c r="BI748" s="47">
        <v>5</v>
      </c>
      <c r="BJ748" s="4"/>
      <c r="BK748" s="46" t="str">
        <f t="shared" si="398"/>
        <v>13687_3</v>
      </c>
      <c r="BL748" s="69">
        <v>13687</v>
      </c>
      <c r="BM748" s="69">
        <v>3</v>
      </c>
      <c r="BN748" s="69">
        <v>0</v>
      </c>
      <c r="BO748" s="4"/>
      <c r="BP748" s="46" t="str">
        <f t="shared" si="399"/>
        <v>13687_3</v>
      </c>
      <c r="BQ748" s="69">
        <v>13687</v>
      </c>
      <c r="BR748" s="69">
        <v>3</v>
      </c>
      <c r="BS748" s="69">
        <v>0</v>
      </c>
      <c r="BT748" s="4"/>
      <c r="BU748" s="71"/>
      <c r="BV748" s="71"/>
      <c r="BW748" s="71"/>
      <c r="BX748" s="4"/>
      <c r="BY748" s="46"/>
      <c r="BZ748" s="46"/>
      <c r="CA748" s="46"/>
      <c r="CB748" s="4"/>
      <c r="CC748" s="47" t="s">
        <v>555</v>
      </c>
      <c r="CD748" s="47" t="s">
        <v>1023</v>
      </c>
      <c r="CE748" s="47">
        <v>3403</v>
      </c>
      <c r="CF748" s="47">
        <v>1</v>
      </c>
      <c r="CG748" s="47">
        <v>1</v>
      </c>
      <c r="CH748" s="47" t="str">
        <f t="shared" si="400"/>
        <v>Keskivilkas 1</v>
      </c>
      <c r="CJ748" s="46" t="s">
        <v>793</v>
      </c>
      <c r="CK748" s="46" t="s">
        <v>2926</v>
      </c>
      <c r="CL748" s="46" t="s">
        <v>2927</v>
      </c>
      <c r="CM748" s="46" t="s">
        <v>2928</v>
      </c>
    </row>
    <row r="749" spans="1:91" customFormat="1" x14ac:dyDescent="0.25">
      <c r="A749" s="81">
        <v>738</v>
      </c>
      <c r="B749" s="27" t="str">
        <f t="shared" si="377"/>
        <v>13711_1</v>
      </c>
      <c r="C749" s="51">
        <v>13711</v>
      </c>
      <c r="D749" s="52">
        <v>1</v>
      </c>
      <c r="E749" s="17">
        <v>3333</v>
      </c>
      <c r="F749" s="18">
        <v>3186.4733768999999</v>
      </c>
      <c r="G749" s="57">
        <v>23</v>
      </c>
      <c r="H749" s="58">
        <v>29</v>
      </c>
      <c r="I749" s="64">
        <f t="shared" si="401"/>
        <v>0.28999999999999998</v>
      </c>
      <c r="J749" s="18">
        <f t="shared" si="402"/>
        <v>6.67</v>
      </c>
      <c r="K749" s="64">
        <f t="shared" si="403"/>
        <v>-0.90863013698630135</v>
      </c>
      <c r="L749" s="18">
        <v>73</v>
      </c>
      <c r="M749" s="18">
        <v>3</v>
      </c>
      <c r="N749" s="18">
        <v>72</v>
      </c>
      <c r="O749" s="105" t="str">
        <f t="shared" si="378"/>
        <v>https://www.google.com/maps/@61.140808498,23.6843396995,3a,75y,90t/data=!3m3!1e1!3m1!2e0</v>
      </c>
      <c r="P749" s="108" t="str">
        <f t="shared" si="379"/>
        <v>Gmaps</v>
      </c>
      <c r="Q749" s="18">
        <v>23</v>
      </c>
      <c r="R749" s="17">
        <v>29</v>
      </c>
      <c r="S749" s="18">
        <f t="shared" si="380"/>
        <v>46</v>
      </c>
      <c r="T749" s="18">
        <f t="shared" si="381"/>
        <v>33</v>
      </c>
      <c r="U749" s="18">
        <f t="shared" si="382"/>
        <v>0</v>
      </c>
      <c r="V749" s="95" t="str">
        <f t="shared" si="404"/>
        <v xml:space="preserve"> --</v>
      </c>
      <c r="W749" s="18">
        <f t="shared" si="383"/>
        <v>0</v>
      </c>
      <c r="X749" s="79" t="str">
        <f t="shared" si="405"/>
        <v xml:space="preserve"> --</v>
      </c>
      <c r="Y749" s="74">
        <v>0</v>
      </c>
      <c r="Z749" s="17" t="str">
        <f t="shared" si="387"/>
        <v xml:space="preserve"> --</v>
      </c>
      <c r="AA749" s="74">
        <v>0</v>
      </c>
      <c r="AB749" s="17" t="str">
        <f t="shared" si="406"/>
        <v>--</v>
      </c>
      <c r="AC749" s="39"/>
      <c r="AD749" s="17" t="str">
        <f t="shared" si="384"/>
        <v>Vähä 3</v>
      </c>
      <c r="AE749" s="17" t="s">
        <v>1062</v>
      </c>
      <c r="AF749" s="39"/>
      <c r="AG749" s="44"/>
      <c r="AH749" s="4"/>
      <c r="AI749" s="113" t="str">
        <f t="shared" si="388"/>
        <v>musta</v>
      </c>
      <c r="AJ749" s="114" t="str">
        <f t="shared" si="409"/>
        <v>musta</v>
      </c>
      <c r="AK749" s="115" t="str">
        <f t="shared" si="385"/>
        <v>musta</v>
      </c>
      <c r="AL749" s="124">
        <f t="shared" si="410"/>
        <v>0</v>
      </c>
      <c r="AM749" s="124">
        <f t="shared" si="389"/>
        <v>0</v>
      </c>
      <c r="AN749" s="124">
        <f t="shared" si="390"/>
        <v>0</v>
      </c>
      <c r="AO749" s="124">
        <f t="shared" si="391"/>
        <v>0</v>
      </c>
      <c r="AP749" s="121">
        <f t="shared" si="392"/>
        <v>0</v>
      </c>
      <c r="AQ749" s="14"/>
      <c r="AR749" s="113" t="str">
        <f t="shared" si="407"/>
        <v>musta</v>
      </c>
      <c r="AS749" s="114" t="str">
        <f t="shared" si="408"/>
        <v>musta</v>
      </c>
      <c r="AT749" s="115" t="str">
        <f t="shared" si="386"/>
        <v>musta</v>
      </c>
      <c r="AU749" s="124">
        <f t="shared" si="393"/>
        <v>1</v>
      </c>
      <c r="AV749" s="124">
        <f t="shared" si="394"/>
        <v>1</v>
      </c>
      <c r="AW749" s="124">
        <f t="shared" si="395"/>
        <v>0</v>
      </c>
      <c r="AX749" s="124">
        <f t="shared" si="396"/>
        <v>0</v>
      </c>
      <c r="AY749" s="121">
        <f t="shared" si="397"/>
        <v>0</v>
      </c>
      <c r="BA749" s="47" t="s">
        <v>777</v>
      </c>
      <c r="BB749" s="47">
        <v>13604</v>
      </c>
      <c r="BC749" s="47">
        <v>1</v>
      </c>
      <c r="BD749" s="47">
        <v>3</v>
      </c>
      <c r="BE749" s="4"/>
      <c r="BF749" s="47" t="s">
        <v>35</v>
      </c>
      <c r="BG749" s="47">
        <v>13689</v>
      </c>
      <c r="BH749" s="47">
        <v>1</v>
      </c>
      <c r="BI749" s="47">
        <v>3</v>
      </c>
      <c r="BJ749" s="4"/>
      <c r="BK749" s="46" t="str">
        <f t="shared" si="398"/>
        <v>13689_1</v>
      </c>
      <c r="BL749" s="69">
        <v>13689</v>
      </c>
      <c r="BM749" s="69">
        <v>1</v>
      </c>
      <c r="BN749" s="69">
        <v>0</v>
      </c>
      <c r="BO749" s="4"/>
      <c r="BP749" s="46" t="str">
        <f t="shared" si="399"/>
        <v>13689_1</v>
      </c>
      <c r="BQ749" s="69">
        <v>13689</v>
      </c>
      <c r="BR749" s="69">
        <v>1</v>
      </c>
      <c r="BS749" s="69">
        <v>0</v>
      </c>
      <c r="BT749" s="4"/>
      <c r="BU749" s="71"/>
      <c r="BV749" s="71"/>
      <c r="BW749" s="71"/>
      <c r="BX749" s="4"/>
      <c r="BY749" s="46"/>
      <c r="BZ749" s="46"/>
      <c r="CA749" s="46"/>
      <c r="CB749" s="4"/>
      <c r="CC749" s="47" t="s">
        <v>266</v>
      </c>
      <c r="CD749" s="47" t="s">
        <v>1023</v>
      </c>
      <c r="CE749" s="47">
        <v>303</v>
      </c>
      <c r="CF749" s="47">
        <v>6</v>
      </c>
      <c r="CG749" s="47">
        <v>1</v>
      </c>
      <c r="CH749" s="47" t="str">
        <f t="shared" si="400"/>
        <v>Keskivilkas 1</v>
      </c>
      <c r="CJ749" s="46" t="s">
        <v>794</v>
      </c>
      <c r="CK749" s="46" t="s">
        <v>2929</v>
      </c>
      <c r="CL749" s="46" t="s">
        <v>2930</v>
      </c>
      <c r="CM749" s="46" t="s">
        <v>2931</v>
      </c>
    </row>
    <row r="750" spans="1:91" customFormat="1" x14ac:dyDescent="0.25">
      <c r="A750" s="81">
        <v>739</v>
      </c>
      <c r="B750" s="27" t="str">
        <f t="shared" si="377"/>
        <v>13711_2</v>
      </c>
      <c r="C750" s="51">
        <v>13711</v>
      </c>
      <c r="D750" s="52">
        <v>2</v>
      </c>
      <c r="E750" s="17">
        <v>5024</v>
      </c>
      <c r="F750" s="18">
        <v>4726.0534910850001</v>
      </c>
      <c r="G750" s="57">
        <v>18</v>
      </c>
      <c r="H750" s="58">
        <v>27</v>
      </c>
      <c r="I750" s="64">
        <f t="shared" si="401"/>
        <v>0.27</v>
      </c>
      <c r="J750" s="18">
        <f t="shared" si="402"/>
        <v>4.8600000000000003</v>
      </c>
      <c r="K750" s="64">
        <f t="shared" si="403"/>
        <v>-0.88428571428571434</v>
      </c>
      <c r="L750" s="18">
        <v>42</v>
      </c>
      <c r="M750" s="18">
        <v>1</v>
      </c>
      <c r="N750" s="18">
        <v>40</v>
      </c>
      <c r="O750" s="105" t="str">
        <f t="shared" si="378"/>
        <v>https://www.google.com/maps/@61.1180388724,23.7134945836,3a,75y,90t/data=!3m3!1e1!3m1!2e0</v>
      </c>
      <c r="P750" s="108" t="str">
        <f t="shared" si="379"/>
        <v>Gmaps</v>
      </c>
      <c r="Q750" s="18">
        <v>18</v>
      </c>
      <c r="R750" s="17">
        <v>27</v>
      </c>
      <c r="S750" s="18">
        <f t="shared" si="380"/>
        <v>23</v>
      </c>
      <c r="T750" s="18">
        <f t="shared" si="381"/>
        <v>17</v>
      </c>
      <c r="U750" s="18">
        <f t="shared" si="382"/>
        <v>0</v>
      </c>
      <c r="V750" s="95" t="str">
        <f t="shared" si="404"/>
        <v xml:space="preserve"> --</v>
      </c>
      <c r="W750" s="18">
        <f t="shared" si="383"/>
        <v>0</v>
      </c>
      <c r="X750" s="79" t="str">
        <f t="shared" si="405"/>
        <v xml:space="preserve"> --</v>
      </c>
      <c r="Y750" s="74">
        <v>0</v>
      </c>
      <c r="Z750" s="17" t="str">
        <f t="shared" si="387"/>
        <v xml:space="preserve"> --</v>
      </c>
      <c r="AA750" s="74">
        <v>0</v>
      </c>
      <c r="AB750" s="17" t="str">
        <f t="shared" si="406"/>
        <v>--</v>
      </c>
      <c r="AC750" s="39"/>
      <c r="AD750" s="17" t="str">
        <f t="shared" si="384"/>
        <v>Vähä 4</v>
      </c>
      <c r="AE750" s="17" t="s">
        <v>1061</v>
      </c>
      <c r="AF750" s="39"/>
      <c r="AG750" s="44"/>
      <c r="AH750" s="4"/>
      <c r="AI750" s="113" t="str">
        <f t="shared" si="388"/>
        <v>musta</v>
      </c>
      <c r="AJ750" s="114" t="str">
        <f t="shared" si="409"/>
        <v>musta</v>
      </c>
      <c r="AK750" s="115" t="str">
        <f t="shared" si="385"/>
        <v>musta</v>
      </c>
      <c r="AL750" s="124">
        <f t="shared" si="410"/>
        <v>0</v>
      </c>
      <c r="AM750" s="124">
        <f t="shared" si="389"/>
        <v>0</v>
      </c>
      <c r="AN750" s="124">
        <f t="shared" si="390"/>
        <v>0</v>
      </c>
      <c r="AO750" s="124">
        <f t="shared" si="391"/>
        <v>0</v>
      </c>
      <c r="AP750" s="121">
        <f t="shared" si="392"/>
        <v>0</v>
      </c>
      <c r="AQ750" s="14"/>
      <c r="AR750" s="113" t="str">
        <f t="shared" si="407"/>
        <v>musta</v>
      </c>
      <c r="AS750" s="114" t="str">
        <f t="shared" si="408"/>
        <v>musta</v>
      </c>
      <c r="AT750" s="115" t="str">
        <f t="shared" si="386"/>
        <v>musta</v>
      </c>
      <c r="AU750" s="124">
        <f t="shared" si="393"/>
        <v>1</v>
      </c>
      <c r="AV750" s="124">
        <f t="shared" si="394"/>
        <v>1</v>
      </c>
      <c r="AW750" s="124">
        <f t="shared" si="395"/>
        <v>0</v>
      </c>
      <c r="AX750" s="124">
        <f t="shared" si="396"/>
        <v>0</v>
      </c>
      <c r="AY750" s="121">
        <f t="shared" si="397"/>
        <v>0</v>
      </c>
      <c r="BA750" s="47" t="s">
        <v>34</v>
      </c>
      <c r="BB750" s="47">
        <v>13680</v>
      </c>
      <c r="BC750" s="47">
        <v>2</v>
      </c>
      <c r="BD750" s="47">
        <v>5</v>
      </c>
      <c r="BE750" s="4"/>
      <c r="BF750" s="47" t="s">
        <v>783</v>
      </c>
      <c r="BG750" s="47">
        <v>13693</v>
      </c>
      <c r="BH750" s="47">
        <v>2</v>
      </c>
      <c r="BI750" s="47">
        <v>175</v>
      </c>
      <c r="BJ750" s="4"/>
      <c r="BK750" s="46" t="str">
        <f t="shared" si="398"/>
        <v>13693_2</v>
      </c>
      <c r="BL750" s="69">
        <v>13693</v>
      </c>
      <c r="BM750" s="69">
        <v>2</v>
      </c>
      <c r="BN750" s="69">
        <v>0</v>
      </c>
      <c r="BO750" s="4"/>
      <c r="BP750" s="46" t="str">
        <f t="shared" si="399"/>
        <v>13693_2</v>
      </c>
      <c r="BQ750" s="69">
        <v>13693</v>
      </c>
      <c r="BR750" s="69">
        <v>2</v>
      </c>
      <c r="BS750" s="69">
        <v>0</v>
      </c>
      <c r="BT750" s="4"/>
      <c r="BU750" s="71"/>
      <c r="BV750" s="71"/>
      <c r="BW750" s="71"/>
      <c r="BX750" s="4"/>
      <c r="BY750" s="46"/>
      <c r="BZ750" s="46"/>
      <c r="CA750" s="46"/>
      <c r="CB750" s="4"/>
      <c r="CC750" s="47" t="s">
        <v>440</v>
      </c>
      <c r="CD750" s="47" t="s">
        <v>1023</v>
      </c>
      <c r="CE750" s="47">
        <v>2984</v>
      </c>
      <c r="CF750" s="47">
        <v>1</v>
      </c>
      <c r="CG750" s="47">
        <v>1</v>
      </c>
      <c r="CH750" s="47" t="str">
        <f t="shared" si="400"/>
        <v>Keskivilkas 1</v>
      </c>
      <c r="CJ750" s="46" t="s">
        <v>795</v>
      </c>
      <c r="CK750" s="46" t="s">
        <v>2926</v>
      </c>
      <c r="CL750" s="46" t="s">
        <v>2927</v>
      </c>
      <c r="CM750" s="46" t="s">
        <v>2928</v>
      </c>
    </row>
    <row r="751" spans="1:91" customFormat="1" x14ac:dyDescent="0.25">
      <c r="A751" s="81">
        <v>740</v>
      </c>
      <c r="B751" s="27" t="str">
        <f t="shared" si="377"/>
        <v>13713_1</v>
      </c>
      <c r="C751" s="51">
        <v>13713</v>
      </c>
      <c r="D751" s="52">
        <v>1</v>
      </c>
      <c r="E751" s="17">
        <v>3512</v>
      </c>
      <c r="F751" s="18">
        <v>3293.0529535149999</v>
      </c>
      <c r="G751" s="57">
        <v>9</v>
      </c>
      <c r="H751" s="58">
        <v>15</v>
      </c>
      <c r="I751" s="64">
        <f t="shared" si="401"/>
        <v>0.15</v>
      </c>
      <c r="J751" s="18">
        <f t="shared" si="402"/>
        <v>1.3499999999999999</v>
      </c>
      <c r="K751" s="64">
        <f t="shared" si="403"/>
        <v>-0.9653846153846154</v>
      </c>
      <c r="L751" s="18">
        <v>39</v>
      </c>
      <c r="M751" s="18">
        <v>0</v>
      </c>
      <c r="N751" s="18">
        <v>43</v>
      </c>
      <c r="O751" s="105" t="str">
        <f t="shared" si="378"/>
        <v>https://www.google.com/maps/@61.1122039111,23.6727135392,3a,75y,90t/data=!3m3!1e1!3m1!2e0</v>
      </c>
      <c r="P751" s="108" t="str">
        <f t="shared" si="379"/>
        <v>Gmaps</v>
      </c>
      <c r="Q751" s="18">
        <v>9</v>
      </c>
      <c r="R751" s="17">
        <v>15</v>
      </c>
      <c r="S751" s="18">
        <f t="shared" si="380"/>
        <v>7</v>
      </c>
      <c r="T751" s="18">
        <f t="shared" si="381"/>
        <v>5</v>
      </c>
      <c r="U751" s="18">
        <f t="shared" si="382"/>
        <v>0</v>
      </c>
      <c r="V751" s="95" t="str">
        <f t="shared" si="404"/>
        <v xml:space="preserve"> --</v>
      </c>
      <c r="W751" s="18">
        <f t="shared" si="383"/>
        <v>0</v>
      </c>
      <c r="X751" s="79" t="str">
        <f t="shared" si="405"/>
        <v xml:space="preserve"> --</v>
      </c>
      <c r="Y751" s="74">
        <v>0</v>
      </c>
      <c r="Z751" s="17" t="str">
        <f t="shared" si="387"/>
        <v xml:space="preserve"> --</v>
      </c>
      <c r="AA751" s="74">
        <v>0</v>
      </c>
      <c r="AB751" s="17" t="str">
        <f t="shared" si="406"/>
        <v>--</v>
      </c>
      <c r="AC751" s="39"/>
      <c r="AD751" s="17" t="str">
        <f t="shared" si="384"/>
        <v>Vähä 3</v>
      </c>
      <c r="AE751" s="17" t="s">
        <v>1062</v>
      </c>
      <c r="AF751" s="39"/>
      <c r="AG751" s="44"/>
      <c r="AH751" s="4"/>
      <c r="AI751" s="113" t="str">
        <f t="shared" si="388"/>
        <v>musta</v>
      </c>
      <c r="AJ751" s="114" t="str">
        <f t="shared" si="409"/>
        <v>musta</v>
      </c>
      <c r="AK751" s="115" t="str">
        <f t="shared" si="385"/>
        <v>musta</v>
      </c>
      <c r="AL751" s="124">
        <f t="shared" si="410"/>
        <v>0</v>
      </c>
      <c r="AM751" s="124">
        <f t="shared" si="389"/>
        <v>0</v>
      </c>
      <c r="AN751" s="124">
        <f t="shared" si="390"/>
        <v>0</v>
      </c>
      <c r="AO751" s="124">
        <f t="shared" si="391"/>
        <v>0</v>
      </c>
      <c r="AP751" s="121">
        <f t="shared" si="392"/>
        <v>0</v>
      </c>
      <c r="AQ751" s="14"/>
      <c r="AR751" s="113" t="str">
        <f t="shared" si="407"/>
        <v>musta</v>
      </c>
      <c r="AS751" s="114" t="str">
        <f t="shared" si="408"/>
        <v>musta</v>
      </c>
      <c r="AT751" s="115" t="str">
        <f t="shared" si="386"/>
        <v>musta</v>
      </c>
      <c r="AU751" s="124">
        <f t="shared" si="393"/>
        <v>1</v>
      </c>
      <c r="AV751" s="124">
        <f t="shared" si="394"/>
        <v>1</v>
      </c>
      <c r="AW751" s="124">
        <f t="shared" si="395"/>
        <v>0</v>
      </c>
      <c r="AX751" s="124">
        <f t="shared" si="396"/>
        <v>0</v>
      </c>
      <c r="AY751" s="121">
        <f t="shared" si="397"/>
        <v>0</v>
      </c>
      <c r="BA751" s="47" t="s">
        <v>778</v>
      </c>
      <c r="BB751" s="47">
        <v>13681</v>
      </c>
      <c r="BC751" s="47">
        <v>1</v>
      </c>
      <c r="BD751" s="47">
        <v>36</v>
      </c>
      <c r="BE751" s="4"/>
      <c r="BF751" s="47" t="s">
        <v>784</v>
      </c>
      <c r="BG751" s="47">
        <v>13695</v>
      </c>
      <c r="BH751" s="47">
        <v>1</v>
      </c>
      <c r="BI751" s="47">
        <v>76</v>
      </c>
      <c r="BJ751" s="4"/>
      <c r="BK751" s="46" t="str">
        <f t="shared" si="398"/>
        <v>13695_1</v>
      </c>
      <c r="BL751" s="69">
        <v>13695</v>
      </c>
      <c r="BM751" s="69">
        <v>1</v>
      </c>
      <c r="BN751" s="69">
        <v>0</v>
      </c>
      <c r="BO751" s="4"/>
      <c r="BP751" s="46" t="str">
        <f t="shared" si="399"/>
        <v>13695_1</v>
      </c>
      <c r="BQ751" s="69">
        <v>13695</v>
      </c>
      <c r="BR751" s="69">
        <v>1</v>
      </c>
      <c r="BS751" s="69">
        <v>0</v>
      </c>
      <c r="BT751" s="4"/>
      <c r="BU751" s="71"/>
      <c r="BV751" s="71"/>
      <c r="BW751" s="71"/>
      <c r="BX751" s="4"/>
      <c r="BY751" s="46"/>
      <c r="BZ751" s="46"/>
      <c r="CA751" s="46"/>
      <c r="CB751" s="4"/>
      <c r="CC751" s="47" t="s">
        <v>701</v>
      </c>
      <c r="CD751" s="47" t="s">
        <v>1023</v>
      </c>
      <c r="CE751" s="47">
        <v>13145</v>
      </c>
      <c r="CF751" s="47">
        <v>1</v>
      </c>
      <c r="CG751" s="47">
        <v>1</v>
      </c>
      <c r="CH751" s="47" t="str">
        <f t="shared" si="400"/>
        <v>Keskivilkas 1</v>
      </c>
      <c r="CJ751" s="46" t="s">
        <v>796</v>
      </c>
      <c r="CK751" s="46" t="s">
        <v>2932</v>
      </c>
      <c r="CL751" s="46" t="s">
        <v>2933</v>
      </c>
      <c r="CM751" s="46" t="s">
        <v>2934</v>
      </c>
    </row>
    <row r="752" spans="1:91" customFormat="1" x14ac:dyDescent="0.25">
      <c r="A752" s="81">
        <v>741</v>
      </c>
      <c r="B752" s="27" t="str">
        <f t="shared" si="377"/>
        <v>13716_1</v>
      </c>
      <c r="C752" s="51">
        <v>13716</v>
      </c>
      <c r="D752" s="52">
        <v>1</v>
      </c>
      <c r="E752" s="17">
        <v>9424</v>
      </c>
      <c r="F752" s="18">
        <v>8909.0638968000003</v>
      </c>
      <c r="G752" s="57">
        <v>68</v>
      </c>
      <c r="H752" s="58">
        <v>61</v>
      </c>
      <c r="I752" s="64">
        <f t="shared" si="401"/>
        <v>0.61</v>
      </c>
      <c r="J752" s="18">
        <f t="shared" si="402"/>
        <v>41.48</v>
      </c>
      <c r="K752" s="64">
        <f t="shared" si="403"/>
        <v>-0.36184615384615387</v>
      </c>
      <c r="L752" s="18">
        <v>65</v>
      </c>
      <c r="M752" s="18">
        <v>1</v>
      </c>
      <c r="N752" s="18">
        <v>65</v>
      </c>
      <c r="O752" s="105" t="str">
        <f t="shared" si="378"/>
        <v>https://www.google.com/maps/@61.1082499848,23.4809178225,3a,75y,90t/data=!3m3!1e1!3m1!2e0</v>
      </c>
      <c r="P752" s="108" t="str">
        <f t="shared" si="379"/>
        <v>Gmaps</v>
      </c>
      <c r="Q752" s="18">
        <v>68</v>
      </c>
      <c r="R752" s="17">
        <v>61</v>
      </c>
      <c r="S752" s="18">
        <f t="shared" si="380"/>
        <v>28</v>
      </c>
      <c r="T752" s="18">
        <f t="shared" si="381"/>
        <v>13</v>
      </c>
      <c r="U752" s="18">
        <f t="shared" si="382"/>
        <v>0</v>
      </c>
      <c r="V752" s="95" t="str">
        <f t="shared" si="404"/>
        <v xml:space="preserve"> --</v>
      </c>
      <c r="W752" s="18">
        <f t="shared" si="383"/>
        <v>0</v>
      </c>
      <c r="X752" s="79" t="str">
        <f t="shared" si="405"/>
        <v xml:space="preserve"> --</v>
      </c>
      <c r="Y752" s="74">
        <v>0</v>
      </c>
      <c r="Z752" s="17" t="str">
        <f t="shared" si="387"/>
        <v xml:space="preserve"> --</v>
      </c>
      <c r="AA752" s="74">
        <v>0</v>
      </c>
      <c r="AB752" s="17" t="str">
        <f t="shared" si="406"/>
        <v>--</v>
      </c>
      <c r="AC752" s="39"/>
      <c r="AD752" s="17" t="str">
        <f t="shared" si="384"/>
        <v>Vähä 3</v>
      </c>
      <c r="AE752" s="17" t="s">
        <v>1062</v>
      </c>
      <c r="AF752" s="39"/>
      <c r="AG752" s="44"/>
      <c r="AH752" s="4"/>
      <c r="AI752" s="113" t="str">
        <f t="shared" si="388"/>
        <v>musta</v>
      </c>
      <c r="AJ752" s="114" t="str">
        <f t="shared" si="409"/>
        <v>musta</v>
      </c>
      <c r="AK752" s="115" t="str">
        <f t="shared" si="385"/>
        <v>musta</v>
      </c>
      <c r="AL752" s="124">
        <f t="shared" si="410"/>
        <v>10</v>
      </c>
      <c r="AM752" s="124">
        <f t="shared" si="389"/>
        <v>10</v>
      </c>
      <c r="AN752" s="124">
        <f t="shared" si="390"/>
        <v>0</v>
      </c>
      <c r="AO752" s="124">
        <f t="shared" si="391"/>
        <v>0</v>
      </c>
      <c r="AP752" s="121">
        <f t="shared" si="392"/>
        <v>0</v>
      </c>
      <c r="AQ752" s="14"/>
      <c r="AR752" s="113" t="str">
        <f t="shared" si="407"/>
        <v>musta</v>
      </c>
      <c r="AS752" s="114" t="str">
        <f t="shared" si="408"/>
        <v>musta</v>
      </c>
      <c r="AT752" s="115" t="str">
        <f t="shared" si="386"/>
        <v>musta</v>
      </c>
      <c r="AU752" s="124">
        <f t="shared" si="393"/>
        <v>10</v>
      </c>
      <c r="AV752" s="124">
        <f t="shared" si="394"/>
        <v>10</v>
      </c>
      <c r="AW752" s="124">
        <f t="shared" si="395"/>
        <v>0</v>
      </c>
      <c r="AX752" s="124">
        <f t="shared" si="396"/>
        <v>0</v>
      </c>
      <c r="AY752" s="121">
        <f t="shared" si="397"/>
        <v>0</v>
      </c>
      <c r="BA752" s="47" t="s">
        <v>779</v>
      </c>
      <c r="BB752" s="47">
        <v>13681</v>
      </c>
      <c r="BC752" s="47">
        <v>2</v>
      </c>
      <c r="BD752" s="47">
        <v>13</v>
      </c>
      <c r="BE752" s="4"/>
      <c r="BF752" s="47" t="s">
        <v>785</v>
      </c>
      <c r="BG752" s="47">
        <v>13697</v>
      </c>
      <c r="BH752" s="47">
        <v>1</v>
      </c>
      <c r="BI752" s="47">
        <v>11</v>
      </c>
      <c r="BJ752" s="4"/>
      <c r="BK752" s="46" t="str">
        <f t="shared" si="398"/>
        <v>13697_1</v>
      </c>
      <c r="BL752" s="69">
        <v>13697</v>
      </c>
      <c r="BM752" s="69">
        <v>1</v>
      </c>
      <c r="BN752" s="69">
        <v>0</v>
      </c>
      <c r="BO752" s="4"/>
      <c r="BP752" s="46" t="str">
        <f t="shared" si="399"/>
        <v>13697_1</v>
      </c>
      <c r="BQ752" s="69">
        <v>13697</v>
      </c>
      <c r="BR752" s="69">
        <v>1</v>
      </c>
      <c r="BS752" s="69">
        <v>0</v>
      </c>
      <c r="BT752" s="4"/>
      <c r="BU752" s="71"/>
      <c r="BV752" s="71"/>
      <c r="BW752" s="71"/>
      <c r="BX752" s="4"/>
      <c r="BY752" s="46"/>
      <c r="BZ752" s="46"/>
      <c r="CA752" s="46"/>
      <c r="CB752" s="4"/>
      <c r="CC752" s="47" t="s">
        <v>617</v>
      </c>
      <c r="CD752" s="47" t="s">
        <v>1023</v>
      </c>
      <c r="CE752" s="47">
        <v>12950</v>
      </c>
      <c r="CF752" s="47">
        <v>1</v>
      </c>
      <c r="CG752" s="47">
        <v>1</v>
      </c>
      <c r="CH752" s="47" t="str">
        <f t="shared" si="400"/>
        <v>Keskivilkas 1</v>
      </c>
      <c r="CJ752" s="46" t="s">
        <v>797</v>
      </c>
      <c r="CK752" s="46" t="s">
        <v>2935</v>
      </c>
      <c r="CL752" s="46" t="s">
        <v>2936</v>
      </c>
      <c r="CM752" s="46" t="s">
        <v>2937</v>
      </c>
    </row>
    <row r="753" spans="1:91" customFormat="1" x14ac:dyDescent="0.25">
      <c r="A753" s="81">
        <v>742</v>
      </c>
      <c r="B753" s="27" t="str">
        <f t="shared" si="377"/>
        <v>13716_2</v>
      </c>
      <c r="C753" s="51">
        <v>13716</v>
      </c>
      <c r="D753" s="52">
        <v>2</v>
      </c>
      <c r="E753" s="17">
        <v>4798</v>
      </c>
      <c r="F753" s="18">
        <v>4507.4632632700004</v>
      </c>
      <c r="G753" s="57">
        <v>120</v>
      </c>
      <c r="H753" s="58">
        <v>59</v>
      </c>
      <c r="I753" s="64">
        <f t="shared" si="401"/>
        <v>0.59</v>
      </c>
      <c r="J753" s="18">
        <f t="shared" si="402"/>
        <v>70.8</v>
      </c>
      <c r="K753" s="64">
        <f t="shared" si="403"/>
        <v>-0.53725490196078429</v>
      </c>
      <c r="L753" s="18">
        <v>153</v>
      </c>
      <c r="M753" s="18">
        <v>5</v>
      </c>
      <c r="N753" s="18">
        <v>157</v>
      </c>
      <c r="O753" s="105" t="str">
        <f t="shared" si="378"/>
        <v>https://www.google.com/maps/@61.1510147588,23.5922870037,3a,75y,90t/data=!3m3!1e1!3m1!2e0</v>
      </c>
      <c r="P753" s="108" t="str">
        <f t="shared" si="379"/>
        <v>Gmaps</v>
      </c>
      <c r="Q753" s="18">
        <v>120</v>
      </c>
      <c r="R753" s="17">
        <v>59</v>
      </c>
      <c r="S753" s="18">
        <f t="shared" si="380"/>
        <v>34</v>
      </c>
      <c r="T753" s="18">
        <f t="shared" si="381"/>
        <v>22</v>
      </c>
      <c r="U753" s="18">
        <f t="shared" si="382"/>
        <v>0</v>
      </c>
      <c r="V753" s="95" t="str">
        <f t="shared" si="404"/>
        <v xml:space="preserve"> --</v>
      </c>
      <c r="W753" s="18">
        <f t="shared" si="383"/>
        <v>0</v>
      </c>
      <c r="X753" s="79" t="str">
        <f t="shared" si="405"/>
        <v xml:space="preserve"> --</v>
      </c>
      <c r="Y753" s="74">
        <v>0</v>
      </c>
      <c r="Z753" s="17" t="str">
        <f t="shared" si="387"/>
        <v xml:space="preserve"> --</v>
      </c>
      <c r="AA753" s="74">
        <v>0</v>
      </c>
      <c r="AB753" s="17" t="str">
        <f t="shared" si="406"/>
        <v>--</v>
      </c>
      <c r="AC753" s="39"/>
      <c r="AD753" s="17" t="str">
        <f t="shared" si="384"/>
        <v>Vähä 3</v>
      </c>
      <c r="AE753" s="17" t="s">
        <v>1062</v>
      </c>
      <c r="AF753" s="39"/>
      <c r="AG753" s="44"/>
      <c r="AH753" s="4"/>
      <c r="AI753" s="113" t="str">
        <f t="shared" si="388"/>
        <v>musta</v>
      </c>
      <c r="AJ753" s="114" t="str">
        <f t="shared" si="409"/>
        <v>musta</v>
      </c>
      <c r="AK753" s="115" t="str">
        <f t="shared" si="385"/>
        <v>musta</v>
      </c>
      <c r="AL753" s="124">
        <f t="shared" si="410"/>
        <v>1</v>
      </c>
      <c r="AM753" s="124">
        <f t="shared" si="389"/>
        <v>1</v>
      </c>
      <c r="AN753" s="124">
        <f t="shared" si="390"/>
        <v>0</v>
      </c>
      <c r="AO753" s="124">
        <f t="shared" si="391"/>
        <v>0</v>
      </c>
      <c r="AP753" s="121">
        <f t="shared" si="392"/>
        <v>0</v>
      </c>
      <c r="AQ753" s="14"/>
      <c r="AR753" s="113" t="str">
        <f t="shared" si="407"/>
        <v>musta</v>
      </c>
      <c r="AS753" s="114" t="str">
        <f t="shared" si="408"/>
        <v>musta</v>
      </c>
      <c r="AT753" s="115" t="str">
        <f t="shared" si="386"/>
        <v>musta</v>
      </c>
      <c r="AU753" s="124">
        <f t="shared" si="393"/>
        <v>10</v>
      </c>
      <c r="AV753" s="124">
        <f t="shared" si="394"/>
        <v>10</v>
      </c>
      <c r="AW753" s="124">
        <f t="shared" si="395"/>
        <v>0</v>
      </c>
      <c r="AX753" s="124">
        <f t="shared" si="396"/>
        <v>0</v>
      </c>
      <c r="AY753" s="121">
        <f t="shared" si="397"/>
        <v>0</v>
      </c>
      <c r="BA753" s="47" t="s">
        <v>780</v>
      </c>
      <c r="BB753" s="47">
        <v>13681</v>
      </c>
      <c r="BC753" s="47">
        <v>3</v>
      </c>
      <c r="BD753" s="47">
        <v>2</v>
      </c>
      <c r="BE753" s="4"/>
      <c r="BF753" s="47" t="s">
        <v>786</v>
      </c>
      <c r="BG753" s="47">
        <v>13701</v>
      </c>
      <c r="BH753" s="47">
        <v>1</v>
      </c>
      <c r="BI753" s="47">
        <v>19</v>
      </c>
      <c r="BJ753" s="4"/>
      <c r="BK753" s="46" t="str">
        <f t="shared" si="398"/>
        <v>13701_1</v>
      </c>
      <c r="BL753" s="69">
        <v>13701</v>
      </c>
      <c r="BM753" s="69">
        <v>1</v>
      </c>
      <c r="BN753" s="69">
        <v>0</v>
      </c>
      <c r="BO753" s="4"/>
      <c r="BP753" s="46" t="str">
        <f t="shared" si="399"/>
        <v>13701_1</v>
      </c>
      <c r="BQ753" s="69">
        <v>13701</v>
      </c>
      <c r="BR753" s="69">
        <v>1</v>
      </c>
      <c r="BS753" s="69">
        <v>0</v>
      </c>
      <c r="BT753" s="4"/>
      <c r="BU753" s="71"/>
      <c r="BV753" s="71"/>
      <c r="BW753" s="71"/>
      <c r="BX753" s="4"/>
      <c r="BY753" s="46"/>
      <c r="BZ753" s="46"/>
      <c r="CA753" s="46"/>
      <c r="CB753" s="4"/>
      <c r="CC753" s="47" t="s">
        <v>312</v>
      </c>
      <c r="CD753" s="47" t="s">
        <v>1023</v>
      </c>
      <c r="CE753" s="47">
        <v>338</v>
      </c>
      <c r="CF753" s="47">
        <v>9</v>
      </c>
      <c r="CG753" s="47">
        <v>1</v>
      </c>
      <c r="CH753" s="47" t="str">
        <f t="shared" si="400"/>
        <v>Keskivilkas 1</v>
      </c>
      <c r="CJ753" s="46" t="s">
        <v>798</v>
      </c>
      <c r="CK753" s="46" t="s">
        <v>2938</v>
      </c>
      <c r="CL753" s="46" t="s">
        <v>2939</v>
      </c>
      <c r="CM753" s="46" t="s">
        <v>2940</v>
      </c>
    </row>
    <row r="754" spans="1:91" customFormat="1" x14ac:dyDescent="0.25">
      <c r="A754" s="81">
        <v>743</v>
      </c>
      <c r="B754" s="27" t="str">
        <f t="shared" si="377"/>
        <v>13717_1</v>
      </c>
      <c r="C754" s="51">
        <v>13717</v>
      </c>
      <c r="D754" s="52">
        <v>1</v>
      </c>
      <c r="E754" s="17">
        <v>5210</v>
      </c>
      <c r="F754" s="18">
        <v>4995.0858243000002</v>
      </c>
      <c r="G754" s="57">
        <v>18</v>
      </c>
      <c r="H754" s="58">
        <v>22</v>
      </c>
      <c r="I754" s="64">
        <f t="shared" si="401"/>
        <v>0.22</v>
      </c>
      <c r="J754" s="18">
        <f t="shared" si="402"/>
        <v>3.96</v>
      </c>
      <c r="K754" s="64">
        <f t="shared" si="403"/>
        <v>-0.97230769230769221</v>
      </c>
      <c r="L754" s="18">
        <v>143</v>
      </c>
      <c r="M754" s="18">
        <v>10</v>
      </c>
      <c r="N754" s="18">
        <v>155</v>
      </c>
      <c r="O754" s="105" t="str">
        <f t="shared" si="378"/>
        <v>https://www.google.com/maps/@61.1225952745,23.659081811,3a,75y,90t/data=!3m3!1e1!3m1!2e0</v>
      </c>
      <c r="P754" s="108" t="str">
        <f t="shared" si="379"/>
        <v>Gmaps</v>
      </c>
      <c r="Q754" s="18">
        <v>18</v>
      </c>
      <c r="R754" s="17">
        <v>22</v>
      </c>
      <c r="S754" s="18">
        <f t="shared" si="380"/>
        <v>29</v>
      </c>
      <c r="T754" s="18">
        <f t="shared" si="381"/>
        <v>16</v>
      </c>
      <c r="U754" s="18">
        <f t="shared" si="382"/>
        <v>0</v>
      </c>
      <c r="V754" s="95" t="str">
        <f t="shared" si="404"/>
        <v xml:space="preserve"> --</v>
      </c>
      <c r="W754" s="18">
        <f t="shared" si="383"/>
        <v>0</v>
      </c>
      <c r="X754" s="79" t="str">
        <f t="shared" si="405"/>
        <v xml:space="preserve"> --</v>
      </c>
      <c r="Y754" s="74">
        <v>0</v>
      </c>
      <c r="Z754" s="17" t="str">
        <f t="shared" si="387"/>
        <v xml:space="preserve"> --</v>
      </c>
      <c r="AA754" s="74">
        <v>0</v>
      </c>
      <c r="AB754" s="17" t="str">
        <f t="shared" si="406"/>
        <v>--</v>
      </c>
      <c r="AC754" s="39"/>
      <c r="AD754" s="17" t="str">
        <f t="shared" si="384"/>
        <v>Vähä 3</v>
      </c>
      <c r="AE754" s="17" t="s">
        <v>1062</v>
      </c>
      <c r="AF754" s="39"/>
      <c r="AG754" s="44"/>
      <c r="AH754" s="4"/>
      <c r="AI754" s="113" t="str">
        <f t="shared" si="388"/>
        <v>musta</v>
      </c>
      <c r="AJ754" s="114" t="str">
        <f t="shared" si="409"/>
        <v>musta</v>
      </c>
      <c r="AK754" s="115" t="str">
        <f t="shared" si="385"/>
        <v>musta</v>
      </c>
      <c r="AL754" s="124">
        <f t="shared" si="410"/>
        <v>0</v>
      </c>
      <c r="AM754" s="124">
        <f t="shared" si="389"/>
        <v>0</v>
      </c>
      <c r="AN754" s="124">
        <f t="shared" si="390"/>
        <v>0</v>
      </c>
      <c r="AO754" s="124">
        <f t="shared" si="391"/>
        <v>0</v>
      </c>
      <c r="AP754" s="121">
        <f t="shared" si="392"/>
        <v>0</v>
      </c>
      <c r="AQ754" s="14"/>
      <c r="AR754" s="113" t="str">
        <f t="shared" si="407"/>
        <v>musta</v>
      </c>
      <c r="AS754" s="114" t="str">
        <f t="shared" si="408"/>
        <v>musta</v>
      </c>
      <c r="AT754" s="115" t="str">
        <f t="shared" si="386"/>
        <v>musta</v>
      </c>
      <c r="AU754" s="124">
        <f t="shared" si="393"/>
        <v>1</v>
      </c>
      <c r="AV754" s="124">
        <f t="shared" si="394"/>
        <v>1</v>
      </c>
      <c r="AW754" s="124">
        <f t="shared" si="395"/>
        <v>0</v>
      </c>
      <c r="AX754" s="124">
        <f t="shared" si="396"/>
        <v>0</v>
      </c>
      <c r="AY754" s="121">
        <f t="shared" si="397"/>
        <v>0</v>
      </c>
      <c r="BA754" s="47" t="s">
        <v>45</v>
      </c>
      <c r="BB754" s="47">
        <v>13682</v>
      </c>
      <c r="BC754" s="47">
        <v>2</v>
      </c>
      <c r="BD754" s="47">
        <v>6</v>
      </c>
      <c r="BE754" s="4"/>
      <c r="BF754" s="47" t="s">
        <v>787</v>
      </c>
      <c r="BG754" s="47">
        <v>13703</v>
      </c>
      <c r="BH754" s="47">
        <v>1</v>
      </c>
      <c r="BI754" s="47">
        <v>19</v>
      </c>
      <c r="BJ754" s="4"/>
      <c r="BK754" s="46" t="str">
        <f t="shared" si="398"/>
        <v>13703_1</v>
      </c>
      <c r="BL754" s="69">
        <v>13703</v>
      </c>
      <c r="BM754" s="69">
        <v>1</v>
      </c>
      <c r="BN754" s="69">
        <v>0</v>
      </c>
      <c r="BO754" s="4"/>
      <c r="BP754" s="46" t="str">
        <f t="shared" si="399"/>
        <v>13703_1</v>
      </c>
      <c r="BQ754" s="69">
        <v>13703</v>
      </c>
      <c r="BR754" s="69">
        <v>1</v>
      </c>
      <c r="BS754" s="69">
        <v>0</v>
      </c>
      <c r="BT754" s="4"/>
      <c r="BU754" s="71"/>
      <c r="BV754" s="71"/>
      <c r="BW754" s="71"/>
      <c r="BX754" s="4"/>
      <c r="BY754" s="46"/>
      <c r="BZ754" s="46"/>
      <c r="CA754" s="46"/>
      <c r="CB754" s="4"/>
      <c r="CC754" s="47" t="s">
        <v>692</v>
      </c>
      <c r="CD754" s="47" t="s">
        <v>1023</v>
      </c>
      <c r="CE754" s="47">
        <v>13125</v>
      </c>
      <c r="CF754" s="47">
        <v>1</v>
      </c>
      <c r="CG754" s="47">
        <v>1</v>
      </c>
      <c r="CH754" s="47" t="str">
        <f t="shared" si="400"/>
        <v>Keskivilkas 1</v>
      </c>
      <c r="CJ754" s="46" t="s">
        <v>799</v>
      </c>
      <c r="CK754" s="46" t="s">
        <v>2941</v>
      </c>
      <c r="CL754" s="46" t="s">
        <v>2942</v>
      </c>
      <c r="CM754" s="46" t="s">
        <v>2943</v>
      </c>
    </row>
    <row r="755" spans="1:91" customFormat="1" x14ac:dyDescent="0.25">
      <c r="A755" s="81">
        <v>744</v>
      </c>
      <c r="B755" s="27" t="str">
        <f t="shared" si="377"/>
        <v>13719_1</v>
      </c>
      <c r="C755" s="51">
        <v>13719</v>
      </c>
      <c r="D755" s="52">
        <v>1</v>
      </c>
      <c r="E755" s="17">
        <v>6637</v>
      </c>
      <c r="F755" s="18">
        <v>6264.97323495</v>
      </c>
      <c r="G755" s="57">
        <v>123</v>
      </c>
      <c r="H755" s="58">
        <v>84</v>
      </c>
      <c r="I755" s="64">
        <f t="shared" si="401"/>
        <v>0.84</v>
      </c>
      <c r="J755" s="18">
        <f t="shared" si="402"/>
        <v>103.32</v>
      </c>
      <c r="K755" s="64">
        <f t="shared" si="403"/>
        <v>0.1353846153846153</v>
      </c>
      <c r="L755" s="18">
        <v>91</v>
      </c>
      <c r="M755" s="18">
        <v>7</v>
      </c>
      <c r="N755" s="18">
        <v>96</v>
      </c>
      <c r="O755" s="105" t="str">
        <f t="shared" si="378"/>
        <v>https://www.google.com/maps/@61.1493031678,23.449500525,3a,75y,90t/data=!3m3!1e1!3m1!2e0</v>
      </c>
      <c r="P755" s="108" t="str">
        <f t="shared" si="379"/>
        <v>Gmaps</v>
      </c>
      <c r="Q755" s="18">
        <v>123</v>
      </c>
      <c r="R755" s="17">
        <v>84</v>
      </c>
      <c r="S755" s="18">
        <f t="shared" si="380"/>
        <v>15</v>
      </c>
      <c r="T755" s="18">
        <f t="shared" si="381"/>
        <v>11</v>
      </c>
      <c r="U755" s="18">
        <f t="shared" si="382"/>
        <v>0</v>
      </c>
      <c r="V755" s="95" t="str">
        <f t="shared" si="404"/>
        <v xml:space="preserve"> --</v>
      </c>
      <c r="W755" s="18">
        <f t="shared" si="383"/>
        <v>0</v>
      </c>
      <c r="X755" s="79" t="str">
        <f t="shared" si="405"/>
        <v xml:space="preserve"> --</v>
      </c>
      <c r="Y755" s="74">
        <v>0</v>
      </c>
      <c r="Z755" s="17" t="str">
        <f t="shared" si="387"/>
        <v xml:space="preserve"> --</v>
      </c>
      <c r="AA755" s="74">
        <v>0</v>
      </c>
      <c r="AB755" s="17" t="str">
        <f t="shared" si="406"/>
        <v>--</v>
      </c>
      <c r="AC755" s="39"/>
      <c r="AD755" s="17" t="str">
        <f t="shared" si="384"/>
        <v>Vähä 3</v>
      </c>
      <c r="AE755" s="17" t="s">
        <v>1062</v>
      </c>
      <c r="AF755" s="39"/>
      <c r="AG755" s="44"/>
      <c r="AH755" s="4"/>
      <c r="AI755" s="113" t="str">
        <f t="shared" si="388"/>
        <v>musta</v>
      </c>
      <c r="AJ755" s="114" t="str">
        <f t="shared" si="409"/>
        <v>musta</v>
      </c>
      <c r="AK755" s="115" t="str">
        <f t="shared" si="385"/>
        <v>musta</v>
      </c>
      <c r="AL755" s="124">
        <f t="shared" si="410"/>
        <v>10</v>
      </c>
      <c r="AM755" s="124">
        <f t="shared" si="389"/>
        <v>10</v>
      </c>
      <c r="AN755" s="124">
        <f t="shared" si="390"/>
        <v>0</v>
      </c>
      <c r="AO755" s="124">
        <f t="shared" si="391"/>
        <v>0</v>
      </c>
      <c r="AP755" s="121">
        <f t="shared" si="392"/>
        <v>0</v>
      </c>
      <c r="AQ755" s="14"/>
      <c r="AR755" s="113" t="str">
        <f t="shared" si="407"/>
        <v>musta</v>
      </c>
      <c r="AS755" s="114" t="str">
        <f t="shared" si="408"/>
        <v>musta</v>
      </c>
      <c r="AT755" s="115" t="str">
        <f t="shared" si="386"/>
        <v>musta</v>
      </c>
      <c r="AU755" s="124">
        <f t="shared" si="393"/>
        <v>10</v>
      </c>
      <c r="AV755" s="124">
        <f t="shared" si="394"/>
        <v>10</v>
      </c>
      <c r="AW755" s="124">
        <f t="shared" si="395"/>
        <v>0</v>
      </c>
      <c r="AX755" s="124">
        <f t="shared" si="396"/>
        <v>0</v>
      </c>
      <c r="AY755" s="121">
        <f t="shared" si="397"/>
        <v>0</v>
      </c>
      <c r="BA755" s="47" t="s">
        <v>781</v>
      </c>
      <c r="BB755" s="47">
        <v>13687</v>
      </c>
      <c r="BC755" s="47">
        <v>1</v>
      </c>
      <c r="BD755" s="47">
        <v>19</v>
      </c>
      <c r="BE755" s="4"/>
      <c r="BF755" s="47" t="s">
        <v>788</v>
      </c>
      <c r="BG755" s="47">
        <v>13704</v>
      </c>
      <c r="BH755" s="47">
        <v>1</v>
      </c>
      <c r="BI755" s="47">
        <v>15</v>
      </c>
      <c r="BJ755" s="4"/>
      <c r="BK755" s="46" t="str">
        <f t="shared" si="398"/>
        <v>13704_1</v>
      </c>
      <c r="BL755" s="69">
        <v>13704</v>
      </c>
      <c r="BM755" s="69">
        <v>1</v>
      </c>
      <c r="BN755" s="69">
        <v>0</v>
      </c>
      <c r="BO755" s="4"/>
      <c r="BP755" s="46" t="str">
        <f t="shared" si="399"/>
        <v>13704_1</v>
      </c>
      <c r="BQ755" s="69">
        <v>13704</v>
      </c>
      <c r="BR755" s="69">
        <v>1</v>
      </c>
      <c r="BS755" s="69">
        <v>0</v>
      </c>
      <c r="BT755" s="4"/>
      <c r="BU755" s="71"/>
      <c r="BV755" s="71"/>
      <c r="BW755" s="71"/>
      <c r="BX755" s="4"/>
      <c r="BY755" s="46"/>
      <c r="BZ755" s="46"/>
      <c r="CA755" s="46"/>
      <c r="CB755" s="4"/>
      <c r="CC755" s="47" t="s">
        <v>501</v>
      </c>
      <c r="CD755" s="47" t="s">
        <v>1023</v>
      </c>
      <c r="CE755" s="47">
        <v>3241</v>
      </c>
      <c r="CF755" s="47">
        <v>1</v>
      </c>
      <c r="CG755" s="47">
        <v>1</v>
      </c>
      <c r="CH755" s="47" t="str">
        <f t="shared" si="400"/>
        <v>Keskivilkas 1</v>
      </c>
      <c r="CJ755" s="46" t="s">
        <v>800</v>
      </c>
      <c r="CK755" s="46" t="s">
        <v>2944</v>
      </c>
      <c r="CL755" s="46" t="s">
        <v>2945</v>
      </c>
      <c r="CM755" s="46" t="s">
        <v>2946</v>
      </c>
    </row>
    <row r="756" spans="1:91" customFormat="1" x14ac:dyDescent="0.25">
      <c r="A756" s="81">
        <v>745</v>
      </c>
      <c r="B756" s="27" t="str">
        <f t="shared" si="377"/>
        <v>13719_2</v>
      </c>
      <c r="C756" s="51">
        <v>13719</v>
      </c>
      <c r="D756" s="52">
        <v>2</v>
      </c>
      <c r="E756" s="17">
        <v>8980</v>
      </c>
      <c r="F756" s="18">
        <v>13487.436302849999</v>
      </c>
      <c r="G756" s="57">
        <v>116</v>
      </c>
      <c r="H756" s="58">
        <v>77</v>
      </c>
      <c r="I756" s="64">
        <f t="shared" si="401"/>
        <v>0.77</v>
      </c>
      <c r="J756" s="18">
        <f t="shared" si="402"/>
        <v>89.320000000000007</v>
      </c>
      <c r="K756" s="64">
        <f t="shared" si="403"/>
        <v>-1.846153846153838E-2</v>
      </c>
      <c r="L756" s="18">
        <v>91</v>
      </c>
      <c r="M756" s="18">
        <v>7</v>
      </c>
      <c r="N756" s="18">
        <v>96</v>
      </c>
      <c r="O756" s="105" t="str">
        <f t="shared" si="378"/>
        <v>https://www.google.com/maps/@61.1926211609,23.5033200967,3a,75y,90t/data=!3m3!1e1!3m1!2e0</v>
      </c>
      <c r="P756" s="108" t="str">
        <f t="shared" si="379"/>
        <v>Gmaps</v>
      </c>
      <c r="Q756" s="18">
        <v>116</v>
      </c>
      <c r="R756" s="17">
        <v>77</v>
      </c>
      <c r="S756" s="18">
        <f t="shared" si="380"/>
        <v>30</v>
      </c>
      <c r="T756" s="18">
        <f t="shared" si="381"/>
        <v>23</v>
      </c>
      <c r="U756" s="18">
        <f t="shared" si="382"/>
        <v>0</v>
      </c>
      <c r="V756" s="95" t="str">
        <f t="shared" si="404"/>
        <v xml:space="preserve"> --</v>
      </c>
      <c r="W756" s="18">
        <f t="shared" si="383"/>
        <v>0</v>
      </c>
      <c r="X756" s="79" t="str">
        <f t="shared" si="405"/>
        <v xml:space="preserve"> --</v>
      </c>
      <c r="Y756" s="74">
        <v>0</v>
      </c>
      <c r="Z756" s="17" t="str">
        <f t="shared" si="387"/>
        <v xml:space="preserve"> --</v>
      </c>
      <c r="AA756" s="74">
        <v>0</v>
      </c>
      <c r="AB756" s="17" t="str">
        <f t="shared" si="406"/>
        <v>--</v>
      </c>
      <c r="AC756" s="39"/>
      <c r="AD756" s="17" t="str">
        <f t="shared" si="384"/>
        <v>Ei määritetty</v>
      </c>
      <c r="AE756" s="17" t="s">
        <v>1062</v>
      </c>
      <c r="AF756" s="39"/>
      <c r="AG756" s="44"/>
      <c r="AH756" s="4"/>
      <c r="AI756" s="113" t="str">
        <f t="shared" si="388"/>
        <v>musta</v>
      </c>
      <c r="AJ756" s="114" t="str">
        <f t="shared" si="409"/>
        <v>musta</v>
      </c>
      <c r="AK756" s="115" t="str">
        <f t="shared" si="385"/>
        <v>musta</v>
      </c>
      <c r="AL756" s="124">
        <f t="shared" si="410"/>
        <v>10</v>
      </c>
      <c r="AM756" s="124">
        <f t="shared" si="389"/>
        <v>10</v>
      </c>
      <c r="AN756" s="124">
        <f t="shared" si="390"/>
        <v>0</v>
      </c>
      <c r="AO756" s="124">
        <f t="shared" si="391"/>
        <v>0</v>
      </c>
      <c r="AP756" s="121">
        <f t="shared" si="392"/>
        <v>0</v>
      </c>
      <c r="AQ756" s="14"/>
      <c r="AR756" s="113" t="str">
        <f t="shared" si="407"/>
        <v>musta</v>
      </c>
      <c r="AS756" s="114" t="str">
        <f t="shared" si="408"/>
        <v>musta</v>
      </c>
      <c r="AT756" s="115" t="str">
        <f t="shared" si="386"/>
        <v>musta</v>
      </c>
      <c r="AU756" s="124">
        <f t="shared" si="393"/>
        <v>10</v>
      </c>
      <c r="AV756" s="124">
        <f t="shared" si="394"/>
        <v>10</v>
      </c>
      <c r="AW756" s="124">
        <f t="shared" si="395"/>
        <v>0</v>
      </c>
      <c r="AX756" s="124">
        <f t="shared" si="396"/>
        <v>0</v>
      </c>
      <c r="AY756" s="121">
        <f t="shared" si="397"/>
        <v>0</v>
      </c>
      <c r="BA756" s="47" t="s">
        <v>782</v>
      </c>
      <c r="BB756" s="47">
        <v>13687</v>
      </c>
      <c r="BC756" s="47">
        <v>3</v>
      </c>
      <c r="BD756" s="47">
        <v>8</v>
      </c>
      <c r="BE756" s="4"/>
      <c r="BF756" s="47" t="s">
        <v>789</v>
      </c>
      <c r="BG756" s="47">
        <v>13705</v>
      </c>
      <c r="BH756" s="47">
        <v>1</v>
      </c>
      <c r="BI756" s="47">
        <v>113</v>
      </c>
      <c r="BJ756" s="4"/>
      <c r="BK756" s="46" t="str">
        <f t="shared" si="398"/>
        <v>13705_1</v>
      </c>
      <c r="BL756" s="69">
        <v>13705</v>
      </c>
      <c r="BM756" s="69">
        <v>1</v>
      </c>
      <c r="BN756" s="69">
        <v>10</v>
      </c>
      <c r="BO756" s="4"/>
      <c r="BP756" s="46" t="str">
        <f t="shared" si="399"/>
        <v>13705_1</v>
      </c>
      <c r="BQ756" s="69">
        <v>13705</v>
      </c>
      <c r="BR756" s="69">
        <v>1</v>
      </c>
      <c r="BS756" s="69">
        <v>0</v>
      </c>
      <c r="BT756" s="4"/>
      <c r="BU756" s="71"/>
      <c r="BV756" s="71"/>
      <c r="BW756" s="71"/>
      <c r="BX756" s="4"/>
      <c r="BY756" s="46"/>
      <c r="BZ756" s="46"/>
      <c r="CA756" s="46"/>
      <c r="CB756" s="4"/>
      <c r="CC756" s="47" t="s">
        <v>308</v>
      </c>
      <c r="CD756" s="47" t="s">
        <v>1023</v>
      </c>
      <c r="CE756" s="47">
        <v>338</v>
      </c>
      <c r="CF756" s="47">
        <v>5</v>
      </c>
      <c r="CG756" s="47">
        <v>1</v>
      </c>
      <c r="CH756" s="47" t="str">
        <f t="shared" si="400"/>
        <v>Keskivilkas 1</v>
      </c>
      <c r="CJ756" s="46" t="s">
        <v>801</v>
      </c>
      <c r="CK756" s="46" t="s">
        <v>2947</v>
      </c>
      <c r="CL756" s="46" t="s">
        <v>2948</v>
      </c>
      <c r="CM756" s="46" t="s">
        <v>2949</v>
      </c>
    </row>
    <row r="757" spans="1:91" customFormat="1" x14ac:dyDescent="0.25">
      <c r="A757" s="81">
        <v>746</v>
      </c>
      <c r="B757" s="27" t="str">
        <f t="shared" si="377"/>
        <v>13719_3</v>
      </c>
      <c r="C757" s="51">
        <v>13719</v>
      </c>
      <c r="D757" s="52">
        <v>3</v>
      </c>
      <c r="E757" s="17">
        <v>5467</v>
      </c>
      <c r="F757" s="18"/>
      <c r="G757" s="59">
        <v>116</v>
      </c>
      <c r="H757" s="60">
        <v>77</v>
      </c>
      <c r="I757" s="64">
        <f t="shared" si="401"/>
        <v>0.77</v>
      </c>
      <c r="J757" s="18">
        <f t="shared" si="402"/>
        <v>89.320000000000007</v>
      </c>
      <c r="K757" s="64">
        <f t="shared" si="403"/>
        <v>-1.846153846153838E-2</v>
      </c>
      <c r="L757" s="18">
        <v>91</v>
      </c>
      <c r="M757" s="18">
        <v>7</v>
      </c>
      <c r="N757" s="18">
        <v>96</v>
      </c>
      <c r="O757" s="105" t="str">
        <f t="shared" si="378"/>
        <v>https://www.google.com/maps/@61.242386558,23.5503807737,3a,75y,90t/data=!3m3!1e1!3m1!2e0</v>
      </c>
      <c r="P757" s="108" t="str">
        <f t="shared" si="379"/>
        <v>Gmaps</v>
      </c>
      <c r="Q757" s="18">
        <v>116</v>
      </c>
      <c r="R757" s="17">
        <v>77</v>
      </c>
      <c r="S757" s="18">
        <f t="shared" si="380"/>
        <v>80</v>
      </c>
      <c r="T757" s="18">
        <f t="shared" si="381"/>
        <v>57</v>
      </c>
      <c r="U757" s="18">
        <f t="shared" si="382"/>
        <v>0</v>
      </c>
      <c r="V757" s="95" t="str">
        <f t="shared" si="404"/>
        <v xml:space="preserve"> --</v>
      </c>
      <c r="W757" s="18">
        <f t="shared" si="383"/>
        <v>0</v>
      </c>
      <c r="X757" s="79" t="str">
        <f t="shared" si="405"/>
        <v xml:space="preserve"> --</v>
      </c>
      <c r="Y757" s="74">
        <v>0</v>
      </c>
      <c r="Z757" s="17" t="str">
        <f t="shared" si="387"/>
        <v xml:space="preserve"> --</v>
      </c>
      <c r="AA757" s="74">
        <v>0</v>
      </c>
      <c r="AB757" s="17" t="str">
        <f t="shared" si="406"/>
        <v>--</v>
      </c>
      <c r="AC757" s="39"/>
      <c r="AD757" s="17" t="str">
        <f t="shared" si="384"/>
        <v>Vähä 3</v>
      </c>
      <c r="AE757" s="17" t="s">
        <v>1062</v>
      </c>
      <c r="AF757" s="39"/>
      <c r="AG757" s="44"/>
      <c r="AH757" s="4"/>
      <c r="AI757" s="113" t="str">
        <f t="shared" si="388"/>
        <v>musta</v>
      </c>
      <c r="AJ757" s="114" t="str">
        <f t="shared" si="409"/>
        <v>musta</v>
      </c>
      <c r="AK757" s="115" t="str">
        <f t="shared" si="385"/>
        <v>musta</v>
      </c>
      <c r="AL757" s="124">
        <f t="shared" si="410"/>
        <v>10</v>
      </c>
      <c r="AM757" s="124">
        <f t="shared" si="389"/>
        <v>10</v>
      </c>
      <c r="AN757" s="124">
        <f t="shared" si="390"/>
        <v>0</v>
      </c>
      <c r="AO757" s="124">
        <f t="shared" si="391"/>
        <v>0</v>
      </c>
      <c r="AP757" s="121">
        <f t="shared" si="392"/>
        <v>0</v>
      </c>
      <c r="AQ757" s="14"/>
      <c r="AR757" s="113" t="str">
        <f t="shared" si="407"/>
        <v>musta</v>
      </c>
      <c r="AS757" s="114" t="str">
        <f t="shared" si="408"/>
        <v>musta</v>
      </c>
      <c r="AT757" s="115" t="str">
        <f t="shared" si="386"/>
        <v>musta</v>
      </c>
      <c r="AU757" s="124">
        <f t="shared" si="393"/>
        <v>10</v>
      </c>
      <c r="AV757" s="124">
        <f t="shared" si="394"/>
        <v>10</v>
      </c>
      <c r="AW757" s="124">
        <f t="shared" si="395"/>
        <v>0</v>
      </c>
      <c r="AX757" s="124">
        <f t="shared" si="396"/>
        <v>0</v>
      </c>
      <c r="AY757" s="121">
        <f t="shared" si="397"/>
        <v>0</v>
      </c>
      <c r="BA757" s="47" t="s">
        <v>35</v>
      </c>
      <c r="BB757" s="47">
        <v>13689</v>
      </c>
      <c r="BC757" s="47">
        <v>1</v>
      </c>
      <c r="BD757" s="47">
        <v>7</v>
      </c>
      <c r="BE757" s="4"/>
      <c r="BF757" s="47" t="s">
        <v>790</v>
      </c>
      <c r="BG757" s="47">
        <v>13706</v>
      </c>
      <c r="BH757" s="47">
        <v>1</v>
      </c>
      <c r="BI757" s="47">
        <v>160</v>
      </c>
      <c r="BJ757" s="4"/>
      <c r="BK757" s="46" t="str">
        <f t="shared" si="398"/>
        <v>13706_1</v>
      </c>
      <c r="BL757" s="69">
        <v>13706</v>
      </c>
      <c r="BM757" s="69">
        <v>1</v>
      </c>
      <c r="BN757" s="69">
        <v>28</v>
      </c>
      <c r="BO757" s="4"/>
      <c r="BP757" s="46" t="str">
        <f t="shared" si="399"/>
        <v>13706_1</v>
      </c>
      <c r="BQ757" s="69">
        <v>13706</v>
      </c>
      <c r="BR757" s="69">
        <v>1</v>
      </c>
      <c r="BS757" s="69">
        <v>0</v>
      </c>
      <c r="BT757" s="4"/>
      <c r="BU757" s="71"/>
      <c r="BV757" s="71"/>
      <c r="BW757" s="71"/>
      <c r="BX757" s="4"/>
      <c r="BY757" s="46"/>
      <c r="BZ757" s="46"/>
      <c r="CA757" s="46"/>
      <c r="CB757" s="4"/>
      <c r="CC757" s="47" t="s">
        <v>231</v>
      </c>
      <c r="CD757" s="47" t="s">
        <v>1023</v>
      </c>
      <c r="CE757" s="47">
        <v>252</v>
      </c>
      <c r="CF757" s="47">
        <v>3</v>
      </c>
      <c r="CG757" s="47">
        <v>1</v>
      </c>
      <c r="CH757" s="47" t="str">
        <f t="shared" si="400"/>
        <v>Keskivilkas 1</v>
      </c>
      <c r="CJ757" s="46" t="s">
        <v>802</v>
      </c>
      <c r="CK757" s="46" t="s">
        <v>2950</v>
      </c>
      <c r="CL757" s="46" t="s">
        <v>2951</v>
      </c>
      <c r="CM757" s="46" t="s">
        <v>2952</v>
      </c>
    </row>
    <row r="758" spans="1:91" customFormat="1" x14ac:dyDescent="0.25">
      <c r="A758" s="81">
        <v>747</v>
      </c>
      <c r="B758" s="27" t="str">
        <f t="shared" si="377"/>
        <v>13720_1</v>
      </c>
      <c r="C758" s="51">
        <v>13720</v>
      </c>
      <c r="D758" s="52">
        <v>1</v>
      </c>
      <c r="E758" s="17">
        <v>3247</v>
      </c>
      <c r="F758" s="18">
        <v>2752.654485565</v>
      </c>
      <c r="G758" s="57">
        <v>245</v>
      </c>
      <c r="H758" s="58">
        <v>47</v>
      </c>
      <c r="I758" s="64">
        <f t="shared" si="401"/>
        <v>0.47</v>
      </c>
      <c r="J758" s="18">
        <f t="shared" si="402"/>
        <v>115.14999999999999</v>
      </c>
      <c r="K758" s="64">
        <f t="shared" si="403"/>
        <v>-0.88116615067079462</v>
      </c>
      <c r="L758" s="18">
        <v>969</v>
      </c>
      <c r="M758" s="18">
        <v>27</v>
      </c>
      <c r="N758" s="18">
        <v>1030</v>
      </c>
      <c r="O758" s="105" t="str">
        <f t="shared" si="378"/>
        <v>https://www.google.com/maps/@61.1485962974,23.6932972391,3a,75y,90t/data=!3m3!1e1!3m1!2e0</v>
      </c>
      <c r="P758" s="108" t="str">
        <f t="shared" si="379"/>
        <v>Gmaps</v>
      </c>
      <c r="Q758" s="18">
        <v>245</v>
      </c>
      <c r="R758" s="17">
        <v>47</v>
      </c>
      <c r="S758" s="18">
        <f t="shared" si="380"/>
        <v>427</v>
      </c>
      <c r="T758" s="18">
        <f t="shared" si="381"/>
        <v>200</v>
      </c>
      <c r="U758" s="18">
        <f t="shared" si="382"/>
        <v>0</v>
      </c>
      <c r="V758" s="95" t="str">
        <f t="shared" si="404"/>
        <v xml:space="preserve"> --</v>
      </c>
      <c r="W758" s="18">
        <f t="shared" si="383"/>
        <v>0</v>
      </c>
      <c r="X758" s="79" t="str">
        <f t="shared" si="405"/>
        <v xml:space="preserve"> --</v>
      </c>
      <c r="Y758" s="18">
        <v>55</v>
      </c>
      <c r="Z758" s="17" t="str">
        <f t="shared" si="387"/>
        <v>Kyllä</v>
      </c>
      <c r="AA758" s="74">
        <v>0</v>
      </c>
      <c r="AB758" s="17" t="str">
        <f t="shared" si="406"/>
        <v>--</v>
      </c>
      <c r="AC758" s="39"/>
      <c r="AD758" s="17" t="str">
        <f t="shared" si="384"/>
        <v>Keskivilkas 1</v>
      </c>
      <c r="AE758" s="17" t="s">
        <v>1057</v>
      </c>
      <c r="AF758" s="39"/>
      <c r="AG758" s="44"/>
      <c r="AH758" s="4"/>
      <c r="AI758" s="113" t="str">
        <f t="shared" si="388"/>
        <v>musta</v>
      </c>
      <c r="AJ758" s="114" t="str">
        <f t="shared" si="409"/>
        <v>musta</v>
      </c>
      <c r="AK758" s="115" t="str">
        <f t="shared" si="385"/>
        <v>musta</v>
      </c>
      <c r="AL758" s="124">
        <f t="shared" si="410"/>
        <v>2</v>
      </c>
      <c r="AM758" s="124">
        <f t="shared" si="389"/>
        <v>1</v>
      </c>
      <c r="AN758" s="124">
        <f t="shared" si="390"/>
        <v>0</v>
      </c>
      <c r="AO758" s="124">
        <f t="shared" si="391"/>
        <v>1</v>
      </c>
      <c r="AP758" s="121">
        <f t="shared" si="392"/>
        <v>0</v>
      </c>
      <c r="AQ758" s="14"/>
      <c r="AR758" s="113" t="str">
        <f t="shared" si="407"/>
        <v>musta</v>
      </c>
      <c r="AS758" s="114" t="str">
        <f t="shared" si="408"/>
        <v>musta</v>
      </c>
      <c r="AT758" s="115" t="str">
        <f t="shared" si="386"/>
        <v>musta</v>
      </c>
      <c r="AU758" s="124">
        <f t="shared" si="393"/>
        <v>2</v>
      </c>
      <c r="AV758" s="124">
        <f t="shared" si="394"/>
        <v>1</v>
      </c>
      <c r="AW758" s="124">
        <f t="shared" si="395"/>
        <v>0</v>
      </c>
      <c r="AX758" s="124">
        <f t="shared" si="396"/>
        <v>1</v>
      </c>
      <c r="AY758" s="121">
        <f t="shared" si="397"/>
        <v>0</v>
      </c>
      <c r="BA758" s="47" t="s">
        <v>36</v>
      </c>
      <c r="BB758" s="47">
        <v>13693</v>
      </c>
      <c r="BC758" s="47">
        <v>1</v>
      </c>
      <c r="BD758" s="47">
        <v>80</v>
      </c>
      <c r="BE758" s="4"/>
      <c r="BF758" s="47" t="s">
        <v>791</v>
      </c>
      <c r="BG758" s="47">
        <v>13707</v>
      </c>
      <c r="BH758" s="47">
        <v>1</v>
      </c>
      <c r="BI758" s="47">
        <v>110</v>
      </c>
      <c r="BJ758" s="4"/>
      <c r="BK758" s="46" t="str">
        <f t="shared" si="398"/>
        <v>13707_1</v>
      </c>
      <c r="BL758" s="69">
        <v>13707</v>
      </c>
      <c r="BM758" s="69">
        <v>1</v>
      </c>
      <c r="BN758" s="69">
        <v>0</v>
      </c>
      <c r="BO758" s="4"/>
      <c r="BP758" s="46" t="str">
        <f t="shared" si="399"/>
        <v>13707_1</v>
      </c>
      <c r="BQ758" s="69">
        <v>13707</v>
      </c>
      <c r="BR758" s="69">
        <v>1</v>
      </c>
      <c r="BS758" s="69">
        <v>0</v>
      </c>
      <c r="BT758" s="4"/>
      <c r="BU758" s="71"/>
      <c r="BV758" s="71"/>
      <c r="BW758" s="71"/>
      <c r="BX758" s="4"/>
      <c r="BY758" s="46"/>
      <c r="BZ758" s="46"/>
      <c r="CA758" s="46"/>
      <c r="CB758" s="4"/>
      <c r="CC758" s="47" t="s">
        <v>310</v>
      </c>
      <c r="CD758" s="47" t="s">
        <v>1023</v>
      </c>
      <c r="CE758" s="47">
        <v>338</v>
      </c>
      <c r="CF758" s="47">
        <v>7</v>
      </c>
      <c r="CG758" s="47">
        <v>1</v>
      </c>
      <c r="CH758" s="47" t="str">
        <f t="shared" si="400"/>
        <v>Keskivilkas 1</v>
      </c>
      <c r="CJ758" s="46" t="s">
        <v>803</v>
      </c>
      <c r="CK758" s="46" t="s">
        <v>2953</v>
      </c>
      <c r="CL758" s="46" t="s">
        <v>2954</v>
      </c>
      <c r="CM758" s="46" t="s">
        <v>2955</v>
      </c>
    </row>
    <row r="759" spans="1:91" customFormat="1" x14ac:dyDescent="0.25">
      <c r="A759" s="81">
        <v>748</v>
      </c>
      <c r="B759" s="27" t="str">
        <f t="shared" si="377"/>
        <v>13721_1</v>
      </c>
      <c r="C759" s="51">
        <v>13721</v>
      </c>
      <c r="D759" s="52">
        <v>1</v>
      </c>
      <c r="E759" s="17">
        <v>6719</v>
      </c>
      <c r="F759" s="18">
        <v>11720.86023475</v>
      </c>
      <c r="G759" s="57">
        <v>166</v>
      </c>
      <c r="H759" s="58">
        <v>73</v>
      </c>
      <c r="I759" s="64">
        <f t="shared" si="401"/>
        <v>0.73</v>
      </c>
      <c r="J759" s="18">
        <f t="shared" si="402"/>
        <v>121.17999999999999</v>
      </c>
      <c r="K759" s="64">
        <f t="shared" si="403"/>
        <v>-0.57629370629370624</v>
      </c>
      <c r="L759" s="18">
        <v>286</v>
      </c>
      <c r="M759" s="18">
        <v>12</v>
      </c>
      <c r="N759" s="18">
        <v>277</v>
      </c>
      <c r="O759" s="105" t="str">
        <f t="shared" si="378"/>
        <v>https://www.google.com/maps/@61.159508193,23.6876485698,3a,75y,90t/data=!3m3!1e1!3m1!2e0</v>
      </c>
      <c r="P759" s="108" t="str">
        <f t="shared" si="379"/>
        <v>Gmaps</v>
      </c>
      <c r="Q759" s="18">
        <v>166</v>
      </c>
      <c r="R759" s="17">
        <v>73</v>
      </c>
      <c r="S759" s="18">
        <f t="shared" si="380"/>
        <v>98</v>
      </c>
      <c r="T759" s="18">
        <f t="shared" si="381"/>
        <v>63</v>
      </c>
      <c r="U759" s="18">
        <f t="shared" si="382"/>
        <v>0</v>
      </c>
      <c r="V759" s="95" t="str">
        <f t="shared" si="404"/>
        <v xml:space="preserve"> --</v>
      </c>
      <c r="W759" s="18">
        <f t="shared" si="383"/>
        <v>0</v>
      </c>
      <c r="X759" s="79" t="str">
        <f t="shared" si="405"/>
        <v xml:space="preserve"> --</v>
      </c>
      <c r="Y759" s="18">
        <v>0</v>
      </c>
      <c r="Z759" s="17" t="str">
        <f t="shared" si="387"/>
        <v xml:space="preserve"> --</v>
      </c>
      <c r="AA759" s="74">
        <v>0</v>
      </c>
      <c r="AB759" s="17" t="str">
        <f t="shared" si="406"/>
        <v>--</v>
      </c>
      <c r="AC759" s="39"/>
      <c r="AD759" s="17" t="str">
        <f t="shared" si="384"/>
        <v>Vähä 2</v>
      </c>
      <c r="AE759" s="17" t="s">
        <v>1060</v>
      </c>
      <c r="AF759" s="39"/>
      <c r="AG759" s="44"/>
      <c r="AH759" s="4"/>
      <c r="AI759" s="113" t="str">
        <f t="shared" si="388"/>
        <v>musta</v>
      </c>
      <c r="AJ759" s="114" t="str">
        <f t="shared" si="409"/>
        <v>musta</v>
      </c>
      <c r="AK759" s="115" t="str">
        <f t="shared" si="385"/>
        <v>musta</v>
      </c>
      <c r="AL759" s="124">
        <f t="shared" si="410"/>
        <v>10</v>
      </c>
      <c r="AM759" s="124">
        <f t="shared" si="389"/>
        <v>10</v>
      </c>
      <c r="AN759" s="124">
        <f t="shared" si="390"/>
        <v>0</v>
      </c>
      <c r="AO759" s="124">
        <f t="shared" si="391"/>
        <v>0</v>
      </c>
      <c r="AP759" s="121">
        <f t="shared" si="392"/>
        <v>0</v>
      </c>
      <c r="AQ759" s="14"/>
      <c r="AR759" s="113" t="str">
        <f t="shared" si="407"/>
        <v>musta</v>
      </c>
      <c r="AS759" s="114" t="str">
        <f t="shared" si="408"/>
        <v>musta</v>
      </c>
      <c r="AT759" s="115" t="str">
        <f t="shared" si="386"/>
        <v>musta</v>
      </c>
      <c r="AU759" s="124">
        <f t="shared" si="393"/>
        <v>10</v>
      </c>
      <c r="AV759" s="124">
        <f t="shared" si="394"/>
        <v>10</v>
      </c>
      <c r="AW759" s="124">
        <f t="shared" si="395"/>
        <v>0</v>
      </c>
      <c r="AX759" s="124">
        <f t="shared" si="396"/>
        <v>0</v>
      </c>
      <c r="AY759" s="121">
        <f t="shared" si="397"/>
        <v>0</v>
      </c>
      <c r="BA759" s="47" t="s">
        <v>783</v>
      </c>
      <c r="BB759" s="47">
        <v>13693</v>
      </c>
      <c r="BC759" s="47">
        <v>2</v>
      </c>
      <c r="BD759" s="47">
        <v>439</v>
      </c>
      <c r="BE759" s="4"/>
      <c r="BF759" s="47" t="s">
        <v>792</v>
      </c>
      <c r="BG759" s="47">
        <v>13709</v>
      </c>
      <c r="BH759" s="47">
        <v>1</v>
      </c>
      <c r="BI759" s="47">
        <v>56</v>
      </c>
      <c r="BJ759" s="4"/>
      <c r="BK759" s="46" t="str">
        <f t="shared" si="398"/>
        <v>13709_1</v>
      </c>
      <c r="BL759" s="69">
        <v>13709</v>
      </c>
      <c r="BM759" s="69">
        <v>1</v>
      </c>
      <c r="BN759" s="69">
        <v>0</v>
      </c>
      <c r="BO759" s="4"/>
      <c r="BP759" s="46" t="str">
        <f t="shared" si="399"/>
        <v>13709_1</v>
      </c>
      <c r="BQ759" s="69">
        <v>13709</v>
      </c>
      <c r="BR759" s="69">
        <v>1</v>
      </c>
      <c r="BS759" s="69">
        <v>0</v>
      </c>
      <c r="BT759" s="4"/>
      <c r="BU759" s="71"/>
      <c r="BV759" s="71"/>
      <c r="BW759" s="71"/>
      <c r="BX759" s="4"/>
      <c r="BY759" s="46"/>
      <c r="BZ759" s="46"/>
      <c r="CA759" s="46"/>
      <c r="CB759" s="4"/>
      <c r="CC759" s="47" t="s">
        <v>977</v>
      </c>
      <c r="CD759" s="47" t="s">
        <v>1023</v>
      </c>
      <c r="CE759" s="47">
        <v>14338</v>
      </c>
      <c r="CF759" s="47">
        <v>1</v>
      </c>
      <c r="CG759" s="47">
        <v>1</v>
      </c>
      <c r="CH759" s="47" t="str">
        <f t="shared" si="400"/>
        <v>Keskivilkas 1</v>
      </c>
      <c r="CJ759" s="46" t="s">
        <v>804</v>
      </c>
      <c r="CK759" s="46" t="s">
        <v>2956</v>
      </c>
      <c r="CL759" s="46" t="s">
        <v>2957</v>
      </c>
      <c r="CM759" s="46" t="s">
        <v>2958</v>
      </c>
    </row>
    <row r="760" spans="1:91" customFormat="1" x14ac:dyDescent="0.25">
      <c r="A760" s="81">
        <v>749</v>
      </c>
      <c r="B760" s="27" t="str">
        <f t="shared" si="377"/>
        <v>13721_2</v>
      </c>
      <c r="C760" s="51">
        <v>13721</v>
      </c>
      <c r="D760" s="52">
        <v>2</v>
      </c>
      <c r="E760" s="17">
        <v>5742</v>
      </c>
      <c r="F760" s="18"/>
      <c r="G760" s="59">
        <v>166</v>
      </c>
      <c r="H760" s="60">
        <v>73</v>
      </c>
      <c r="I760" s="64">
        <f t="shared" si="401"/>
        <v>0.73</v>
      </c>
      <c r="J760" s="18">
        <f t="shared" si="402"/>
        <v>121.17999999999999</v>
      </c>
      <c r="K760" s="64">
        <f t="shared" si="403"/>
        <v>-0.48869198312236289</v>
      </c>
      <c r="L760" s="18">
        <v>237</v>
      </c>
      <c r="M760" s="18">
        <v>11</v>
      </c>
      <c r="N760" s="18">
        <v>231</v>
      </c>
      <c r="O760" s="105" t="str">
        <f t="shared" si="378"/>
        <v>https://www.google.com/maps/@61.1788199015,23.5905229344,3a,75y,90t/data=!3m3!1e1!3m1!2e0</v>
      </c>
      <c r="P760" s="108" t="str">
        <f t="shared" si="379"/>
        <v>Gmaps</v>
      </c>
      <c r="Q760" s="18">
        <v>166</v>
      </c>
      <c r="R760" s="17">
        <v>73</v>
      </c>
      <c r="S760" s="18">
        <f t="shared" si="380"/>
        <v>29</v>
      </c>
      <c r="T760" s="18">
        <f t="shared" si="381"/>
        <v>25</v>
      </c>
      <c r="U760" s="18">
        <f t="shared" si="382"/>
        <v>0</v>
      </c>
      <c r="V760" s="95" t="str">
        <f t="shared" si="404"/>
        <v xml:space="preserve"> --</v>
      </c>
      <c r="W760" s="18">
        <f t="shared" si="383"/>
        <v>0</v>
      </c>
      <c r="X760" s="79" t="str">
        <f t="shared" si="405"/>
        <v xml:space="preserve"> --</v>
      </c>
      <c r="Y760" s="74">
        <v>0</v>
      </c>
      <c r="Z760" s="17" t="str">
        <f t="shared" si="387"/>
        <v xml:space="preserve"> --</v>
      </c>
      <c r="AA760" s="74">
        <v>0</v>
      </c>
      <c r="AB760" s="17" t="str">
        <f t="shared" si="406"/>
        <v>--</v>
      </c>
      <c r="AC760" s="39"/>
      <c r="AD760" s="17" t="str">
        <f t="shared" si="384"/>
        <v>Vähä 3</v>
      </c>
      <c r="AE760" s="17" t="s">
        <v>1062</v>
      </c>
      <c r="AF760" s="39"/>
      <c r="AG760" s="44"/>
      <c r="AH760" s="4"/>
      <c r="AI760" s="113" t="str">
        <f t="shared" si="388"/>
        <v>musta</v>
      </c>
      <c r="AJ760" s="114" t="str">
        <f t="shared" si="409"/>
        <v>musta</v>
      </c>
      <c r="AK760" s="115" t="str">
        <f t="shared" si="385"/>
        <v>musta</v>
      </c>
      <c r="AL760" s="124">
        <f t="shared" si="410"/>
        <v>10</v>
      </c>
      <c r="AM760" s="124">
        <f t="shared" si="389"/>
        <v>10</v>
      </c>
      <c r="AN760" s="124">
        <f t="shared" si="390"/>
        <v>0</v>
      </c>
      <c r="AO760" s="124">
        <f t="shared" si="391"/>
        <v>0</v>
      </c>
      <c r="AP760" s="121">
        <f t="shared" si="392"/>
        <v>0</v>
      </c>
      <c r="AQ760" s="14"/>
      <c r="AR760" s="113" t="str">
        <f t="shared" si="407"/>
        <v>musta</v>
      </c>
      <c r="AS760" s="114" t="str">
        <f t="shared" si="408"/>
        <v>musta</v>
      </c>
      <c r="AT760" s="115" t="str">
        <f t="shared" si="386"/>
        <v>musta</v>
      </c>
      <c r="AU760" s="124">
        <f t="shared" si="393"/>
        <v>10</v>
      </c>
      <c r="AV760" s="124">
        <f t="shared" si="394"/>
        <v>10</v>
      </c>
      <c r="AW760" s="124">
        <f t="shared" si="395"/>
        <v>0</v>
      </c>
      <c r="AX760" s="124">
        <f t="shared" si="396"/>
        <v>0</v>
      </c>
      <c r="AY760" s="121">
        <f t="shared" si="397"/>
        <v>0</v>
      </c>
      <c r="BA760" s="47" t="s">
        <v>784</v>
      </c>
      <c r="BB760" s="47">
        <v>13695</v>
      </c>
      <c r="BC760" s="47">
        <v>1</v>
      </c>
      <c r="BD760" s="47">
        <v>102</v>
      </c>
      <c r="BE760" s="4"/>
      <c r="BF760" s="47" t="s">
        <v>793</v>
      </c>
      <c r="BG760" s="47">
        <v>13710</v>
      </c>
      <c r="BH760" s="47">
        <v>1</v>
      </c>
      <c r="BI760" s="47">
        <v>3</v>
      </c>
      <c r="BJ760" s="4"/>
      <c r="BK760" s="46" t="str">
        <f t="shared" si="398"/>
        <v>13710_1</v>
      </c>
      <c r="BL760" s="69">
        <v>13710</v>
      </c>
      <c r="BM760" s="69">
        <v>1</v>
      </c>
      <c r="BN760" s="69">
        <v>0</v>
      </c>
      <c r="BO760" s="4"/>
      <c r="BP760" s="46" t="str">
        <f t="shared" si="399"/>
        <v>13710_1</v>
      </c>
      <c r="BQ760" s="69">
        <v>13710</v>
      </c>
      <c r="BR760" s="69">
        <v>1</v>
      </c>
      <c r="BS760" s="69">
        <v>0</v>
      </c>
      <c r="BT760" s="4"/>
      <c r="BU760" s="71"/>
      <c r="BV760" s="71"/>
      <c r="BW760" s="71"/>
      <c r="BX760" s="4"/>
      <c r="BY760" s="46"/>
      <c r="BZ760" s="46"/>
      <c r="CA760" s="46"/>
      <c r="CB760" s="4"/>
      <c r="CC760" s="47" t="s">
        <v>379</v>
      </c>
      <c r="CD760" s="47" t="s">
        <v>1023</v>
      </c>
      <c r="CE760" s="47">
        <v>2591</v>
      </c>
      <c r="CF760" s="47">
        <v>2</v>
      </c>
      <c r="CG760" s="47">
        <v>1</v>
      </c>
      <c r="CH760" s="47" t="str">
        <f t="shared" si="400"/>
        <v>Keskivilkas 1</v>
      </c>
      <c r="CJ760" s="46" t="s">
        <v>805</v>
      </c>
      <c r="CK760" s="46" t="s">
        <v>2959</v>
      </c>
      <c r="CL760" s="46" t="s">
        <v>2960</v>
      </c>
      <c r="CM760" s="46" t="s">
        <v>2961</v>
      </c>
    </row>
    <row r="761" spans="1:91" customFormat="1" x14ac:dyDescent="0.25">
      <c r="A761" s="81">
        <v>750</v>
      </c>
      <c r="B761" s="27" t="str">
        <f t="shared" si="377"/>
        <v>13731_1</v>
      </c>
      <c r="C761" s="51">
        <v>13731</v>
      </c>
      <c r="D761" s="52">
        <v>1</v>
      </c>
      <c r="E761" s="17">
        <v>1840</v>
      </c>
      <c r="F761" s="18"/>
      <c r="G761" s="57" t="s">
        <v>20</v>
      </c>
      <c r="H761" s="58" t="s">
        <v>20</v>
      </c>
      <c r="I761" s="64" t="e">
        <f t="shared" si="401"/>
        <v>#VALUE!</v>
      </c>
      <c r="J761" s="18" t="e">
        <f t="shared" si="402"/>
        <v>#VALUE!</v>
      </c>
      <c r="K761" s="64" t="e">
        <f t="shared" si="403"/>
        <v>#VALUE!</v>
      </c>
      <c r="L761" s="18">
        <v>141</v>
      </c>
      <c r="M761" s="18">
        <v>4</v>
      </c>
      <c r="N761" s="18">
        <v>160</v>
      </c>
      <c r="O761" s="105" t="str">
        <f t="shared" si="378"/>
        <v>https://www.google.com/maps/@61.2035024532,23.7733717805,3a,75y,90t/data=!3m3!1e1!3m1!2e0</v>
      </c>
      <c r="P761" s="108" t="str">
        <f t="shared" si="379"/>
        <v>Gmaps</v>
      </c>
      <c r="Q761" s="18" t="s">
        <v>1049</v>
      </c>
      <c r="R761" s="17" t="s">
        <v>1049</v>
      </c>
      <c r="S761" s="18">
        <f t="shared" si="380"/>
        <v>203</v>
      </c>
      <c r="T761" s="18">
        <f t="shared" si="381"/>
        <v>109</v>
      </c>
      <c r="U761" s="18">
        <f t="shared" si="382"/>
        <v>0</v>
      </c>
      <c r="V761" s="95" t="str">
        <f t="shared" si="404"/>
        <v xml:space="preserve"> --</v>
      </c>
      <c r="W761" s="18">
        <f t="shared" si="383"/>
        <v>0</v>
      </c>
      <c r="X761" s="79" t="str">
        <f t="shared" si="405"/>
        <v xml:space="preserve"> --</v>
      </c>
      <c r="Y761" s="18">
        <v>33</v>
      </c>
      <c r="Z761" s="17" t="str">
        <f t="shared" si="387"/>
        <v xml:space="preserve"> --</v>
      </c>
      <c r="AA761" s="74">
        <v>0</v>
      </c>
      <c r="AB761" s="17" t="str">
        <f t="shared" si="406"/>
        <v>--</v>
      </c>
      <c r="AC761" s="39"/>
      <c r="AD761" s="17" t="str">
        <f t="shared" si="384"/>
        <v>Vähä 3</v>
      </c>
      <c r="AE761" s="17" t="s">
        <v>1062</v>
      </c>
      <c r="AF761" s="39"/>
      <c r="AG761" s="44"/>
      <c r="AH761" s="4"/>
      <c r="AI761" s="113" t="str">
        <f t="shared" si="388"/>
        <v>ei mallia</v>
      </c>
      <c r="AJ761" s="114" t="str">
        <f t="shared" si="409"/>
        <v>ei mallia</v>
      </c>
      <c r="AK761" s="115" t="e">
        <f t="shared" si="385"/>
        <v>#VALUE!</v>
      </c>
      <c r="AL761" s="124">
        <f t="shared" si="410"/>
        <v>21</v>
      </c>
      <c r="AM761" s="124">
        <f t="shared" si="389"/>
        <v>10</v>
      </c>
      <c r="AN761" s="124">
        <f t="shared" si="390"/>
        <v>10</v>
      </c>
      <c r="AO761" s="124">
        <f t="shared" si="391"/>
        <v>1</v>
      </c>
      <c r="AP761" s="121">
        <f t="shared" si="392"/>
        <v>0</v>
      </c>
      <c r="AQ761" s="14"/>
      <c r="AR761" s="113" t="str">
        <f t="shared" si="407"/>
        <v>ei mallia</v>
      </c>
      <c r="AS761" s="114" t="str">
        <f t="shared" si="408"/>
        <v>ei mallia</v>
      </c>
      <c r="AT761" s="115" t="str">
        <f t="shared" si="386"/>
        <v>ei mallia</v>
      </c>
      <c r="AU761" s="124">
        <f t="shared" si="393"/>
        <v>21</v>
      </c>
      <c r="AV761" s="124">
        <f t="shared" si="394"/>
        <v>10</v>
      </c>
      <c r="AW761" s="124">
        <f t="shared" si="395"/>
        <v>10</v>
      </c>
      <c r="AX761" s="124">
        <f t="shared" si="396"/>
        <v>1</v>
      </c>
      <c r="AY761" s="121">
        <f t="shared" si="397"/>
        <v>0</v>
      </c>
      <c r="BA761" s="47" t="s">
        <v>785</v>
      </c>
      <c r="BB761" s="47">
        <v>13697</v>
      </c>
      <c r="BC761" s="47">
        <v>1</v>
      </c>
      <c r="BD761" s="47">
        <v>23</v>
      </c>
      <c r="BE761" s="4"/>
      <c r="BF761" s="47" t="s">
        <v>794</v>
      </c>
      <c r="BG761" s="47">
        <v>13711</v>
      </c>
      <c r="BH761" s="47">
        <v>1</v>
      </c>
      <c r="BI761" s="47">
        <v>33</v>
      </c>
      <c r="BJ761" s="4"/>
      <c r="BK761" s="46" t="str">
        <f t="shared" si="398"/>
        <v>13711_1</v>
      </c>
      <c r="BL761" s="69">
        <v>13711</v>
      </c>
      <c r="BM761" s="69">
        <v>1</v>
      </c>
      <c r="BN761" s="69">
        <v>0</v>
      </c>
      <c r="BO761" s="4"/>
      <c r="BP761" s="46" t="str">
        <f t="shared" si="399"/>
        <v>13711_1</v>
      </c>
      <c r="BQ761" s="69">
        <v>13711</v>
      </c>
      <c r="BR761" s="69">
        <v>1</v>
      </c>
      <c r="BS761" s="69">
        <v>0</v>
      </c>
      <c r="BT761" s="4"/>
      <c r="BU761" s="71"/>
      <c r="BV761" s="71"/>
      <c r="BW761" s="71"/>
      <c r="BX761" s="4"/>
      <c r="BY761" s="46"/>
      <c r="BZ761" s="46"/>
      <c r="CA761" s="46"/>
      <c r="CB761" s="4"/>
      <c r="CC761" s="47" t="s">
        <v>145</v>
      </c>
      <c r="CD761" s="47" t="s">
        <v>1023</v>
      </c>
      <c r="CE761" s="47">
        <v>44</v>
      </c>
      <c r="CF761" s="47">
        <v>6</v>
      </c>
      <c r="CG761" s="47">
        <v>1</v>
      </c>
      <c r="CH761" s="47" t="str">
        <f t="shared" si="400"/>
        <v>Keskivilkas 1</v>
      </c>
      <c r="CJ761" s="46" t="s">
        <v>806</v>
      </c>
      <c r="CK761" s="46" t="s">
        <v>2962</v>
      </c>
      <c r="CL761" s="46" t="s">
        <v>2963</v>
      </c>
      <c r="CM761" s="46" t="s">
        <v>2964</v>
      </c>
    </row>
    <row r="762" spans="1:91" customFormat="1" x14ac:dyDescent="0.25">
      <c r="A762" s="81">
        <v>751</v>
      </c>
      <c r="B762" s="27" t="str">
        <f t="shared" si="377"/>
        <v>13737_1</v>
      </c>
      <c r="C762" s="51">
        <v>13737</v>
      </c>
      <c r="D762" s="52">
        <v>1</v>
      </c>
      <c r="E762" s="17">
        <v>2378</v>
      </c>
      <c r="F762" s="18">
        <v>2250.841058475</v>
      </c>
      <c r="G762" s="57">
        <v>829</v>
      </c>
      <c r="H762" s="58">
        <v>42</v>
      </c>
      <c r="I762" s="64">
        <f t="shared" si="401"/>
        <v>0.42</v>
      </c>
      <c r="J762" s="18">
        <f t="shared" si="402"/>
        <v>348.18</v>
      </c>
      <c r="K762" s="64">
        <f t="shared" si="403"/>
        <v>-0.74659388646288205</v>
      </c>
      <c r="L762" s="18">
        <v>1374</v>
      </c>
      <c r="M762" s="18">
        <v>43</v>
      </c>
      <c r="N762" s="18">
        <v>1454</v>
      </c>
      <c r="O762" s="105" t="str">
        <f t="shared" si="378"/>
        <v>https://www.google.com/maps/@61.2028385097,23.7821406817,3a,75y,90t/data=!3m3!1e1!3m1!2e0</v>
      </c>
      <c r="P762" s="108" t="str">
        <f t="shared" si="379"/>
        <v>Gmaps</v>
      </c>
      <c r="Q762" s="18">
        <v>829</v>
      </c>
      <c r="R762" s="17">
        <v>42</v>
      </c>
      <c r="S762" s="18">
        <f t="shared" si="380"/>
        <v>336</v>
      </c>
      <c r="T762" s="18">
        <f t="shared" si="381"/>
        <v>125</v>
      </c>
      <c r="U762" s="18">
        <f t="shared" si="382"/>
        <v>0</v>
      </c>
      <c r="V762" s="95" t="str">
        <f t="shared" si="404"/>
        <v xml:space="preserve"> --</v>
      </c>
      <c r="W762" s="18">
        <f t="shared" si="383"/>
        <v>0</v>
      </c>
      <c r="X762" s="79" t="str">
        <f t="shared" si="405"/>
        <v xml:space="preserve"> --</v>
      </c>
      <c r="Y762" s="18">
        <v>100</v>
      </c>
      <c r="Z762" s="17" t="str">
        <f t="shared" si="387"/>
        <v>Kyllä</v>
      </c>
      <c r="AA762" s="74">
        <v>0</v>
      </c>
      <c r="AB762" s="17" t="str">
        <f t="shared" si="406"/>
        <v>--</v>
      </c>
      <c r="AC762" s="39"/>
      <c r="AD762" s="17" t="str">
        <f t="shared" si="384"/>
        <v>Keskivilkas 1</v>
      </c>
      <c r="AE762" s="17" t="s">
        <v>1057</v>
      </c>
      <c r="AF762" s="39"/>
      <c r="AG762" s="44"/>
      <c r="AH762" s="4"/>
      <c r="AI762" s="113" t="str">
        <f t="shared" si="388"/>
        <v>musta</v>
      </c>
      <c r="AJ762" s="114" t="str">
        <f t="shared" si="409"/>
        <v>musta</v>
      </c>
      <c r="AK762" s="115" t="str">
        <f t="shared" si="385"/>
        <v>musta</v>
      </c>
      <c r="AL762" s="124">
        <f t="shared" si="410"/>
        <v>2</v>
      </c>
      <c r="AM762" s="124">
        <f t="shared" si="389"/>
        <v>1</v>
      </c>
      <c r="AN762" s="124">
        <f t="shared" si="390"/>
        <v>0</v>
      </c>
      <c r="AO762" s="124">
        <f t="shared" si="391"/>
        <v>1</v>
      </c>
      <c r="AP762" s="121">
        <f t="shared" si="392"/>
        <v>0</v>
      </c>
      <c r="AQ762" s="14"/>
      <c r="AR762" s="113" t="str">
        <f t="shared" si="407"/>
        <v>musta</v>
      </c>
      <c r="AS762" s="114" t="str">
        <f t="shared" si="408"/>
        <v>musta</v>
      </c>
      <c r="AT762" s="115" t="str">
        <f t="shared" si="386"/>
        <v>musta</v>
      </c>
      <c r="AU762" s="124">
        <f t="shared" si="393"/>
        <v>2</v>
      </c>
      <c r="AV762" s="124">
        <f t="shared" si="394"/>
        <v>1</v>
      </c>
      <c r="AW762" s="124">
        <f t="shared" si="395"/>
        <v>0</v>
      </c>
      <c r="AX762" s="124">
        <f t="shared" si="396"/>
        <v>1</v>
      </c>
      <c r="AY762" s="121">
        <f t="shared" si="397"/>
        <v>0</v>
      </c>
      <c r="BA762" s="47" t="s">
        <v>786</v>
      </c>
      <c r="BB762" s="47">
        <v>13701</v>
      </c>
      <c r="BC762" s="47">
        <v>1</v>
      </c>
      <c r="BD762" s="47">
        <v>43</v>
      </c>
      <c r="BE762" s="4"/>
      <c r="BF762" s="47" t="s">
        <v>795</v>
      </c>
      <c r="BG762" s="47">
        <v>13711</v>
      </c>
      <c r="BH762" s="47">
        <v>2</v>
      </c>
      <c r="BI762" s="47">
        <v>17</v>
      </c>
      <c r="BJ762" s="4"/>
      <c r="BK762" s="46" t="str">
        <f t="shared" si="398"/>
        <v>13711_2</v>
      </c>
      <c r="BL762" s="69">
        <v>13711</v>
      </c>
      <c r="BM762" s="69">
        <v>2</v>
      </c>
      <c r="BN762" s="69">
        <v>0</v>
      </c>
      <c r="BO762" s="4"/>
      <c r="BP762" s="46" t="str">
        <f t="shared" si="399"/>
        <v>13711_2</v>
      </c>
      <c r="BQ762" s="69">
        <v>13711</v>
      </c>
      <c r="BR762" s="69">
        <v>2</v>
      </c>
      <c r="BS762" s="69">
        <v>0</v>
      </c>
      <c r="BT762" s="4"/>
      <c r="BU762" s="71"/>
      <c r="BV762" s="71"/>
      <c r="BW762" s="71"/>
      <c r="BX762" s="4"/>
      <c r="BY762" s="46"/>
      <c r="BZ762" s="46"/>
      <c r="CA762" s="46"/>
      <c r="CB762" s="4"/>
      <c r="CC762" s="47" t="s">
        <v>431</v>
      </c>
      <c r="CD762" s="47" t="s">
        <v>1023</v>
      </c>
      <c r="CE762" s="47">
        <v>2847</v>
      </c>
      <c r="CF762" s="47">
        <v>3</v>
      </c>
      <c r="CG762" s="47">
        <v>1</v>
      </c>
      <c r="CH762" s="47" t="str">
        <f t="shared" si="400"/>
        <v>Keskivilkas 1</v>
      </c>
      <c r="CJ762" s="46" t="s">
        <v>807</v>
      </c>
      <c r="CK762" s="46" t="s">
        <v>2965</v>
      </c>
      <c r="CL762" s="46" t="s">
        <v>2966</v>
      </c>
      <c r="CM762" s="46" t="s">
        <v>2967</v>
      </c>
    </row>
    <row r="763" spans="1:91" customFormat="1" x14ac:dyDescent="0.25">
      <c r="A763" s="81">
        <v>752</v>
      </c>
      <c r="B763" s="27" t="str">
        <f t="shared" si="377"/>
        <v>13738_1</v>
      </c>
      <c r="C763" s="51">
        <v>13738</v>
      </c>
      <c r="D763" s="52">
        <v>1</v>
      </c>
      <c r="E763" s="17">
        <v>5035</v>
      </c>
      <c r="F763" s="18">
        <v>4938.6523145800002</v>
      </c>
      <c r="G763" s="57">
        <v>3</v>
      </c>
      <c r="H763" s="58">
        <v>5</v>
      </c>
      <c r="I763" s="64">
        <f t="shared" si="401"/>
        <v>0.05</v>
      </c>
      <c r="J763" s="18">
        <f t="shared" si="402"/>
        <v>0.15000000000000002</v>
      </c>
      <c r="K763" s="64">
        <f t="shared" si="403"/>
        <v>-0.99963414634146353</v>
      </c>
      <c r="L763" s="18">
        <v>410</v>
      </c>
      <c r="M763" s="18">
        <v>13</v>
      </c>
      <c r="N763" s="18">
        <v>435</v>
      </c>
      <c r="O763" s="105" t="str">
        <f t="shared" si="378"/>
        <v>https://www.google.com/maps/@61.2642518278,23.7443936921,3a,75y,90t/data=!3m3!1e1!3m1!2e0</v>
      </c>
      <c r="P763" s="108" t="str">
        <f t="shared" si="379"/>
        <v>Gmaps</v>
      </c>
      <c r="Q763" s="18">
        <v>3</v>
      </c>
      <c r="R763" s="17">
        <v>5</v>
      </c>
      <c r="S763" s="18">
        <f t="shared" si="380"/>
        <v>287</v>
      </c>
      <c r="T763" s="18">
        <f t="shared" si="381"/>
        <v>136</v>
      </c>
      <c r="U763" s="18">
        <f t="shared" si="382"/>
        <v>0</v>
      </c>
      <c r="V763" s="95" t="str">
        <f t="shared" si="404"/>
        <v xml:space="preserve"> --</v>
      </c>
      <c r="W763" s="18">
        <f t="shared" si="383"/>
        <v>0</v>
      </c>
      <c r="X763" s="79" t="str">
        <f t="shared" si="405"/>
        <v xml:space="preserve"> --</v>
      </c>
      <c r="Y763" s="18">
        <v>25</v>
      </c>
      <c r="Z763" s="17" t="str">
        <f t="shared" si="387"/>
        <v xml:space="preserve"> --</v>
      </c>
      <c r="AA763" s="74">
        <v>0</v>
      </c>
      <c r="AB763" s="17" t="str">
        <f t="shared" si="406"/>
        <v>--</v>
      </c>
      <c r="AC763" s="39"/>
      <c r="AD763" s="17" t="str">
        <f t="shared" si="384"/>
        <v>Vähä 2</v>
      </c>
      <c r="AE763" s="17" t="s">
        <v>1060</v>
      </c>
      <c r="AF763" s="39"/>
      <c r="AG763" s="44"/>
      <c r="AH763" s="4"/>
      <c r="AI763" s="113" t="str">
        <f t="shared" si="388"/>
        <v>musta</v>
      </c>
      <c r="AJ763" s="114" t="str">
        <f t="shared" si="409"/>
        <v>musta</v>
      </c>
      <c r="AK763" s="115" t="str">
        <f t="shared" si="385"/>
        <v>musta</v>
      </c>
      <c r="AL763" s="124">
        <f t="shared" si="410"/>
        <v>1</v>
      </c>
      <c r="AM763" s="124">
        <f t="shared" si="389"/>
        <v>0</v>
      </c>
      <c r="AN763" s="124">
        <f t="shared" si="390"/>
        <v>0</v>
      </c>
      <c r="AO763" s="124">
        <f t="shared" si="391"/>
        <v>1</v>
      </c>
      <c r="AP763" s="121">
        <f t="shared" si="392"/>
        <v>0</v>
      </c>
      <c r="AQ763" s="14"/>
      <c r="AR763" s="113" t="str">
        <f t="shared" si="407"/>
        <v>musta</v>
      </c>
      <c r="AS763" s="114" t="str">
        <f t="shared" si="408"/>
        <v>musta</v>
      </c>
      <c r="AT763" s="115" t="str">
        <f t="shared" si="386"/>
        <v>musta</v>
      </c>
      <c r="AU763" s="124">
        <f t="shared" si="393"/>
        <v>2</v>
      </c>
      <c r="AV763" s="124">
        <f t="shared" si="394"/>
        <v>1</v>
      </c>
      <c r="AW763" s="124">
        <f t="shared" si="395"/>
        <v>0</v>
      </c>
      <c r="AX763" s="124">
        <f t="shared" si="396"/>
        <v>1</v>
      </c>
      <c r="AY763" s="121">
        <f t="shared" si="397"/>
        <v>0</v>
      </c>
      <c r="BA763" s="47" t="s">
        <v>787</v>
      </c>
      <c r="BB763" s="47">
        <v>13703</v>
      </c>
      <c r="BC763" s="47">
        <v>1</v>
      </c>
      <c r="BD763" s="47">
        <v>55</v>
      </c>
      <c r="BE763" s="4"/>
      <c r="BF763" s="47" t="s">
        <v>796</v>
      </c>
      <c r="BG763" s="47">
        <v>13713</v>
      </c>
      <c r="BH763" s="47">
        <v>1</v>
      </c>
      <c r="BI763" s="47">
        <v>5</v>
      </c>
      <c r="BJ763" s="4"/>
      <c r="BK763" s="46" t="str">
        <f t="shared" si="398"/>
        <v>13713_1</v>
      </c>
      <c r="BL763" s="69">
        <v>13713</v>
      </c>
      <c r="BM763" s="69">
        <v>1</v>
      </c>
      <c r="BN763" s="69">
        <v>0</v>
      </c>
      <c r="BO763" s="4"/>
      <c r="BP763" s="46" t="str">
        <f t="shared" si="399"/>
        <v>13713_1</v>
      </c>
      <c r="BQ763" s="69">
        <v>13713</v>
      </c>
      <c r="BR763" s="69">
        <v>1</v>
      </c>
      <c r="BS763" s="69">
        <v>0</v>
      </c>
      <c r="BT763" s="4"/>
      <c r="BU763" s="71"/>
      <c r="BV763" s="71"/>
      <c r="BW763" s="71"/>
      <c r="BX763" s="4"/>
      <c r="BY763" s="46"/>
      <c r="BZ763" s="46"/>
      <c r="CA763" s="46"/>
      <c r="CB763" s="4"/>
      <c r="CC763" s="47" t="s">
        <v>326</v>
      </c>
      <c r="CD763" s="47" t="s">
        <v>1023</v>
      </c>
      <c r="CE763" s="47">
        <v>346</v>
      </c>
      <c r="CF763" s="47">
        <v>4</v>
      </c>
      <c r="CG763" s="47">
        <v>1</v>
      </c>
      <c r="CH763" s="47" t="str">
        <f t="shared" si="400"/>
        <v>Keskivilkas 1</v>
      </c>
      <c r="CJ763" s="46" t="s">
        <v>808</v>
      </c>
      <c r="CK763" s="46" t="s">
        <v>2968</v>
      </c>
      <c r="CL763" s="46" t="s">
        <v>2969</v>
      </c>
      <c r="CM763" s="46" t="s">
        <v>2970</v>
      </c>
    </row>
    <row r="764" spans="1:91" customFormat="1" x14ac:dyDescent="0.25">
      <c r="A764" s="81">
        <v>753</v>
      </c>
      <c r="B764" s="27" t="str">
        <f t="shared" si="377"/>
        <v>13739_1</v>
      </c>
      <c r="C764" s="51">
        <v>13739</v>
      </c>
      <c r="D764" s="52">
        <v>1</v>
      </c>
      <c r="E764" s="17">
        <v>7148</v>
      </c>
      <c r="F764" s="18">
        <v>5671.8078212500004</v>
      </c>
      <c r="G764" s="57">
        <v>8</v>
      </c>
      <c r="H764" s="58">
        <v>12</v>
      </c>
      <c r="I764" s="64">
        <f t="shared" si="401"/>
        <v>0.12</v>
      </c>
      <c r="J764" s="18">
        <f t="shared" si="402"/>
        <v>0.96</v>
      </c>
      <c r="K764" s="64">
        <f t="shared" si="403"/>
        <v>-0.99294117647058822</v>
      </c>
      <c r="L764" s="18">
        <v>136</v>
      </c>
      <c r="M764" s="18">
        <v>3</v>
      </c>
      <c r="N764" s="18">
        <v>140</v>
      </c>
      <c r="O764" s="105" t="str">
        <f t="shared" si="378"/>
        <v>https://www.google.com/maps/@61.2668060491,23.7455080617,3a,75y,90t/data=!3m3!1e1!3m1!2e0</v>
      </c>
      <c r="P764" s="108" t="str">
        <f t="shared" si="379"/>
        <v>Gmaps</v>
      </c>
      <c r="Q764" s="18">
        <v>8</v>
      </c>
      <c r="R764" s="17">
        <v>12</v>
      </c>
      <c r="S764" s="18">
        <f t="shared" si="380"/>
        <v>90</v>
      </c>
      <c r="T764" s="18">
        <f t="shared" si="381"/>
        <v>54</v>
      </c>
      <c r="U764" s="18">
        <f t="shared" si="382"/>
        <v>0</v>
      </c>
      <c r="V764" s="95" t="str">
        <f t="shared" si="404"/>
        <v xml:space="preserve"> --</v>
      </c>
      <c r="W764" s="18">
        <f t="shared" si="383"/>
        <v>0</v>
      </c>
      <c r="X764" s="79" t="str">
        <f t="shared" si="405"/>
        <v xml:space="preserve"> --</v>
      </c>
      <c r="Y764" s="74">
        <v>0</v>
      </c>
      <c r="Z764" s="17" t="str">
        <f t="shared" si="387"/>
        <v xml:space="preserve"> --</v>
      </c>
      <c r="AA764" s="74">
        <v>0</v>
      </c>
      <c r="AB764" s="17" t="str">
        <f t="shared" si="406"/>
        <v>--</v>
      </c>
      <c r="AC764" s="39"/>
      <c r="AD764" s="17" t="str">
        <f t="shared" si="384"/>
        <v>Vähä 3</v>
      </c>
      <c r="AE764" s="17" t="s">
        <v>1062</v>
      </c>
      <c r="AF764" s="39"/>
      <c r="AG764" s="44"/>
      <c r="AH764" s="4"/>
      <c r="AI764" s="113" t="str">
        <f t="shared" si="388"/>
        <v>musta</v>
      </c>
      <c r="AJ764" s="114" t="str">
        <f t="shared" si="409"/>
        <v>musta</v>
      </c>
      <c r="AK764" s="115" t="str">
        <f t="shared" si="385"/>
        <v>musta</v>
      </c>
      <c r="AL764" s="124">
        <f t="shared" si="410"/>
        <v>0</v>
      </c>
      <c r="AM764" s="124">
        <f t="shared" si="389"/>
        <v>0</v>
      </c>
      <c r="AN764" s="124">
        <f t="shared" si="390"/>
        <v>0</v>
      </c>
      <c r="AO764" s="124">
        <f t="shared" si="391"/>
        <v>0</v>
      </c>
      <c r="AP764" s="121">
        <f t="shared" si="392"/>
        <v>0</v>
      </c>
      <c r="AQ764" s="14"/>
      <c r="AR764" s="113" t="str">
        <f t="shared" si="407"/>
        <v>musta</v>
      </c>
      <c r="AS764" s="114" t="str">
        <f t="shared" si="408"/>
        <v>musta</v>
      </c>
      <c r="AT764" s="115" t="str">
        <f t="shared" si="386"/>
        <v>musta</v>
      </c>
      <c r="AU764" s="124">
        <f t="shared" si="393"/>
        <v>1</v>
      </c>
      <c r="AV764" s="124">
        <f t="shared" si="394"/>
        <v>1</v>
      </c>
      <c r="AW764" s="124">
        <f t="shared" si="395"/>
        <v>0</v>
      </c>
      <c r="AX764" s="124">
        <f t="shared" si="396"/>
        <v>0</v>
      </c>
      <c r="AY764" s="121">
        <f t="shared" si="397"/>
        <v>0</v>
      </c>
      <c r="BA764" s="47" t="s">
        <v>788</v>
      </c>
      <c r="BB764" s="47">
        <v>13704</v>
      </c>
      <c r="BC764" s="47">
        <v>1</v>
      </c>
      <c r="BD764" s="47">
        <v>29</v>
      </c>
      <c r="BE764" s="4"/>
      <c r="BF764" s="47" t="s">
        <v>797</v>
      </c>
      <c r="BG764" s="47">
        <v>13716</v>
      </c>
      <c r="BH764" s="47">
        <v>1</v>
      </c>
      <c r="BI764" s="47">
        <v>13</v>
      </c>
      <c r="BJ764" s="4"/>
      <c r="BK764" s="46" t="str">
        <f t="shared" si="398"/>
        <v>13716_1</v>
      </c>
      <c r="BL764" s="69">
        <v>13716</v>
      </c>
      <c r="BM764" s="69">
        <v>1</v>
      </c>
      <c r="BN764" s="69">
        <v>0</v>
      </c>
      <c r="BO764" s="4"/>
      <c r="BP764" s="46" t="str">
        <f t="shared" si="399"/>
        <v>13716_1</v>
      </c>
      <c r="BQ764" s="69">
        <v>13716</v>
      </c>
      <c r="BR764" s="69">
        <v>1</v>
      </c>
      <c r="BS764" s="69">
        <v>0</v>
      </c>
      <c r="BT764" s="4"/>
      <c r="BU764" s="71"/>
      <c r="BV764" s="71"/>
      <c r="BW764" s="71"/>
      <c r="BX764" s="4"/>
      <c r="BY764" s="46"/>
      <c r="BZ764" s="46"/>
      <c r="CA764" s="46"/>
      <c r="CB764" s="4"/>
      <c r="CC764" s="47" t="s">
        <v>750</v>
      </c>
      <c r="CD764" s="47" t="s">
        <v>1023</v>
      </c>
      <c r="CE764" s="47">
        <v>13333</v>
      </c>
      <c r="CF764" s="47">
        <v>1</v>
      </c>
      <c r="CG764" s="47">
        <v>1</v>
      </c>
      <c r="CH764" s="47" t="str">
        <f t="shared" si="400"/>
        <v>Keskivilkas 1</v>
      </c>
      <c r="CJ764" s="46" t="s">
        <v>809</v>
      </c>
      <c r="CK764" s="46" t="s">
        <v>1516</v>
      </c>
      <c r="CL764" s="46" t="s">
        <v>1517</v>
      </c>
      <c r="CM764" s="46" t="s">
        <v>1518</v>
      </c>
    </row>
    <row r="765" spans="1:91" customFormat="1" x14ac:dyDescent="0.25">
      <c r="A765" s="81">
        <v>754</v>
      </c>
      <c r="B765" s="27" t="str">
        <f t="shared" si="377"/>
        <v>13741_1</v>
      </c>
      <c r="C765" s="51">
        <v>13741</v>
      </c>
      <c r="D765" s="52">
        <v>1</v>
      </c>
      <c r="E765" s="17">
        <v>5565</v>
      </c>
      <c r="F765" s="18">
        <v>9512.0781609999995</v>
      </c>
      <c r="G765" s="57">
        <v>32</v>
      </c>
      <c r="H765" s="58">
        <v>25</v>
      </c>
      <c r="I765" s="64">
        <f t="shared" si="401"/>
        <v>0.25</v>
      </c>
      <c r="J765" s="18">
        <f t="shared" si="402"/>
        <v>8</v>
      </c>
      <c r="K765" s="64">
        <f t="shared" si="403"/>
        <v>-0.95180722891566261</v>
      </c>
      <c r="L765" s="18">
        <v>166</v>
      </c>
      <c r="M765" s="18">
        <v>11</v>
      </c>
      <c r="N765" s="18">
        <v>168</v>
      </c>
      <c r="O765" s="105" t="str">
        <f t="shared" si="378"/>
        <v>https://www.google.com/maps/@61.2318492135,23.8779793736,3a,75y,90t/data=!3m3!1e1!3m1!2e0</v>
      </c>
      <c r="P765" s="108" t="str">
        <f t="shared" si="379"/>
        <v>Gmaps</v>
      </c>
      <c r="Q765" s="18">
        <v>32</v>
      </c>
      <c r="R765" s="17">
        <v>25</v>
      </c>
      <c r="S765" s="18">
        <f t="shared" si="380"/>
        <v>22</v>
      </c>
      <c r="T765" s="18">
        <f t="shared" si="381"/>
        <v>10</v>
      </c>
      <c r="U765" s="18">
        <f t="shared" si="382"/>
        <v>0</v>
      </c>
      <c r="V765" s="95" t="str">
        <f t="shared" si="404"/>
        <v xml:space="preserve"> --</v>
      </c>
      <c r="W765" s="18">
        <f t="shared" si="383"/>
        <v>0</v>
      </c>
      <c r="X765" s="79" t="str">
        <f t="shared" si="405"/>
        <v xml:space="preserve"> --</v>
      </c>
      <c r="Y765" s="74">
        <v>0</v>
      </c>
      <c r="Z765" s="17" t="str">
        <f t="shared" si="387"/>
        <v xml:space="preserve"> --</v>
      </c>
      <c r="AA765" s="74">
        <v>0</v>
      </c>
      <c r="AB765" s="17" t="str">
        <f t="shared" si="406"/>
        <v>--</v>
      </c>
      <c r="AC765" s="39"/>
      <c r="AD765" s="17" t="str">
        <f t="shared" si="384"/>
        <v>Vähä 3</v>
      </c>
      <c r="AE765" s="17" t="s">
        <v>1062</v>
      </c>
      <c r="AF765" s="39"/>
      <c r="AG765" s="44"/>
      <c r="AH765" s="4"/>
      <c r="AI765" s="113" t="str">
        <f t="shared" si="388"/>
        <v>musta</v>
      </c>
      <c r="AJ765" s="114" t="str">
        <f t="shared" si="409"/>
        <v>musta</v>
      </c>
      <c r="AK765" s="115" t="str">
        <f t="shared" si="385"/>
        <v>musta</v>
      </c>
      <c r="AL765" s="124">
        <f t="shared" si="410"/>
        <v>0</v>
      </c>
      <c r="AM765" s="124">
        <f t="shared" si="389"/>
        <v>0</v>
      </c>
      <c r="AN765" s="124">
        <f t="shared" si="390"/>
        <v>0</v>
      </c>
      <c r="AO765" s="124">
        <f t="shared" si="391"/>
        <v>0</v>
      </c>
      <c r="AP765" s="121">
        <f t="shared" si="392"/>
        <v>0</v>
      </c>
      <c r="AQ765" s="14"/>
      <c r="AR765" s="113" t="str">
        <f t="shared" si="407"/>
        <v>musta</v>
      </c>
      <c r="AS765" s="114" t="str">
        <f t="shared" si="408"/>
        <v>musta</v>
      </c>
      <c r="AT765" s="115" t="str">
        <f t="shared" si="386"/>
        <v>musta</v>
      </c>
      <c r="AU765" s="124">
        <f t="shared" si="393"/>
        <v>1</v>
      </c>
      <c r="AV765" s="124">
        <f t="shared" si="394"/>
        <v>1</v>
      </c>
      <c r="AW765" s="124">
        <f t="shared" si="395"/>
        <v>0</v>
      </c>
      <c r="AX765" s="124">
        <f t="shared" si="396"/>
        <v>0</v>
      </c>
      <c r="AY765" s="121">
        <f t="shared" si="397"/>
        <v>0</v>
      </c>
      <c r="BA765" s="47" t="s">
        <v>789</v>
      </c>
      <c r="BB765" s="47">
        <v>13705</v>
      </c>
      <c r="BC765" s="47">
        <v>1</v>
      </c>
      <c r="BD765" s="47">
        <v>297</v>
      </c>
      <c r="BE765" s="4"/>
      <c r="BF765" s="47" t="s">
        <v>798</v>
      </c>
      <c r="BG765" s="47">
        <v>13716</v>
      </c>
      <c r="BH765" s="47">
        <v>2</v>
      </c>
      <c r="BI765" s="47">
        <v>22</v>
      </c>
      <c r="BJ765" s="4"/>
      <c r="BK765" s="46" t="str">
        <f t="shared" si="398"/>
        <v>13716_2</v>
      </c>
      <c r="BL765" s="69">
        <v>13716</v>
      </c>
      <c r="BM765" s="69">
        <v>2</v>
      </c>
      <c r="BN765" s="69">
        <v>0</v>
      </c>
      <c r="BO765" s="4"/>
      <c r="BP765" s="46" t="str">
        <f t="shared" si="399"/>
        <v>13716_2</v>
      </c>
      <c r="BQ765" s="69">
        <v>13716</v>
      </c>
      <c r="BR765" s="69">
        <v>2</v>
      </c>
      <c r="BS765" s="69">
        <v>0</v>
      </c>
      <c r="BT765" s="4"/>
      <c r="BU765" s="71"/>
      <c r="BV765" s="71"/>
      <c r="BW765" s="71"/>
      <c r="BX765" s="4"/>
      <c r="BY765" s="46"/>
      <c r="BZ765" s="46"/>
      <c r="CA765" s="46"/>
      <c r="CB765" s="4"/>
      <c r="CC765" s="47" t="s">
        <v>476</v>
      </c>
      <c r="CD765" s="47" t="s">
        <v>1023</v>
      </c>
      <c r="CE765" s="47">
        <v>3041</v>
      </c>
      <c r="CF765" s="47">
        <v>3</v>
      </c>
      <c r="CG765" s="47">
        <v>1</v>
      </c>
      <c r="CH765" s="47" t="str">
        <f t="shared" si="400"/>
        <v>Keskivilkas 1</v>
      </c>
      <c r="CJ765" s="46" t="s">
        <v>810</v>
      </c>
      <c r="CK765" s="46" t="s">
        <v>2971</v>
      </c>
      <c r="CL765" s="46" t="s">
        <v>2972</v>
      </c>
      <c r="CM765" s="46" t="s">
        <v>2973</v>
      </c>
    </row>
    <row r="766" spans="1:91" customFormat="1" x14ac:dyDescent="0.25">
      <c r="A766" s="81">
        <v>755</v>
      </c>
      <c r="B766" s="27" t="str">
        <f t="shared" si="377"/>
        <v>13741_2</v>
      </c>
      <c r="C766" s="51">
        <v>13741</v>
      </c>
      <c r="D766" s="52">
        <v>2</v>
      </c>
      <c r="E766" s="17">
        <v>4666</v>
      </c>
      <c r="F766" s="18"/>
      <c r="G766" s="59">
        <v>32</v>
      </c>
      <c r="H766" s="60">
        <v>25</v>
      </c>
      <c r="I766" s="64">
        <f t="shared" si="401"/>
        <v>0.25</v>
      </c>
      <c r="J766" s="18">
        <f t="shared" si="402"/>
        <v>8</v>
      </c>
      <c r="K766" s="64">
        <f t="shared" si="403"/>
        <v>-0.95180722891566261</v>
      </c>
      <c r="L766" s="18">
        <v>166</v>
      </c>
      <c r="M766" s="18">
        <v>11</v>
      </c>
      <c r="N766" s="18">
        <v>168</v>
      </c>
      <c r="O766" s="105" t="str">
        <f t="shared" si="378"/>
        <v>https://www.google.com/maps/@61.2215523194,23.9561659959,3a,75y,90t/data=!3m3!1e1!3m1!2e0</v>
      </c>
      <c r="P766" s="108" t="str">
        <f t="shared" si="379"/>
        <v>Gmaps</v>
      </c>
      <c r="Q766" s="18">
        <v>32</v>
      </c>
      <c r="R766" s="17">
        <v>25</v>
      </c>
      <c r="S766" s="18">
        <f t="shared" si="380"/>
        <v>240</v>
      </c>
      <c r="T766" s="18">
        <f t="shared" si="381"/>
        <v>178</v>
      </c>
      <c r="U766" s="18">
        <f t="shared" si="382"/>
        <v>0</v>
      </c>
      <c r="V766" s="95" t="str">
        <f t="shared" si="404"/>
        <v xml:space="preserve"> --</v>
      </c>
      <c r="W766" s="18">
        <f t="shared" si="383"/>
        <v>0</v>
      </c>
      <c r="X766" s="79" t="str">
        <f t="shared" si="405"/>
        <v xml:space="preserve"> --</v>
      </c>
      <c r="Y766" s="74">
        <v>0</v>
      </c>
      <c r="Z766" s="17" t="str">
        <f t="shared" si="387"/>
        <v xml:space="preserve"> --</v>
      </c>
      <c r="AA766" s="74">
        <v>0</v>
      </c>
      <c r="AB766" s="17" t="str">
        <f t="shared" si="406"/>
        <v>--</v>
      </c>
      <c r="AC766" s="39"/>
      <c r="AD766" s="17" t="str">
        <f t="shared" si="384"/>
        <v>Vähä 3</v>
      </c>
      <c r="AE766" s="17" t="s">
        <v>1062</v>
      </c>
      <c r="AF766" s="39"/>
      <c r="AG766" s="44"/>
      <c r="AH766" s="4"/>
      <c r="AI766" s="113" t="str">
        <f t="shared" si="388"/>
        <v>musta</v>
      </c>
      <c r="AJ766" s="114" t="str">
        <f t="shared" si="409"/>
        <v>musta</v>
      </c>
      <c r="AK766" s="115" t="str">
        <f t="shared" si="385"/>
        <v>musta</v>
      </c>
      <c r="AL766" s="124">
        <f t="shared" si="410"/>
        <v>1</v>
      </c>
      <c r="AM766" s="124">
        <f t="shared" si="389"/>
        <v>0</v>
      </c>
      <c r="AN766" s="124">
        <f t="shared" si="390"/>
        <v>0</v>
      </c>
      <c r="AO766" s="124">
        <f t="shared" si="391"/>
        <v>1</v>
      </c>
      <c r="AP766" s="121">
        <f t="shared" si="392"/>
        <v>0</v>
      </c>
      <c r="AQ766" s="14"/>
      <c r="AR766" s="113" t="str">
        <f t="shared" si="407"/>
        <v>musta</v>
      </c>
      <c r="AS766" s="114" t="str">
        <f t="shared" si="408"/>
        <v>musta</v>
      </c>
      <c r="AT766" s="115" t="str">
        <f t="shared" si="386"/>
        <v>musta</v>
      </c>
      <c r="AU766" s="124">
        <f t="shared" si="393"/>
        <v>2</v>
      </c>
      <c r="AV766" s="124">
        <f t="shared" si="394"/>
        <v>1</v>
      </c>
      <c r="AW766" s="124">
        <f t="shared" si="395"/>
        <v>0</v>
      </c>
      <c r="AX766" s="124">
        <f t="shared" si="396"/>
        <v>1</v>
      </c>
      <c r="AY766" s="121">
        <f t="shared" si="397"/>
        <v>0</v>
      </c>
      <c r="BA766" s="47" t="s">
        <v>790</v>
      </c>
      <c r="BB766" s="47">
        <v>13706</v>
      </c>
      <c r="BC766" s="47">
        <v>1</v>
      </c>
      <c r="BD766" s="47">
        <v>286</v>
      </c>
      <c r="BE766" s="4"/>
      <c r="BF766" s="47" t="s">
        <v>799</v>
      </c>
      <c r="BG766" s="47">
        <v>13717</v>
      </c>
      <c r="BH766" s="47">
        <v>1</v>
      </c>
      <c r="BI766" s="47">
        <v>16</v>
      </c>
      <c r="BJ766" s="4"/>
      <c r="BK766" s="46" t="str">
        <f t="shared" si="398"/>
        <v>13717_1</v>
      </c>
      <c r="BL766" s="69">
        <v>13717</v>
      </c>
      <c r="BM766" s="69">
        <v>1</v>
      </c>
      <c r="BN766" s="69">
        <v>0</v>
      </c>
      <c r="BO766" s="4"/>
      <c r="BP766" s="46" t="str">
        <f t="shared" si="399"/>
        <v>13717_1</v>
      </c>
      <c r="BQ766" s="69">
        <v>13717</v>
      </c>
      <c r="BR766" s="69">
        <v>1</v>
      </c>
      <c r="BS766" s="69">
        <v>0</v>
      </c>
      <c r="BT766" s="4"/>
      <c r="BU766" s="71"/>
      <c r="BV766" s="71"/>
      <c r="BW766" s="71"/>
      <c r="BX766" s="4"/>
      <c r="BY766" s="46"/>
      <c r="BZ766" s="46"/>
      <c r="CA766" s="46"/>
      <c r="CB766" s="4"/>
      <c r="CC766" s="47" t="s">
        <v>514</v>
      </c>
      <c r="CD766" s="47" t="s">
        <v>1023</v>
      </c>
      <c r="CE766" s="47">
        <v>3280</v>
      </c>
      <c r="CF766" s="47">
        <v>5</v>
      </c>
      <c r="CG766" s="47">
        <v>1</v>
      </c>
      <c r="CH766" s="47" t="str">
        <f t="shared" si="400"/>
        <v>Keskivilkas 1</v>
      </c>
      <c r="CJ766" s="46" t="s">
        <v>811</v>
      </c>
      <c r="CK766" s="46" t="s">
        <v>2974</v>
      </c>
      <c r="CL766" s="46" t="s">
        <v>2975</v>
      </c>
      <c r="CM766" s="46" t="s">
        <v>2976</v>
      </c>
    </row>
    <row r="767" spans="1:91" customFormat="1" x14ac:dyDescent="0.25">
      <c r="A767" s="81">
        <v>756</v>
      </c>
      <c r="B767" s="27" t="str">
        <f t="shared" si="377"/>
        <v>13743_1</v>
      </c>
      <c r="C767" s="51">
        <v>13743</v>
      </c>
      <c r="D767" s="52">
        <v>1</v>
      </c>
      <c r="E767" s="17">
        <v>10876</v>
      </c>
      <c r="F767" s="18">
        <v>8873.4563569500006</v>
      </c>
      <c r="G767" s="57">
        <v>41</v>
      </c>
      <c r="H767" s="58">
        <v>25</v>
      </c>
      <c r="I767" s="64">
        <f t="shared" si="401"/>
        <v>0.25</v>
      </c>
      <c r="J767" s="18">
        <f t="shared" si="402"/>
        <v>10.25</v>
      </c>
      <c r="K767" s="64">
        <f t="shared" si="403"/>
        <v>-0.9145833333333333</v>
      </c>
      <c r="L767" s="18">
        <v>120</v>
      </c>
      <c r="M767" s="18">
        <v>8</v>
      </c>
      <c r="N767" s="18">
        <v>117</v>
      </c>
      <c r="O767" s="105" t="str">
        <f t="shared" si="378"/>
        <v>https://www.google.com/maps/@61.2329108382,23.8797933498,3a,75y,90t/data=!3m3!1e1!3m1!2e0</v>
      </c>
      <c r="P767" s="108" t="str">
        <f t="shared" si="379"/>
        <v>Gmaps</v>
      </c>
      <c r="Q767" s="18">
        <v>41</v>
      </c>
      <c r="R767" s="17">
        <v>25</v>
      </c>
      <c r="S767" s="18">
        <f t="shared" si="380"/>
        <v>148</v>
      </c>
      <c r="T767" s="18">
        <f t="shared" si="381"/>
        <v>65</v>
      </c>
      <c r="U767" s="18">
        <f t="shared" si="382"/>
        <v>0</v>
      </c>
      <c r="V767" s="95" t="str">
        <f t="shared" si="404"/>
        <v xml:space="preserve"> --</v>
      </c>
      <c r="W767" s="18">
        <f t="shared" si="383"/>
        <v>0</v>
      </c>
      <c r="X767" s="79" t="str">
        <f t="shared" si="405"/>
        <v xml:space="preserve"> --</v>
      </c>
      <c r="Y767" s="74">
        <v>0</v>
      </c>
      <c r="Z767" s="17" t="str">
        <f t="shared" si="387"/>
        <v xml:space="preserve"> --</v>
      </c>
      <c r="AA767" s="74">
        <v>0</v>
      </c>
      <c r="AB767" s="17" t="str">
        <f t="shared" si="406"/>
        <v>--</v>
      </c>
      <c r="AC767" s="39"/>
      <c r="AD767" s="17" t="str">
        <f t="shared" si="384"/>
        <v>Vähä 3</v>
      </c>
      <c r="AE767" s="17" t="s">
        <v>1062</v>
      </c>
      <c r="AF767" s="39"/>
      <c r="AG767" s="44"/>
      <c r="AH767" s="4"/>
      <c r="AI767" s="113" t="str">
        <f t="shared" si="388"/>
        <v>musta</v>
      </c>
      <c r="AJ767" s="114" t="str">
        <f t="shared" si="409"/>
        <v>musta</v>
      </c>
      <c r="AK767" s="115" t="str">
        <f t="shared" si="385"/>
        <v>musta</v>
      </c>
      <c r="AL767" s="124">
        <f t="shared" si="410"/>
        <v>0</v>
      </c>
      <c r="AM767" s="124">
        <f t="shared" si="389"/>
        <v>0</v>
      </c>
      <c r="AN767" s="124">
        <f t="shared" si="390"/>
        <v>0</v>
      </c>
      <c r="AO767" s="124">
        <f t="shared" si="391"/>
        <v>0</v>
      </c>
      <c r="AP767" s="121">
        <f t="shared" si="392"/>
        <v>0</v>
      </c>
      <c r="AQ767" s="14"/>
      <c r="AR767" s="113" t="str">
        <f t="shared" si="407"/>
        <v>musta</v>
      </c>
      <c r="AS767" s="114" t="str">
        <f t="shared" si="408"/>
        <v>musta</v>
      </c>
      <c r="AT767" s="115" t="str">
        <f t="shared" si="386"/>
        <v>musta</v>
      </c>
      <c r="AU767" s="124">
        <f t="shared" si="393"/>
        <v>1</v>
      </c>
      <c r="AV767" s="124">
        <f t="shared" si="394"/>
        <v>1</v>
      </c>
      <c r="AW767" s="124">
        <f t="shared" si="395"/>
        <v>0</v>
      </c>
      <c r="AX767" s="124">
        <f t="shared" si="396"/>
        <v>0</v>
      </c>
      <c r="AY767" s="121">
        <f t="shared" si="397"/>
        <v>0</v>
      </c>
      <c r="BA767" s="47" t="s">
        <v>791</v>
      </c>
      <c r="BB767" s="47">
        <v>13707</v>
      </c>
      <c r="BC767" s="47">
        <v>1</v>
      </c>
      <c r="BD767" s="47">
        <v>131</v>
      </c>
      <c r="BE767" s="4"/>
      <c r="BF767" s="47" t="s">
        <v>800</v>
      </c>
      <c r="BG767" s="47">
        <v>13719</v>
      </c>
      <c r="BH767" s="47">
        <v>1</v>
      </c>
      <c r="BI767" s="47">
        <v>11</v>
      </c>
      <c r="BJ767" s="4"/>
      <c r="BK767" s="46" t="str">
        <f t="shared" si="398"/>
        <v>13719_1</v>
      </c>
      <c r="BL767" s="69">
        <v>13719</v>
      </c>
      <c r="BM767" s="69">
        <v>1</v>
      </c>
      <c r="BN767" s="69">
        <v>0</v>
      </c>
      <c r="BO767" s="4"/>
      <c r="BP767" s="46" t="str">
        <f t="shared" si="399"/>
        <v>13719_1</v>
      </c>
      <c r="BQ767" s="69">
        <v>13719</v>
      </c>
      <c r="BR767" s="69">
        <v>1</v>
      </c>
      <c r="BS767" s="69">
        <v>0</v>
      </c>
      <c r="BT767" s="4"/>
      <c r="BU767" s="71"/>
      <c r="BV767" s="71"/>
      <c r="BW767" s="71"/>
      <c r="BX767" s="4"/>
      <c r="BY767" s="46"/>
      <c r="BZ767" s="46"/>
      <c r="CA767" s="46"/>
      <c r="CB767" s="4"/>
      <c r="CC767" s="47" t="s">
        <v>239</v>
      </c>
      <c r="CD767" s="47" t="s">
        <v>1023</v>
      </c>
      <c r="CE767" s="47">
        <v>261</v>
      </c>
      <c r="CF767" s="47">
        <v>7</v>
      </c>
      <c r="CG767" s="47">
        <v>1</v>
      </c>
      <c r="CH767" s="47" t="str">
        <f t="shared" si="400"/>
        <v>Keskivilkas 1</v>
      </c>
      <c r="CJ767" s="46" t="s">
        <v>812</v>
      </c>
      <c r="CK767" s="46" t="s">
        <v>2977</v>
      </c>
      <c r="CL767" s="46" t="s">
        <v>2978</v>
      </c>
      <c r="CM767" s="46" t="s">
        <v>2979</v>
      </c>
    </row>
    <row r="768" spans="1:91" customFormat="1" x14ac:dyDescent="0.25">
      <c r="A768" s="81">
        <v>757</v>
      </c>
      <c r="B768" s="27" t="str">
        <f t="shared" si="377"/>
        <v>13747_1</v>
      </c>
      <c r="C768" s="51">
        <v>13747</v>
      </c>
      <c r="D768" s="52">
        <v>1</v>
      </c>
      <c r="E768" s="17">
        <v>3894</v>
      </c>
      <c r="F768" s="18">
        <v>3695.6532041750002</v>
      </c>
      <c r="G768" s="57">
        <v>7</v>
      </c>
      <c r="H768" s="58">
        <v>16</v>
      </c>
      <c r="I768" s="64">
        <f t="shared" si="401"/>
        <v>0.16</v>
      </c>
      <c r="J768" s="18">
        <f t="shared" si="402"/>
        <v>1.1200000000000001</v>
      </c>
      <c r="K768" s="64">
        <f t="shared" si="403"/>
        <v>-0.9745454545454546</v>
      </c>
      <c r="L768" s="18">
        <v>44</v>
      </c>
      <c r="M768" s="18">
        <v>7</v>
      </c>
      <c r="N768" s="18">
        <v>39</v>
      </c>
      <c r="O768" s="105" t="str">
        <f t="shared" si="378"/>
        <v>https://www.google.com/maps/@61.2648463067,23.8989018623,3a,75y,90t/data=!3m3!1e1!3m1!2e0</v>
      </c>
      <c r="P768" s="108" t="str">
        <f t="shared" si="379"/>
        <v>Gmaps</v>
      </c>
      <c r="Q768" s="18">
        <v>7</v>
      </c>
      <c r="R768" s="17">
        <v>16</v>
      </c>
      <c r="S768" s="18">
        <f t="shared" si="380"/>
        <v>46</v>
      </c>
      <c r="T768" s="18">
        <f t="shared" si="381"/>
        <v>15</v>
      </c>
      <c r="U768" s="18">
        <f t="shared" si="382"/>
        <v>0</v>
      </c>
      <c r="V768" s="95" t="str">
        <f t="shared" si="404"/>
        <v xml:space="preserve"> --</v>
      </c>
      <c r="W768" s="18">
        <f t="shared" si="383"/>
        <v>0</v>
      </c>
      <c r="X768" s="79" t="str">
        <f t="shared" si="405"/>
        <v xml:space="preserve"> --</v>
      </c>
      <c r="Y768" s="74">
        <v>0</v>
      </c>
      <c r="Z768" s="17" t="str">
        <f t="shared" si="387"/>
        <v xml:space="preserve"> --</v>
      </c>
      <c r="AA768" s="74">
        <v>0</v>
      </c>
      <c r="AB768" s="17" t="str">
        <f t="shared" si="406"/>
        <v>--</v>
      </c>
      <c r="AC768" s="39"/>
      <c r="AD768" s="17" t="str">
        <f t="shared" si="384"/>
        <v>Vähä 3</v>
      </c>
      <c r="AE768" s="17" t="s">
        <v>1062</v>
      </c>
      <c r="AF768" s="39"/>
      <c r="AG768" s="44"/>
      <c r="AH768" s="4"/>
      <c r="AI768" s="113" t="str">
        <f t="shared" si="388"/>
        <v>musta</v>
      </c>
      <c r="AJ768" s="114" t="str">
        <f t="shared" si="409"/>
        <v>musta</v>
      </c>
      <c r="AK768" s="115" t="str">
        <f t="shared" si="385"/>
        <v>musta</v>
      </c>
      <c r="AL768" s="124">
        <f t="shared" si="410"/>
        <v>0</v>
      </c>
      <c r="AM768" s="124">
        <f t="shared" si="389"/>
        <v>0</v>
      </c>
      <c r="AN768" s="124">
        <f t="shared" si="390"/>
        <v>0</v>
      </c>
      <c r="AO768" s="124">
        <f t="shared" si="391"/>
        <v>0</v>
      </c>
      <c r="AP768" s="121">
        <f t="shared" si="392"/>
        <v>0</v>
      </c>
      <c r="AQ768" s="14"/>
      <c r="AR768" s="113" t="str">
        <f t="shared" si="407"/>
        <v>musta</v>
      </c>
      <c r="AS768" s="114" t="str">
        <f t="shared" si="408"/>
        <v>musta</v>
      </c>
      <c r="AT768" s="115" t="str">
        <f t="shared" si="386"/>
        <v>musta</v>
      </c>
      <c r="AU768" s="124">
        <f t="shared" si="393"/>
        <v>1</v>
      </c>
      <c r="AV768" s="124">
        <f t="shared" si="394"/>
        <v>1</v>
      </c>
      <c r="AW768" s="124">
        <f t="shared" si="395"/>
        <v>0</v>
      </c>
      <c r="AX768" s="124">
        <f t="shared" si="396"/>
        <v>0</v>
      </c>
      <c r="AY768" s="121">
        <f t="shared" si="397"/>
        <v>0</v>
      </c>
      <c r="BA768" s="47" t="s">
        <v>792</v>
      </c>
      <c r="BB768" s="47">
        <v>13709</v>
      </c>
      <c r="BC768" s="47">
        <v>1</v>
      </c>
      <c r="BD768" s="47">
        <v>84</v>
      </c>
      <c r="BE768" s="4"/>
      <c r="BF768" s="47" t="s">
        <v>801</v>
      </c>
      <c r="BG768" s="47">
        <v>13719</v>
      </c>
      <c r="BH768" s="47">
        <v>2</v>
      </c>
      <c r="BI768" s="47">
        <v>23</v>
      </c>
      <c r="BJ768" s="4"/>
      <c r="BK768" s="46" t="str">
        <f t="shared" si="398"/>
        <v>13719_2</v>
      </c>
      <c r="BL768" s="69">
        <v>13719</v>
      </c>
      <c r="BM768" s="69">
        <v>2</v>
      </c>
      <c r="BN768" s="69">
        <v>0</v>
      </c>
      <c r="BO768" s="4"/>
      <c r="BP768" s="46" t="str">
        <f t="shared" si="399"/>
        <v>13719_2</v>
      </c>
      <c r="BQ768" s="69">
        <v>13719</v>
      </c>
      <c r="BR768" s="69">
        <v>2</v>
      </c>
      <c r="BS768" s="69">
        <v>0</v>
      </c>
      <c r="BT768" s="4"/>
      <c r="BU768" s="71"/>
      <c r="BV768" s="71"/>
      <c r="BW768" s="71"/>
      <c r="BX768" s="4"/>
      <c r="BY768" s="46"/>
      <c r="BZ768" s="46"/>
      <c r="CA768" s="46"/>
      <c r="CB768" s="4"/>
      <c r="CC768" s="47" t="s">
        <v>842</v>
      </c>
      <c r="CD768" s="47" t="s">
        <v>1023</v>
      </c>
      <c r="CE768" s="47">
        <v>13793</v>
      </c>
      <c r="CF768" s="47">
        <v>1</v>
      </c>
      <c r="CG768" s="47">
        <v>1</v>
      </c>
      <c r="CH768" s="47" t="str">
        <f t="shared" si="400"/>
        <v>Keskivilkas 1</v>
      </c>
      <c r="CJ768" s="46" t="s">
        <v>813</v>
      </c>
      <c r="CK768" s="46" t="s">
        <v>2980</v>
      </c>
      <c r="CL768" s="46" t="s">
        <v>2981</v>
      </c>
      <c r="CM768" s="46" t="s">
        <v>2982</v>
      </c>
    </row>
    <row r="769" spans="1:91" customFormat="1" x14ac:dyDescent="0.25">
      <c r="A769" s="81">
        <v>758</v>
      </c>
      <c r="B769" s="27" t="str">
        <f t="shared" si="377"/>
        <v>13751_1</v>
      </c>
      <c r="C769" s="51">
        <v>13751</v>
      </c>
      <c r="D769" s="52">
        <v>1</v>
      </c>
      <c r="E769" s="17">
        <v>5090</v>
      </c>
      <c r="F769" s="18">
        <v>12415.8757592</v>
      </c>
      <c r="G769" s="57">
        <v>42</v>
      </c>
      <c r="H769" s="58">
        <v>52</v>
      </c>
      <c r="I769" s="64">
        <f t="shared" si="401"/>
        <v>0.52</v>
      </c>
      <c r="J769" s="18">
        <f t="shared" si="402"/>
        <v>21.84</v>
      </c>
      <c r="K769" s="64">
        <f t="shared" si="403"/>
        <v>-0.70082191780821912</v>
      </c>
      <c r="L769" s="18">
        <v>73</v>
      </c>
      <c r="M769" s="18">
        <v>4</v>
      </c>
      <c r="N769" s="18">
        <v>80</v>
      </c>
      <c r="O769" s="105" t="str">
        <f t="shared" si="378"/>
        <v>https://www.google.com/maps/@61.2460120058,23.4211946431,3a,75y,90t/data=!3m3!1e1!3m1!2e0</v>
      </c>
      <c r="P769" s="108" t="str">
        <f t="shared" si="379"/>
        <v>Gmaps</v>
      </c>
      <c r="Q769" s="18">
        <v>42</v>
      </c>
      <c r="R769" s="17">
        <v>52</v>
      </c>
      <c r="S769" s="18">
        <f t="shared" si="380"/>
        <v>10</v>
      </c>
      <c r="T769" s="18">
        <f t="shared" si="381"/>
        <v>7</v>
      </c>
      <c r="U769" s="18">
        <f t="shared" si="382"/>
        <v>0</v>
      </c>
      <c r="V769" s="95" t="str">
        <f t="shared" si="404"/>
        <v xml:space="preserve"> --</v>
      </c>
      <c r="W769" s="18">
        <f t="shared" si="383"/>
        <v>0</v>
      </c>
      <c r="X769" s="79" t="str">
        <f t="shared" si="405"/>
        <v xml:space="preserve"> --</v>
      </c>
      <c r="Y769" s="74">
        <v>0</v>
      </c>
      <c r="Z769" s="17" t="str">
        <f t="shared" si="387"/>
        <v xml:space="preserve"> --</v>
      </c>
      <c r="AA769" s="74">
        <v>0</v>
      </c>
      <c r="AB769" s="17" t="str">
        <f t="shared" si="406"/>
        <v>--</v>
      </c>
      <c r="AC769" s="39"/>
      <c r="AD769" s="17" t="str">
        <f t="shared" si="384"/>
        <v>Vähä 3</v>
      </c>
      <c r="AE769" s="17" t="s">
        <v>1062</v>
      </c>
      <c r="AF769" s="39"/>
      <c r="AG769" s="44"/>
      <c r="AH769" s="4"/>
      <c r="AI769" s="113" t="str">
        <f t="shared" si="388"/>
        <v>musta</v>
      </c>
      <c r="AJ769" s="114" t="str">
        <f t="shared" si="409"/>
        <v>musta</v>
      </c>
      <c r="AK769" s="115" t="str">
        <f t="shared" si="385"/>
        <v>musta</v>
      </c>
      <c r="AL769" s="124">
        <f t="shared" si="410"/>
        <v>1</v>
      </c>
      <c r="AM769" s="124">
        <f t="shared" si="389"/>
        <v>1</v>
      </c>
      <c r="AN769" s="124">
        <f t="shared" si="390"/>
        <v>0</v>
      </c>
      <c r="AO769" s="124">
        <f t="shared" si="391"/>
        <v>0</v>
      </c>
      <c r="AP769" s="121">
        <f t="shared" si="392"/>
        <v>0</v>
      </c>
      <c r="AQ769" s="14"/>
      <c r="AR769" s="113" t="str">
        <f t="shared" si="407"/>
        <v>musta</v>
      </c>
      <c r="AS769" s="114" t="str">
        <f t="shared" si="408"/>
        <v>musta</v>
      </c>
      <c r="AT769" s="115" t="str">
        <f t="shared" si="386"/>
        <v>musta</v>
      </c>
      <c r="AU769" s="124">
        <f t="shared" si="393"/>
        <v>10</v>
      </c>
      <c r="AV769" s="124">
        <f t="shared" si="394"/>
        <v>10</v>
      </c>
      <c r="AW769" s="124">
        <f t="shared" si="395"/>
        <v>0</v>
      </c>
      <c r="AX769" s="124">
        <f t="shared" si="396"/>
        <v>0</v>
      </c>
      <c r="AY769" s="121">
        <f t="shared" si="397"/>
        <v>0</v>
      </c>
      <c r="BA769" s="47" t="s">
        <v>793</v>
      </c>
      <c r="BB769" s="47">
        <v>13710</v>
      </c>
      <c r="BC769" s="47">
        <v>1</v>
      </c>
      <c r="BD769" s="47">
        <v>10</v>
      </c>
      <c r="BE769" s="4"/>
      <c r="BF769" s="47" t="s">
        <v>802</v>
      </c>
      <c r="BG769" s="47">
        <v>13719</v>
      </c>
      <c r="BH769" s="47">
        <v>3</v>
      </c>
      <c r="BI769" s="47">
        <v>57</v>
      </c>
      <c r="BJ769" s="4"/>
      <c r="BK769" s="46" t="str">
        <f t="shared" si="398"/>
        <v>13719_3</v>
      </c>
      <c r="BL769" s="69">
        <v>13719</v>
      </c>
      <c r="BM769" s="69">
        <v>3</v>
      </c>
      <c r="BN769" s="69">
        <v>0</v>
      </c>
      <c r="BO769" s="4"/>
      <c r="BP769" s="46" t="str">
        <f t="shared" si="399"/>
        <v>13719_3</v>
      </c>
      <c r="BQ769" s="69">
        <v>13719</v>
      </c>
      <c r="BR769" s="69">
        <v>3</v>
      </c>
      <c r="BS769" s="69">
        <v>0</v>
      </c>
      <c r="BT769" s="4"/>
      <c r="BU769" s="71"/>
      <c r="BV769" s="71"/>
      <c r="BW769" s="71"/>
      <c r="BX769" s="4"/>
      <c r="BY769" s="46"/>
      <c r="BZ769" s="46"/>
      <c r="CA769" s="46"/>
      <c r="CB769" s="4"/>
      <c r="CC769" s="47" t="s">
        <v>691</v>
      </c>
      <c r="CD769" s="47" t="s">
        <v>1023</v>
      </c>
      <c r="CE769" s="47">
        <v>13123</v>
      </c>
      <c r="CF769" s="47">
        <v>1</v>
      </c>
      <c r="CG769" s="47">
        <v>1</v>
      </c>
      <c r="CH769" s="47" t="str">
        <f t="shared" si="400"/>
        <v>Keskivilkas 1</v>
      </c>
      <c r="CJ769" s="46" t="s">
        <v>814</v>
      </c>
      <c r="CK769" s="46" t="s">
        <v>2140</v>
      </c>
      <c r="CL769" s="46" t="s">
        <v>2141</v>
      </c>
      <c r="CM769" s="46" t="s">
        <v>2142</v>
      </c>
    </row>
    <row r="770" spans="1:91" customFormat="1" x14ac:dyDescent="0.25">
      <c r="A770" s="81">
        <v>759</v>
      </c>
      <c r="B770" s="27" t="str">
        <f t="shared" si="377"/>
        <v>13751_2</v>
      </c>
      <c r="C770" s="51">
        <v>13751</v>
      </c>
      <c r="D770" s="52">
        <v>2</v>
      </c>
      <c r="E770" s="17">
        <v>7803</v>
      </c>
      <c r="F770" s="18"/>
      <c r="G770" s="59">
        <v>42</v>
      </c>
      <c r="H770" s="60">
        <v>52</v>
      </c>
      <c r="I770" s="64">
        <f t="shared" si="401"/>
        <v>0.52</v>
      </c>
      <c r="J770" s="18">
        <f t="shared" si="402"/>
        <v>21.84</v>
      </c>
      <c r="K770" s="64">
        <f t="shared" si="403"/>
        <v>-0.70082191780821912</v>
      </c>
      <c r="L770" s="18">
        <v>73</v>
      </c>
      <c r="M770" s="18">
        <v>4</v>
      </c>
      <c r="N770" s="18">
        <v>80</v>
      </c>
      <c r="O770" s="105" t="str">
        <f t="shared" si="378"/>
        <v>https://www.google.com/maps/@61.2757072088,23.3826963158,3a,75y,90t/data=!3m3!1e1!3m1!2e0</v>
      </c>
      <c r="P770" s="108" t="str">
        <f t="shared" si="379"/>
        <v>Gmaps</v>
      </c>
      <c r="Q770" s="18">
        <v>42</v>
      </c>
      <c r="R770" s="17">
        <v>52</v>
      </c>
      <c r="S770" s="18">
        <f t="shared" si="380"/>
        <v>55</v>
      </c>
      <c r="T770" s="18">
        <f t="shared" si="381"/>
        <v>38</v>
      </c>
      <c r="U770" s="18">
        <f t="shared" si="382"/>
        <v>0</v>
      </c>
      <c r="V770" s="95" t="str">
        <f t="shared" si="404"/>
        <v xml:space="preserve"> --</v>
      </c>
      <c r="W770" s="18">
        <f t="shared" si="383"/>
        <v>0</v>
      </c>
      <c r="X770" s="79" t="str">
        <f t="shared" si="405"/>
        <v xml:space="preserve"> --</v>
      </c>
      <c r="Y770" s="74">
        <v>0</v>
      </c>
      <c r="Z770" s="17" t="str">
        <f t="shared" si="387"/>
        <v xml:space="preserve"> --</v>
      </c>
      <c r="AA770" s="74">
        <v>0</v>
      </c>
      <c r="AB770" s="17" t="str">
        <f t="shared" si="406"/>
        <v>--</v>
      </c>
      <c r="AC770" s="39"/>
      <c r="AD770" s="17" t="str">
        <f t="shared" si="384"/>
        <v>Vähä 3</v>
      </c>
      <c r="AE770" s="17" t="s">
        <v>1062</v>
      </c>
      <c r="AF770" s="39"/>
      <c r="AG770" s="44"/>
      <c r="AH770" s="4"/>
      <c r="AI770" s="113" t="str">
        <f t="shared" si="388"/>
        <v>musta</v>
      </c>
      <c r="AJ770" s="114" t="str">
        <f t="shared" si="409"/>
        <v>musta</v>
      </c>
      <c r="AK770" s="115" t="str">
        <f t="shared" si="385"/>
        <v>musta</v>
      </c>
      <c r="AL770" s="124">
        <f t="shared" si="410"/>
        <v>1</v>
      </c>
      <c r="AM770" s="124">
        <f t="shared" si="389"/>
        <v>1</v>
      </c>
      <c r="AN770" s="124">
        <f t="shared" si="390"/>
        <v>0</v>
      </c>
      <c r="AO770" s="124">
        <f t="shared" si="391"/>
        <v>0</v>
      </c>
      <c r="AP770" s="121">
        <f t="shared" si="392"/>
        <v>0</v>
      </c>
      <c r="AQ770" s="14"/>
      <c r="AR770" s="113" t="str">
        <f t="shared" si="407"/>
        <v>musta</v>
      </c>
      <c r="AS770" s="114" t="str">
        <f t="shared" si="408"/>
        <v>musta</v>
      </c>
      <c r="AT770" s="115" t="str">
        <f t="shared" si="386"/>
        <v>musta</v>
      </c>
      <c r="AU770" s="124">
        <f t="shared" si="393"/>
        <v>10</v>
      </c>
      <c r="AV770" s="124">
        <f t="shared" si="394"/>
        <v>10</v>
      </c>
      <c r="AW770" s="124">
        <f t="shared" si="395"/>
        <v>0</v>
      </c>
      <c r="AX770" s="124">
        <f t="shared" si="396"/>
        <v>0</v>
      </c>
      <c r="AY770" s="121">
        <f t="shared" si="397"/>
        <v>0</v>
      </c>
      <c r="BA770" s="47" t="s">
        <v>794</v>
      </c>
      <c r="BB770" s="47">
        <v>13711</v>
      </c>
      <c r="BC770" s="47">
        <v>1</v>
      </c>
      <c r="BD770" s="47">
        <v>46</v>
      </c>
      <c r="BE770" s="4"/>
      <c r="BF770" s="47" t="s">
        <v>803</v>
      </c>
      <c r="BG770" s="47">
        <v>13720</v>
      </c>
      <c r="BH770" s="47">
        <v>1</v>
      </c>
      <c r="BI770" s="47">
        <v>200</v>
      </c>
      <c r="BJ770" s="4"/>
      <c r="BK770" s="46" t="str">
        <f t="shared" si="398"/>
        <v>13720_1</v>
      </c>
      <c r="BL770" s="69">
        <v>13720</v>
      </c>
      <c r="BM770" s="69">
        <v>1</v>
      </c>
      <c r="BN770" s="69">
        <v>0</v>
      </c>
      <c r="BO770" s="4"/>
      <c r="BP770" s="46" t="str">
        <f t="shared" si="399"/>
        <v>13720_1</v>
      </c>
      <c r="BQ770" s="69">
        <v>13720</v>
      </c>
      <c r="BR770" s="69">
        <v>1</v>
      </c>
      <c r="BS770" s="69">
        <v>0</v>
      </c>
      <c r="BT770" s="4"/>
      <c r="BU770" s="71"/>
      <c r="BV770" s="71"/>
      <c r="BW770" s="71"/>
      <c r="BX770" s="4"/>
      <c r="BY770" s="46"/>
      <c r="BZ770" s="46"/>
      <c r="CA770" s="46"/>
      <c r="CB770" s="4"/>
      <c r="CC770" s="47" t="s">
        <v>424</v>
      </c>
      <c r="CD770" s="47" t="s">
        <v>1023</v>
      </c>
      <c r="CE770" s="47">
        <v>2774</v>
      </c>
      <c r="CF770" s="47">
        <v>4</v>
      </c>
      <c r="CG770" s="47">
        <v>1</v>
      </c>
      <c r="CH770" s="47" t="str">
        <f t="shared" si="400"/>
        <v>Keskivilkas 1</v>
      </c>
      <c r="CJ770" s="46" t="s">
        <v>815</v>
      </c>
      <c r="CK770" s="46" t="s">
        <v>2983</v>
      </c>
      <c r="CL770" s="46" t="s">
        <v>2984</v>
      </c>
      <c r="CM770" s="46" t="s">
        <v>2985</v>
      </c>
    </row>
    <row r="771" spans="1:91" customFormat="1" x14ac:dyDescent="0.25">
      <c r="A771" s="81">
        <v>760</v>
      </c>
      <c r="B771" s="27" t="str">
        <f t="shared" si="377"/>
        <v>13751_3</v>
      </c>
      <c r="C771" s="51">
        <v>13751</v>
      </c>
      <c r="D771" s="52">
        <v>3</v>
      </c>
      <c r="E771" s="17">
        <v>1486</v>
      </c>
      <c r="F771" s="18"/>
      <c r="G771" s="59">
        <v>42</v>
      </c>
      <c r="H771" s="60">
        <v>52</v>
      </c>
      <c r="I771" s="64">
        <f t="shared" si="401"/>
        <v>0.52</v>
      </c>
      <c r="J771" s="18">
        <f t="shared" si="402"/>
        <v>21.84</v>
      </c>
      <c r="K771" s="64">
        <f t="shared" si="403"/>
        <v>-0.84727272727272729</v>
      </c>
      <c r="L771" s="18">
        <v>143</v>
      </c>
      <c r="M771" s="18">
        <v>4</v>
      </c>
      <c r="N771" s="18">
        <v>148</v>
      </c>
      <c r="O771" s="105" t="str">
        <f t="shared" si="378"/>
        <v>https://www.google.com/maps/@61.2937909026,23.5010089208,3a,75y,90t/data=!3m3!1e1!3m1!2e0</v>
      </c>
      <c r="P771" s="108" t="str">
        <f t="shared" si="379"/>
        <v>Gmaps</v>
      </c>
      <c r="Q771" s="18">
        <v>42</v>
      </c>
      <c r="R771" s="17">
        <v>52</v>
      </c>
      <c r="S771" s="18">
        <f t="shared" si="380"/>
        <v>7</v>
      </c>
      <c r="T771" s="18">
        <f t="shared" si="381"/>
        <v>2</v>
      </c>
      <c r="U771" s="18">
        <f t="shared" si="382"/>
        <v>0</v>
      </c>
      <c r="V771" s="95" t="str">
        <f t="shared" si="404"/>
        <v xml:space="preserve"> --</v>
      </c>
      <c r="W771" s="18">
        <f t="shared" si="383"/>
        <v>0</v>
      </c>
      <c r="X771" s="79" t="str">
        <f t="shared" si="405"/>
        <v xml:space="preserve"> --</v>
      </c>
      <c r="Y771" s="18">
        <v>37</v>
      </c>
      <c r="Z771" s="17" t="str">
        <f t="shared" si="387"/>
        <v xml:space="preserve"> --</v>
      </c>
      <c r="AA771" s="74">
        <v>0</v>
      </c>
      <c r="AB771" s="17" t="str">
        <f t="shared" si="406"/>
        <v>--</v>
      </c>
      <c r="AC771" s="39"/>
      <c r="AD771" s="17" t="str">
        <f t="shared" si="384"/>
        <v>Vähä 3</v>
      </c>
      <c r="AE771" s="17" t="s">
        <v>1062</v>
      </c>
      <c r="AF771" s="39"/>
      <c r="AG771" s="44"/>
      <c r="AH771" s="4"/>
      <c r="AI771" s="113" t="str">
        <f t="shared" si="388"/>
        <v>musta</v>
      </c>
      <c r="AJ771" s="114" t="str">
        <f t="shared" si="409"/>
        <v>musta</v>
      </c>
      <c r="AK771" s="115" t="str">
        <f t="shared" si="385"/>
        <v>musta</v>
      </c>
      <c r="AL771" s="124">
        <f t="shared" si="410"/>
        <v>1</v>
      </c>
      <c r="AM771" s="124">
        <f t="shared" si="389"/>
        <v>1</v>
      </c>
      <c r="AN771" s="124">
        <f t="shared" si="390"/>
        <v>0</v>
      </c>
      <c r="AO771" s="124">
        <f t="shared" si="391"/>
        <v>0</v>
      </c>
      <c r="AP771" s="121">
        <f t="shared" si="392"/>
        <v>0</v>
      </c>
      <c r="AQ771" s="14"/>
      <c r="AR771" s="113" t="str">
        <f t="shared" si="407"/>
        <v>musta</v>
      </c>
      <c r="AS771" s="114" t="str">
        <f t="shared" si="408"/>
        <v>musta</v>
      </c>
      <c r="AT771" s="115" t="str">
        <f t="shared" si="386"/>
        <v>musta</v>
      </c>
      <c r="AU771" s="124">
        <f t="shared" si="393"/>
        <v>10</v>
      </c>
      <c r="AV771" s="124">
        <f t="shared" si="394"/>
        <v>10</v>
      </c>
      <c r="AW771" s="124">
        <f t="shared" si="395"/>
        <v>0</v>
      </c>
      <c r="AX771" s="124">
        <f t="shared" si="396"/>
        <v>0</v>
      </c>
      <c r="AY771" s="121">
        <f t="shared" si="397"/>
        <v>0</v>
      </c>
      <c r="BA771" s="47" t="s">
        <v>795</v>
      </c>
      <c r="BB771" s="47">
        <v>13711</v>
      </c>
      <c r="BC771" s="47">
        <v>2</v>
      </c>
      <c r="BD771" s="47">
        <v>23</v>
      </c>
      <c r="BE771" s="4"/>
      <c r="BF771" s="47" t="s">
        <v>804</v>
      </c>
      <c r="BG771" s="47">
        <v>13721</v>
      </c>
      <c r="BH771" s="47">
        <v>1</v>
      </c>
      <c r="BI771" s="47">
        <v>63</v>
      </c>
      <c r="BJ771" s="4"/>
      <c r="BK771" s="46" t="str">
        <f t="shared" si="398"/>
        <v>13721_1</v>
      </c>
      <c r="BL771" s="69">
        <v>13721</v>
      </c>
      <c r="BM771" s="69">
        <v>1</v>
      </c>
      <c r="BN771" s="69">
        <v>0</v>
      </c>
      <c r="BO771" s="4"/>
      <c r="BP771" s="46" t="str">
        <f t="shared" si="399"/>
        <v>13721_1</v>
      </c>
      <c r="BQ771" s="69">
        <v>13721</v>
      </c>
      <c r="BR771" s="69">
        <v>1</v>
      </c>
      <c r="BS771" s="69">
        <v>0</v>
      </c>
      <c r="BT771" s="4"/>
      <c r="BU771" s="71"/>
      <c r="BV771" s="71"/>
      <c r="BW771" s="71"/>
      <c r="BX771" s="4"/>
      <c r="BY771" s="46"/>
      <c r="BZ771" s="46"/>
      <c r="CA771" s="46"/>
      <c r="CB771" s="4"/>
      <c r="CC771" s="47" t="s">
        <v>451</v>
      </c>
      <c r="CD771" s="47" t="s">
        <v>1023</v>
      </c>
      <c r="CE771" s="47">
        <v>2992</v>
      </c>
      <c r="CF771" s="47">
        <v>3</v>
      </c>
      <c r="CG771" s="47">
        <v>1</v>
      </c>
      <c r="CH771" s="47" t="str">
        <f t="shared" si="400"/>
        <v>Keskivilkas 1</v>
      </c>
      <c r="CJ771" s="46" t="s">
        <v>816</v>
      </c>
      <c r="CK771" s="46" t="s">
        <v>2986</v>
      </c>
      <c r="CL771" s="46" t="s">
        <v>2987</v>
      </c>
      <c r="CM771" s="46" t="s">
        <v>2988</v>
      </c>
    </row>
    <row r="772" spans="1:91" customFormat="1" x14ac:dyDescent="0.25">
      <c r="A772" s="81">
        <v>761</v>
      </c>
      <c r="B772" s="27" t="str">
        <f t="shared" si="377"/>
        <v>13753_1</v>
      </c>
      <c r="C772" s="51">
        <v>13753</v>
      </c>
      <c r="D772" s="52">
        <v>1</v>
      </c>
      <c r="E772" s="17">
        <v>4902</v>
      </c>
      <c r="F772" s="18">
        <v>4717.7221173449998</v>
      </c>
      <c r="G772" s="57">
        <v>81</v>
      </c>
      <c r="H772" s="58">
        <v>55</v>
      </c>
      <c r="I772" s="64">
        <f t="shared" si="401"/>
        <v>0.55000000000000004</v>
      </c>
      <c r="J772" s="18">
        <f t="shared" si="402"/>
        <v>44.550000000000004</v>
      </c>
      <c r="K772" s="64">
        <f t="shared" si="403"/>
        <v>-0.75655737704918025</v>
      </c>
      <c r="L772" s="18">
        <v>183</v>
      </c>
      <c r="M772" s="18">
        <v>13</v>
      </c>
      <c r="N772" s="18">
        <v>187</v>
      </c>
      <c r="O772" s="105" t="str">
        <f t="shared" si="378"/>
        <v>https://www.google.com/maps/@61.2591265405,23.6703745402,3a,75y,90t/data=!3m3!1e1!3m1!2e0</v>
      </c>
      <c r="P772" s="108" t="str">
        <f t="shared" si="379"/>
        <v>Gmaps</v>
      </c>
      <c r="Q772" s="18">
        <v>81</v>
      </c>
      <c r="R772" s="17">
        <v>55</v>
      </c>
      <c r="S772" s="18">
        <f t="shared" si="380"/>
        <v>44</v>
      </c>
      <c r="T772" s="18">
        <f t="shared" si="381"/>
        <v>27</v>
      </c>
      <c r="U772" s="18">
        <f t="shared" si="382"/>
        <v>0</v>
      </c>
      <c r="V772" s="95" t="str">
        <f t="shared" si="404"/>
        <v xml:space="preserve"> --</v>
      </c>
      <c r="W772" s="18">
        <f t="shared" si="383"/>
        <v>0</v>
      </c>
      <c r="X772" s="79" t="str">
        <f t="shared" si="405"/>
        <v xml:space="preserve"> --</v>
      </c>
      <c r="Y772" s="74">
        <v>0</v>
      </c>
      <c r="Z772" s="17" t="str">
        <f t="shared" si="387"/>
        <v xml:space="preserve"> --</v>
      </c>
      <c r="AA772" s="74">
        <v>0</v>
      </c>
      <c r="AB772" s="17" t="str">
        <f t="shared" si="406"/>
        <v>--</v>
      </c>
      <c r="AC772" s="39"/>
      <c r="AD772" s="17" t="str">
        <f t="shared" si="384"/>
        <v>Vähä 3</v>
      </c>
      <c r="AE772" s="17" t="s">
        <v>1062</v>
      </c>
      <c r="AF772" s="39"/>
      <c r="AG772" s="44"/>
      <c r="AH772" s="4"/>
      <c r="AI772" s="113" t="str">
        <f t="shared" si="388"/>
        <v>musta</v>
      </c>
      <c r="AJ772" s="114" t="str">
        <f t="shared" si="409"/>
        <v>musta</v>
      </c>
      <c r="AK772" s="115" t="str">
        <f t="shared" si="385"/>
        <v>musta</v>
      </c>
      <c r="AL772" s="124">
        <f t="shared" si="410"/>
        <v>1</v>
      </c>
      <c r="AM772" s="124">
        <f t="shared" si="389"/>
        <v>1</v>
      </c>
      <c r="AN772" s="124">
        <f t="shared" si="390"/>
        <v>0</v>
      </c>
      <c r="AO772" s="124">
        <f t="shared" si="391"/>
        <v>0</v>
      </c>
      <c r="AP772" s="121">
        <f t="shared" si="392"/>
        <v>0</v>
      </c>
      <c r="AQ772" s="14"/>
      <c r="AR772" s="113" t="str">
        <f t="shared" si="407"/>
        <v>musta</v>
      </c>
      <c r="AS772" s="114" t="str">
        <f t="shared" si="408"/>
        <v>musta</v>
      </c>
      <c r="AT772" s="115" t="str">
        <f t="shared" si="386"/>
        <v>musta</v>
      </c>
      <c r="AU772" s="124">
        <f t="shared" si="393"/>
        <v>10</v>
      </c>
      <c r="AV772" s="124">
        <f t="shared" si="394"/>
        <v>10</v>
      </c>
      <c r="AW772" s="124">
        <f t="shared" si="395"/>
        <v>0</v>
      </c>
      <c r="AX772" s="124">
        <f t="shared" si="396"/>
        <v>0</v>
      </c>
      <c r="AY772" s="121">
        <f t="shared" si="397"/>
        <v>0</v>
      </c>
      <c r="BA772" s="47" t="s">
        <v>796</v>
      </c>
      <c r="BB772" s="47">
        <v>13713</v>
      </c>
      <c r="BC772" s="47">
        <v>1</v>
      </c>
      <c r="BD772" s="47">
        <v>7</v>
      </c>
      <c r="BE772" s="4"/>
      <c r="BF772" s="47" t="s">
        <v>805</v>
      </c>
      <c r="BG772" s="47">
        <v>13721</v>
      </c>
      <c r="BH772" s="47">
        <v>2</v>
      </c>
      <c r="BI772" s="47">
        <v>25</v>
      </c>
      <c r="BJ772" s="4"/>
      <c r="BK772" s="46" t="str">
        <f t="shared" si="398"/>
        <v>13721_2</v>
      </c>
      <c r="BL772" s="69">
        <v>13721</v>
      </c>
      <c r="BM772" s="69">
        <v>2</v>
      </c>
      <c r="BN772" s="69">
        <v>0</v>
      </c>
      <c r="BO772" s="4"/>
      <c r="BP772" s="46" t="str">
        <f t="shared" si="399"/>
        <v>13721_2</v>
      </c>
      <c r="BQ772" s="69">
        <v>13721</v>
      </c>
      <c r="BR772" s="69">
        <v>2</v>
      </c>
      <c r="BS772" s="69">
        <v>0</v>
      </c>
      <c r="BT772" s="4"/>
      <c r="BU772" s="71"/>
      <c r="BV772" s="71"/>
      <c r="BW772" s="71"/>
      <c r="BX772" s="4"/>
      <c r="BY772" s="46"/>
      <c r="BZ772" s="46"/>
      <c r="CA772" s="46"/>
      <c r="CB772" s="4"/>
      <c r="CC772" s="47" t="s">
        <v>355</v>
      </c>
      <c r="CD772" s="47" t="s">
        <v>1023</v>
      </c>
      <c r="CE772" s="47">
        <v>2496</v>
      </c>
      <c r="CF772" s="47">
        <v>1</v>
      </c>
      <c r="CG772" s="47">
        <v>1</v>
      </c>
      <c r="CH772" s="47" t="str">
        <f t="shared" si="400"/>
        <v>Keskivilkas 1</v>
      </c>
      <c r="CJ772" s="46" t="s">
        <v>817</v>
      </c>
      <c r="CK772" s="46" t="s">
        <v>2989</v>
      </c>
      <c r="CL772" s="46" t="s">
        <v>2990</v>
      </c>
      <c r="CM772" s="46" t="s">
        <v>2991</v>
      </c>
    </row>
    <row r="773" spans="1:91" customFormat="1" x14ac:dyDescent="0.25">
      <c r="A773" s="81">
        <v>762</v>
      </c>
      <c r="B773" s="27" t="str">
        <f t="shared" si="377"/>
        <v>13757_1</v>
      </c>
      <c r="C773" s="51">
        <v>13757</v>
      </c>
      <c r="D773" s="52">
        <v>1</v>
      </c>
      <c r="E773" s="17">
        <v>4126</v>
      </c>
      <c r="F773" s="18">
        <v>3974.5337648149998</v>
      </c>
      <c r="G773" s="57">
        <v>36</v>
      </c>
      <c r="H773" s="58">
        <v>49</v>
      </c>
      <c r="I773" s="64">
        <f t="shared" si="401"/>
        <v>0.49</v>
      </c>
      <c r="J773" s="18">
        <f t="shared" si="402"/>
        <v>17.64</v>
      </c>
      <c r="K773" s="64">
        <f t="shared" si="403"/>
        <v>-0.90033898305084759</v>
      </c>
      <c r="L773" s="18">
        <v>177</v>
      </c>
      <c r="M773" s="18">
        <v>4</v>
      </c>
      <c r="N773" s="18">
        <v>184</v>
      </c>
      <c r="O773" s="105" t="str">
        <f t="shared" si="378"/>
        <v>https://www.google.com/maps/@61.2668060491,23.7455080617,3a,75y,90t/data=!3m3!1e1!3m1!2e0</v>
      </c>
      <c r="P773" s="108" t="str">
        <f t="shared" si="379"/>
        <v>Gmaps</v>
      </c>
      <c r="Q773" s="18">
        <v>36</v>
      </c>
      <c r="R773" s="17">
        <v>49</v>
      </c>
      <c r="S773" s="18">
        <f t="shared" si="380"/>
        <v>96</v>
      </c>
      <c r="T773" s="18">
        <f t="shared" si="381"/>
        <v>74</v>
      </c>
      <c r="U773" s="18">
        <f t="shared" si="382"/>
        <v>0</v>
      </c>
      <c r="V773" s="95" t="str">
        <f t="shared" si="404"/>
        <v xml:space="preserve"> --</v>
      </c>
      <c r="W773" s="18">
        <f t="shared" si="383"/>
        <v>0</v>
      </c>
      <c r="X773" s="79" t="str">
        <f t="shared" si="405"/>
        <v xml:space="preserve"> --</v>
      </c>
      <c r="Y773" s="74">
        <v>0</v>
      </c>
      <c r="Z773" s="17" t="str">
        <f t="shared" si="387"/>
        <v xml:space="preserve"> --</v>
      </c>
      <c r="AA773" s="74">
        <v>0</v>
      </c>
      <c r="AB773" s="17" t="str">
        <f t="shared" si="406"/>
        <v>--</v>
      </c>
      <c r="AC773" s="39"/>
      <c r="AD773" s="17" t="str">
        <f t="shared" si="384"/>
        <v>Vähä 3</v>
      </c>
      <c r="AE773" s="17" t="s">
        <v>1062</v>
      </c>
      <c r="AF773" s="39"/>
      <c r="AG773" s="44"/>
      <c r="AH773" s="4"/>
      <c r="AI773" s="113" t="str">
        <f t="shared" si="388"/>
        <v>musta</v>
      </c>
      <c r="AJ773" s="114" t="str">
        <f t="shared" si="409"/>
        <v>musta</v>
      </c>
      <c r="AK773" s="115" t="str">
        <f t="shared" si="385"/>
        <v>musta</v>
      </c>
      <c r="AL773" s="124">
        <f t="shared" si="410"/>
        <v>1</v>
      </c>
      <c r="AM773" s="124">
        <f t="shared" si="389"/>
        <v>1</v>
      </c>
      <c r="AN773" s="124">
        <f t="shared" si="390"/>
        <v>0</v>
      </c>
      <c r="AO773" s="124">
        <f t="shared" si="391"/>
        <v>0</v>
      </c>
      <c r="AP773" s="121">
        <f t="shared" si="392"/>
        <v>0</v>
      </c>
      <c r="AQ773" s="14"/>
      <c r="AR773" s="113" t="str">
        <f t="shared" si="407"/>
        <v>musta</v>
      </c>
      <c r="AS773" s="114" t="str">
        <f t="shared" si="408"/>
        <v>musta</v>
      </c>
      <c r="AT773" s="115" t="str">
        <f t="shared" si="386"/>
        <v>musta</v>
      </c>
      <c r="AU773" s="124">
        <f t="shared" si="393"/>
        <v>1</v>
      </c>
      <c r="AV773" s="124">
        <f t="shared" si="394"/>
        <v>1</v>
      </c>
      <c r="AW773" s="124">
        <f t="shared" si="395"/>
        <v>0</v>
      </c>
      <c r="AX773" s="124">
        <f t="shared" si="396"/>
        <v>0</v>
      </c>
      <c r="AY773" s="121">
        <f t="shared" si="397"/>
        <v>0</v>
      </c>
      <c r="BA773" s="47" t="s">
        <v>797</v>
      </c>
      <c r="BB773" s="47">
        <v>13716</v>
      </c>
      <c r="BC773" s="47">
        <v>1</v>
      </c>
      <c r="BD773" s="47">
        <v>28</v>
      </c>
      <c r="BE773" s="4"/>
      <c r="BF773" s="47" t="s">
        <v>806</v>
      </c>
      <c r="BG773" s="47">
        <v>13731</v>
      </c>
      <c r="BH773" s="47">
        <v>1</v>
      </c>
      <c r="BI773" s="47">
        <v>109</v>
      </c>
      <c r="BJ773" s="4"/>
      <c r="BK773" s="46" t="str">
        <f t="shared" si="398"/>
        <v>13731_1</v>
      </c>
      <c r="BL773" s="69">
        <v>13731</v>
      </c>
      <c r="BM773" s="69">
        <v>1</v>
      </c>
      <c r="BN773" s="69">
        <v>0</v>
      </c>
      <c r="BO773" s="4"/>
      <c r="BP773" s="46" t="str">
        <f t="shared" si="399"/>
        <v>13731_1</v>
      </c>
      <c r="BQ773" s="69">
        <v>13731</v>
      </c>
      <c r="BR773" s="69">
        <v>1</v>
      </c>
      <c r="BS773" s="69">
        <v>0</v>
      </c>
      <c r="BT773" s="4"/>
      <c r="BU773" s="71"/>
      <c r="BV773" s="71"/>
      <c r="BW773" s="71"/>
      <c r="BX773" s="4"/>
      <c r="BY773" s="46"/>
      <c r="BZ773" s="46"/>
      <c r="CA773" s="46"/>
      <c r="CB773" s="4"/>
      <c r="CC773" s="47" t="s">
        <v>442</v>
      </c>
      <c r="CD773" s="47" t="s">
        <v>1023</v>
      </c>
      <c r="CE773" s="47">
        <v>2985</v>
      </c>
      <c r="CF773" s="47">
        <v>2</v>
      </c>
      <c r="CG773" s="47">
        <v>1</v>
      </c>
      <c r="CH773" s="47" t="str">
        <f t="shared" si="400"/>
        <v>Keskivilkas 1</v>
      </c>
      <c r="CJ773" s="46" t="s">
        <v>818</v>
      </c>
      <c r="CK773" s="46" t="s">
        <v>1516</v>
      </c>
      <c r="CL773" s="46" t="s">
        <v>1517</v>
      </c>
      <c r="CM773" s="46" t="s">
        <v>1518</v>
      </c>
    </row>
    <row r="774" spans="1:91" customFormat="1" x14ac:dyDescent="0.25">
      <c r="A774" s="81">
        <v>763</v>
      </c>
      <c r="B774" s="27" t="str">
        <f t="shared" si="377"/>
        <v>13759_1</v>
      </c>
      <c r="C774" s="51">
        <v>13759</v>
      </c>
      <c r="D774" s="52">
        <v>1</v>
      </c>
      <c r="E774" s="17">
        <v>4700</v>
      </c>
      <c r="F774" s="18">
        <v>4681.1898134200001</v>
      </c>
      <c r="G774" s="57">
        <v>112</v>
      </c>
      <c r="H774" s="58">
        <v>54</v>
      </c>
      <c r="I774" s="64">
        <f t="shared" si="401"/>
        <v>0.54</v>
      </c>
      <c r="J774" s="18">
        <f t="shared" si="402"/>
        <v>60.480000000000004</v>
      </c>
      <c r="K774" s="64">
        <f t="shared" si="403"/>
        <v>-0.65830508474576266</v>
      </c>
      <c r="L774" s="18">
        <v>177</v>
      </c>
      <c r="M774" s="18">
        <v>23</v>
      </c>
      <c r="N774" s="18">
        <v>178</v>
      </c>
      <c r="O774" s="105" t="str">
        <f t="shared" si="378"/>
        <v>https://www.google.com/maps/@61.2896616144,23.6005458168,3a,75y,90t/data=!3m3!1e1!3m1!2e0</v>
      </c>
      <c r="P774" s="108" t="str">
        <f t="shared" si="379"/>
        <v>Gmaps</v>
      </c>
      <c r="Q774" s="18">
        <v>112</v>
      </c>
      <c r="R774" s="17">
        <v>54</v>
      </c>
      <c r="S774" s="18">
        <f t="shared" si="380"/>
        <v>251</v>
      </c>
      <c r="T774" s="18">
        <f t="shared" si="381"/>
        <v>39</v>
      </c>
      <c r="U774" s="18">
        <f t="shared" si="382"/>
        <v>0</v>
      </c>
      <c r="V774" s="95" t="str">
        <f t="shared" si="404"/>
        <v xml:space="preserve"> --</v>
      </c>
      <c r="W774" s="18">
        <f t="shared" si="383"/>
        <v>0</v>
      </c>
      <c r="X774" s="79" t="str">
        <f t="shared" si="405"/>
        <v xml:space="preserve"> --</v>
      </c>
      <c r="Y774" s="18">
        <v>7</v>
      </c>
      <c r="Z774" s="17" t="str">
        <f t="shared" si="387"/>
        <v xml:space="preserve"> --</v>
      </c>
      <c r="AA774" s="74">
        <v>0</v>
      </c>
      <c r="AB774" s="17" t="str">
        <f t="shared" si="406"/>
        <v>--</v>
      </c>
      <c r="AC774" s="39"/>
      <c r="AD774" s="17" t="str">
        <f t="shared" si="384"/>
        <v>Vähä 3</v>
      </c>
      <c r="AE774" s="17" t="s">
        <v>1062</v>
      </c>
      <c r="AF774" s="39"/>
      <c r="AG774" s="44"/>
      <c r="AH774" s="4"/>
      <c r="AI774" s="113" t="str">
        <f t="shared" si="388"/>
        <v>musta</v>
      </c>
      <c r="AJ774" s="114" t="str">
        <f t="shared" si="409"/>
        <v>musta</v>
      </c>
      <c r="AK774" s="115" t="str">
        <f t="shared" si="385"/>
        <v>musta</v>
      </c>
      <c r="AL774" s="124">
        <f t="shared" si="410"/>
        <v>1</v>
      </c>
      <c r="AM774" s="124">
        <f t="shared" si="389"/>
        <v>1</v>
      </c>
      <c r="AN774" s="124">
        <f t="shared" si="390"/>
        <v>0</v>
      </c>
      <c r="AO774" s="124">
        <f t="shared" si="391"/>
        <v>0</v>
      </c>
      <c r="AP774" s="121">
        <f t="shared" si="392"/>
        <v>0</v>
      </c>
      <c r="AQ774" s="14"/>
      <c r="AR774" s="113" t="str">
        <f t="shared" si="407"/>
        <v>musta</v>
      </c>
      <c r="AS774" s="114" t="str">
        <f t="shared" si="408"/>
        <v>musta</v>
      </c>
      <c r="AT774" s="115" t="str">
        <f t="shared" si="386"/>
        <v>musta</v>
      </c>
      <c r="AU774" s="124">
        <f t="shared" si="393"/>
        <v>10</v>
      </c>
      <c r="AV774" s="124">
        <f t="shared" si="394"/>
        <v>10</v>
      </c>
      <c r="AW774" s="124">
        <f t="shared" si="395"/>
        <v>0</v>
      </c>
      <c r="AX774" s="124">
        <f t="shared" si="396"/>
        <v>0</v>
      </c>
      <c r="AY774" s="121">
        <f t="shared" si="397"/>
        <v>0</v>
      </c>
      <c r="BA774" s="47" t="s">
        <v>798</v>
      </c>
      <c r="BB774" s="47">
        <v>13716</v>
      </c>
      <c r="BC774" s="47">
        <v>2</v>
      </c>
      <c r="BD774" s="47">
        <v>34</v>
      </c>
      <c r="BE774" s="4"/>
      <c r="BF774" s="47" t="s">
        <v>807</v>
      </c>
      <c r="BG774" s="47">
        <v>13737</v>
      </c>
      <c r="BH774" s="47">
        <v>1</v>
      </c>
      <c r="BI774" s="47">
        <v>125</v>
      </c>
      <c r="BJ774" s="4"/>
      <c r="BK774" s="46" t="str">
        <f t="shared" si="398"/>
        <v>13737_1</v>
      </c>
      <c r="BL774" s="69">
        <v>13737</v>
      </c>
      <c r="BM774" s="69">
        <v>1</v>
      </c>
      <c r="BN774" s="69">
        <v>0</v>
      </c>
      <c r="BO774" s="4"/>
      <c r="BP774" s="46" t="str">
        <f t="shared" si="399"/>
        <v>13737_1</v>
      </c>
      <c r="BQ774" s="69">
        <v>13737</v>
      </c>
      <c r="BR774" s="69">
        <v>1</v>
      </c>
      <c r="BS774" s="69">
        <v>0</v>
      </c>
      <c r="BT774" s="4"/>
      <c r="BU774" s="71"/>
      <c r="BV774" s="71"/>
      <c r="BW774" s="71"/>
      <c r="BX774" s="4"/>
      <c r="BY774" s="46"/>
      <c r="BZ774" s="46"/>
      <c r="CA774" s="46"/>
      <c r="CB774" s="4"/>
      <c r="CC774" s="47" t="s">
        <v>339</v>
      </c>
      <c r="CD774" s="47" t="s">
        <v>1023</v>
      </c>
      <c r="CE774" s="47">
        <v>348</v>
      </c>
      <c r="CF774" s="47">
        <v>5</v>
      </c>
      <c r="CG774" s="47">
        <v>1</v>
      </c>
      <c r="CH774" s="47" t="str">
        <f t="shared" si="400"/>
        <v>Keskivilkas 1</v>
      </c>
      <c r="CJ774" s="46" t="s">
        <v>819</v>
      </c>
      <c r="CK774" s="46" t="s">
        <v>2992</v>
      </c>
      <c r="CL774" s="46" t="s">
        <v>2993</v>
      </c>
      <c r="CM774" s="46" t="s">
        <v>2994</v>
      </c>
    </row>
    <row r="775" spans="1:91" customFormat="1" x14ac:dyDescent="0.25">
      <c r="A775" s="81">
        <v>764</v>
      </c>
      <c r="B775" s="27" t="str">
        <f t="shared" si="377"/>
        <v>13761_1</v>
      </c>
      <c r="C775" s="51">
        <v>13761</v>
      </c>
      <c r="D775" s="52">
        <v>1</v>
      </c>
      <c r="E775" s="17">
        <v>5480</v>
      </c>
      <c r="F775" s="18">
        <v>5257.8343507999998</v>
      </c>
      <c r="G775" s="57">
        <v>57</v>
      </c>
      <c r="H775" s="58">
        <v>81</v>
      </c>
      <c r="I775" s="64">
        <f t="shared" si="401"/>
        <v>0.81</v>
      </c>
      <c r="J775" s="18">
        <f t="shared" si="402"/>
        <v>46.17</v>
      </c>
      <c r="K775" s="64">
        <f t="shared" si="403"/>
        <v>-0.54287128712871291</v>
      </c>
      <c r="L775" s="18">
        <v>101</v>
      </c>
      <c r="M775" s="18">
        <v>6</v>
      </c>
      <c r="N775" s="18">
        <v>91</v>
      </c>
      <c r="O775" s="105" t="str">
        <f t="shared" si="378"/>
        <v>https://www.google.com/maps/@61.3260099243,23.489860307,3a,75y,90t/data=!3m3!1e1!3m1!2e0</v>
      </c>
      <c r="P775" s="108" t="str">
        <f t="shared" si="379"/>
        <v>Gmaps</v>
      </c>
      <c r="Q775" s="18">
        <v>57</v>
      </c>
      <c r="R775" s="17">
        <v>81</v>
      </c>
      <c r="S775" s="18">
        <f t="shared" si="380"/>
        <v>10</v>
      </c>
      <c r="T775" s="18">
        <f t="shared" si="381"/>
        <v>5</v>
      </c>
      <c r="U775" s="18">
        <f t="shared" si="382"/>
        <v>0</v>
      </c>
      <c r="V775" s="95" t="str">
        <f t="shared" si="404"/>
        <v xml:space="preserve"> --</v>
      </c>
      <c r="W775" s="18">
        <f t="shared" si="383"/>
        <v>0</v>
      </c>
      <c r="X775" s="79" t="str">
        <f t="shared" si="405"/>
        <v xml:space="preserve"> --</v>
      </c>
      <c r="Y775" s="74">
        <v>0</v>
      </c>
      <c r="Z775" s="17" t="str">
        <f t="shared" si="387"/>
        <v xml:space="preserve"> --</v>
      </c>
      <c r="AA775" s="74">
        <v>0</v>
      </c>
      <c r="AB775" s="17" t="str">
        <f t="shared" si="406"/>
        <v>--</v>
      </c>
      <c r="AC775" s="39"/>
      <c r="AD775" s="17" t="str">
        <f t="shared" si="384"/>
        <v>Vähä 3</v>
      </c>
      <c r="AE775" s="17" t="s">
        <v>1062</v>
      </c>
      <c r="AF775" s="39"/>
      <c r="AG775" s="44"/>
      <c r="AH775" s="4"/>
      <c r="AI775" s="113" t="str">
        <f t="shared" si="388"/>
        <v>musta</v>
      </c>
      <c r="AJ775" s="114" t="str">
        <f t="shared" si="409"/>
        <v>musta</v>
      </c>
      <c r="AK775" s="115" t="str">
        <f t="shared" si="385"/>
        <v>musta</v>
      </c>
      <c r="AL775" s="124">
        <f t="shared" si="410"/>
        <v>10</v>
      </c>
      <c r="AM775" s="124">
        <f t="shared" si="389"/>
        <v>10</v>
      </c>
      <c r="AN775" s="124">
        <f t="shared" si="390"/>
        <v>0</v>
      </c>
      <c r="AO775" s="124">
        <f t="shared" si="391"/>
        <v>0</v>
      </c>
      <c r="AP775" s="121">
        <f t="shared" si="392"/>
        <v>0</v>
      </c>
      <c r="AQ775" s="14"/>
      <c r="AR775" s="113" t="str">
        <f t="shared" si="407"/>
        <v>musta</v>
      </c>
      <c r="AS775" s="114" t="str">
        <f t="shared" si="408"/>
        <v>musta</v>
      </c>
      <c r="AT775" s="115" t="str">
        <f t="shared" si="386"/>
        <v>musta</v>
      </c>
      <c r="AU775" s="124">
        <f t="shared" si="393"/>
        <v>10</v>
      </c>
      <c r="AV775" s="124">
        <f t="shared" si="394"/>
        <v>10</v>
      </c>
      <c r="AW775" s="124">
        <f t="shared" si="395"/>
        <v>0</v>
      </c>
      <c r="AX775" s="124">
        <f t="shared" si="396"/>
        <v>0</v>
      </c>
      <c r="AY775" s="121">
        <f t="shared" si="397"/>
        <v>0</v>
      </c>
      <c r="BA775" s="47" t="s">
        <v>799</v>
      </c>
      <c r="BB775" s="47">
        <v>13717</v>
      </c>
      <c r="BC775" s="47">
        <v>1</v>
      </c>
      <c r="BD775" s="47">
        <v>29</v>
      </c>
      <c r="BE775" s="4"/>
      <c r="BF775" s="47" t="s">
        <v>808</v>
      </c>
      <c r="BG775" s="47">
        <v>13738</v>
      </c>
      <c r="BH775" s="47">
        <v>1</v>
      </c>
      <c r="BI775" s="47">
        <v>136</v>
      </c>
      <c r="BJ775" s="4"/>
      <c r="BK775" s="46" t="str">
        <f t="shared" si="398"/>
        <v>13738_1</v>
      </c>
      <c r="BL775" s="69">
        <v>13738</v>
      </c>
      <c r="BM775" s="69">
        <v>1</v>
      </c>
      <c r="BN775" s="69">
        <v>0</v>
      </c>
      <c r="BO775" s="4"/>
      <c r="BP775" s="46" t="str">
        <f t="shared" si="399"/>
        <v>13738_1</v>
      </c>
      <c r="BQ775" s="69">
        <v>13738</v>
      </c>
      <c r="BR775" s="69">
        <v>1</v>
      </c>
      <c r="BS775" s="69">
        <v>0</v>
      </c>
      <c r="BT775" s="4"/>
      <c r="BU775" s="71"/>
      <c r="BV775" s="71"/>
      <c r="BW775" s="71"/>
      <c r="BX775" s="4"/>
      <c r="BY775" s="46"/>
      <c r="BZ775" s="46"/>
      <c r="CA775" s="46"/>
      <c r="CB775" s="4"/>
      <c r="CC775" s="47" t="s">
        <v>455</v>
      </c>
      <c r="CD775" s="47" t="s">
        <v>1023</v>
      </c>
      <c r="CE775" s="47">
        <v>3002</v>
      </c>
      <c r="CF775" s="47">
        <v>3</v>
      </c>
      <c r="CG775" s="47">
        <v>1</v>
      </c>
      <c r="CH775" s="47" t="str">
        <f t="shared" si="400"/>
        <v>Keskivilkas 1</v>
      </c>
      <c r="CJ775" s="46" t="s">
        <v>820</v>
      </c>
      <c r="CK775" s="46" t="s">
        <v>2995</v>
      </c>
      <c r="CL775" s="46" t="s">
        <v>2996</v>
      </c>
      <c r="CM775" s="46" t="s">
        <v>2997</v>
      </c>
    </row>
    <row r="776" spans="1:91" customFormat="1" x14ac:dyDescent="0.25">
      <c r="A776" s="81">
        <v>765</v>
      </c>
      <c r="B776" s="27" t="str">
        <f t="shared" si="377"/>
        <v>13762_1</v>
      </c>
      <c r="C776" s="51">
        <v>13762</v>
      </c>
      <c r="D776" s="52">
        <v>1</v>
      </c>
      <c r="E776" s="17">
        <v>2130</v>
      </c>
      <c r="F776" s="18">
        <v>2038.3109963249999</v>
      </c>
      <c r="G776" s="57">
        <v>164</v>
      </c>
      <c r="H776" s="58">
        <v>57</v>
      </c>
      <c r="I776" s="64">
        <f t="shared" si="401"/>
        <v>0.56999999999999995</v>
      </c>
      <c r="J776" s="18">
        <f t="shared" si="402"/>
        <v>93.47999999999999</v>
      </c>
      <c r="K776" s="64">
        <f t="shared" si="403"/>
        <v>-0.8449751243781094</v>
      </c>
      <c r="L776" s="18">
        <v>603</v>
      </c>
      <c r="M776" s="18">
        <v>45</v>
      </c>
      <c r="N776" s="18">
        <v>711</v>
      </c>
      <c r="O776" s="105" t="str">
        <f t="shared" si="378"/>
        <v>https://www.google.com/maps/@61.4989427147,23.3013225873,3a,75y,90t/data=!3m3!1e1!3m1!2e0</v>
      </c>
      <c r="P776" s="108" t="str">
        <f t="shared" si="379"/>
        <v>Gmaps</v>
      </c>
      <c r="Q776" s="18">
        <v>164</v>
      </c>
      <c r="R776" s="17">
        <v>57</v>
      </c>
      <c r="S776" s="18">
        <f t="shared" si="380"/>
        <v>276</v>
      </c>
      <c r="T776" s="18">
        <f t="shared" si="381"/>
        <v>169</v>
      </c>
      <c r="U776" s="18">
        <f t="shared" si="382"/>
        <v>0</v>
      </c>
      <c r="V776" s="95" t="str">
        <f t="shared" si="404"/>
        <v xml:space="preserve"> --</v>
      </c>
      <c r="W776" s="18">
        <f t="shared" si="383"/>
        <v>0</v>
      </c>
      <c r="X776" s="79" t="str">
        <f t="shared" si="405"/>
        <v xml:space="preserve"> --</v>
      </c>
      <c r="Y776" s="18">
        <v>1</v>
      </c>
      <c r="Z776" s="17" t="str">
        <f t="shared" si="387"/>
        <v xml:space="preserve"> --</v>
      </c>
      <c r="AA776" s="74">
        <v>0</v>
      </c>
      <c r="AB776" s="17" t="str">
        <f t="shared" si="406"/>
        <v>--</v>
      </c>
      <c r="AC776" s="39"/>
      <c r="AD776" s="17" t="str">
        <f t="shared" si="384"/>
        <v>Keskivilkas 1</v>
      </c>
      <c r="AE776" s="17" t="s">
        <v>1057</v>
      </c>
      <c r="AF776" s="39"/>
      <c r="AG776" s="44"/>
      <c r="AH776" s="4"/>
      <c r="AI776" s="113" t="str">
        <f t="shared" si="388"/>
        <v>musta</v>
      </c>
      <c r="AJ776" s="114" t="str">
        <f t="shared" si="409"/>
        <v>musta</v>
      </c>
      <c r="AK776" s="115" t="str">
        <f t="shared" si="385"/>
        <v>musta</v>
      </c>
      <c r="AL776" s="124">
        <f t="shared" si="410"/>
        <v>2</v>
      </c>
      <c r="AM776" s="124">
        <f t="shared" si="389"/>
        <v>1</v>
      </c>
      <c r="AN776" s="124">
        <f t="shared" si="390"/>
        <v>0</v>
      </c>
      <c r="AO776" s="124">
        <f t="shared" si="391"/>
        <v>1</v>
      </c>
      <c r="AP776" s="121">
        <f t="shared" si="392"/>
        <v>0</v>
      </c>
      <c r="AQ776" s="14"/>
      <c r="AR776" s="113" t="str">
        <f t="shared" si="407"/>
        <v>punainen</v>
      </c>
      <c r="AS776" s="114" t="str">
        <f t="shared" si="408"/>
        <v>musta</v>
      </c>
      <c r="AT776" s="115" t="str">
        <f t="shared" si="386"/>
        <v>musta</v>
      </c>
      <c r="AU776" s="124">
        <f t="shared" si="393"/>
        <v>11</v>
      </c>
      <c r="AV776" s="124">
        <f t="shared" si="394"/>
        <v>10</v>
      </c>
      <c r="AW776" s="124">
        <f t="shared" si="395"/>
        <v>0</v>
      </c>
      <c r="AX776" s="124">
        <f t="shared" si="396"/>
        <v>1</v>
      </c>
      <c r="AY776" s="121">
        <f t="shared" si="397"/>
        <v>0</v>
      </c>
      <c r="BA776" s="47" t="s">
        <v>800</v>
      </c>
      <c r="BB776" s="47">
        <v>13719</v>
      </c>
      <c r="BC776" s="47">
        <v>1</v>
      </c>
      <c r="BD776" s="47">
        <v>15</v>
      </c>
      <c r="BE776" s="4"/>
      <c r="BF776" s="47" t="s">
        <v>809</v>
      </c>
      <c r="BG776" s="47">
        <v>13739</v>
      </c>
      <c r="BH776" s="47">
        <v>1</v>
      </c>
      <c r="BI776" s="47">
        <v>54</v>
      </c>
      <c r="BJ776" s="4"/>
      <c r="BK776" s="46" t="str">
        <f t="shared" si="398"/>
        <v>13739_1</v>
      </c>
      <c r="BL776" s="69">
        <v>13739</v>
      </c>
      <c r="BM776" s="69">
        <v>1</v>
      </c>
      <c r="BN776" s="69">
        <v>0</v>
      </c>
      <c r="BO776" s="4"/>
      <c r="BP776" s="46" t="str">
        <f t="shared" si="399"/>
        <v>13739_1</v>
      </c>
      <c r="BQ776" s="69">
        <v>13739</v>
      </c>
      <c r="BR776" s="69">
        <v>1</v>
      </c>
      <c r="BS776" s="69">
        <v>0</v>
      </c>
      <c r="BT776" s="4"/>
      <c r="BU776" s="71"/>
      <c r="BV776" s="71"/>
      <c r="BW776" s="71"/>
      <c r="BX776" s="4"/>
      <c r="BY776" s="46"/>
      <c r="BZ776" s="46"/>
      <c r="CA776" s="46"/>
      <c r="CB776" s="4"/>
      <c r="CC776" s="47" t="s">
        <v>418</v>
      </c>
      <c r="CD776" s="47" t="s">
        <v>1023</v>
      </c>
      <c r="CE776" s="47">
        <v>2773</v>
      </c>
      <c r="CF776" s="47">
        <v>2</v>
      </c>
      <c r="CG776" s="47">
        <v>1</v>
      </c>
      <c r="CH776" s="47" t="str">
        <f t="shared" si="400"/>
        <v>Keskivilkas 1</v>
      </c>
      <c r="CJ776" s="46" t="s">
        <v>821</v>
      </c>
      <c r="CK776" s="46" t="s">
        <v>2998</v>
      </c>
      <c r="CL776" s="46" t="s">
        <v>2999</v>
      </c>
      <c r="CM776" s="46" t="s">
        <v>3000</v>
      </c>
    </row>
    <row r="777" spans="1:91" customFormat="1" x14ac:dyDescent="0.25">
      <c r="A777" s="81">
        <v>766</v>
      </c>
      <c r="B777" s="27" t="str">
        <f t="shared" si="377"/>
        <v>13763_1</v>
      </c>
      <c r="C777" s="51">
        <v>13763</v>
      </c>
      <c r="D777" s="52">
        <v>1</v>
      </c>
      <c r="E777" s="17">
        <v>7742</v>
      </c>
      <c r="F777" s="18">
        <v>7159.6736179999998</v>
      </c>
      <c r="G777" s="57">
        <v>112</v>
      </c>
      <c r="H777" s="58">
        <v>93</v>
      </c>
      <c r="I777" s="64">
        <f t="shared" si="401"/>
        <v>0.93</v>
      </c>
      <c r="J777" s="18">
        <f t="shared" si="402"/>
        <v>104.16000000000001</v>
      </c>
      <c r="K777" s="64">
        <f t="shared" si="403"/>
        <v>-0.19255813953488363</v>
      </c>
      <c r="L777" s="18">
        <v>129</v>
      </c>
      <c r="M777" s="18">
        <v>5</v>
      </c>
      <c r="N777" s="18">
        <v>127</v>
      </c>
      <c r="O777" s="105" t="str">
        <f t="shared" si="378"/>
        <v>https://www.google.com/maps/@61.3355787839,23.4596843324,3a,75y,90t/data=!3m3!1e1!3m1!2e0</v>
      </c>
      <c r="P777" s="108" t="str">
        <f t="shared" si="379"/>
        <v>Gmaps</v>
      </c>
      <c r="Q777" s="18">
        <v>112</v>
      </c>
      <c r="R777" s="17">
        <v>93</v>
      </c>
      <c r="S777" s="18">
        <f t="shared" si="380"/>
        <v>11</v>
      </c>
      <c r="T777" s="18">
        <f t="shared" si="381"/>
        <v>6</v>
      </c>
      <c r="U777" s="18">
        <f t="shared" si="382"/>
        <v>0</v>
      </c>
      <c r="V777" s="95" t="str">
        <f t="shared" si="404"/>
        <v xml:space="preserve"> --</v>
      </c>
      <c r="W777" s="18">
        <f t="shared" si="383"/>
        <v>0</v>
      </c>
      <c r="X777" s="79" t="str">
        <f t="shared" si="405"/>
        <v xml:space="preserve"> --</v>
      </c>
      <c r="Y777" s="74">
        <v>0</v>
      </c>
      <c r="Z777" s="17" t="str">
        <f t="shared" si="387"/>
        <v xml:space="preserve"> --</v>
      </c>
      <c r="AA777" s="74">
        <v>0</v>
      </c>
      <c r="AB777" s="17" t="str">
        <f t="shared" si="406"/>
        <v>--</v>
      </c>
      <c r="AC777" s="39"/>
      <c r="AD777" s="17" t="str">
        <f t="shared" si="384"/>
        <v>Vähä 3</v>
      </c>
      <c r="AE777" s="17" t="s">
        <v>1062</v>
      </c>
      <c r="AF777" s="39"/>
      <c r="AG777" s="44"/>
      <c r="AH777" s="4"/>
      <c r="AI777" s="113" t="str">
        <f t="shared" si="388"/>
        <v>musta</v>
      </c>
      <c r="AJ777" s="114" t="str">
        <f t="shared" si="409"/>
        <v>musta</v>
      </c>
      <c r="AK777" s="115" t="str">
        <f t="shared" si="385"/>
        <v>musta</v>
      </c>
      <c r="AL777" s="124">
        <f t="shared" si="410"/>
        <v>10</v>
      </c>
      <c r="AM777" s="124">
        <f t="shared" si="389"/>
        <v>10</v>
      </c>
      <c r="AN777" s="124">
        <f t="shared" si="390"/>
        <v>0</v>
      </c>
      <c r="AO777" s="124">
        <f t="shared" si="391"/>
        <v>0</v>
      </c>
      <c r="AP777" s="121">
        <f t="shared" si="392"/>
        <v>0</v>
      </c>
      <c r="AQ777" s="14"/>
      <c r="AR777" s="113" t="str">
        <f t="shared" si="407"/>
        <v>musta</v>
      </c>
      <c r="AS777" s="114" t="str">
        <f t="shared" si="408"/>
        <v>musta</v>
      </c>
      <c r="AT777" s="115" t="str">
        <f t="shared" si="386"/>
        <v>musta</v>
      </c>
      <c r="AU777" s="124">
        <f t="shared" si="393"/>
        <v>10</v>
      </c>
      <c r="AV777" s="124">
        <f t="shared" si="394"/>
        <v>10</v>
      </c>
      <c r="AW777" s="124">
        <f t="shared" si="395"/>
        <v>0</v>
      </c>
      <c r="AX777" s="124">
        <f t="shared" si="396"/>
        <v>0</v>
      </c>
      <c r="AY777" s="121">
        <f t="shared" si="397"/>
        <v>0</v>
      </c>
      <c r="BA777" s="47" t="s">
        <v>801</v>
      </c>
      <c r="BB777" s="47">
        <v>13719</v>
      </c>
      <c r="BC777" s="47">
        <v>2</v>
      </c>
      <c r="BD777" s="47">
        <v>30</v>
      </c>
      <c r="BE777" s="4"/>
      <c r="BF777" s="47" t="s">
        <v>810</v>
      </c>
      <c r="BG777" s="47">
        <v>13741</v>
      </c>
      <c r="BH777" s="47">
        <v>1</v>
      </c>
      <c r="BI777" s="47">
        <v>10</v>
      </c>
      <c r="BJ777" s="4"/>
      <c r="BK777" s="46" t="str">
        <f t="shared" si="398"/>
        <v>13741_1</v>
      </c>
      <c r="BL777" s="69">
        <v>13741</v>
      </c>
      <c r="BM777" s="69">
        <v>1</v>
      </c>
      <c r="BN777" s="69">
        <v>0</v>
      </c>
      <c r="BO777" s="4"/>
      <c r="BP777" s="46" t="str">
        <f t="shared" si="399"/>
        <v>13741_1</v>
      </c>
      <c r="BQ777" s="69">
        <v>13741</v>
      </c>
      <c r="BR777" s="69">
        <v>1</v>
      </c>
      <c r="BS777" s="69">
        <v>0</v>
      </c>
      <c r="BT777" s="4"/>
      <c r="BU777" s="71"/>
      <c r="BV777" s="71"/>
      <c r="BW777" s="71"/>
      <c r="BX777" s="4"/>
      <c r="BY777" s="46"/>
      <c r="BZ777" s="46"/>
      <c r="CA777" s="46"/>
      <c r="CB777" s="4"/>
      <c r="CC777" s="47" t="s">
        <v>836</v>
      </c>
      <c r="CD777" s="47" t="s">
        <v>1023</v>
      </c>
      <c r="CE777" s="47">
        <v>13782</v>
      </c>
      <c r="CF777" s="47">
        <v>1</v>
      </c>
      <c r="CG777" s="47">
        <v>1</v>
      </c>
      <c r="CH777" s="47" t="str">
        <f t="shared" si="400"/>
        <v>Keskivilkas 1</v>
      </c>
      <c r="CJ777" s="46" t="s">
        <v>822</v>
      </c>
      <c r="CK777" s="46" t="s">
        <v>2146</v>
      </c>
      <c r="CL777" s="46" t="s">
        <v>2147</v>
      </c>
      <c r="CM777" s="46" t="s">
        <v>2148</v>
      </c>
    </row>
    <row r="778" spans="1:91" customFormat="1" x14ac:dyDescent="0.25">
      <c r="A778" s="81">
        <v>767</v>
      </c>
      <c r="B778" s="27" t="str">
        <f t="shared" si="377"/>
        <v>13764_1</v>
      </c>
      <c r="C778" s="51">
        <v>13764</v>
      </c>
      <c r="D778" s="52">
        <v>1</v>
      </c>
      <c r="E778" s="17">
        <v>1924</v>
      </c>
      <c r="F778" s="18">
        <v>3676.9744427800001</v>
      </c>
      <c r="G778" s="57">
        <v>4</v>
      </c>
      <c r="H778" s="58">
        <v>57</v>
      </c>
      <c r="I778" s="64">
        <f t="shared" si="401"/>
        <v>0.56999999999999995</v>
      </c>
      <c r="J778" s="18">
        <f t="shared" si="402"/>
        <v>2.2799999999999998</v>
      </c>
      <c r="K778" s="64">
        <f t="shared" si="403"/>
        <v>-0.98799999999999999</v>
      </c>
      <c r="L778" s="18">
        <v>190</v>
      </c>
      <c r="M778" s="18">
        <v>4</v>
      </c>
      <c r="N778" s="18">
        <v>213</v>
      </c>
      <c r="O778" s="105" t="str">
        <f t="shared" si="378"/>
        <v>https://www.google.com/maps/@61.4850554168,23.3315656706,3a,75y,90t/data=!3m3!1e1!3m1!2e0</v>
      </c>
      <c r="P778" s="108" t="str">
        <f t="shared" si="379"/>
        <v>Gmaps</v>
      </c>
      <c r="Q778" s="18">
        <v>4</v>
      </c>
      <c r="R778" s="17">
        <v>57</v>
      </c>
      <c r="S778" s="18">
        <f t="shared" si="380"/>
        <v>207</v>
      </c>
      <c r="T778" s="18">
        <f t="shared" si="381"/>
        <v>108</v>
      </c>
      <c r="U778" s="18">
        <f t="shared" si="382"/>
        <v>0</v>
      </c>
      <c r="V778" s="95" t="str">
        <f t="shared" si="404"/>
        <v xml:space="preserve"> --</v>
      </c>
      <c r="W778" s="18">
        <f t="shared" si="383"/>
        <v>0</v>
      </c>
      <c r="X778" s="79" t="str">
        <f t="shared" si="405"/>
        <v xml:space="preserve"> --</v>
      </c>
      <c r="Y778" s="18">
        <v>13</v>
      </c>
      <c r="Z778" s="17" t="str">
        <f t="shared" si="387"/>
        <v xml:space="preserve"> --</v>
      </c>
      <c r="AA778" s="74">
        <v>0</v>
      </c>
      <c r="AB778" s="17" t="str">
        <f t="shared" si="406"/>
        <v>--</v>
      </c>
      <c r="AC778" s="39"/>
      <c r="AD778" s="17" t="str">
        <f t="shared" si="384"/>
        <v>Vähä 3</v>
      </c>
      <c r="AE778" s="17" t="s">
        <v>1062</v>
      </c>
      <c r="AF778" s="39"/>
      <c r="AG778" s="44"/>
      <c r="AH778" s="4"/>
      <c r="AI778" s="113" t="str">
        <f t="shared" si="388"/>
        <v>musta</v>
      </c>
      <c r="AJ778" s="114" t="str">
        <f t="shared" si="409"/>
        <v>musta</v>
      </c>
      <c r="AK778" s="115" t="str">
        <f t="shared" si="385"/>
        <v>musta</v>
      </c>
      <c r="AL778" s="124">
        <f t="shared" si="410"/>
        <v>2</v>
      </c>
      <c r="AM778" s="124">
        <f t="shared" si="389"/>
        <v>1</v>
      </c>
      <c r="AN778" s="124">
        <f t="shared" si="390"/>
        <v>0</v>
      </c>
      <c r="AO778" s="124">
        <f t="shared" si="391"/>
        <v>1</v>
      </c>
      <c r="AP778" s="121">
        <f t="shared" si="392"/>
        <v>0</v>
      </c>
      <c r="AQ778" s="14"/>
      <c r="AR778" s="113" t="str">
        <f t="shared" si="407"/>
        <v>punainen</v>
      </c>
      <c r="AS778" s="114" t="str">
        <f t="shared" si="408"/>
        <v>musta</v>
      </c>
      <c r="AT778" s="115" t="str">
        <f t="shared" si="386"/>
        <v>musta</v>
      </c>
      <c r="AU778" s="124">
        <f t="shared" si="393"/>
        <v>11</v>
      </c>
      <c r="AV778" s="124">
        <f t="shared" si="394"/>
        <v>10</v>
      </c>
      <c r="AW778" s="124">
        <f t="shared" si="395"/>
        <v>0</v>
      </c>
      <c r="AX778" s="124">
        <f t="shared" si="396"/>
        <v>1</v>
      </c>
      <c r="AY778" s="121">
        <f t="shared" si="397"/>
        <v>0</v>
      </c>
      <c r="BA778" s="47" t="s">
        <v>802</v>
      </c>
      <c r="BB778" s="47">
        <v>13719</v>
      </c>
      <c r="BC778" s="47">
        <v>3</v>
      </c>
      <c r="BD778" s="47">
        <v>80</v>
      </c>
      <c r="BE778" s="4"/>
      <c r="BF778" s="47" t="s">
        <v>811</v>
      </c>
      <c r="BG778" s="47">
        <v>13741</v>
      </c>
      <c r="BH778" s="47">
        <v>2</v>
      </c>
      <c r="BI778" s="47">
        <v>178</v>
      </c>
      <c r="BJ778" s="4"/>
      <c r="BK778" s="46" t="str">
        <f t="shared" si="398"/>
        <v>13741_2</v>
      </c>
      <c r="BL778" s="69">
        <v>13741</v>
      </c>
      <c r="BM778" s="69">
        <v>2</v>
      </c>
      <c r="BN778" s="69">
        <v>0</v>
      </c>
      <c r="BO778" s="4"/>
      <c r="BP778" s="46" t="str">
        <f t="shared" si="399"/>
        <v>13741_2</v>
      </c>
      <c r="BQ778" s="69">
        <v>13741</v>
      </c>
      <c r="BR778" s="69">
        <v>2</v>
      </c>
      <c r="BS778" s="69">
        <v>0</v>
      </c>
      <c r="BT778" s="4"/>
      <c r="BU778" s="71"/>
      <c r="BV778" s="71"/>
      <c r="BW778" s="71"/>
      <c r="BX778" s="4"/>
      <c r="BY778" s="46"/>
      <c r="BZ778" s="46"/>
      <c r="CA778" s="46"/>
      <c r="CB778" s="4"/>
      <c r="CC778" s="47" t="s">
        <v>456</v>
      </c>
      <c r="CD778" s="47" t="s">
        <v>1023</v>
      </c>
      <c r="CE778" s="47">
        <v>3002</v>
      </c>
      <c r="CF778" s="47">
        <v>4</v>
      </c>
      <c r="CG778" s="47">
        <v>1</v>
      </c>
      <c r="CH778" s="47" t="str">
        <f t="shared" si="400"/>
        <v>Keskivilkas 1</v>
      </c>
      <c r="CJ778" s="46" t="s">
        <v>823</v>
      </c>
      <c r="CK778" s="46" t="s">
        <v>3001</v>
      </c>
      <c r="CL778" s="46" t="s">
        <v>3002</v>
      </c>
      <c r="CM778" s="46" t="s">
        <v>3003</v>
      </c>
    </row>
    <row r="779" spans="1:91" customFormat="1" x14ac:dyDescent="0.25">
      <c r="A779" s="81">
        <v>768</v>
      </c>
      <c r="B779" s="27" t="str">
        <f t="shared" si="377"/>
        <v>13764_2</v>
      </c>
      <c r="C779" s="51">
        <v>13764</v>
      </c>
      <c r="D779" s="52">
        <v>2</v>
      </c>
      <c r="E779" s="17">
        <v>3903</v>
      </c>
      <c r="F779" s="18"/>
      <c r="G779" s="59">
        <v>4</v>
      </c>
      <c r="H779" s="60">
        <v>57</v>
      </c>
      <c r="I779" s="64">
        <f t="shared" si="401"/>
        <v>0.56999999999999995</v>
      </c>
      <c r="J779" s="18">
        <f t="shared" si="402"/>
        <v>2.2799999999999998</v>
      </c>
      <c r="K779" s="64">
        <f t="shared" si="403"/>
        <v>-0.94153846153846155</v>
      </c>
      <c r="L779" s="18">
        <v>39</v>
      </c>
      <c r="M779" s="18">
        <v>1</v>
      </c>
      <c r="N779" s="18">
        <v>42</v>
      </c>
      <c r="O779" s="105" t="str">
        <f t="shared" si="378"/>
        <v>https://www.google.com/maps/@61.501725788,23.3272226383,3a,75y,90t/data=!3m3!1e1!3m1!2e0</v>
      </c>
      <c r="P779" s="108" t="str">
        <f t="shared" si="379"/>
        <v>Gmaps</v>
      </c>
      <c r="Q779" s="18">
        <v>4</v>
      </c>
      <c r="R779" s="17">
        <v>57</v>
      </c>
      <c r="S779" s="18">
        <f t="shared" si="380"/>
        <v>15</v>
      </c>
      <c r="T779" s="18">
        <f t="shared" si="381"/>
        <v>10</v>
      </c>
      <c r="U779" s="18">
        <f t="shared" si="382"/>
        <v>0</v>
      </c>
      <c r="V779" s="95" t="str">
        <f t="shared" si="404"/>
        <v xml:space="preserve"> --</v>
      </c>
      <c r="W779" s="18">
        <f t="shared" si="383"/>
        <v>0</v>
      </c>
      <c r="X779" s="79" t="str">
        <f t="shared" si="405"/>
        <v xml:space="preserve"> --</v>
      </c>
      <c r="Y779" s="74">
        <v>0</v>
      </c>
      <c r="Z779" s="17" t="str">
        <f t="shared" si="387"/>
        <v xml:space="preserve"> --</v>
      </c>
      <c r="AA779" s="74">
        <v>0</v>
      </c>
      <c r="AB779" s="17" t="str">
        <f t="shared" si="406"/>
        <v>--</v>
      </c>
      <c r="AC779" s="39"/>
      <c r="AD779" s="17" t="str">
        <f t="shared" si="384"/>
        <v>Vähä 4</v>
      </c>
      <c r="AE779" s="17" t="s">
        <v>1061</v>
      </c>
      <c r="AF779" s="39"/>
      <c r="AG779" s="44"/>
      <c r="AH779" s="4"/>
      <c r="AI779" s="113" t="str">
        <f t="shared" si="388"/>
        <v>musta</v>
      </c>
      <c r="AJ779" s="114" t="str">
        <f t="shared" si="409"/>
        <v>musta</v>
      </c>
      <c r="AK779" s="115" t="str">
        <f t="shared" si="385"/>
        <v>musta</v>
      </c>
      <c r="AL779" s="124">
        <f t="shared" si="410"/>
        <v>1</v>
      </c>
      <c r="AM779" s="124">
        <f t="shared" si="389"/>
        <v>1</v>
      </c>
      <c r="AN779" s="124">
        <f t="shared" si="390"/>
        <v>0</v>
      </c>
      <c r="AO779" s="124">
        <f t="shared" si="391"/>
        <v>0</v>
      </c>
      <c r="AP779" s="121">
        <f t="shared" si="392"/>
        <v>0</v>
      </c>
      <c r="AQ779" s="14"/>
      <c r="AR779" s="113" t="str">
        <f t="shared" si="407"/>
        <v>musta</v>
      </c>
      <c r="AS779" s="114" t="str">
        <f t="shared" si="408"/>
        <v>musta</v>
      </c>
      <c r="AT779" s="115" t="str">
        <f t="shared" si="386"/>
        <v>musta</v>
      </c>
      <c r="AU779" s="124">
        <f t="shared" si="393"/>
        <v>10</v>
      </c>
      <c r="AV779" s="124">
        <f t="shared" si="394"/>
        <v>10</v>
      </c>
      <c r="AW779" s="124">
        <f t="shared" si="395"/>
        <v>0</v>
      </c>
      <c r="AX779" s="124">
        <f t="shared" si="396"/>
        <v>0</v>
      </c>
      <c r="AY779" s="121">
        <f t="shared" si="397"/>
        <v>0</v>
      </c>
      <c r="BA779" s="47" t="s">
        <v>803</v>
      </c>
      <c r="BB779" s="47">
        <v>13720</v>
      </c>
      <c r="BC779" s="47">
        <v>1</v>
      </c>
      <c r="BD779" s="47">
        <v>427</v>
      </c>
      <c r="BE779" s="4"/>
      <c r="BF779" s="47" t="s">
        <v>812</v>
      </c>
      <c r="BG779" s="47">
        <v>13743</v>
      </c>
      <c r="BH779" s="47">
        <v>1</v>
      </c>
      <c r="BI779" s="47">
        <v>65</v>
      </c>
      <c r="BJ779" s="4"/>
      <c r="BK779" s="46" t="str">
        <f t="shared" si="398"/>
        <v>13743_1</v>
      </c>
      <c r="BL779" s="69">
        <v>13743</v>
      </c>
      <c r="BM779" s="69">
        <v>1</v>
      </c>
      <c r="BN779" s="69">
        <v>0</v>
      </c>
      <c r="BO779" s="4"/>
      <c r="BP779" s="46" t="str">
        <f t="shared" si="399"/>
        <v>13743_1</v>
      </c>
      <c r="BQ779" s="69">
        <v>13743</v>
      </c>
      <c r="BR779" s="69">
        <v>1</v>
      </c>
      <c r="BS779" s="69">
        <v>0</v>
      </c>
      <c r="BT779" s="4"/>
      <c r="BU779" s="71"/>
      <c r="BV779" s="71"/>
      <c r="BW779" s="71"/>
      <c r="BX779" s="4"/>
      <c r="BY779" s="46"/>
      <c r="BZ779" s="46"/>
      <c r="CA779" s="46"/>
      <c r="CB779" s="4"/>
      <c r="CC779" s="47" t="s">
        <v>383</v>
      </c>
      <c r="CD779" s="47" t="s">
        <v>1023</v>
      </c>
      <c r="CE779" s="47">
        <v>2594</v>
      </c>
      <c r="CF779" s="47">
        <v>1</v>
      </c>
      <c r="CG779" s="47">
        <v>1</v>
      </c>
      <c r="CH779" s="47" t="str">
        <f t="shared" si="400"/>
        <v>Keskivilkas 1</v>
      </c>
      <c r="CJ779" s="46" t="s">
        <v>824</v>
      </c>
      <c r="CK779" s="46" t="s">
        <v>3004</v>
      </c>
      <c r="CL779" s="46" t="s">
        <v>3005</v>
      </c>
      <c r="CM779" s="46" t="s">
        <v>3006</v>
      </c>
    </row>
    <row r="780" spans="1:91" customFormat="1" x14ac:dyDescent="0.25">
      <c r="A780" s="81">
        <v>769</v>
      </c>
      <c r="B780" s="27" t="str">
        <f t="shared" ref="B780:B843" si="411">CONCATENATE(C780,"_",D780)</f>
        <v>13765_1</v>
      </c>
      <c r="C780" s="51">
        <v>13765</v>
      </c>
      <c r="D780" s="52">
        <v>1</v>
      </c>
      <c r="E780" s="17">
        <v>3288</v>
      </c>
      <c r="F780" s="18">
        <v>3203.143118125</v>
      </c>
      <c r="G780" s="57">
        <v>183</v>
      </c>
      <c r="H780" s="58">
        <v>80</v>
      </c>
      <c r="I780" s="64">
        <f t="shared" si="401"/>
        <v>0.8</v>
      </c>
      <c r="J780" s="18">
        <f t="shared" si="402"/>
        <v>146.4</v>
      </c>
      <c r="K780" s="64">
        <f t="shared" si="403"/>
        <v>-4.0816326530611858E-3</v>
      </c>
      <c r="L780" s="18">
        <v>147</v>
      </c>
      <c r="M780" s="18">
        <v>5</v>
      </c>
      <c r="N780" s="18">
        <v>138</v>
      </c>
      <c r="O780" s="105" t="str">
        <f t="shared" ref="O780:O843" si="412">IFERROR(VLOOKUP(B780,$CJ$12:$CM$1803,4,FALSE),"--")</f>
        <v>https://www.google.com/maps/@61.3991221417,23.2542902667,3a,75y,90t/data=!3m3!1e1!3m1!2e0</v>
      </c>
      <c r="P780" s="108" t="str">
        <f t="shared" ref="P780:P843" si="413">HYPERLINK(O780,"Gmaps")</f>
        <v>Gmaps</v>
      </c>
      <c r="Q780" s="18">
        <v>183</v>
      </c>
      <c r="R780" s="17">
        <v>80</v>
      </c>
      <c r="S780" s="18">
        <f t="shared" ref="S780:S843" si="414">IFERROR(VLOOKUP(B780,$BA$12:$BD$999,4,FALSE),"TIEOSA PUUTTUU")</f>
        <v>102</v>
      </c>
      <c r="T780" s="18">
        <f t="shared" ref="T780:T843" si="415">IFERROR(VLOOKUP(B780,$BF$12:$BI$984,4,FALSE),"TIEOSA PUUTTUU")</f>
        <v>93</v>
      </c>
      <c r="U780" s="18">
        <f t="shared" ref="U780:U843" si="416">IFERROR(VLOOKUP(B780,$BK$12:$BN$1803,4,FALSE),"--")</f>
        <v>0</v>
      </c>
      <c r="V780" s="95" t="str">
        <f t="shared" si="404"/>
        <v xml:space="preserve"> --</v>
      </c>
      <c r="W780" s="18">
        <f t="shared" ref="W780:W843" si="417">IFERROR(VLOOKUP(B780,$BP$12:$BS$1803,4,FALSE),"--")</f>
        <v>0</v>
      </c>
      <c r="X780" s="79" t="str">
        <f t="shared" si="405"/>
        <v xml:space="preserve"> --</v>
      </c>
      <c r="Y780" s="74">
        <v>0</v>
      </c>
      <c r="Z780" s="17" t="str">
        <f t="shared" si="387"/>
        <v xml:space="preserve"> --</v>
      </c>
      <c r="AA780" s="74">
        <v>0</v>
      </c>
      <c r="AB780" s="17" t="str">
        <f t="shared" si="406"/>
        <v>--</v>
      </c>
      <c r="AC780" s="39"/>
      <c r="AD780" s="17" t="str">
        <f t="shared" ref="AD780:AD843" si="418">IFERROR(VLOOKUP(B780,$CC$12:$CH$834,6,FALSE),"Ei määritetty")</f>
        <v>Vähä 3</v>
      </c>
      <c r="AE780" s="17" t="s">
        <v>1062</v>
      </c>
      <c r="AF780" s="39"/>
      <c r="AG780" s="44"/>
      <c r="AH780" s="4"/>
      <c r="AI780" s="113" t="str">
        <f t="shared" si="388"/>
        <v>musta</v>
      </c>
      <c r="AJ780" s="114" t="str">
        <f t="shared" si="409"/>
        <v>musta</v>
      </c>
      <c r="AK780" s="115" t="str">
        <f t="shared" ref="AK780:AK843" si="419">IF(I780="ei mallia","ei mallia",IF(AL780&gt;20,"punainen","musta"))</f>
        <v>musta</v>
      </c>
      <c r="AL780" s="124">
        <f t="shared" si="410"/>
        <v>10</v>
      </c>
      <c r="AM780" s="124">
        <f t="shared" si="389"/>
        <v>10</v>
      </c>
      <c r="AN780" s="124">
        <f t="shared" si="390"/>
        <v>0</v>
      </c>
      <c r="AO780" s="124">
        <f t="shared" si="391"/>
        <v>0</v>
      </c>
      <c r="AP780" s="121">
        <f t="shared" si="392"/>
        <v>0</v>
      </c>
      <c r="AQ780" s="14"/>
      <c r="AR780" s="113" t="str">
        <f t="shared" si="407"/>
        <v>musta</v>
      </c>
      <c r="AS780" s="114" t="str">
        <f t="shared" si="408"/>
        <v>musta</v>
      </c>
      <c r="AT780" s="115" t="str">
        <f t="shared" ref="AT780:AT843" si="420">IF(R780="ei mallia","ei mallia",IF(AU780&gt;20,"punainen","musta"))</f>
        <v>musta</v>
      </c>
      <c r="AU780" s="124">
        <f t="shared" si="393"/>
        <v>10</v>
      </c>
      <c r="AV780" s="124">
        <f t="shared" si="394"/>
        <v>10</v>
      </c>
      <c r="AW780" s="124">
        <f t="shared" si="395"/>
        <v>0</v>
      </c>
      <c r="AX780" s="124">
        <f t="shared" si="396"/>
        <v>0</v>
      </c>
      <c r="AY780" s="121">
        <f t="shared" si="397"/>
        <v>0</v>
      </c>
      <c r="BA780" s="47" t="s">
        <v>804</v>
      </c>
      <c r="BB780" s="47">
        <v>13721</v>
      </c>
      <c r="BC780" s="47">
        <v>1</v>
      </c>
      <c r="BD780" s="47">
        <v>98</v>
      </c>
      <c r="BE780" s="4"/>
      <c r="BF780" s="47" t="s">
        <v>813</v>
      </c>
      <c r="BG780" s="47">
        <v>13747</v>
      </c>
      <c r="BH780" s="47">
        <v>1</v>
      </c>
      <c r="BI780" s="47">
        <v>15</v>
      </c>
      <c r="BJ780" s="4"/>
      <c r="BK780" s="46" t="str">
        <f t="shared" si="398"/>
        <v>13747_1</v>
      </c>
      <c r="BL780" s="69">
        <v>13747</v>
      </c>
      <c r="BM780" s="69">
        <v>1</v>
      </c>
      <c r="BN780" s="69">
        <v>0</v>
      </c>
      <c r="BO780" s="4"/>
      <c r="BP780" s="46" t="str">
        <f t="shared" si="399"/>
        <v>13747_1</v>
      </c>
      <c r="BQ780" s="69">
        <v>13747</v>
      </c>
      <c r="BR780" s="69">
        <v>1</v>
      </c>
      <c r="BS780" s="69">
        <v>0</v>
      </c>
      <c r="BT780" s="4"/>
      <c r="BU780" s="71"/>
      <c r="BV780" s="71"/>
      <c r="BW780" s="71"/>
      <c r="BX780" s="4"/>
      <c r="BY780" s="46"/>
      <c r="BZ780" s="46"/>
      <c r="CA780" s="46"/>
      <c r="CB780" s="4"/>
      <c r="CC780" s="47" t="s">
        <v>242</v>
      </c>
      <c r="CD780" s="47" t="s">
        <v>1023</v>
      </c>
      <c r="CE780" s="47">
        <v>274</v>
      </c>
      <c r="CF780" s="47">
        <v>2</v>
      </c>
      <c r="CG780" s="47">
        <v>1</v>
      </c>
      <c r="CH780" s="47" t="str">
        <f t="shared" si="400"/>
        <v>Keskivilkas 1</v>
      </c>
      <c r="CJ780" s="46" t="s">
        <v>825</v>
      </c>
      <c r="CK780" s="46" t="s">
        <v>1969</v>
      </c>
      <c r="CL780" s="46" t="s">
        <v>1970</v>
      </c>
      <c r="CM780" s="46" t="s">
        <v>1971</v>
      </c>
    </row>
    <row r="781" spans="1:91" customFormat="1" x14ac:dyDescent="0.25">
      <c r="A781" s="81">
        <v>770</v>
      </c>
      <c r="B781" s="27" t="str">
        <f t="shared" si="411"/>
        <v>13767_1</v>
      </c>
      <c r="C781" s="51">
        <v>13767</v>
      </c>
      <c r="D781" s="52">
        <v>1</v>
      </c>
      <c r="E781" s="17">
        <v>4131</v>
      </c>
      <c r="F781" s="18">
        <v>1872.22948176</v>
      </c>
      <c r="G781" s="57">
        <v>75</v>
      </c>
      <c r="H781" s="58">
        <v>45</v>
      </c>
      <c r="I781" s="64">
        <f t="shared" si="401"/>
        <v>0.45</v>
      </c>
      <c r="J781" s="18">
        <f t="shared" si="402"/>
        <v>33.75</v>
      </c>
      <c r="K781" s="64">
        <f t="shared" si="403"/>
        <v>-0.89453125</v>
      </c>
      <c r="L781" s="18">
        <v>320</v>
      </c>
      <c r="M781" s="18">
        <v>13</v>
      </c>
      <c r="N781" s="18">
        <v>312</v>
      </c>
      <c r="O781" s="105" t="str">
        <f t="shared" si="412"/>
        <v>https://www.google.com/maps/@61.4005162314,23.3425931744,3a,75y,90t/data=!3m3!1e1!3m1!2e0</v>
      </c>
      <c r="P781" s="108" t="str">
        <f t="shared" si="413"/>
        <v>Gmaps</v>
      </c>
      <c r="Q781" s="18">
        <v>75</v>
      </c>
      <c r="R781" s="17">
        <v>45</v>
      </c>
      <c r="S781" s="18">
        <f t="shared" si="414"/>
        <v>67</v>
      </c>
      <c r="T781" s="18">
        <f t="shared" si="415"/>
        <v>55</v>
      </c>
      <c r="U781" s="18">
        <f t="shared" si="416"/>
        <v>0</v>
      </c>
      <c r="V781" s="95" t="str">
        <f t="shared" si="404"/>
        <v xml:space="preserve"> --</v>
      </c>
      <c r="W781" s="18">
        <f t="shared" si="417"/>
        <v>0</v>
      </c>
      <c r="X781" s="79" t="str">
        <f t="shared" si="405"/>
        <v xml:space="preserve"> --</v>
      </c>
      <c r="Y781" s="18">
        <v>22</v>
      </c>
      <c r="Z781" s="17" t="str">
        <f t="shared" ref="Z781:Z844" si="421">IF(Y781&gt;50,"Kyllä"," --")</f>
        <v xml:space="preserve"> --</v>
      </c>
      <c r="AA781" s="74">
        <v>0</v>
      </c>
      <c r="AB781" s="17" t="str">
        <f t="shared" si="406"/>
        <v>--</v>
      </c>
      <c r="AC781" s="39"/>
      <c r="AD781" s="17" t="str">
        <f t="shared" si="418"/>
        <v>Vähä 2</v>
      </c>
      <c r="AE781" s="17" t="s">
        <v>1060</v>
      </c>
      <c r="AF781" s="39"/>
      <c r="AG781" s="44"/>
      <c r="AH781" s="4"/>
      <c r="AI781" s="113" t="str">
        <f t="shared" ref="AI781:AI844" si="422">IF(R781="ei mallia","ei mallia",IF(R781&gt;59,IF(Q781&gt;999,"punainen",IF(T781&gt;99,"punainen",IF(V781="Osa seud. yht.","punainen","musta"))),"musta"))</f>
        <v>musta</v>
      </c>
      <c r="AJ781" s="114" t="str">
        <f t="shared" si="409"/>
        <v>musta</v>
      </c>
      <c r="AK781" s="115" t="str">
        <f t="shared" si="419"/>
        <v>musta</v>
      </c>
      <c r="AL781" s="124">
        <f t="shared" si="410"/>
        <v>1</v>
      </c>
      <c r="AM781" s="124">
        <f t="shared" ref="AM781:AM844" si="423">IF(R781&gt;59,10,IF(R781&gt;39,1,0))</f>
        <v>1</v>
      </c>
      <c r="AN781" s="124">
        <f t="shared" ref="AN781:AN844" si="424">IF(Q781&gt;1999,10,IF(Q781&gt;999,1,0))</f>
        <v>0</v>
      </c>
      <c r="AO781" s="124">
        <f t="shared" ref="AO781:AO844" si="425">IF(T781&gt;499,10,IF(T781&gt;99,1,0))</f>
        <v>0</v>
      </c>
      <c r="AP781" s="121">
        <f t="shared" ref="AP781:AP844" si="426">IF(X781="Osa seud. yht.",10,IF(V781="Osa seud. yht.",1,0))</f>
        <v>0</v>
      </c>
      <c r="AQ781" s="14"/>
      <c r="AR781" s="113" t="str">
        <f t="shared" si="407"/>
        <v>musta</v>
      </c>
      <c r="AS781" s="114" t="str">
        <f t="shared" si="408"/>
        <v>musta</v>
      </c>
      <c r="AT781" s="115" t="str">
        <f t="shared" si="420"/>
        <v>musta</v>
      </c>
      <c r="AU781" s="124">
        <f t="shared" ref="AU781:AU844" si="427">SUM(AV781:AY781)</f>
        <v>1</v>
      </c>
      <c r="AV781" s="124">
        <f t="shared" ref="AV781:AV844" si="428">IF(R781&gt;49,10,IF(R781&lt;50,1,0))</f>
        <v>1</v>
      </c>
      <c r="AW781" s="124">
        <f t="shared" ref="AW781:AW844" si="429">IF(Q781&gt;1999,10,IF(Q781&gt;999,1,0))</f>
        <v>0</v>
      </c>
      <c r="AX781" s="124">
        <f t="shared" ref="AX781:AX844" si="430">IF(T781&gt;499,10,IF(T781&gt;99,1,0))</f>
        <v>0</v>
      </c>
      <c r="AY781" s="121">
        <f t="shared" ref="AY781:AY844" si="431">IF(X781="Osa seud. yht.",10,IF(V781="Osa seud. yht.",1,0))</f>
        <v>0</v>
      </c>
      <c r="BA781" s="47" t="s">
        <v>805</v>
      </c>
      <c r="BB781" s="47">
        <v>13721</v>
      </c>
      <c r="BC781" s="47">
        <v>2</v>
      </c>
      <c r="BD781" s="47">
        <v>29</v>
      </c>
      <c r="BE781" s="4"/>
      <c r="BF781" s="47" t="s">
        <v>814</v>
      </c>
      <c r="BG781" s="47">
        <v>13751</v>
      </c>
      <c r="BH781" s="47">
        <v>1</v>
      </c>
      <c r="BI781" s="47">
        <v>7</v>
      </c>
      <c r="BJ781" s="4"/>
      <c r="BK781" s="46" t="str">
        <f t="shared" ref="BK781:BK844" si="432">CONCATENATE(BL781,"_",BM781)</f>
        <v>13751_1</v>
      </c>
      <c r="BL781" s="69">
        <v>13751</v>
      </c>
      <c r="BM781" s="69">
        <v>1</v>
      </c>
      <c r="BN781" s="69">
        <v>0</v>
      </c>
      <c r="BO781" s="4"/>
      <c r="BP781" s="46" t="str">
        <f t="shared" ref="BP781:BP844" si="433">CONCATENATE(BQ781,"_",BR781)</f>
        <v>13751_1</v>
      </c>
      <c r="BQ781" s="69">
        <v>13751</v>
      </c>
      <c r="BR781" s="69">
        <v>1</v>
      </c>
      <c r="BS781" s="69">
        <v>0</v>
      </c>
      <c r="BT781" s="4"/>
      <c r="BU781" s="71"/>
      <c r="BV781" s="71"/>
      <c r="BW781" s="71"/>
      <c r="BX781" s="4"/>
      <c r="BY781" s="46"/>
      <c r="BZ781" s="46"/>
      <c r="CA781" s="46"/>
      <c r="CB781" s="4"/>
      <c r="CC781" s="47" t="s">
        <v>331</v>
      </c>
      <c r="CD781" s="47" t="s">
        <v>1023</v>
      </c>
      <c r="CE781" s="47">
        <v>347</v>
      </c>
      <c r="CF781" s="47">
        <v>2</v>
      </c>
      <c r="CG781" s="47">
        <v>1</v>
      </c>
      <c r="CH781" s="47" t="str">
        <f t="shared" ref="CH781:CH834" si="434">CONCATENATE(CD781," ",CG781)</f>
        <v>Keskivilkas 1</v>
      </c>
      <c r="CJ781" s="46" t="s">
        <v>826</v>
      </c>
      <c r="CK781" s="46" t="s">
        <v>3007</v>
      </c>
      <c r="CL781" s="46" t="s">
        <v>3008</v>
      </c>
      <c r="CM781" s="46" t="s">
        <v>3009</v>
      </c>
    </row>
    <row r="782" spans="1:91" customFormat="1" x14ac:dyDescent="0.25">
      <c r="A782" s="81">
        <v>771</v>
      </c>
      <c r="B782" s="27" t="str">
        <f t="shared" si="411"/>
        <v>13768_1</v>
      </c>
      <c r="C782" s="51">
        <v>13768</v>
      </c>
      <c r="D782" s="52">
        <v>1</v>
      </c>
      <c r="E782" s="17">
        <v>3078</v>
      </c>
      <c r="F782" s="18">
        <v>3042.1479738349999</v>
      </c>
      <c r="G782" s="57">
        <v>39</v>
      </c>
      <c r="H782" s="58">
        <v>76</v>
      </c>
      <c r="I782" s="64">
        <f t="shared" ref="I782:I845" si="435">+H782/100</f>
        <v>0.76</v>
      </c>
      <c r="J782" s="18">
        <f t="shared" ref="J782:J845" si="436">+I782*G782</f>
        <v>29.64</v>
      </c>
      <c r="K782" s="64">
        <f t="shared" ref="K782:K845" si="437">+(J782-L782)/L782</f>
        <v>-0.61506493506493509</v>
      </c>
      <c r="L782" s="18">
        <v>77</v>
      </c>
      <c r="M782" s="18">
        <v>7</v>
      </c>
      <c r="N782" s="18">
        <v>74</v>
      </c>
      <c r="O782" s="105" t="str">
        <f t="shared" si="412"/>
        <v>https://www.google.com/maps/@61.4224888729,23.2556646427,3a,75y,90t/data=!3m3!1e1!3m1!2e0</v>
      </c>
      <c r="P782" s="108" t="str">
        <f t="shared" si="413"/>
        <v>Gmaps</v>
      </c>
      <c r="Q782" s="18">
        <v>39</v>
      </c>
      <c r="R782" s="17">
        <v>76</v>
      </c>
      <c r="S782" s="18">
        <f t="shared" si="414"/>
        <v>11</v>
      </c>
      <c r="T782" s="18">
        <f t="shared" si="415"/>
        <v>10</v>
      </c>
      <c r="U782" s="18">
        <f t="shared" si="416"/>
        <v>0</v>
      </c>
      <c r="V782" s="95" t="str">
        <f t="shared" ref="V782:V845" si="438">IF(U782&gt;0,"Osa seud. yht."," --")</f>
        <v xml:space="preserve"> --</v>
      </c>
      <c r="W782" s="18">
        <f t="shared" si="417"/>
        <v>0</v>
      </c>
      <c r="X782" s="79" t="str">
        <f t="shared" ref="X782:X845" si="439">IF(W782&gt;0,"Osa seud. yht."," --")</f>
        <v xml:space="preserve"> --</v>
      </c>
      <c r="Y782" s="74">
        <v>0</v>
      </c>
      <c r="Z782" s="17" t="str">
        <f t="shared" si="421"/>
        <v xml:space="preserve"> --</v>
      </c>
      <c r="AA782" s="74">
        <v>0</v>
      </c>
      <c r="AB782" s="17" t="str">
        <f t="shared" ref="AB782:AB845" si="440">+IF(AA782&gt;50,"Kyllä","--")</f>
        <v>--</v>
      </c>
      <c r="AC782" s="39"/>
      <c r="AD782" s="17" t="str">
        <f t="shared" si="418"/>
        <v>Vähä 3</v>
      </c>
      <c r="AE782" s="17" t="s">
        <v>1062</v>
      </c>
      <c r="AF782" s="39"/>
      <c r="AG782" s="44"/>
      <c r="AH782" s="4"/>
      <c r="AI782" s="113" t="str">
        <f t="shared" si="422"/>
        <v>musta</v>
      </c>
      <c r="AJ782" s="114" t="str">
        <f t="shared" si="409"/>
        <v>musta</v>
      </c>
      <c r="AK782" s="115" t="str">
        <f t="shared" si="419"/>
        <v>musta</v>
      </c>
      <c r="AL782" s="124">
        <f t="shared" si="410"/>
        <v>10</v>
      </c>
      <c r="AM782" s="124">
        <f t="shared" si="423"/>
        <v>10</v>
      </c>
      <c r="AN782" s="124">
        <f t="shared" si="424"/>
        <v>0</v>
      </c>
      <c r="AO782" s="124">
        <f t="shared" si="425"/>
        <v>0</v>
      </c>
      <c r="AP782" s="121">
        <f t="shared" si="426"/>
        <v>0</v>
      </c>
      <c r="AQ782" s="14"/>
      <c r="AR782" s="113" t="str">
        <f t="shared" ref="AR782:AR845" si="441">IF(R782="ei mallia","ei mallia",IF(R782&gt;49,IF(Q782&gt;999,"punainen",IF(T782&gt;99,"punainen",IF(V782="Osa seud. yht.","punainen","musta"))),"musta"))</f>
        <v>musta</v>
      </c>
      <c r="AS782" s="114" t="str">
        <f t="shared" ref="AS782:AS845" si="442">IF(R782="ei mallia","ei mallia",IF(R782&gt;39,IF(Q782&gt;1999,"punainen",IF(T782&gt;499,"punainen",IF(X782="Osa seud. yht.","punainen","musta"))),"musta"))</f>
        <v>musta</v>
      </c>
      <c r="AT782" s="115" t="str">
        <f t="shared" si="420"/>
        <v>musta</v>
      </c>
      <c r="AU782" s="124">
        <f t="shared" si="427"/>
        <v>10</v>
      </c>
      <c r="AV782" s="124">
        <f t="shared" si="428"/>
        <v>10</v>
      </c>
      <c r="AW782" s="124">
        <f t="shared" si="429"/>
        <v>0</v>
      </c>
      <c r="AX782" s="124">
        <f t="shared" si="430"/>
        <v>0</v>
      </c>
      <c r="AY782" s="121">
        <f t="shared" si="431"/>
        <v>0</v>
      </c>
      <c r="BA782" s="47" t="s">
        <v>806</v>
      </c>
      <c r="BB782" s="47">
        <v>13731</v>
      </c>
      <c r="BC782" s="47">
        <v>1</v>
      </c>
      <c r="BD782" s="47">
        <v>203</v>
      </c>
      <c r="BE782" s="4"/>
      <c r="BF782" s="47" t="s">
        <v>815</v>
      </c>
      <c r="BG782" s="47">
        <v>13751</v>
      </c>
      <c r="BH782" s="47">
        <v>2</v>
      </c>
      <c r="BI782" s="47">
        <v>38</v>
      </c>
      <c r="BJ782" s="4"/>
      <c r="BK782" s="46" t="str">
        <f t="shared" si="432"/>
        <v>13751_2</v>
      </c>
      <c r="BL782" s="69">
        <v>13751</v>
      </c>
      <c r="BM782" s="69">
        <v>2</v>
      </c>
      <c r="BN782" s="69">
        <v>0</v>
      </c>
      <c r="BO782" s="4"/>
      <c r="BP782" s="46" t="str">
        <f t="shared" si="433"/>
        <v>13751_2</v>
      </c>
      <c r="BQ782" s="69">
        <v>13751</v>
      </c>
      <c r="BR782" s="69">
        <v>2</v>
      </c>
      <c r="BS782" s="69">
        <v>0</v>
      </c>
      <c r="BT782" s="4"/>
      <c r="BU782" s="71"/>
      <c r="BV782" s="71"/>
      <c r="BW782" s="71"/>
      <c r="BX782" s="4"/>
      <c r="BY782" s="46"/>
      <c r="BZ782" s="46"/>
      <c r="CA782" s="46"/>
      <c r="CB782" s="4"/>
      <c r="CC782" s="47" t="s">
        <v>821</v>
      </c>
      <c r="CD782" s="47" t="s">
        <v>1023</v>
      </c>
      <c r="CE782" s="47">
        <v>13762</v>
      </c>
      <c r="CF782" s="47">
        <v>1</v>
      </c>
      <c r="CG782" s="47">
        <v>1</v>
      </c>
      <c r="CH782" s="47" t="str">
        <f t="shared" si="434"/>
        <v>Keskivilkas 1</v>
      </c>
      <c r="CJ782" s="46" t="s">
        <v>827</v>
      </c>
      <c r="CK782" s="46" t="s">
        <v>3010</v>
      </c>
      <c r="CL782" s="46" t="s">
        <v>3011</v>
      </c>
      <c r="CM782" s="46" t="s">
        <v>3012</v>
      </c>
    </row>
    <row r="783" spans="1:91" customFormat="1" x14ac:dyDescent="0.25">
      <c r="A783" s="81">
        <v>772</v>
      </c>
      <c r="B783" s="27" t="str">
        <f t="shared" si="411"/>
        <v>13769_1</v>
      </c>
      <c r="C783" s="51">
        <v>13769</v>
      </c>
      <c r="D783" s="52">
        <v>1</v>
      </c>
      <c r="E783" s="17">
        <v>2870</v>
      </c>
      <c r="F783" s="18">
        <v>2831.9802948699999</v>
      </c>
      <c r="G783" s="57">
        <v>41</v>
      </c>
      <c r="H783" s="58">
        <v>47</v>
      </c>
      <c r="I783" s="64">
        <f t="shared" si="435"/>
        <v>0.47</v>
      </c>
      <c r="J783" s="18">
        <f t="shared" si="436"/>
        <v>19.27</v>
      </c>
      <c r="K783" s="64">
        <f t="shared" si="437"/>
        <v>-0.81820754716981137</v>
      </c>
      <c r="L783" s="18">
        <v>106</v>
      </c>
      <c r="M783" s="18">
        <v>2</v>
      </c>
      <c r="N783" s="18">
        <v>109</v>
      </c>
      <c r="O783" s="105" t="str">
        <f t="shared" si="412"/>
        <v>https://www.google.com/maps/@61.4053283685,23.2844962853,3a,75y,90t/data=!3m3!1e1!3m1!2e0</v>
      </c>
      <c r="P783" s="108" t="str">
        <f t="shared" si="413"/>
        <v>Gmaps</v>
      </c>
      <c r="Q783" s="18">
        <v>41</v>
      </c>
      <c r="R783" s="17">
        <v>47</v>
      </c>
      <c r="S783" s="18">
        <f t="shared" si="414"/>
        <v>40</v>
      </c>
      <c r="T783" s="18">
        <f t="shared" si="415"/>
        <v>29</v>
      </c>
      <c r="U783" s="18">
        <f t="shared" si="416"/>
        <v>0</v>
      </c>
      <c r="V783" s="95" t="str">
        <f t="shared" si="438"/>
        <v xml:space="preserve"> --</v>
      </c>
      <c r="W783" s="18">
        <f t="shared" si="417"/>
        <v>0</v>
      </c>
      <c r="X783" s="79" t="str">
        <f t="shared" si="439"/>
        <v xml:space="preserve"> --</v>
      </c>
      <c r="Y783" s="74">
        <v>0</v>
      </c>
      <c r="Z783" s="17" t="str">
        <f t="shared" si="421"/>
        <v xml:space="preserve"> --</v>
      </c>
      <c r="AA783" s="74">
        <v>0</v>
      </c>
      <c r="AB783" s="17" t="str">
        <f t="shared" si="440"/>
        <v>--</v>
      </c>
      <c r="AC783" s="39"/>
      <c r="AD783" s="17" t="str">
        <f t="shared" si="418"/>
        <v>Vähä 3</v>
      </c>
      <c r="AE783" s="17" t="s">
        <v>1062</v>
      </c>
      <c r="AF783" s="39"/>
      <c r="AG783" s="44"/>
      <c r="AH783" s="4"/>
      <c r="AI783" s="113" t="str">
        <f t="shared" si="422"/>
        <v>musta</v>
      </c>
      <c r="AJ783" s="114" t="str">
        <f t="shared" si="409"/>
        <v>musta</v>
      </c>
      <c r="AK783" s="115" t="str">
        <f t="shared" si="419"/>
        <v>musta</v>
      </c>
      <c r="AL783" s="124">
        <f t="shared" si="410"/>
        <v>1</v>
      </c>
      <c r="AM783" s="124">
        <f t="shared" si="423"/>
        <v>1</v>
      </c>
      <c r="AN783" s="124">
        <f t="shared" si="424"/>
        <v>0</v>
      </c>
      <c r="AO783" s="124">
        <f t="shared" si="425"/>
        <v>0</v>
      </c>
      <c r="AP783" s="121">
        <f t="shared" si="426"/>
        <v>0</v>
      </c>
      <c r="AQ783" s="14"/>
      <c r="AR783" s="113" t="str">
        <f t="shared" si="441"/>
        <v>musta</v>
      </c>
      <c r="AS783" s="114" t="str">
        <f t="shared" si="442"/>
        <v>musta</v>
      </c>
      <c r="AT783" s="115" t="str">
        <f t="shared" si="420"/>
        <v>musta</v>
      </c>
      <c r="AU783" s="124">
        <f t="shared" si="427"/>
        <v>1</v>
      </c>
      <c r="AV783" s="124">
        <f t="shared" si="428"/>
        <v>1</v>
      </c>
      <c r="AW783" s="124">
        <f t="shared" si="429"/>
        <v>0</v>
      </c>
      <c r="AX783" s="124">
        <f t="shared" si="430"/>
        <v>0</v>
      </c>
      <c r="AY783" s="121">
        <f t="shared" si="431"/>
        <v>0</v>
      </c>
      <c r="BA783" s="47" t="s">
        <v>807</v>
      </c>
      <c r="BB783" s="47">
        <v>13737</v>
      </c>
      <c r="BC783" s="47">
        <v>1</v>
      </c>
      <c r="BD783" s="47">
        <v>336</v>
      </c>
      <c r="BE783" s="4"/>
      <c r="BF783" s="47" t="s">
        <v>816</v>
      </c>
      <c r="BG783" s="47">
        <v>13751</v>
      </c>
      <c r="BH783" s="47">
        <v>3</v>
      </c>
      <c r="BI783" s="47">
        <v>2</v>
      </c>
      <c r="BJ783" s="4"/>
      <c r="BK783" s="46" t="str">
        <f t="shared" si="432"/>
        <v>13751_3</v>
      </c>
      <c r="BL783" s="69">
        <v>13751</v>
      </c>
      <c r="BM783" s="69">
        <v>3</v>
      </c>
      <c r="BN783" s="69">
        <v>0</v>
      </c>
      <c r="BO783" s="4"/>
      <c r="BP783" s="46" t="str">
        <f t="shared" si="433"/>
        <v>13751_3</v>
      </c>
      <c r="BQ783" s="69">
        <v>13751</v>
      </c>
      <c r="BR783" s="69">
        <v>3</v>
      </c>
      <c r="BS783" s="69">
        <v>0</v>
      </c>
      <c r="BT783" s="4"/>
      <c r="BU783" s="71"/>
      <c r="BV783" s="71"/>
      <c r="BW783" s="71"/>
      <c r="BX783" s="4"/>
      <c r="BY783" s="46"/>
      <c r="BZ783" s="46"/>
      <c r="CA783" s="46"/>
      <c r="CB783" s="4"/>
      <c r="CC783" s="47" t="s">
        <v>888</v>
      </c>
      <c r="CD783" s="47" t="s">
        <v>1023</v>
      </c>
      <c r="CE783" s="47">
        <v>14191</v>
      </c>
      <c r="CF783" s="47">
        <v>1</v>
      </c>
      <c r="CG783" s="47">
        <v>1</v>
      </c>
      <c r="CH783" s="47" t="str">
        <f t="shared" si="434"/>
        <v>Keskivilkas 1</v>
      </c>
      <c r="CJ783" s="46" t="s">
        <v>828</v>
      </c>
      <c r="CK783" s="46" t="s">
        <v>3013</v>
      </c>
      <c r="CL783" s="46" t="s">
        <v>3014</v>
      </c>
      <c r="CM783" s="46" t="s">
        <v>3015</v>
      </c>
    </row>
    <row r="784" spans="1:91" customFormat="1" x14ac:dyDescent="0.25">
      <c r="A784" s="81">
        <v>773</v>
      </c>
      <c r="B784" s="27" t="str">
        <f t="shared" si="411"/>
        <v>13771_1</v>
      </c>
      <c r="C784" s="51">
        <v>13771</v>
      </c>
      <c r="D784" s="52">
        <v>1</v>
      </c>
      <c r="E784" s="17">
        <v>45</v>
      </c>
      <c r="F784" s="18">
        <v>10451.521088</v>
      </c>
      <c r="G784" s="57">
        <v>220</v>
      </c>
      <c r="H784" s="58">
        <v>64</v>
      </c>
      <c r="I784" s="64">
        <f t="shared" si="435"/>
        <v>0.64</v>
      </c>
      <c r="J784" s="18">
        <f t="shared" si="436"/>
        <v>140.80000000000001</v>
      </c>
      <c r="K784" s="64">
        <f t="shared" si="437"/>
        <v>-0.9630543164523746</v>
      </c>
      <c r="L784" s="18">
        <v>3811</v>
      </c>
      <c r="M784" s="18">
        <v>146</v>
      </c>
      <c r="N784" s="18">
        <v>4094</v>
      </c>
      <c r="O784" s="105" t="str">
        <f t="shared" si="412"/>
        <v>https://www.google.com/maps/@61.4571450334,23.4840573136,3a,75y,90t/data=!3m3!1e1!3m1!2e0</v>
      </c>
      <c r="P784" s="108" t="str">
        <f t="shared" si="413"/>
        <v>Gmaps</v>
      </c>
      <c r="Q784" s="18">
        <v>220</v>
      </c>
      <c r="R784" s="17">
        <v>64</v>
      </c>
      <c r="S784" s="18">
        <f t="shared" si="414"/>
        <v>755</v>
      </c>
      <c r="T784" s="18">
        <f t="shared" si="415"/>
        <v>273</v>
      </c>
      <c r="U784" s="18">
        <f t="shared" si="416"/>
        <v>0</v>
      </c>
      <c r="V784" s="95" t="str">
        <f t="shared" si="438"/>
        <v xml:space="preserve"> --</v>
      </c>
      <c r="W784" s="18">
        <f t="shared" si="417"/>
        <v>0</v>
      </c>
      <c r="X784" s="79" t="str">
        <f t="shared" si="439"/>
        <v xml:space="preserve"> --</v>
      </c>
      <c r="Y784" s="18">
        <v>102</v>
      </c>
      <c r="Z784" s="17" t="str">
        <f t="shared" si="421"/>
        <v>Kyllä</v>
      </c>
      <c r="AA784" s="74">
        <v>0</v>
      </c>
      <c r="AB784" s="17" t="str">
        <f t="shared" si="440"/>
        <v>--</v>
      </c>
      <c r="AC784" s="39"/>
      <c r="AD784" s="17" t="str">
        <f t="shared" si="418"/>
        <v>Keskivilkas 1</v>
      </c>
      <c r="AE784" s="17" t="s">
        <v>1057</v>
      </c>
      <c r="AF784" s="39"/>
      <c r="AG784" s="44"/>
      <c r="AH784" s="4"/>
      <c r="AI784" s="113" t="str">
        <f t="shared" si="422"/>
        <v>punainen</v>
      </c>
      <c r="AJ784" s="114" t="str">
        <f t="shared" si="409"/>
        <v>musta</v>
      </c>
      <c r="AK784" s="115" t="str">
        <f t="shared" si="419"/>
        <v>musta</v>
      </c>
      <c r="AL784" s="124">
        <f t="shared" si="410"/>
        <v>11</v>
      </c>
      <c r="AM784" s="124">
        <f t="shared" si="423"/>
        <v>10</v>
      </c>
      <c r="AN784" s="124">
        <f t="shared" si="424"/>
        <v>0</v>
      </c>
      <c r="AO784" s="124">
        <f t="shared" si="425"/>
        <v>1</v>
      </c>
      <c r="AP784" s="121">
        <f t="shared" si="426"/>
        <v>0</v>
      </c>
      <c r="AQ784" s="14"/>
      <c r="AR784" s="113" t="str">
        <f t="shared" si="441"/>
        <v>punainen</v>
      </c>
      <c r="AS784" s="114" t="str">
        <f t="shared" si="442"/>
        <v>musta</v>
      </c>
      <c r="AT784" s="115" t="str">
        <f t="shared" si="420"/>
        <v>musta</v>
      </c>
      <c r="AU784" s="124">
        <f t="shared" si="427"/>
        <v>11</v>
      </c>
      <c r="AV784" s="124">
        <f t="shared" si="428"/>
        <v>10</v>
      </c>
      <c r="AW784" s="124">
        <f t="shared" si="429"/>
        <v>0</v>
      </c>
      <c r="AX784" s="124">
        <f t="shared" si="430"/>
        <v>1</v>
      </c>
      <c r="AY784" s="121">
        <f t="shared" si="431"/>
        <v>0</v>
      </c>
      <c r="BA784" s="47" t="s">
        <v>808</v>
      </c>
      <c r="BB784" s="47">
        <v>13738</v>
      </c>
      <c r="BC784" s="47">
        <v>1</v>
      </c>
      <c r="BD784" s="47">
        <v>287</v>
      </c>
      <c r="BE784" s="4"/>
      <c r="BF784" s="47" t="s">
        <v>817</v>
      </c>
      <c r="BG784" s="47">
        <v>13753</v>
      </c>
      <c r="BH784" s="47">
        <v>1</v>
      </c>
      <c r="BI784" s="47">
        <v>27</v>
      </c>
      <c r="BJ784" s="4"/>
      <c r="BK784" s="46" t="str">
        <f t="shared" si="432"/>
        <v>13753_1</v>
      </c>
      <c r="BL784" s="69">
        <v>13753</v>
      </c>
      <c r="BM784" s="69">
        <v>1</v>
      </c>
      <c r="BN784" s="69">
        <v>0</v>
      </c>
      <c r="BO784" s="4"/>
      <c r="BP784" s="46" t="str">
        <f t="shared" si="433"/>
        <v>13753_1</v>
      </c>
      <c r="BQ784" s="69">
        <v>13753</v>
      </c>
      <c r="BR784" s="69">
        <v>1</v>
      </c>
      <c r="BS784" s="69">
        <v>0</v>
      </c>
      <c r="BT784" s="4"/>
      <c r="BU784" s="71"/>
      <c r="BV784" s="71"/>
      <c r="BW784" s="71"/>
      <c r="BX784" s="4"/>
      <c r="BY784" s="46"/>
      <c r="BZ784" s="46"/>
      <c r="CA784" s="46"/>
      <c r="CB784" s="4"/>
      <c r="CC784" s="47" t="s">
        <v>265</v>
      </c>
      <c r="CD784" s="47" t="s">
        <v>1023</v>
      </c>
      <c r="CE784" s="47">
        <v>303</v>
      </c>
      <c r="CF784" s="47">
        <v>5</v>
      </c>
      <c r="CG784" s="47">
        <v>1</v>
      </c>
      <c r="CH784" s="47" t="str">
        <f t="shared" si="434"/>
        <v>Keskivilkas 1</v>
      </c>
      <c r="CJ784" s="46" t="s">
        <v>829</v>
      </c>
      <c r="CK784" s="46" t="s">
        <v>3016</v>
      </c>
      <c r="CL784" s="46" t="s">
        <v>3017</v>
      </c>
      <c r="CM784" s="46" t="s">
        <v>3018</v>
      </c>
    </row>
    <row r="785" spans="1:91" customFormat="1" x14ac:dyDescent="0.25">
      <c r="A785" s="81">
        <v>774</v>
      </c>
      <c r="B785" s="27" t="str">
        <f t="shared" si="411"/>
        <v>13771_2</v>
      </c>
      <c r="C785" s="51">
        <v>13771</v>
      </c>
      <c r="D785" s="52">
        <v>2</v>
      </c>
      <c r="E785" s="17">
        <v>7950</v>
      </c>
      <c r="F785" s="18"/>
      <c r="G785" s="59">
        <v>220</v>
      </c>
      <c r="H785" s="60">
        <v>64</v>
      </c>
      <c r="I785" s="64">
        <f t="shared" si="435"/>
        <v>0.64</v>
      </c>
      <c r="J785" s="18">
        <f t="shared" si="436"/>
        <v>140.80000000000001</v>
      </c>
      <c r="K785" s="64">
        <f t="shared" si="437"/>
        <v>-0.52592592592592591</v>
      </c>
      <c r="L785" s="18">
        <v>297</v>
      </c>
      <c r="M785" s="18">
        <v>20</v>
      </c>
      <c r="N785" s="18">
        <v>296</v>
      </c>
      <c r="O785" s="105" t="str">
        <f t="shared" si="412"/>
        <v>https://www.google.com/maps/@61.4373335854,23.4620621408,3a,75y,90t/data=!3m3!1e1!3m1!2e0</v>
      </c>
      <c r="P785" s="108" t="str">
        <f t="shared" si="413"/>
        <v>Gmaps</v>
      </c>
      <c r="Q785" s="18">
        <v>220</v>
      </c>
      <c r="R785" s="17">
        <v>64</v>
      </c>
      <c r="S785" s="18">
        <f t="shared" si="414"/>
        <v>91</v>
      </c>
      <c r="T785" s="18">
        <f t="shared" si="415"/>
        <v>47</v>
      </c>
      <c r="U785" s="18">
        <f t="shared" si="416"/>
        <v>0</v>
      </c>
      <c r="V785" s="95" t="str">
        <f t="shared" si="438"/>
        <v xml:space="preserve"> --</v>
      </c>
      <c r="W785" s="18">
        <f t="shared" si="417"/>
        <v>0</v>
      </c>
      <c r="X785" s="79" t="str">
        <f t="shared" si="439"/>
        <v xml:space="preserve"> --</v>
      </c>
      <c r="Y785" s="18">
        <v>7</v>
      </c>
      <c r="Z785" s="17" t="str">
        <f t="shared" si="421"/>
        <v xml:space="preserve"> --</v>
      </c>
      <c r="AA785" s="74">
        <v>0</v>
      </c>
      <c r="AB785" s="17" t="str">
        <f t="shared" si="440"/>
        <v>--</v>
      </c>
      <c r="AC785" s="39"/>
      <c r="AD785" s="17" t="str">
        <f t="shared" si="418"/>
        <v>Vähä 2</v>
      </c>
      <c r="AE785" s="17" t="s">
        <v>1060</v>
      </c>
      <c r="AF785" s="39"/>
      <c r="AG785" s="44"/>
      <c r="AH785" s="4"/>
      <c r="AI785" s="113" t="str">
        <f t="shared" si="422"/>
        <v>musta</v>
      </c>
      <c r="AJ785" s="114" t="str">
        <f t="shared" si="409"/>
        <v>musta</v>
      </c>
      <c r="AK785" s="115" t="str">
        <f t="shared" si="419"/>
        <v>musta</v>
      </c>
      <c r="AL785" s="124">
        <f t="shared" si="410"/>
        <v>10</v>
      </c>
      <c r="AM785" s="124">
        <f t="shared" si="423"/>
        <v>10</v>
      </c>
      <c r="AN785" s="124">
        <f t="shared" si="424"/>
        <v>0</v>
      </c>
      <c r="AO785" s="124">
        <f t="shared" si="425"/>
        <v>0</v>
      </c>
      <c r="AP785" s="121">
        <f t="shared" si="426"/>
        <v>0</v>
      </c>
      <c r="AQ785" s="14"/>
      <c r="AR785" s="113" t="str">
        <f t="shared" si="441"/>
        <v>musta</v>
      </c>
      <c r="AS785" s="114" t="str">
        <f t="shared" si="442"/>
        <v>musta</v>
      </c>
      <c r="AT785" s="115" t="str">
        <f t="shared" si="420"/>
        <v>musta</v>
      </c>
      <c r="AU785" s="124">
        <f t="shared" si="427"/>
        <v>10</v>
      </c>
      <c r="AV785" s="124">
        <f t="shared" si="428"/>
        <v>10</v>
      </c>
      <c r="AW785" s="124">
        <f t="shared" si="429"/>
        <v>0</v>
      </c>
      <c r="AX785" s="124">
        <f t="shared" si="430"/>
        <v>0</v>
      </c>
      <c r="AY785" s="121">
        <f t="shared" si="431"/>
        <v>0</v>
      </c>
      <c r="BA785" s="47" t="s">
        <v>809</v>
      </c>
      <c r="BB785" s="47">
        <v>13739</v>
      </c>
      <c r="BC785" s="47">
        <v>1</v>
      </c>
      <c r="BD785" s="47">
        <v>90</v>
      </c>
      <c r="BE785" s="4"/>
      <c r="BF785" s="47" t="s">
        <v>818</v>
      </c>
      <c r="BG785" s="47">
        <v>13757</v>
      </c>
      <c r="BH785" s="47">
        <v>1</v>
      </c>
      <c r="BI785" s="47">
        <v>74</v>
      </c>
      <c r="BJ785" s="4"/>
      <c r="BK785" s="46" t="str">
        <f t="shared" si="432"/>
        <v>13757_1</v>
      </c>
      <c r="BL785" s="69">
        <v>13757</v>
      </c>
      <c r="BM785" s="69">
        <v>1</v>
      </c>
      <c r="BN785" s="69">
        <v>0</v>
      </c>
      <c r="BO785" s="4"/>
      <c r="BP785" s="46" t="str">
        <f t="shared" si="433"/>
        <v>13757_1</v>
      </c>
      <c r="BQ785" s="69">
        <v>13757</v>
      </c>
      <c r="BR785" s="69">
        <v>1</v>
      </c>
      <c r="BS785" s="69">
        <v>0</v>
      </c>
      <c r="BT785" s="4"/>
      <c r="BU785" s="71"/>
      <c r="BV785" s="71"/>
      <c r="BW785" s="71"/>
      <c r="BX785" s="4"/>
      <c r="BY785" s="46"/>
      <c r="BZ785" s="46"/>
      <c r="CA785" s="46"/>
      <c r="CB785" s="4"/>
      <c r="CC785" s="47" t="s">
        <v>300</v>
      </c>
      <c r="CD785" s="47" t="s">
        <v>1023</v>
      </c>
      <c r="CE785" s="47">
        <v>332</v>
      </c>
      <c r="CF785" s="47">
        <v>8</v>
      </c>
      <c r="CG785" s="47">
        <v>1</v>
      </c>
      <c r="CH785" s="47" t="str">
        <f t="shared" si="434"/>
        <v>Keskivilkas 1</v>
      </c>
      <c r="CJ785" s="46" t="s">
        <v>830</v>
      </c>
      <c r="CK785" s="46" t="s">
        <v>3019</v>
      </c>
      <c r="CL785" s="46" t="s">
        <v>3020</v>
      </c>
      <c r="CM785" s="46" t="s">
        <v>3021</v>
      </c>
    </row>
    <row r="786" spans="1:91" customFormat="1" x14ac:dyDescent="0.25">
      <c r="A786" s="81">
        <v>775</v>
      </c>
      <c r="B786" s="27" t="str">
        <f t="shared" si="411"/>
        <v>13773_1</v>
      </c>
      <c r="C786" s="51">
        <v>13773</v>
      </c>
      <c r="D786" s="52">
        <v>1</v>
      </c>
      <c r="E786" s="17">
        <v>7390</v>
      </c>
      <c r="F786" s="18">
        <v>7069.58711305</v>
      </c>
      <c r="G786" s="57">
        <v>64</v>
      </c>
      <c r="H786" s="58">
        <v>26</v>
      </c>
      <c r="I786" s="64">
        <f t="shared" si="435"/>
        <v>0.26</v>
      </c>
      <c r="J786" s="18">
        <f t="shared" si="436"/>
        <v>16.64</v>
      </c>
      <c r="K786" s="64">
        <f t="shared" si="437"/>
        <v>-0.95415977961432508</v>
      </c>
      <c r="L786" s="18">
        <v>363</v>
      </c>
      <c r="M786" s="18">
        <v>19</v>
      </c>
      <c r="N786" s="18">
        <v>397</v>
      </c>
      <c r="O786" s="105" t="str">
        <f t="shared" si="412"/>
        <v>https://www.google.com/maps/@61.3249611552,23.8975101743,3a,75y,90t/data=!3m3!1e1!3m1!2e0</v>
      </c>
      <c r="P786" s="108" t="str">
        <f t="shared" si="413"/>
        <v>Gmaps</v>
      </c>
      <c r="Q786" s="18">
        <v>64</v>
      </c>
      <c r="R786" s="17">
        <v>26</v>
      </c>
      <c r="S786" s="18">
        <f t="shared" si="414"/>
        <v>295</v>
      </c>
      <c r="T786" s="18">
        <f t="shared" si="415"/>
        <v>176</v>
      </c>
      <c r="U786" s="18">
        <f t="shared" si="416"/>
        <v>0</v>
      </c>
      <c r="V786" s="95" t="str">
        <f t="shared" si="438"/>
        <v xml:space="preserve"> --</v>
      </c>
      <c r="W786" s="18">
        <f t="shared" si="417"/>
        <v>0</v>
      </c>
      <c r="X786" s="79" t="str">
        <f t="shared" si="439"/>
        <v xml:space="preserve"> --</v>
      </c>
      <c r="Y786" s="74">
        <v>0</v>
      </c>
      <c r="Z786" s="17" t="str">
        <f t="shared" si="421"/>
        <v xml:space="preserve"> --</v>
      </c>
      <c r="AA786" s="74">
        <v>0</v>
      </c>
      <c r="AB786" s="17" t="str">
        <f t="shared" si="440"/>
        <v>--</v>
      </c>
      <c r="AC786" s="39"/>
      <c r="AD786" s="17" t="str">
        <f t="shared" si="418"/>
        <v>Vähä 2</v>
      </c>
      <c r="AE786" s="17" t="s">
        <v>1060</v>
      </c>
      <c r="AF786" s="39"/>
      <c r="AG786" s="44"/>
      <c r="AH786" s="4"/>
      <c r="AI786" s="113" t="str">
        <f t="shared" si="422"/>
        <v>musta</v>
      </c>
      <c r="AJ786" s="114" t="str">
        <f t="shared" si="409"/>
        <v>musta</v>
      </c>
      <c r="AK786" s="115" t="str">
        <f t="shared" si="419"/>
        <v>musta</v>
      </c>
      <c r="AL786" s="124">
        <f t="shared" si="410"/>
        <v>1</v>
      </c>
      <c r="AM786" s="124">
        <f t="shared" si="423"/>
        <v>0</v>
      </c>
      <c r="AN786" s="124">
        <f t="shared" si="424"/>
        <v>0</v>
      </c>
      <c r="AO786" s="124">
        <f t="shared" si="425"/>
        <v>1</v>
      </c>
      <c r="AP786" s="121">
        <f t="shared" si="426"/>
        <v>0</v>
      </c>
      <c r="AQ786" s="14"/>
      <c r="AR786" s="113" t="str">
        <f t="shared" si="441"/>
        <v>musta</v>
      </c>
      <c r="AS786" s="114" t="str">
        <f t="shared" si="442"/>
        <v>musta</v>
      </c>
      <c r="AT786" s="115" t="str">
        <f t="shared" si="420"/>
        <v>musta</v>
      </c>
      <c r="AU786" s="124">
        <f t="shared" si="427"/>
        <v>2</v>
      </c>
      <c r="AV786" s="124">
        <f t="shared" si="428"/>
        <v>1</v>
      </c>
      <c r="AW786" s="124">
        <f t="shared" si="429"/>
        <v>0</v>
      </c>
      <c r="AX786" s="124">
        <f t="shared" si="430"/>
        <v>1</v>
      </c>
      <c r="AY786" s="121">
        <f t="shared" si="431"/>
        <v>0</v>
      </c>
      <c r="BA786" s="47" t="s">
        <v>810</v>
      </c>
      <c r="BB786" s="47">
        <v>13741</v>
      </c>
      <c r="BC786" s="47">
        <v>1</v>
      </c>
      <c r="BD786" s="47">
        <v>22</v>
      </c>
      <c r="BE786" s="4"/>
      <c r="BF786" s="47" t="s">
        <v>819</v>
      </c>
      <c r="BG786" s="47">
        <v>13759</v>
      </c>
      <c r="BH786" s="47">
        <v>1</v>
      </c>
      <c r="BI786" s="47">
        <v>39</v>
      </c>
      <c r="BJ786" s="4"/>
      <c r="BK786" s="46" t="str">
        <f t="shared" si="432"/>
        <v>13759_1</v>
      </c>
      <c r="BL786" s="69">
        <v>13759</v>
      </c>
      <c r="BM786" s="69">
        <v>1</v>
      </c>
      <c r="BN786" s="69">
        <v>0</v>
      </c>
      <c r="BO786" s="4"/>
      <c r="BP786" s="46" t="str">
        <f t="shared" si="433"/>
        <v>13759_1</v>
      </c>
      <c r="BQ786" s="69">
        <v>13759</v>
      </c>
      <c r="BR786" s="69">
        <v>1</v>
      </c>
      <c r="BS786" s="69">
        <v>0</v>
      </c>
      <c r="BT786" s="4"/>
      <c r="BU786" s="71"/>
      <c r="BV786" s="71"/>
      <c r="BW786" s="71"/>
      <c r="BX786" s="4"/>
      <c r="BY786" s="46"/>
      <c r="BZ786" s="46"/>
      <c r="CA786" s="46"/>
      <c r="CB786" s="4"/>
      <c r="CC786" s="47" t="s">
        <v>890</v>
      </c>
      <c r="CD786" s="47" t="s">
        <v>1023</v>
      </c>
      <c r="CE786" s="47">
        <v>14193</v>
      </c>
      <c r="CF786" s="47">
        <v>1</v>
      </c>
      <c r="CG786" s="47">
        <v>1</v>
      </c>
      <c r="CH786" s="47" t="str">
        <f t="shared" si="434"/>
        <v>Keskivilkas 1</v>
      </c>
      <c r="CJ786" s="46" t="s">
        <v>831</v>
      </c>
      <c r="CK786" s="46" t="s">
        <v>1492</v>
      </c>
      <c r="CL786" s="46" t="s">
        <v>1493</v>
      </c>
      <c r="CM786" s="46" t="s">
        <v>1494</v>
      </c>
    </row>
    <row r="787" spans="1:91" customFormat="1" x14ac:dyDescent="0.25">
      <c r="A787" s="81">
        <v>776</v>
      </c>
      <c r="B787" s="27" t="str">
        <f t="shared" si="411"/>
        <v>13776_1</v>
      </c>
      <c r="C787" s="51">
        <v>13776</v>
      </c>
      <c r="D787" s="52">
        <v>1</v>
      </c>
      <c r="E787" s="17">
        <v>5090</v>
      </c>
      <c r="F787" s="18">
        <v>2558.95412889</v>
      </c>
      <c r="G787" s="57">
        <v>10</v>
      </c>
      <c r="H787" s="58">
        <v>75</v>
      </c>
      <c r="I787" s="64">
        <f t="shared" si="435"/>
        <v>0.75</v>
      </c>
      <c r="J787" s="18">
        <f t="shared" si="436"/>
        <v>7.5</v>
      </c>
      <c r="K787" s="64">
        <f t="shared" si="437"/>
        <v>-0.93534482758620685</v>
      </c>
      <c r="L787" s="18">
        <v>116</v>
      </c>
      <c r="M787" s="18">
        <v>2</v>
      </c>
      <c r="N787" s="18">
        <v>119</v>
      </c>
      <c r="O787" s="105" t="str">
        <f t="shared" si="412"/>
        <v>https://www.google.com/maps/@61.3462934733,23.7877082217,3a,75y,90t/data=!3m3!1e1!3m1!2e0</v>
      </c>
      <c r="P787" s="108" t="str">
        <f t="shared" si="413"/>
        <v>Gmaps</v>
      </c>
      <c r="Q787" s="18">
        <v>10</v>
      </c>
      <c r="R787" s="17">
        <v>75</v>
      </c>
      <c r="S787" s="18">
        <f t="shared" si="414"/>
        <v>88</v>
      </c>
      <c r="T787" s="18">
        <f t="shared" si="415"/>
        <v>41</v>
      </c>
      <c r="U787" s="18">
        <f t="shared" si="416"/>
        <v>0</v>
      </c>
      <c r="V787" s="95" t="str">
        <f t="shared" si="438"/>
        <v xml:space="preserve"> --</v>
      </c>
      <c r="W787" s="18">
        <f t="shared" si="417"/>
        <v>0</v>
      </c>
      <c r="X787" s="79" t="str">
        <f t="shared" si="439"/>
        <v xml:space="preserve"> --</v>
      </c>
      <c r="Y787" s="74">
        <v>0</v>
      </c>
      <c r="Z787" s="17" t="str">
        <f t="shared" si="421"/>
        <v xml:space="preserve"> --</v>
      </c>
      <c r="AA787" s="74">
        <v>0</v>
      </c>
      <c r="AB787" s="17" t="str">
        <f t="shared" si="440"/>
        <v>--</v>
      </c>
      <c r="AC787" s="39"/>
      <c r="AD787" s="17" t="str">
        <f t="shared" si="418"/>
        <v>Vähä 3</v>
      </c>
      <c r="AE787" s="17" t="s">
        <v>1062</v>
      </c>
      <c r="AF787" s="39"/>
      <c r="AG787" s="44"/>
      <c r="AH787" s="4"/>
      <c r="AI787" s="113" t="str">
        <f t="shared" si="422"/>
        <v>musta</v>
      </c>
      <c r="AJ787" s="114" t="str">
        <f t="shared" si="409"/>
        <v>musta</v>
      </c>
      <c r="AK787" s="115" t="str">
        <f t="shared" si="419"/>
        <v>musta</v>
      </c>
      <c r="AL787" s="124">
        <f t="shared" si="410"/>
        <v>10</v>
      </c>
      <c r="AM787" s="124">
        <f t="shared" si="423"/>
        <v>10</v>
      </c>
      <c r="AN787" s="124">
        <f t="shared" si="424"/>
        <v>0</v>
      </c>
      <c r="AO787" s="124">
        <f t="shared" si="425"/>
        <v>0</v>
      </c>
      <c r="AP787" s="121">
        <f t="shared" si="426"/>
        <v>0</v>
      </c>
      <c r="AQ787" s="14"/>
      <c r="AR787" s="113" t="str">
        <f t="shared" si="441"/>
        <v>musta</v>
      </c>
      <c r="AS787" s="114" t="str">
        <f t="shared" si="442"/>
        <v>musta</v>
      </c>
      <c r="AT787" s="115" t="str">
        <f t="shared" si="420"/>
        <v>musta</v>
      </c>
      <c r="AU787" s="124">
        <f t="shared" si="427"/>
        <v>10</v>
      </c>
      <c r="AV787" s="124">
        <f t="shared" si="428"/>
        <v>10</v>
      </c>
      <c r="AW787" s="124">
        <f t="shared" si="429"/>
        <v>0</v>
      </c>
      <c r="AX787" s="124">
        <f t="shared" si="430"/>
        <v>0</v>
      </c>
      <c r="AY787" s="121">
        <f t="shared" si="431"/>
        <v>0</v>
      </c>
      <c r="BA787" s="47" t="s">
        <v>811</v>
      </c>
      <c r="BB787" s="47">
        <v>13741</v>
      </c>
      <c r="BC787" s="47">
        <v>2</v>
      </c>
      <c r="BD787" s="47">
        <v>240</v>
      </c>
      <c r="BE787" s="4"/>
      <c r="BF787" s="47" t="s">
        <v>820</v>
      </c>
      <c r="BG787" s="47">
        <v>13761</v>
      </c>
      <c r="BH787" s="47">
        <v>1</v>
      </c>
      <c r="BI787" s="47">
        <v>5</v>
      </c>
      <c r="BJ787" s="4"/>
      <c r="BK787" s="46" t="str">
        <f t="shared" si="432"/>
        <v>13761_1</v>
      </c>
      <c r="BL787" s="69">
        <v>13761</v>
      </c>
      <c r="BM787" s="69">
        <v>1</v>
      </c>
      <c r="BN787" s="69">
        <v>0</v>
      </c>
      <c r="BO787" s="4"/>
      <c r="BP787" s="46" t="str">
        <f t="shared" si="433"/>
        <v>13761_1</v>
      </c>
      <c r="BQ787" s="69">
        <v>13761</v>
      </c>
      <c r="BR787" s="69">
        <v>1</v>
      </c>
      <c r="BS787" s="69">
        <v>0</v>
      </c>
      <c r="BT787" s="4"/>
      <c r="BU787" s="71"/>
      <c r="BV787" s="71"/>
      <c r="BW787" s="71"/>
      <c r="BX787" s="4"/>
      <c r="BY787" s="46"/>
      <c r="BZ787" s="46"/>
      <c r="CA787" s="46"/>
      <c r="CB787" s="4"/>
      <c r="CC787" s="47" t="s">
        <v>358</v>
      </c>
      <c r="CD787" s="47" t="s">
        <v>1023</v>
      </c>
      <c r="CE787" s="47">
        <v>2501</v>
      </c>
      <c r="CF787" s="47">
        <v>4</v>
      </c>
      <c r="CG787" s="47">
        <v>1</v>
      </c>
      <c r="CH787" s="47" t="str">
        <f t="shared" si="434"/>
        <v>Keskivilkas 1</v>
      </c>
      <c r="CJ787" s="46" t="s">
        <v>832</v>
      </c>
      <c r="CK787" s="46" t="s">
        <v>3022</v>
      </c>
      <c r="CL787" s="46" t="s">
        <v>3023</v>
      </c>
      <c r="CM787" s="46" t="s">
        <v>3024</v>
      </c>
    </row>
    <row r="788" spans="1:91" customFormat="1" x14ac:dyDescent="0.25">
      <c r="A788" s="81">
        <v>777</v>
      </c>
      <c r="B788" s="27" t="str">
        <f t="shared" si="411"/>
        <v>13780_1</v>
      </c>
      <c r="C788" s="51">
        <v>13780</v>
      </c>
      <c r="D788" s="52">
        <v>1</v>
      </c>
      <c r="E788" s="17">
        <v>5115</v>
      </c>
      <c r="F788" s="18">
        <v>4912.6940288599999</v>
      </c>
      <c r="G788" s="57">
        <v>24</v>
      </c>
      <c r="H788" s="58">
        <v>85</v>
      </c>
      <c r="I788" s="64">
        <f t="shared" si="435"/>
        <v>0.85</v>
      </c>
      <c r="J788" s="18">
        <f t="shared" si="436"/>
        <v>20.399999999999999</v>
      </c>
      <c r="K788" s="64">
        <f t="shared" si="437"/>
        <v>-0.89032258064516123</v>
      </c>
      <c r="L788" s="18">
        <v>186</v>
      </c>
      <c r="M788" s="18">
        <v>10</v>
      </c>
      <c r="N788" s="18">
        <v>194</v>
      </c>
      <c r="O788" s="105" t="str">
        <f t="shared" si="412"/>
        <v>https://www.google.com/maps/@61.3679855482,23.5734602244,3a,75y,90t/data=!3m3!1e1!3m1!2e0</v>
      </c>
      <c r="P788" s="108" t="str">
        <f t="shared" si="413"/>
        <v>Gmaps</v>
      </c>
      <c r="Q788" s="18">
        <v>24</v>
      </c>
      <c r="R788" s="17">
        <v>85</v>
      </c>
      <c r="S788" s="18">
        <f t="shared" si="414"/>
        <v>52</v>
      </c>
      <c r="T788" s="18">
        <f t="shared" si="415"/>
        <v>27</v>
      </c>
      <c r="U788" s="18">
        <f t="shared" si="416"/>
        <v>0</v>
      </c>
      <c r="V788" s="95" t="str">
        <f t="shared" si="438"/>
        <v xml:space="preserve"> --</v>
      </c>
      <c r="W788" s="18">
        <f t="shared" si="417"/>
        <v>0</v>
      </c>
      <c r="X788" s="79" t="str">
        <f t="shared" si="439"/>
        <v xml:space="preserve"> --</v>
      </c>
      <c r="Y788" s="74">
        <v>0</v>
      </c>
      <c r="Z788" s="17" t="str">
        <f t="shared" si="421"/>
        <v xml:space="preserve"> --</v>
      </c>
      <c r="AA788" s="74">
        <v>0</v>
      </c>
      <c r="AB788" s="17" t="str">
        <f t="shared" si="440"/>
        <v>--</v>
      </c>
      <c r="AC788" s="39"/>
      <c r="AD788" s="17" t="str">
        <f t="shared" si="418"/>
        <v>Vähä 3</v>
      </c>
      <c r="AE788" s="17" t="s">
        <v>1062</v>
      </c>
      <c r="AF788" s="39"/>
      <c r="AG788" s="44"/>
      <c r="AH788" s="4"/>
      <c r="AI788" s="113" t="str">
        <f t="shared" si="422"/>
        <v>musta</v>
      </c>
      <c r="AJ788" s="114" t="str">
        <f t="shared" si="409"/>
        <v>musta</v>
      </c>
      <c r="AK788" s="115" t="str">
        <f t="shared" si="419"/>
        <v>musta</v>
      </c>
      <c r="AL788" s="124">
        <f t="shared" si="410"/>
        <v>10</v>
      </c>
      <c r="AM788" s="124">
        <f t="shared" si="423"/>
        <v>10</v>
      </c>
      <c r="AN788" s="124">
        <f t="shared" si="424"/>
        <v>0</v>
      </c>
      <c r="AO788" s="124">
        <f t="shared" si="425"/>
        <v>0</v>
      </c>
      <c r="AP788" s="121">
        <f t="shared" si="426"/>
        <v>0</v>
      </c>
      <c r="AQ788" s="14"/>
      <c r="AR788" s="113" t="str">
        <f t="shared" si="441"/>
        <v>musta</v>
      </c>
      <c r="AS788" s="114" t="str">
        <f t="shared" si="442"/>
        <v>musta</v>
      </c>
      <c r="AT788" s="115" t="str">
        <f t="shared" si="420"/>
        <v>musta</v>
      </c>
      <c r="AU788" s="124">
        <f t="shared" si="427"/>
        <v>10</v>
      </c>
      <c r="AV788" s="124">
        <f t="shared" si="428"/>
        <v>10</v>
      </c>
      <c r="AW788" s="124">
        <f t="shared" si="429"/>
        <v>0</v>
      </c>
      <c r="AX788" s="124">
        <f t="shared" si="430"/>
        <v>0</v>
      </c>
      <c r="AY788" s="121">
        <f t="shared" si="431"/>
        <v>0</v>
      </c>
      <c r="BA788" s="47" t="s">
        <v>812</v>
      </c>
      <c r="BB788" s="47">
        <v>13743</v>
      </c>
      <c r="BC788" s="47">
        <v>1</v>
      </c>
      <c r="BD788" s="47">
        <v>148</v>
      </c>
      <c r="BE788" s="4"/>
      <c r="BF788" s="47" t="s">
        <v>821</v>
      </c>
      <c r="BG788" s="47">
        <v>13762</v>
      </c>
      <c r="BH788" s="47">
        <v>1</v>
      </c>
      <c r="BI788" s="47">
        <v>169</v>
      </c>
      <c r="BJ788" s="4"/>
      <c r="BK788" s="46" t="str">
        <f t="shared" si="432"/>
        <v>13762_1</v>
      </c>
      <c r="BL788" s="69">
        <v>13762</v>
      </c>
      <c r="BM788" s="69">
        <v>1</v>
      </c>
      <c r="BN788" s="69">
        <v>0</v>
      </c>
      <c r="BO788" s="4"/>
      <c r="BP788" s="46" t="str">
        <f t="shared" si="433"/>
        <v>13762_1</v>
      </c>
      <c r="BQ788" s="69">
        <v>13762</v>
      </c>
      <c r="BR788" s="69">
        <v>1</v>
      </c>
      <c r="BS788" s="69">
        <v>0</v>
      </c>
      <c r="BT788" s="4"/>
      <c r="BU788" s="71"/>
      <c r="BV788" s="71"/>
      <c r="BW788" s="71"/>
      <c r="BX788" s="4"/>
      <c r="BY788" s="46"/>
      <c r="BZ788" s="46"/>
      <c r="CA788" s="46"/>
      <c r="CB788" s="4"/>
      <c r="CC788" s="47" t="s">
        <v>404</v>
      </c>
      <c r="CD788" s="47" t="s">
        <v>1023</v>
      </c>
      <c r="CE788" s="47">
        <v>2742</v>
      </c>
      <c r="CF788" s="47">
        <v>1</v>
      </c>
      <c r="CG788" s="47">
        <v>1</v>
      </c>
      <c r="CH788" s="47" t="str">
        <f t="shared" si="434"/>
        <v>Keskivilkas 1</v>
      </c>
      <c r="CJ788" s="46" t="s">
        <v>834</v>
      </c>
      <c r="CK788" s="46" t="s">
        <v>3025</v>
      </c>
      <c r="CL788" s="46" t="s">
        <v>3026</v>
      </c>
      <c r="CM788" s="46" t="s">
        <v>3027</v>
      </c>
    </row>
    <row r="789" spans="1:91" customFormat="1" x14ac:dyDescent="0.25">
      <c r="A789" s="81">
        <v>778</v>
      </c>
      <c r="B789" s="27" t="str">
        <f t="shared" si="411"/>
        <v>13781_1</v>
      </c>
      <c r="C789" s="51">
        <v>13781</v>
      </c>
      <c r="D789" s="52">
        <v>1</v>
      </c>
      <c r="E789" s="17">
        <v>1575</v>
      </c>
      <c r="F789" s="18">
        <v>1533.2797107199999</v>
      </c>
      <c r="G789" s="57">
        <v>220</v>
      </c>
      <c r="H789" s="58">
        <v>21</v>
      </c>
      <c r="I789" s="64">
        <f t="shared" si="435"/>
        <v>0.21</v>
      </c>
      <c r="J789" s="18">
        <f t="shared" si="436"/>
        <v>46.199999999999996</v>
      </c>
      <c r="K789" s="64">
        <f t="shared" si="437"/>
        <v>-0.99087317265902808</v>
      </c>
      <c r="L789" s="18">
        <v>5062</v>
      </c>
      <c r="M789" s="18">
        <v>166</v>
      </c>
      <c r="N789" s="18">
        <v>5622</v>
      </c>
      <c r="O789" s="105" t="str">
        <f t="shared" si="412"/>
        <v>https://www.google.com/maps/@61.4669351718,23.6416439951,3a,75y,90t/data=!3m3!1e1!3m1!2e0</v>
      </c>
      <c r="P789" s="108" t="str">
        <f t="shared" si="413"/>
        <v>Gmaps</v>
      </c>
      <c r="Q789" s="18">
        <v>220</v>
      </c>
      <c r="R789" s="17">
        <v>21</v>
      </c>
      <c r="S789" s="18">
        <f t="shared" si="414"/>
        <v>1640</v>
      </c>
      <c r="T789" s="18">
        <f t="shared" si="415"/>
        <v>162</v>
      </c>
      <c r="U789" s="18">
        <f t="shared" si="416"/>
        <v>0</v>
      </c>
      <c r="V789" s="95" t="str">
        <f t="shared" si="438"/>
        <v xml:space="preserve"> --</v>
      </c>
      <c r="W789" s="18">
        <f t="shared" si="417"/>
        <v>0</v>
      </c>
      <c r="X789" s="79" t="str">
        <f t="shared" si="439"/>
        <v xml:space="preserve"> --</v>
      </c>
      <c r="Y789" s="18">
        <v>69</v>
      </c>
      <c r="Z789" s="17" t="str">
        <f t="shared" si="421"/>
        <v>Kyllä</v>
      </c>
      <c r="AA789" s="74">
        <v>0</v>
      </c>
      <c r="AB789" s="17" t="str">
        <f t="shared" si="440"/>
        <v>--</v>
      </c>
      <c r="AC789" s="39"/>
      <c r="AD789" s="17" t="str">
        <f t="shared" si="418"/>
        <v>Keskivilkas 1</v>
      </c>
      <c r="AE789" s="17" t="s">
        <v>1057</v>
      </c>
      <c r="AF789" s="39"/>
      <c r="AG789" s="44"/>
      <c r="AH789" s="4"/>
      <c r="AI789" s="113" t="str">
        <f t="shared" si="422"/>
        <v>musta</v>
      </c>
      <c r="AJ789" s="114" t="str">
        <f t="shared" si="409"/>
        <v>musta</v>
      </c>
      <c r="AK789" s="115" t="str">
        <f t="shared" si="419"/>
        <v>musta</v>
      </c>
      <c r="AL789" s="124">
        <f t="shared" si="410"/>
        <v>1</v>
      </c>
      <c r="AM789" s="124">
        <f t="shared" si="423"/>
        <v>0</v>
      </c>
      <c r="AN789" s="124">
        <f t="shared" si="424"/>
        <v>0</v>
      </c>
      <c r="AO789" s="124">
        <f t="shared" si="425"/>
        <v>1</v>
      </c>
      <c r="AP789" s="121">
        <f t="shared" si="426"/>
        <v>0</v>
      </c>
      <c r="AQ789" s="14"/>
      <c r="AR789" s="113" t="str">
        <f t="shared" si="441"/>
        <v>musta</v>
      </c>
      <c r="AS789" s="114" t="str">
        <f t="shared" si="442"/>
        <v>musta</v>
      </c>
      <c r="AT789" s="115" t="str">
        <f t="shared" si="420"/>
        <v>musta</v>
      </c>
      <c r="AU789" s="124">
        <f t="shared" si="427"/>
        <v>2</v>
      </c>
      <c r="AV789" s="124">
        <f t="shared" si="428"/>
        <v>1</v>
      </c>
      <c r="AW789" s="124">
        <f t="shared" si="429"/>
        <v>0</v>
      </c>
      <c r="AX789" s="124">
        <f t="shared" si="430"/>
        <v>1</v>
      </c>
      <c r="AY789" s="121">
        <f t="shared" si="431"/>
        <v>0</v>
      </c>
      <c r="BA789" s="47" t="s">
        <v>813</v>
      </c>
      <c r="BB789" s="47">
        <v>13747</v>
      </c>
      <c r="BC789" s="47">
        <v>1</v>
      </c>
      <c r="BD789" s="47">
        <v>46</v>
      </c>
      <c r="BE789" s="4"/>
      <c r="BF789" s="47" t="s">
        <v>822</v>
      </c>
      <c r="BG789" s="47">
        <v>13763</v>
      </c>
      <c r="BH789" s="47">
        <v>1</v>
      </c>
      <c r="BI789" s="47">
        <v>6</v>
      </c>
      <c r="BJ789" s="4"/>
      <c r="BK789" s="46" t="str">
        <f t="shared" si="432"/>
        <v>13763_1</v>
      </c>
      <c r="BL789" s="69">
        <v>13763</v>
      </c>
      <c r="BM789" s="69">
        <v>1</v>
      </c>
      <c r="BN789" s="69">
        <v>0</v>
      </c>
      <c r="BO789" s="4"/>
      <c r="BP789" s="46" t="str">
        <f t="shared" si="433"/>
        <v>13763_1</v>
      </c>
      <c r="BQ789" s="69">
        <v>13763</v>
      </c>
      <c r="BR789" s="69">
        <v>1</v>
      </c>
      <c r="BS789" s="69">
        <v>0</v>
      </c>
      <c r="BT789" s="4"/>
      <c r="BU789" s="71"/>
      <c r="BV789" s="71"/>
      <c r="BW789" s="71"/>
      <c r="BX789" s="4"/>
      <c r="BY789" s="46"/>
      <c r="BZ789" s="46"/>
      <c r="CA789" s="46"/>
      <c r="CB789" s="4"/>
      <c r="CC789" s="47" t="s">
        <v>749</v>
      </c>
      <c r="CD789" s="47" t="s">
        <v>1023</v>
      </c>
      <c r="CE789" s="47">
        <v>13332</v>
      </c>
      <c r="CF789" s="47">
        <v>1</v>
      </c>
      <c r="CG789" s="47">
        <v>1</v>
      </c>
      <c r="CH789" s="47" t="str">
        <f t="shared" si="434"/>
        <v>Keskivilkas 1</v>
      </c>
      <c r="CJ789" s="46" t="s">
        <v>835</v>
      </c>
      <c r="CK789" s="46" t="s">
        <v>3028</v>
      </c>
      <c r="CL789" s="46" t="s">
        <v>3029</v>
      </c>
      <c r="CM789" s="46" t="s">
        <v>3030</v>
      </c>
    </row>
    <row r="790" spans="1:91" customFormat="1" x14ac:dyDescent="0.25">
      <c r="A790" s="81">
        <v>779</v>
      </c>
      <c r="B790" s="27" t="str">
        <f t="shared" si="411"/>
        <v>13782_1</v>
      </c>
      <c r="C790" s="51">
        <v>13782</v>
      </c>
      <c r="D790" s="52">
        <v>1</v>
      </c>
      <c r="E790" s="17">
        <v>3088</v>
      </c>
      <c r="F790" s="18">
        <v>2979.9321066349999</v>
      </c>
      <c r="G790" s="57">
        <v>553</v>
      </c>
      <c r="H790" s="58">
        <v>20</v>
      </c>
      <c r="I790" s="64">
        <f t="shared" si="435"/>
        <v>0.2</v>
      </c>
      <c r="J790" s="18">
        <f t="shared" si="436"/>
        <v>110.60000000000001</v>
      </c>
      <c r="K790" s="64">
        <f t="shared" si="437"/>
        <v>-0.95947233418834743</v>
      </c>
      <c r="L790" s="18">
        <v>2729</v>
      </c>
      <c r="M790" s="18">
        <v>89</v>
      </c>
      <c r="N790" s="18">
        <v>3080</v>
      </c>
      <c r="O790" s="105" t="str">
        <f t="shared" si="412"/>
        <v>https://www.google.com/maps/@61.4632925844,23.6010802615,3a,75y,90t/data=!3m3!1e1!3m1!2e0</v>
      </c>
      <c r="P790" s="108" t="str">
        <f t="shared" si="413"/>
        <v>Gmaps</v>
      </c>
      <c r="Q790" s="18">
        <v>553</v>
      </c>
      <c r="R790" s="17">
        <v>20</v>
      </c>
      <c r="S790" s="18">
        <f t="shared" si="414"/>
        <v>685</v>
      </c>
      <c r="T790" s="18">
        <f t="shared" si="415"/>
        <v>333</v>
      </c>
      <c r="U790" s="18">
        <f t="shared" si="416"/>
        <v>0</v>
      </c>
      <c r="V790" s="95" t="str">
        <f t="shared" si="438"/>
        <v xml:space="preserve"> --</v>
      </c>
      <c r="W790" s="18">
        <f t="shared" si="417"/>
        <v>0</v>
      </c>
      <c r="X790" s="79" t="str">
        <f t="shared" si="439"/>
        <v xml:space="preserve"> --</v>
      </c>
      <c r="Y790" s="74">
        <v>0</v>
      </c>
      <c r="Z790" s="17" t="str">
        <f t="shared" si="421"/>
        <v xml:space="preserve"> --</v>
      </c>
      <c r="AA790" s="74">
        <v>0</v>
      </c>
      <c r="AB790" s="17" t="str">
        <f t="shared" si="440"/>
        <v>--</v>
      </c>
      <c r="AC790" s="39"/>
      <c r="AD790" s="17" t="str">
        <f t="shared" si="418"/>
        <v>Keskivilkas 1</v>
      </c>
      <c r="AE790" s="17" t="s">
        <v>1057</v>
      </c>
      <c r="AF790" s="39"/>
      <c r="AG790" s="44"/>
      <c r="AH790" s="4"/>
      <c r="AI790" s="113" t="str">
        <f t="shared" si="422"/>
        <v>musta</v>
      </c>
      <c r="AJ790" s="114" t="str">
        <f t="shared" si="409"/>
        <v>musta</v>
      </c>
      <c r="AK790" s="115" t="str">
        <f t="shared" si="419"/>
        <v>musta</v>
      </c>
      <c r="AL790" s="124">
        <f t="shared" si="410"/>
        <v>1</v>
      </c>
      <c r="AM790" s="124">
        <f t="shared" si="423"/>
        <v>0</v>
      </c>
      <c r="AN790" s="124">
        <f t="shared" si="424"/>
        <v>0</v>
      </c>
      <c r="AO790" s="124">
        <f t="shared" si="425"/>
        <v>1</v>
      </c>
      <c r="AP790" s="121">
        <f t="shared" si="426"/>
        <v>0</v>
      </c>
      <c r="AQ790" s="14"/>
      <c r="AR790" s="113" t="str">
        <f t="shared" si="441"/>
        <v>musta</v>
      </c>
      <c r="AS790" s="114" t="str">
        <f t="shared" si="442"/>
        <v>musta</v>
      </c>
      <c r="AT790" s="115" t="str">
        <f t="shared" si="420"/>
        <v>musta</v>
      </c>
      <c r="AU790" s="124">
        <f t="shared" si="427"/>
        <v>2</v>
      </c>
      <c r="AV790" s="124">
        <f t="shared" si="428"/>
        <v>1</v>
      </c>
      <c r="AW790" s="124">
        <f t="shared" si="429"/>
        <v>0</v>
      </c>
      <c r="AX790" s="124">
        <f t="shared" si="430"/>
        <v>1</v>
      </c>
      <c r="AY790" s="121">
        <f t="shared" si="431"/>
        <v>0</v>
      </c>
      <c r="BA790" s="47" t="s">
        <v>814</v>
      </c>
      <c r="BB790" s="47">
        <v>13751</v>
      </c>
      <c r="BC790" s="47">
        <v>1</v>
      </c>
      <c r="BD790" s="47">
        <v>10</v>
      </c>
      <c r="BE790" s="4"/>
      <c r="BF790" s="47" t="s">
        <v>823</v>
      </c>
      <c r="BG790" s="47">
        <v>13764</v>
      </c>
      <c r="BH790" s="47">
        <v>1</v>
      </c>
      <c r="BI790" s="47">
        <v>108</v>
      </c>
      <c r="BJ790" s="4"/>
      <c r="BK790" s="46" t="str">
        <f t="shared" si="432"/>
        <v>13764_1</v>
      </c>
      <c r="BL790" s="69">
        <v>13764</v>
      </c>
      <c r="BM790" s="69">
        <v>1</v>
      </c>
      <c r="BN790" s="69">
        <v>0</v>
      </c>
      <c r="BO790" s="4"/>
      <c r="BP790" s="46" t="str">
        <f t="shared" si="433"/>
        <v>13764_1</v>
      </c>
      <c r="BQ790" s="69">
        <v>13764</v>
      </c>
      <c r="BR790" s="69">
        <v>1</v>
      </c>
      <c r="BS790" s="69">
        <v>0</v>
      </c>
      <c r="BT790" s="4"/>
      <c r="BU790" s="71"/>
      <c r="BV790" s="71"/>
      <c r="BW790" s="71"/>
      <c r="BX790" s="4"/>
      <c r="BY790" s="46"/>
      <c r="BZ790" s="46"/>
      <c r="CA790" s="46"/>
      <c r="CB790" s="4"/>
      <c r="CC790" s="47" t="s">
        <v>699</v>
      </c>
      <c r="CD790" s="47" t="s">
        <v>1023</v>
      </c>
      <c r="CE790" s="47">
        <v>13139</v>
      </c>
      <c r="CF790" s="47">
        <v>1</v>
      </c>
      <c r="CG790" s="47">
        <v>1</v>
      </c>
      <c r="CH790" s="47" t="str">
        <f t="shared" si="434"/>
        <v>Keskivilkas 1</v>
      </c>
      <c r="CJ790" s="46" t="s">
        <v>836</v>
      </c>
      <c r="CK790" s="46" t="s">
        <v>3031</v>
      </c>
      <c r="CL790" s="46" t="s">
        <v>3032</v>
      </c>
      <c r="CM790" s="46" t="s">
        <v>3033</v>
      </c>
    </row>
    <row r="791" spans="1:91" customFormat="1" x14ac:dyDescent="0.25">
      <c r="A791" s="81">
        <v>780</v>
      </c>
      <c r="B791" s="27" t="str">
        <f t="shared" si="411"/>
        <v>13783_1</v>
      </c>
      <c r="C791" s="51">
        <v>13783</v>
      </c>
      <c r="D791" s="52">
        <v>1</v>
      </c>
      <c r="E791" s="17">
        <v>4187</v>
      </c>
      <c r="F791" s="18">
        <v>4066.54147663</v>
      </c>
      <c r="G791" s="57">
        <v>137</v>
      </c>
      <c r="H791" s="58">
        <v>62</v>
      </c>
      <c r="I791" s="64">
        <f t="shared" si="435"/>
        <v>0.62</v>
      </c>
      <c r="J791" s="18">
        <f t="shared" si="436"/>
        <v>84.94</v>
      </c>
      <c r="K791" s="64">
        <f t="shared" si="437"/>
        <v>-0.79282926829268296</v>
      </c>
      <c r="L791" s="18">
        <v>410</v>
      </c>
      <c r="M791" s="18">
        <v>20</v>
      </c>
      <c r="N791" s="18">
        <v>443</v>
      </c>
      <c r="O791" s="105" t="str">
        <f t="shared" si="412"/>
        <v>https://www.google.com/maps/@61.4602878499,23.5782585568,3a,75y,90t/data=!3m3!1e1!3m1!2e0</v>
      </c>
      <c r="P791" s="108" t="str">
        <f t="shared" si="413"/>
        <v>Gmaps</v>
      </c>
      <c r="Q791" s="18">
        <v>137</v>
      </c>
      <c r="R791" s="17">
        <v>62</v>
      </c>
      <c r="S791" s="18">
        <f t="shared" si="414"/>
        <v>136</v>
      </c>
      <c r="T791" s="18">
        <f t="shared" si="415"/>
        <v>20</v>
      </c>
      <c r="U791" s="18">
        <f t="shared" si="416"/>
        <v>0</v>
      </c>
      <c r="V791" s="95" t="str">
        <f t="shared" si="438"/>
        <v xml:space="preserve"> --</v>
      </c>
      <c r="W791" s="18">
        <f t="shared" si="417"/>
        <v>0</v>
      </c>
      <c r="X791" s="79" t="str">
        <f t="shared" si="439"/>
        <v xml:space="preserve"> --</v>
      </c>
      <c r="Y791" s="18">
        <v>5</v>
      </c>
      <c r="Z791" s="17" t="str">
        <f t="shared" si="421"/>
        <v xml:space="preserve"> --</v>
      </c>
      <c r="AA791" s="74">
        <v>0</v>
      </c>
      <c r="AB791" s="17" t="str">
        <f t="shared" si="440"/>
        <v>--</v>
      </c>
      <c r="AC791" s="39"/>
      <c r="AD791" s="17" t="str">
        <f t="shared" si="418"/>
        <v>Vähä 2</v>
      </c>
      <c r="AE791" s="17" t="s">
        <v>1060</v>
      </c>
      <c r="AF791" s="39"/>
      <c r="AG791" s="44"/>
      <c r="AH791" s="4"/>
      <c r="AI791" s="113" t="str">
        <f t="shared" si="422"/>
        <v>musta</v>
      </c>
      <c r="AJ791" s="114" t="str">
        <f t="shared" si="409"/>
        <v>musta</v>
      </c>
      <c r="AK791" s="115" t="str">
        <f t="shared" si="419"/>
        <v>musta</v>
      </c>
      <c r="AL791" s="124">
        <f t="shared" si="410"/>
        <v>10</v>
      </c>
      <c r="AM791" s="124">
        <f t="shared" si="423"/>
        <v>10</v>
      </c>
      <c r="AN791" s="124">
        <f t="shared" si="424"/>
        <v>0</v>
      </c>
      <c r="AO791" s="124">
        <f t="shared" si="425"/>
        <v>0</v>
      </c>
      <c r="AP791" s="121">
        <f t="shared" si="426"/>
        <v>0</v>
      </c>
      <c r="AQ791" s="14"/>
      <c r="AR791" s="113" t="str">
        <f t="shared" si="441"/>
        <v>musta</v>
      </c>
      <c r="AS791" s="114" t="str">
        <f t="shared" si="442"/>
        <v>musta</v>
      </c>
      <c r="AT791" s="115" t="str">
        <f t="shared" si="420"/>
        <v>musta</v>
      </c>
      <c r="AU791" s="124">
        <f t="shared" si="427"/>
        <v>10</v>
      </c>
      <c r="AV791" s="124">
        <f t="shared" si="428"/>
        <v>10</v>
      </c>
      <c r="AW791" s="124">
        <f t="shared" si="429"/>
        <v>0</v>
      </c>
      <c r="AX791" s="124">
        <f t="shared" si="430"/>
        <v>0</v>
      </c>
      <c r="AY791" s="121">
        <f t="shared" si="431"/>
        <v>0</v>
      </c>
      <c r="BA791" s="47" t="s">
        <v>815</v>
      </c>
      <c r="BB791" s="47">
        <v>13751</v>
      </c>
      <c r="BC791" s="47">
        <v>2</v>
      </c>
      <c r="BD791" s="47">
        <v>55</v>
      </c>
      <c r="BE791" s="4"/>
      <c r="BF791" s="47" t="s">
        <v>824</v>
      </c>
      <c r="BG791" s="47">
        <v>13764</v>
      </c>
      <c r="BH791" s="47">
        <v>2</v>
      </c>
      <c r="BI791" s="47">
        <v>10</v>
      </c>
      <c r="BJ791" s="4"/>
      <c r="BK791" s="46" t="str">
        <f t="shared" si="432"/>
        <v>13764_2</v>
      </c>
      <c r="BL791" s="69">
        <v>13764</v>
      </c>
      <c r="BM791" s="69">
        <v>2</v>
      </c>
      <c r="BN791" s="69">
        <v>0</v>
      </c>
      <c r="BO791" s="4"/>
      <c r="BP791" s="46" t="str">
        <f t="shared" si="433"/>
        <v>13764_2</v>
      </c>
      <c r="BQ791" s="69">
        <v>13764</v>
      </c>
      <c r="BR791" s="69">
        <v>2</v>
      </c>
      <c r="BS791" s="69">
        <v>0</v>
      </c>
      <c r="BT791" s="4"/>
      <c r="BU791" s="71"/>
      <c r="BV791" s="71"/>
      <c r="BW791" s="71"/>
      <c r="BX791" s="4"/>
      <c r="BY791" s="46"/>
      <c r="BZ791" s="46"/>
      <c r="CA791" s="46"/>
      <c r="CB791" s="4"/>
      <c r="CC791" s="47" t="s">
        <v>893</v>
      </c>
      <c r="CD791" s="47" t="s">
        <v>1023</v>
      </c>
      <c r="CE791" s="47">
        <v>14197</v>
      </c>
      <c r="CF791" s="47">
        <v>1</v>
      </c>
      <c r="CG791" s="47">
        <v>1</v>
      </c>
      <c r="CH791" s="47" t="str">
        <f t="shared" si="434"/>
        <v>Keskivilkas 1</v>
      </c>
      <c r="CJ791" s="46" t="s">
        <v>837</v>
      </c>
      <c r="CK791" s="46" t="s">
        <v>3034</v>
      </c>
      <c r="CL791" s="46" t="s">
        <v>3035</v>
      </c>
      <c r="CM791" s="46" t="s">
        <v>3036</v>
      </c>
    </row>
    <row r="792" spans="1:91" customFormat="1" x14ac:dyDescent="0.25">
      <c r="A792" s="81">
        <v>781</v>
      </c>
      <c r="B792" s="27" t="str">
        <f t="shared" si="411"/>
        <v>13784_1</v>
      </c>
      <c r="C792" s="51">
        <v>13784</v>
      </c>
      <c r="D792" s="52">
        <v>1</v>
      </c>
      <c r="E792" s="17">
        <v>668</v>
      </c>
      <c r="F792" s="18">
        <v>636.05642090499998</v>
      </c>
      <c r="G792" s="57">
        <v>2</v>
      </c>
      <c r="H792" s="58">
        <v>0</v>
      </c>
      <c r="I792" s="64">
        <f t="shared" si="435"/>
        <v>0</v>
      </c>
      <c r="J792" s="18">
        <f t="shared" si="436"/>
        <v>0</v>
      </c>
      <c r="K792" s="64">
        <f t="shared" si="437"/>
        <v>-1</v>
      </c>
      <c r="L792" s="18">
        <v>3651</v>
      </c>
      <c r="M792" s="18">
        <v>104</v>
      </c>
      <c r="N792" s="18">
        <v>3870</v>
      </c>
      <c r="O792" s="105" t="str">
        <f t="shared" si="412"/>
        <v>https://www.google.com/maps/@61.3931774299,23.7763529351,3a,75y,90t/data=!3m3!1e1!3m1!2e0</v>
      </c>
      <c r="P792" s="108" t="str">
        <f t="shared" si="413"/>
        <v>Gmaps</v>
      </c>
      <c r="Q792" s="18">
        <v>2</v>
      </c>
      <c r="R792" s="17">
        <v>0</v>
      </c>
      <c r="S792" s="18">
        <f t="shared" si="414"/>
        <v>1457</v>
      </c>
      <c r="T792" s="18">
        <f t="shared" si="415"/>
        <v>349</v>
      </c>
      <c r="U792" s="18">
        <f t="shared" si="416"/>
        <v>0</v>
      </c>
      <c r="V792" s="95" t="str">
        <f t="shared" si="438"/>
        <v xml:space="preserve"> --</v>
      </c>
      <c r="W792" s="18">
        <f t="shared" si="417"/>
        <v>0</v>
      </c>
      <c r="X792" s="79" t="str">
        <f t="shared" si="439"/>
        <v xml:space="preserve"> --</v>
      </c>
      <c r="Y792" s="74">
        <v>0</v>
      </c>
      <c r="Z792" s="17" t="str">
        <f t="shared" si="421"/>
        <v xml:space="preserve"> --</v>
      </c>
      <c r="AA792" s="74">
        <v>0</v>
      </c>
      <c r="AB792" s="17" t="str">
        <f t="shared" si="440"/>
        <v>--</v>
      </c>
      <c r="AC792" s="39"/>
      <c r="AD792" s="17" t="str">
        <f t="shared" si="418"/>
        <v>Keskivilkas 1</v>
      </c>
      <c r="AE792" s="17" t="s">
        <v>1057</v>
      </c>
      <c r="AF792" s="39"/>
      <c r="AG792" s="44"/>
      <c r="AH792" s="4"/>
      <c r="AI792" s="113" t="str">
        <f t="shared" si="422"/>
        <v>musta</v>
      </c>
      <c r="AJ792" s="114" t="str">
        <f t="shared" si="409"/>
        <v>musta</v>
      </c>
      <c r="AK792" s="115" t="str">
        <f t="shared" si="419"/>
        <v>musta</v>
      </c>
      <c r="AL792" s="124">
        <f t="shared" si="410"/>
        <v>1</v>
      </c>
      <c r="AM792" s="124">
        <f t="shared" si="423"/>
        <v>0</v>
      </c>
      <c r="AN792" s="124">
        <f t="shared" si="424"/>
        <v>0</v>
      </c>
      <c r="AO792" s="124">
        <f t="shared" si="425"/>
        <v>1</v>
      </c>
      <c r="AP792" s="121">
        <f t="shared" si="426"/>
        <v>0</v>
      </c>
      <c r="AQ792" s="14"/>
      <c r="AR792" s="113" t="str">
        <f t="shared" si="441"/>
        <v>musta</v>
      </c>
      <c r="AS792" s="114" t="str">
        <f t="shared" si="442"/>
        <v>musta</v>
      </c>
      <c r="AT792" s="115" t="str">
        <f t="shared" si="420"/>
        <v>musta</v>
      </c>
      <c r="AU792" s="124">
        <f t="shared" si="427"/>
        <v>2</v>
      </c>
      <c r="AV792" s="124">
        <f t="shared" si="428"/>
        <v>1</v>
      </c>
      <c r="AW792" s="124">
        <f t="shared" si="429"/>
        <v>0</v>
      </c>
      <c r="AX792" s="124">
        <f t="shared" si="430"/>
        <v>1</v>
      </c>
      <c r="AY792" s="121">
        <f t="shared" si="431"/>
        <v>0</v>
      </c>
      <c r="BA792" s="47" t="s">
        <v>816</v>
      </c>
      <c r="BB792" s="47">
        <v>13751</v>
      </c>
      <c r="BC792" s="47">
        <v>3</v>
      </c>
      <c r="BD792" s="47">
        <v>7</v>
      </c>
      <c r="BE792" s="4"/>
      <c r="BF792" s="47" t="s">
        <v>825</v>
      </c>
      <c r="BG792" s="47">
        <v>13765</v>
      </c>
      <c r="BH792" s="47">
        <v>1</v>
      </c>
      <c r="BI792" s="47">
        <v>93</v>
      </c>
      <c r="BJ792" s="4"/>
      <c r="BK792" s="46" t="str">
        <f t="shared" si="432"/>
        <v>13765_1</v>
      </c>
      <c r="BL792" s="69">
        <v>13765</v>
      </c>
      <c r="BM792" s="69">
        <v>1</v>
      </c>
      <c r="BN792" s="69">
        <v>0</v>
      </c>
      <c r="BO792" s="4"/>
      <c r="BP792" s="46" t="str">
        <f t="shared" si="433"/>
        <v>13765_1</v>
      </c>
      <c r="BQ792" s="69">
        <v>13765</v>
      </c>
      <c r="BR792" s="69">
        <v>1</v>
      </c>
      <c r="BS792" s="69">
        <v>0</v>
      </c>
      <c r="BT792" s="4"/>
      <c r="BU792" s="71"/>
      <c r="BV792" s="71"/>
      <c r="BW792" s="71"/>
      <c r="BX792" s="4"/>
      <c r="BY792" s="46"/>
      <c r="BZ792" s="46"/>
      <c r="CA792" s="46"/>
      <c r="CB792" s="4"/>
      <c r="CC792" s="47" t="s">
        <v>342</v>
      </c>
      <c r="CD792" s="47" t="s">
        <v>1023</v>
      </c>
      <c r="CE792" s="47">
        <v>694</v>
      </c>
      <c r="CF792" s="47">
        <v>5</v>
      </c>
      <c r="CG792" s="47">
        <v>1</v>
      </c>
      <c r="CH792" s="47" t="str">
        <f t="shared" si="434"/>
        <v>Keskivilkas 1</v>
      </c>
      <c r="CJ792" s="46" t="s">
        <v>838</v>
      </c>
      <c r="CK792" s="46" t="s">
        <v>1504</v>
      </c>
      <c r="CL792" s="46" t="s">
        <v>1505</v>
      </c>
      <c r="CM792" s="46" t="s">
        <v>1506</v>
      </c>
    </row>
    <row r="793" spans="1:91" customFormat="1" x14ac:dyDescent="0.25">
      <c r="A793" s="81">
        <v>782</v>
      </c>
      <c r="B793" s="27" t="str">
        <f t="shared" si="411"/>
        <v>13787_1</v>
      </c>
      <c r="C793" s="51">
        <v>13787</v>
      </c>
      <c r="D793" s="52">
        <v>1</v>
      </c>
      <c r="E793" s="17">
        <v>1432</v>
      </c>
      <c r="F793" s="18">
        <v>1473.413607945</v>
      </c>
      <c r="G793" s="57">
        <v>47</v>
      </c>
      <c r="H793" s="58">
        <v>24</v>
      </c>
      <c r="I793" s="64">
        <f t="shared" si="435"/>
        <v>0.24</v>
      </c>
      <c r="J793" s="18">
        <f t="shared" si="436"/>
        <v>11.28</v>
      </c>
      <c r="K793" s="64">
        <f t="shared" si="437"/>
        <v>-0.98940845070422534</v>
      </c>
      <c r="L793" s="18">
        <v>1065</v>
      </c>
      <c r="M793" s="18">
        <v>18</v>
      </c>
      <c r="N793" s="18">
        <v>1085</v>
      </c>
      <c r="O793" s="105" t="str">
        <f t="shared" si="412"/>
        <v>https://www.google.com/maps/@61.3836945931,23.7804126346,3a,75y,90t/data=!3m3!1e1!3m1!2e0</v>
      </c>
      <c r="P793" s="108" t="str">
        <f t="shared" si="413"/>
        <v>Gmaps</v>
      </c>
      <c r="Q793" s="18">
        <v>47</v>
      </c>
      <c r="R793" s="17">
        <v>24</v>
      </c>
      <c r="S793" s="18">
        <f t="shared" si="414"/>
        <v>246</v>
      </c>
      <c r="T793" s="18">
        <f t="shared" si="415"/>
        <v>49</v>
      </c>
      <c r="U793" s="18">
        <f t="shared" si="416"/>
        <v>0</v>
      </c>
      <c r="V793" s="95" t="str">
        <f t="shared" si="438"/>
        <v xml:space="preserve"> --</v>
      </c>
      <c r="W793" s="18">
        <f t="shared" si="417"/>
        <v>0</v>
      </c>
      <c r="X793" s="79" t="str">
        <f t="shared" si="439"/>
        <v xml:space="preserve"> --</v>
      </c>
      <c r="Y793" s="18">
        <v>20</v>
      </c>
      <c r="Z793" s="17" t="str">
        <f t="shared" si="421"/>
        <v xml:space="preserve"> --</v>
      </c>
      <c r="AA793" s="74">
        <v>0</v>
      </c>
      <c r="AB793" s="17" t="str">
        <f t="shared" si="440"/>
        <v>--</v>
      </c>
      <c r="AC793" s="39"/>
      <c r="AD793" s="17" t="str">
        <f t="shared" si="418"/>
        <v>Keskivilkas 2</v>
      </c>
      <c r="AE793" s="17" t="s">
        <v>1059</v>
      </c>
      <c r="AF793" s="39"/>
      <c r="AG793" s="44"/>
      <c r="AH793" s="4"/>
      <c r="AI793" s="113" t="str">
        <f t="shared" si="422"/>
        <v>musta</v>
      </c>
      <c r="AJ793" s="114" t="str">
        <f t="shared" si="409"/>
        <v>musta</v>
      </c>
      <c r="AK793" s="115" t="str">
        <f t="shared" si="419"/>
        <v>musta</v>
      </c>
      <c r="AL793" s="124">
        <f t="shared" si="410"/>
        <v>0</v>
      </c>
      <c r="AM793" s="124">
        <f t="shared" si="423"/>
        <v>0</v>
      </c>
      <c r="AN793" s="124">
        <f t="shared" si="424"/>
        <v>0</v>
      </c>
      <c r="AO793" s="124">
        <f t="shared" si="425"/>
        <v>0</v>
      </c>
      <c r="AP793" s="121">
        <f t="shared" si="426"/>
        <v>0</v>
      </c>
      <c r="AQ793" s="14"/>
      <c r="AR793" s="113" t="str">
        <f t="shared" si="441"/>
        <v>musta</v>
      </c>
      <c r="AS793" s="114" t="str">
        <f t="shared" si="442"/>
        <v>musta</v>
      </c>
      <c r="AT793" s="115" t="str">
        <f t="shared" si="420"/>
        <v>musta</v>
      </c>
      <c r="AU793" s="124">
        <f t="shared" si="427"/>
        <v>1</v>
      </c>
      <c r="AV793" s="124">
        <f t="shared" si="428"/>
        <v>1</v>
      </c>
      <c r="AW793" s="124">
        <f t="shared" si="429"/>
        <v>0</v>
      </c>
      <c r="AX793" s="124">
        <f t="shared" si="430"/>
        <v>0</v>
      </c>
      <c r="AY793" s="121">
        <f t="shared" si="431"/>
        <v>0</v>
      </c>
      <c r="BA793" s="47" t="s">
        <v>817</v>
      </c>
      <c r="BB793" s="47">
        <v>13753</v>
      </c>
      <c r="BC793" s="47">
        <v>1</v>
      </c>
      <c r="BD793" s="47">
        <v>44</v>
      </c>
      <c r="BE793" s="4"/>
      <c r="BF793" s="47" t="s">
        <v>826</v>
      </c>
      <c r="BG793" s="47">
        <v>13767</v>
      </c>
      <c r="BH793" s="47">
        <v>1</v>
      </c>
      <c r="BI793" s="47">
        <v>55</v>
      </c>
      <c r="BJ793" s="4"/>
      <c r="BK793" s="46" t="str">
        <f t="shared" si="432"/>
        <v>13767_1</v>
      </c>
      <c r="BL793" s="69">
        <v>13767</v>
      </c>
      <c r="BM793" s="69">
        <v>1</v>
      </c>
      <c r="BN793" s="69">
        <v>0</v>
      </c>
      <c r="BO793" s="4"/>
      <c r="BP793" s="46" t="str">
        <f t="shared" si="433"/>
        <v>13767_1</v>
      </c>
      <c r="BQ793" s="69">
        <v>13767</v>
      </c>
      <c r="BR793" s="69">
        <v>1</v>
      </c>
      <c r="BS793" s="69">
        <v>0</v>
      </c>
      <c r="BT793" s="4"/>
      <c r="BU793" s="71"/>
      <c r="BV793" s="71"/>
      <c r="BW793" s="71"/>
      <c r="BX793" s="4"/>
      <c r="BY793" s="46"/>
      <c r="BZ793" s="46"/>
      <c r="CA793" s="46"/>
      <c r="CB793" s="4"/>
      <c r="CC793" s="47" t="s">
        <v>464</v>
      </c>
      <c r="CD793" s="47" t="s">
        <v>1023</v>
      </c>
      <c r="CE793" s="47">
        <v>3007</v>
      </c>
      <c r="CF793" s="47">
        <v>1</v>
      </c>
      <c r="CG793" s="47">
        <v>1</v>
      </c>
      <c r="CH793" s="47" t="str">
        <f t="shared" si="434"/>
        <v>Keskivilkas 1</v>
      </c>
      <c r="CJ793" s="46" t="s">
        <v>839</v>
      </c>
      <c r="CK793" s="46" t="s">
        <v>3037</v>
      </c>
      <c r="CL793" s="46" t="s">
        <v>3038</v>
      </c>
      <c r="CM793" s="46" t="s">
        <v>3039</v>
      </c>
    </row>
    <row r="794" spans="1:91" customFormat="1" x14ac:dyDescent="0.25">
      <c r="A794" s="81">
        <v>783</v>
      </c>
      <c r="B794" s="27" t="str">
        <f t="shared" si="411"/>
        <v>13791_1</v>
      </c>
      <c r="C794" s="51">
        <v>13791</v>
      </c>
      <c r="D794" s="52">
        <v>1</v>
      </c>
      <c r="E794" s="17">
        <v>9784</v>
      </c>
      <c r="F794" s="18">
        <v>9280.2082381</v>
      </c>
      <c r="G794" s="57">
        <v>363</v>
      </c>
      <c r="H794" s="58">
        <v>53</v>
      </c>
      <c r="I794" s="64">
        <f t="shared" si="435"/>
        <v>0.53</v>
      </c>
      <c r="J794" s="18">
        <f t="shared" si="436"/>
        <v>192.39000000000001</v>
      </c>
      <c r="K794" s="64">
        <f t="shared" si="437"/>
        <v>7.4804469273743096E-2</v>
      </c>
      <c r="L794" s="18">
        <v>179</v>
      </c>
      <c r="M794" s="18">
        <v>11</v>
      </c>
      <c r="N794" s="18">
        <v>189</v>
      </c>
      <c r="O794" s="105" t="str">
        <f t="shared" si="412"/>
        <v>https://www.google.com/maps/@61.5005856302,23.4360284841,3a,75y,90t/data=!3m3!1e1!3m1!2e0</v>
      </c>
      <c r="P794" s="108" t="str">
        <f t="shared" si="413"/>
        <v>Gmaps</v>
      </c>
      <c r="Q794" s="18">
        <v>363</v>
      </c>
      <c r="R794" s="17">
        <v>53</v>
      </c>
      <c r="S794" s="18">
        <f t="shared" si="414"/>
        <v>237</v>
      </c>
      <c r="T794" s="18">
        <f t="shared" si="415"/>
        <v>128</v>
      </c>
      <c r="U794" s="18">
        <f t="shared" si="416"/>
        <v>0</v>
      </c>
      <c r="V794" s="95" t="str">
        <f t="shared" si="438"/>
        <v xml:space="preserve"> --</v>
      </c>
      <c r="W794" s="18">
        <f t="shared" si="417"/>
        <v>0</v>
      </c>
      <c r="X794" s="79" t="str">
        <f t="shared" si="439"/>
        <v xml:space="preserve"> --</v>
      </c>
      <c r="Y794" s="74">
        <v>0</v>
      </c>
      <c r="Z794" s="17" t="str">
        <f t="shared" si="421"/>
        <v xml:space="preserve"> --</v>
      </c>
      <c r="AA794" s="74">
        <v>0</v>
      </c>
      <c r="AB794" s="17" t="str">
        <f t="shared" si="440"/>
        <v>--</v>
      </c>
      <c r="AC794" s="39"/>
      <c r="AD794" s="17" t="str">
        <f t="shared" si="418"/>
        <v>Vähä 2</v>
      </c>
      <c r="AE794" s="17" t="s">
        <v>1060</v>
      </c>
      <c r="AF794" s="39"/>
      <c r="AG794" s="44"/>
      <c r="AH794" s="4"/>
      <c r="AI794" s="113" t="str">
        <f t="shared" si="422"/>
        <v>musta</v>
      </c>
      <c r="AJ794" s="114" t="str">
        <f t="shared" si="409"/>
        <v>musta</v>
      </c>
      <c r="AK794" s="115" t="str">
        <f t="shared" si="419"/>
        <v>musta</v>
      </c>
      <c r="AL794" s="124">
        <f t="shared" si="410"/>
        <v>2</v>
      </c>
      <c r="AM794" s="124">
        <f t="shared" si="423"/>
        <v>1</v>
      </c>
      <c r="AN794" s="124">
        <f t="shared" si="424"/>
        <v>0</v>
      </c>
      <c r="AO794" s="124">
        <f t="shared" si="425"/>
        <v>1</v>
      </c>
      <c r="AP794" s="121">
        <f t="shared" si="426"/>
        <v>0</v>
      </c>
      <c r="AQ794" s="14"/>
      <c r="AR794" s="113" t="str">
        <f t="shared" si="441"/>
        <v>punainen</v>
      </c>
      <c r="AS794" s="114" t="str">
        <f t="shared" si="442"/>
        <v>musta</v>
      </c>
      <c r="AT794" s="115" t="str">
        <f t="shared" si="420"/>
        <v>musta</v>
      </c>
      <c r="AU794" s="124">
        <f t="shared" si="427"/>
        <v>11</v>
      </c>
      <c r="AV794" s="124">
        <f t="shared" si="428"/>
        <v>10</v>
      </c>
      <c r="AW794" s="124">
        <f t="shared" si="429"/>
        <v>0</v>
      </c>
      <c r="AX794" s="124">
        <f t="shared" si="430"/>
        <v>1</v>
      </c>
      <c r="AY794" s="121">
        <f t="shared" si="431"/>
        <v>0</v>
      </c>
      <c r="BA794" s="47" t="s">
        <v>818</v>
      </c>
      <c r="BB794" s="47">
        <v>13757</v>
      </c>
      <c r="BC794" s="47">
        <v>1</v>
      </c>
      <c r="BD794" s="47">
        <v>96</v>
      </c>
      <c r="BE794" s="4"/>
      <c r="BF794" s="47" t="s">
        <v>827</v>
      </c>
      <c r="BG794" s="47">
        <v>13768</v>
      </c>
      <c r="BH794" s="47">
        <v>1</v>
      </c>
      <c r="BI794" s="47">
        <v>10</v>
      </c>
      <c r="BJ794" s="4"/>
      <c r="BK794" s="46" t="str">
        <f t="shared" si="432"/>
        <v>13768_1</v>
      </c>
      <c r="BL794" s="69">
        <v>13768</v>
      </c>
      <c r="BM794" s="69">
        <v>1</v>
      </c>
      <c r="BN794" s="69">
        <v>0</v>
      </c>
      <c r="BO794" s="4"/>
      <c r="BP794" s="46" t="str">
        <f t="shared" si="433"/>
        <v>13768_1</v>
      </c>
      <c r="BQ794" s="69">
        <v>13768</v>
      </c>
      <c r="BR794" s="69">
        <v>1</v>
      </c>
      <c r="BS794" s="69">
        <v>0</v>
      </c>
      <c r="BT794" s="4"/>
      <c r="BU794" s="71"/>
      <c r="BV794" s="71"/>
      <c r="BW794" s="71"/>
      <c r="BX794" s="4"/>
      <c r="BY794" s="46"/>
      <c r="BZ794" s="46"/>
      <c r="CA794" s="46"/>
      <c r="CB794" s="4"/>
      <c r="CC794" s="47" t="s">
        <v>377</v>
      </c>
      <c r="CD794" s="47" t="s">
        <v>1023</v>
      </c>
      <c r="CE794" s="47">
        <v>2583</v>
      </c>
      <c r="CF794" s="47">
        <v>1</v>
      </c>
      <c r="CG794" s="47">
        <v>1</v>
      </c>
      <c r="CH794" s="47" t="str">
        <f t="shared" si="434"/>
        <v>Keskivilkas 1</v>
      </c>
      <c r="CJ794" s="46" t="s">
        <v>841</v>
      </c>
      <c r="CK794" s="46" t="s">
        <v>1207</v>
      </c>
      <c r="CL794" s="46" t="s">
        <v>1208</v>
      </c>
      <c r="CM794" s="46" t="s">
        <v>1209</v>
      </c>
    </row>
    <row r="795" spans="1:91" customFormat="1" x14ac:dyDescent="0.25">
      <c r="A795" s="81">
        <v>784</v>
      </c>
      <c r="B795" s="27" t="str">
        <f t="shared" si="411"/>
        <v>13793_1</v>
      </c>
      <c r="C795" s="51">
        <v>13793</v>
      </c>
      <c r="D795" s="52">
        <v>1</v>
      </c>
      <c r="E795" s="17">
        <v>3470</v>
      </c>
      <c r="F795" s="18">
        <v>2585.01077644</v>
      </c>
      <c r="G795" s="57">
        <v>92</v>
      </c>
      <c r="H795" s="58">
        <v>8</v>
      </c>
      <c r="I795" s="64">
        <f t="shared" si="435"/>
        <v>0.08</v>
      </c>
      <c r="J795" s="18">
        <f t="shared" si="436"/>
        <v>7.36</v>
      </c>
      <c r="K795" s="64">
        <f t="shared" si="437"/>
        <v>-0.99804046858359952</v>
      </c>
      <c r="L795" s="18">
        <v>3756</v>
      </c>
      <c r="M795" s="18">
        <v>147</v>
      </c>
      <c r="N795" s="18">
        <v>4205</v>
      </c>
      <c r="O795" s="105" t="str">
        <f t="shared" si="412"/>
        <v>https://www.google.com/maps/@61.4960401384,23.6225489871,3a,75y,90t/data=!3m3!1e1!3m1!2e0</v>
      </c>
      <c r="P795" s="108" t="str">
        <f t="shared" si="413"/>
        <v>Gmaps</v>
      </c>
      <c r="Q795" s="18">
        <v>92</v>
      </c>
      <c r="R795" s="17">
        <v>8</v>
      </c>
      <c r="S795" s="18">
        <f t="shared" si="414"/>
        <v>1539</v>
      </c>
      <c r="T795" s="18">
        <f t="shared" si="415"/>
        <v>283</v>
      </c>
      <c r="U795" s="18">
        <f t="shared" si="416"/>
        <v>0</v>
      </c>
      <c r="V795" s="95" t="str">
        <f t="shared" si="438"/>
        <v xml:space="preserve"> --</v>
      </c>
      <c r="W795" s="18">
        <f t="shared" si="417"/>
        <v>0</v>
      </c>
      <c r="X795" s="79" t="str">
        <f t="shared" si="439"/>
        <v xml:space="preserve"> --</v>
      </c>
      <c r="Y795" s="18">
        <v>22</v>
      </c>
      <c r="Z795" s="17" t="str">
        <f t="shared" si="421"/>
        <v xml:space="preserve"> --</v>
      </c>
      <c r="AA795" s="74">
        <v>0</v>
      </c>
      <c r="AB795" s="17" t="str">
        <f t="shared" si="440"/>
        <v>--</v>
      </c>
      <c r="AC795" s="39"/>
      <c r="AD795" s="17" t="str">
        <f t="shared" si="418"/>
        <v>Keskivilkas 1</v>
      </c>
      <c r="AE795" s="17" t="s">
        <v>1057</v>
      </c>
      <c r="AF795" s="39"/>
      <c r="AG795" s="44"/>
      <c r="AH795" s="4"/>
      <c r="AI795" s="113" t="str">
        <f t="shared" si="422"/>
        <v>musta</v>
      </c>
      <c r="AJ795" s="114" t="str">
        <f t="shared" ref="AJ795:AJ858" si="443">IF(R795="ei mallia","ei mallia",IF(R795&gt;39,IF(Q795&gt;1999,"punainen",IF(T795&gt;499,"punainen",IF(X795="Osa seud. yht.","punainen","musta"))),"musta"))</f>
        <v>musta</v>
      </c>
      <c r="AK795" s="115" t="str">
        <f t="shared" si="419"/>
        <v>musta</v>
      </c>
      <c r="AL795" s="124">
        <f t="shared" si="410"/>
        <v>1</v>
      </c>
      <c r="AM795" s="124">
        <f t="shared" si="423"/>
        <v>0</v>
      </c>
      <c r="AN795" s="124">
        <f t="shared" si="424"/>
        <v>0</v>
      </c>
      <c r="AO795" s="124">
        <f t="shared" si="425"/>
        <v>1</v>
      </c>
      <c r="AP795" s="121">
        <f t="shared" si="426"/>
        <v>0</v>
      </c>
      <c r="AQ795" s="14"/>
      <c r="AR795" s="113" t="str">
        <f t="shared" si="441"/>
        <v>musta</v>
      </c>
      <c r="AS795" s="114" t="str">
        <f t="shared" si="442"/>
        <v>musta</v>
      </c>
      <c r="AT795" s="115" t="str">
        <f t="shared" si="420"/>
        <v>musta</v>
      </c>
      <c r="AU795" s="124">
        <f t="shared" si="427"/>
        <v>2</v>
      </c>
      <c r="AV795" s="124">
        <f t="shared" si="428"/>
        <v>1</v>
      </c>
      <c r="AW795" s="124">
        <f t="shared" si="429"/>
        <v>0</v>
      </c>
      <c r="AX795" s="124">
        <f t="shared" si="430"/>
        <v>1</v>
      </c>
      <c r="AY795" s="121">
        <f t="shared" si="431"/>
        <v>0</v>
      </c>
      <c r="BA795" s="47" t="s">
        <v>819</v>
      </c>
      <c r="BB795" s="47">
        <v>13759</v>
      </c>
      <c r="BC795" s="47">
        <v>1</v>
      </c>
      <c r="BD795" s="47">
        <v>251</v>
      </c>
      <c r="BE795" s="4"/>
      <c r="BF795" s="47" t="s">
        <v>828</v>
      </c>
      <c r="BG795" s="47">
        <v>13769</v>
      </c>
      <c r="BH795" s="47">
        <v>1</v>
      </c>
      <c r="BI795" s="47">
        <v>29</v>
      </c>
      <c r="BJ795" s="4"/>
      <c r="BK795" s="46" t="str">
        <f t="shared" si="432"/>
        <v>13769_1</v>
      </c>
      <c r="BL795" s="69">
        <v>13769</v>
      </c>
      <c r="BM795" s="69">
        <v>1</v>
      </c>
      <c r="BN795" s="69">
        <v>0</v>
      </c>
      <c r="BO795" s="4"/>
      <c r="BP795" s="46" t="str">
        <f t="shared" si="433"/>
        <v>13769_1</v>
      </c>
      <c r="BQ795" s="69">
        <v>13769</v>
      </c>
      <c r="BR795" s="69">
        <v>1</v>
      </c>
      <c r="BS795" s="69">
        <v>0</v>
      </c>
      <c r="BT795" s="4"/>
      <c r="BU795" s="71"/>
      <c r="BV795" s="71"/>
      <c r="BW795" s="71"/>
      <c r="BX795" s="4"/>
      <c r="BY795" s="46"/>
      <c r="BZ795" s="46"/>
      <c r="CA795" s="46"/>
      <c r="CB795" s="4"/>
      <c r="CC795" s="47" t="s">
        <v>292</v>
      </c>
      <c r="CD795" s="47" t="s">
        <v>1023</v>
      </c>
      <c r="CE795" s="47">
        <v>325</v>
      </c>
      <c r="CF795" s="47">
        <v>7</v>
      </c>
      <c r="CG795" s="47">
        <v>1</v>
      </c>
      <c r="CH795" s="47" t="str">
        <f t="shared" si="434"/>
        <v>Keskivilkas 1</v>
      </c>
      <c r="CJ795" s="46" t="s">
        <v>842</v>
      </c>
      <c r="CK795" s="46" t="s">
        <v>3040</v>
      </c>
      <c r="CL795" s="46" t="s">
        <v>3041</v>
      </c>
      <c r="CM795" s="46" t="s">
        <v>3042</v>
      </c>
    </row>
    <row r="796" spans="1:91" customFormat="1" x14ac:dyDescent="0.25">
      <c r="A796" s="81">
        <v>785</v>
      </c>
      <c r="B796" s="27" t="str">
        <f t="shared" si="411"/>
        <v>13937_4</v>
      </c>
      <c r="C796" s="51">
        <v>13937</v>
      </c>
      <c r="D796" s="52">
        <v>4</v>
      </c>
      <c r="E796" s="17">
        <v>3504</v>
      </c>
      <c r="F796" s="18"/>
      <c r="G796" s="59">
        <v>249</v>
      </c>
      <c r="H796" s="60">
        <v>100</v>
      </c>
      <c r="I796" s="64">
        <f t="shared" si="435"/>
        <v>1</v>
      </c>
      <c r="J796" s="18">
        <f t="shared" si="436"/>
        <v>249</v>
      </c>
      <c r="K796" s="64">
        <f t="shared" si="437"/>
        <v>3.6981132075471699</v>
      </c>
      <c r="L796" s="18">
        <v>53</v>
      </c>
      <c r="M796" s="18">
        <v>5</v>
      </c>
      <c r="N796" s="18">
        <v>48</v>
      </c>
      <c r="O796" s="105" t="str">
        <f t="shared" si="412"/>
        <v>https://www.google.com/maps/@61.2745662173,24.8202712317,3a,75y,90t/data=!3m3!1e1!3m1!2e0</v>
      </c>
      <c r="P796" s="108" t="str">
        <f t="shared" si="413"/>
        <v>Gmaps</v>
      </c>
      <c r="Q796" s="18">
        <v>249</v>
      </c>
      <c r="R796" s="17">
        <v>100</v>
      </c>
      <c r="S796" s="18">
        <f t="shared" si="414"/>
        <v>5</v>
      </c>
      <c r="T796" s="18">
        <f t="shared" si="415"/>
        <v>5</v>
      </c>
      <c r="U796" s="18">
        <f t="shared" si="416"/>
        <v>0</v>
      </c>
      <c r="V796" s="95" t="str">
        <f t="shared" si="438"/>
        <v xml:space="preserve"> --</v>
      </c>
      <c r="W796" s="18">
        <f t="shared" si="417"/>
        <v>0</v>
      </c>
      <c r="X796" s="79" t="str">
        <f t="shared" si="439"/>
        <v xml:space="preserve"> --</v>
      </c>
      <c r="Y796" s="74">
        <v>0</v>
      </c>
      <c r="Z796" s="17" t="str">
        <f t="shared" si="421"/>
        <v xml:space="preserve"> --</v>
      </c>
      <c r="AA796" s="74">
        <v>0</v>
      </c>
      <c r="AB796" s="17" t="str">
        <f t="shared" si="440"/>
        <v>--</v>
      </c>
      <c r="AC796" s="39"/>
      <c r="AD796" s="17" t="str">
        <f t="shared" si="418"/>
        <v>Vähä 4</v>
      </c>
      <c r="AE796" s="17" t="s">
        <v>1061</v>
      </c>
      <c r="AF796" s="39"/>
      <c r="AG796" s="44"/>
      <c r="AH796" s="4"/>
      <c r="AI796" s="113" t="str">
        <f t="shared" si="422"/>
        <v>musta</v>
      </c>
      <c r="AJ796" s="114" t="str">
        <f t="shared" si="443"/>
        <v>musta</v>
      </c>
      <c r="AK796" s="115" t="str">
        <f t="shared" si="419"/>
        <v>musta</v>
      </c>
      <c r="AL796" s="124">
        <f t="shared" si="410"/>
        <v>10</v>
      </c>
      <c r="AM796" s="124">
        <f t="shared" si="423"/>
        <v>10</v>
      </c>
      <c r="AN796" s="124">
        <f t="shared" si="424"/>
        <v>0</v>
      </c>
      <c r="AO796" s="124">
        <f t="shared" si="425"/>
        <v>0</v>
      </c>
      <c r="AP796" s="121">
        <f t="shared" si="426"/>
        <v>0</v>
      </c>
      <c r="AQ796" s="14"/>
      <c r="AR796" s="113" t="str">
        <f t="shared" si="441"/>
        <v>musta</v>
      </c>
      <c r="AS796" s="114" t="str">
        <f t="shared" si="442"/>
        <v>musta</v>
      </c>
      <c r="AT796" s="115" t="str">
        <f t="shared" si="420"/>
        <v>musta</v>
      </c>
      <c r="AU796" s="124">
        <f t="shared" si="427"/>
        <v>10</v>
      </c>
      <c r="AV796" s="124">
        <f t="shared" si="428"/>
        <v>10</v>
      </c>
      <c r="AW796" s="124">
        <f t="shared" si="429"/>
        <v>0</v>
      </c>
      <c r="AX796" s="124">
        <f t="shared" si="430"/>
        <v>0</v>
      </c>
      <c r="AY796" s="121">
        <f t="shared" si="431"/>
        <v>0</v>
      </c>
      <c r="BA796" s="47" t="s">
        <v>820</v>
      </c>
      <c r="BB796" s="47">
        <v>13761</v>
      </c>
      <c r="BC796" s="47">
        <v>1</v>
      </c>
      <c r="BD796" s="47">
        <v>10</v>
      </c>
      <c r="BE796" s="4"/>
      <c r="BF796" s="47" t="s">
        <v>829</v>
      </c>
      <c r="BG796" s="47">
        <v>13771</v>
      </c>
      <c r="BH796" s="47">
        <v>1</v>
      </c>
      <c r="BI796" s="47">
        <v>273</v>
      </c>
      <c r="BJ796" s="4"/>
      <c r="BK796" s="46" t="str">
        <f t="shared" si="432"/>
        <v>13771_1</v>
      </c>
      <c r="BL796" s="69">
        <v>13771</v>
      </c>
      <c r="BM796" s="69">
        <v>1</v>
      </c>
      <c r="BN796" s="69">
        <v>0</v>
      </c>
      <c r="BO796" s="4"/>
      <c r="BP796" s="46" t="str">
        <f t="shared" si="433"/>
        <v>13771_1</v>
      </c>
      <c r="BQ796" s="69">
        <v>13771</v>
      </c>
      <c r="BR796" s="69">
        <v>1</v>
      </c>
      <c r="BS796" s="69">
        <v>0</v>
      </c>
      <c r="BT796" s="4"/>
      <c r="BU796" s="71"/>
      <c r="BV796" s="71"/>
      <c r="BW796" s="71"/>
      <c r="BX796" s="4"/>
      <c r="BY796" s="46"/>
      <c r="BZ796" s="46"/>
      <c r="CA796" s="46"/>
      <c r="CB796" s="4"/>
      <c r="CC796" s="47" t="s">
        <v>343</v>
      </c>
      <c r="CD796" s="47" t="s">
        <v>1023</v>
      </c>
      <c r="CE796" s="47">
        <v>694</v>
      </c>
      <c r="CF796" s="47">
        <v>6</v>
      </c>
      <c r="CG796" s="47">
        <v>1</v>
      </c>
      <c r="CH796" s="47" t="str">
        <f t="shared" si="434"/>
        <v>Keskivilkas 1</v>
      </c>
      <c r="CJ796" s="46" t="s">
        <v>843</v>
      </c>
      <c r="CK796" s="46" t="s">
        <v>3043</v>
      </c>
      <c r="CL796" s="46" t="s">
        <v>3044</v>
      </c>
      <c r="CM796" s="46" t="s">
        <v>3045</v>
      </c>
    </row>
    <row r="797" spans="1:91" customFormat="1" x14ac:dyDescent="0.25">
      <c r="A797" s="81">
        <v>786</v>
      </c>
      <c r="B797" s="27" t="str">
        <f t="shared" si="411"/>
        <v>13941_1</v>
      </c>
      <c r="C797" s="51">
        <v>13941</v>
      </c>
      <c r="D797" s="52">
        <v>1</v>
      </c>
      <c r="E797" s="17">
        <v>7049</v>
      </c>
      <c r="F797" s="18">
        <v>6875.0242145000002</v>
      </c>
      <c r="G797" s="57">
        <v>117</v>
      </c>
      <c r="H797" s="58">
        <v>22</v>
      </c>
      <c r="I797" s="64">
        <f t="shared" si="435"/>
        <v>0.22</v>
      </c>
      <c r="J797" s="18">
        <f t="shared" si="436"/>
        <v>25.74</v>
      </c>
      <c r="K797" s="64">
        <f t="shared" si="437"/>
        <v>-0.97888433141919606</v>
      </c>
      <c r="L797" s="18">
        <v>1219</v>
      </c>
      <c r="M797" s="18">
        <v>40</v>
      </c>
      <c r="N797" s="18">
        <v>1290</v>
      </c>
      <c r="O797" s="105" t="str">
        <f t="shared" si="412"/>
        <v>https://www.google.com/maps/@61.2524521097,24.0332084766,3a,75y,90t/data=!3m3!1e1!3m1!2e0</v>
      </c>
      <c r="P797" s="108" t="str">
        <f t="shared" si="413"/>
        <v>Gmaps</v>
      </c>
      <c r="Q797" s="18">
        <v>117</v>
      </c>
      <c r="R797" s="17">
        <v>22</v>
      </c>
      <c r="S797" s="18">
        <f t="shared" si="414"/>
        <v>667</v>
      </c>
      <c r="T797" s="18">
        <f t="shared" si="415"/>
        <v>291</v>
      </c>
      <c r="U797" s="18">
        <f t="shared" si="416"/>
        <v>0</v>
      </c>
      <c r="V797" s="95" t="str">
        <f t="shared" si="438"/>
        <v xml:space="preserve"> --</v>
      </c>
      <c r="W797" s="18">
        <f t="shared" si="417"/>
        <v>0</v>
      </c>
      <c r="X797" s="79" t="str">
        <f t="shared" si="439"/>
        <v xml:space="preserve"> --</v>
      </c>
      <c r="Y797" s="18">
        <v>1</v>
      </c>
      <c r="Z797" s="17" t="str">
        <f t="shared" si="421"/>
        <v xml:space="preserve"> --</v>
      </c>
      <c r="AA797" s="74">
        <v>0</v>
      </c>
      <c r="AB797" s="17" t="str">
        <f t="shared" si="440"/>
        <v>--</v>
      </c>
      <c r="AC797" s="39"/>
      <c r="AD797" s="17" t="str">
        <f t="shared" si="418"/>
        <v>Keskivilkas 1</v>
      </c>
      <c r="AE797" s="17" t="s">
        <v>1057</v>
      </c>
      <c r="AF797" s="39"/>
      <c r="AG797" s="44"/>
      <c r="AH797" s="4"/>
      <c r="AI797" s="113" t="str">
        <f t="shared" si="422"/>
        <v>musta</v>
      </c>
      <c r="AJ797" s="114" t="str">
        <f t="shared" si="443"/>
        <v>musta</v>
      </c>
      <c r="AK797" s="115" t="str">
        <f t="shared" si="419"/>
        <v>musta</v>
      </c>
      <c r="AL797" s="124">
        <f t="shared" si="410"/>
        <v>1</v>
      </c>
      <c r="AM797" s="124">
        <f t="shared" si="423"/>
        <v>0</v>
      </c>
      <c r="AN797" s="124">
        <f t="shared" si="424"/>
        <v>0</v>
      </c>
      <c r="AO797" s="124">
        <f t="shared" si="425"/>
        <v>1</v>
      </c>
      <c r="AP797" s="121">
        <f t="shared" si="426"/>
        <v>0</v>
      </c>
      <c r="AQ797" s="14"/>
      <c r="AR797" s="113" t="str">
        <f t="shared" si="441"/>
        <v>musta</v>
      </c>
      <c r="AS797" s="114" t="str">
        <f t="shared" si="442"/>
        <v>musta</v>
      </c>
      <c r="AT797" s="115" t="str">
        <f t="shared" si="420"/>
        <v>musta</v>
      </c>
      <c r="AU797" s="124">
        <f t="shared" si="427"/>
        <v>2</v>
      </c>
      <c r="AV797" s="124">
        <f t="shared" si="428"/>
        <v>1</v>
      </c>
      <c r="AW797" s="124">
        <f t="shared" si="429"/>
        <v>0</v>
      </c>
      <c r="AX797" s="124">
        <f t="shared" si="430"/>
        <v>1</v>
      </c>
      <c r="AY797" s="121">
        <f t="shared" si="431"/>
        <v>0</v>
      </c>
      <c r="BA797" s="47" t="s">
        <v>821</v>
      </c>
      <c r="BB797" s="47">
        <v>13762</v>
      </c>
      <c r="BC797" s="47">
        <v>1</v>
      </c>
      <c r="BD797" s="47">
        <v>276</v>
      </c>
      <c r="BE797" s="4"/>
      <c r="BF797" s="47" t="s">
        <v>830</v>
      </c>
      <c r="BG797" s="47">
        <v>13771</v>
      </c>
      <c r="BH797" s="47">
        <v>2</v>
      </c>
      <c r="BI797" s="47">
        <v>47</v>
      </c>
      <c r="BJ797" s="4"/>
      <c r="BK797" s="46" t="str">
        <f t="shared" si="432"/>
        <v>13771_2</v>
      </c>
      <c r="BL797" s="69">
        <v>13771</v>
      </c>
      <c r="BM797" s="69">
        <v>2</v>
      </c>
      <c r="BN797" s="69">
        <v>0</v>
      </c>
      <c r="BO797" s="4"/>
      <c r="BP797" s="46" t="str">
        <f t="shared" si="433"/>
        <v>13771_2</v>
      </c>
      <c r="BQ797" s="69">
        <v>13771</v>
      </c>
      <c r="BR797" s="69">
        <v>2</v>
      </c>
      <c r="BS797" s="69">
        <v>0</v>
      </c>
      <c r="BT797" s="4"/>
      <c r="BU797" s="71"/>
      <c r="BV797" s="71"/>
      <c r="BW797" s="71"/>
      <c r="BX797" s="4"/>
      <c r="BY797" s="46"/>
      <c r="BZ797" s="46"/>
      <c r="CA797" s="46"/>
      <c r="CB797" s="4"/>
      <c r="CC797" s="47" t="s">
        <v>371</v>
      </c>
      <c r="CD797" s="47" t="s">
        <v>1023</v>
      </c>
      <c r="CE797" s="47">
        <v>2521</v>
      </c>
      <c r="CF797" s="47">
        <v>1</v>
      </c>
      <c r="CG797" s="47">
        <v>1</v>
      </c>
      <c r="CH797" s="47" t="str">
        <f t="shared" si="434"/>
        <v>Keskivilkas 1</v>
      </c>
      <c r="CJ797" s="46" t="s">
        <v>844</v>
      </c>
      <c r="CK797" s="46" t="s">
        <v>3046</v>
      </c>
      <c r="CL797" s="46" t="s">
        <v>3047</v>
      </c>
      <c r="CM797" s="46" t="s">
        <v>3048</v>
      </c>
    </row>
    <row r="798" spans="1:91" customFormat="1" x14ac:dyDescent="0.25">
      <c r="A798" s="81">
        <v>787</v>
      </c>
      <c r="B798" s="27" t="str">
        <f t="shared" si="411"/>
        <v>13943_1</v>
      </c>
      <c r="C798" s="51">
        <v>13943</v>
      </c>
      <c r="D798" s="52">
        <v>1</v>
      </c>
      <c r="E798" s="17">
        <v>5254</v>
      </c>
      <c r="F798" s="18">
        <v>1211.8412913750001</v>
      </c>
      <c r="G798" s="57">
        <v>92</v>
      </c>
      <c r="H798" s="58">
        <v>36</v>
      </c>
      <c r="I798" s="64">
        <f t="shared" si="435"/>
        <v>0.36</v>
      </c>
      <c r="J798" s="18">
        <f t="shared" si="436"/>
        <v>33.119999999999997</v>
      </c>
      <c r="K798" s="64">
        <f t="shared" si="437"/>
        <v>-0.86645161290322581</v>
      </c>
      <c r="L798" s="18">
        <v>248</v>
      </c>
      <c r="M798" s="18">
        <v>8</v>
      </c>
      <c r="N798" s="18">
        <v>272</v>
      </c>
      <c r="O798" s="105" t="str">
        <f t="shared" si="412"/>
        <v>https://www.google.com/maps/@61.2403018892,24.040079697,3a,75y,90t/data=!3m3!1e1!3m1!2e0</v>
      </c>
      <c r="P798" s="108" t="str">
        <f t="shared" si="413"/>
        <v>Gmaps</v>
      </c>
      <c r="Q798" s="18">
        <v>92</v>
      </c>
      <c r="R798" s="17">
        <v>36</v>
      </c>
      <c r="S798" s="18">
        <f t="shared" si="414"/>
        <v>96</v>
      </c>
      <c r="T798" s="18">
        <f t="shared" si="415"/>
        <v>31</v>
      </c>
      <c r="U798" s="18">
        <f t="shared" si="416"/>
        <v>0</v>
      </c>
      <c r="V798" s="95" t="str">
        <f t="shared" si="438"/>
        <v xml:space="preserve"> --</v>
      </c>
      <c r="W798" s="18">
        <f t="shared" si="417"/>
        <v>0</v>
      </c>
      <c r="X798" s="79" t="str">
        <f t="shared" si="439"/>
        <v xml:space="preserve"> --</v>
      </c>
      <c r="Y798" s="18">
        <v>11</v>
      </c>
      <c r="Z798" s="17" t="str">
        <f t="shared" si="421"/>
        <v xml:space="preserve"> --</v>
      </c>
      <c r="AA798" s="74">
        <v>0</v>
      </c>
      <c r="AB798" s="17" t="str">
        <f t="shared" si="440"/>
        <v>--</v>
      </c>
      <c r="AC798" s="39"/>
      <c r="AD798" s="17" t="str">
        <f t="shared" si="418"/>
        <v>Vähä 3</v>
      </c>
      <c r="AE798" s="17" t="s">
        <v>1062</v>
      </c>
      <c r="AF798" s="39"/>
      <c r="AG798" s="44"/>
      <c r="AH798" s="4"/>
      <c r="AI798" s="113" t="str">
        <f t="shared" si="422"/>
        <v>musta</v>
      </c>
      <c r="AJ798" s="114" t="str">
        <f t="shared" si="443"/>
        <v>musta</v>
      </c>
      <c r="AK798" s="115" t="str">
        <f t="shared" si="419"/>
        <v>musta</v>
      </c>
      <c r="AL798" s="124">
        <f t="shared" si="410"/>
        <v>0</v>
      </c>
      <c r="AM798" s="124">
        <f t="shared" si="423"/>
        <v>0</v>
      </c>
      <c r="AN798" s="124">
        <f t="shared" si="424"/>
        <v>0</v>
      </c>
      <c r="AO798" s="124">
        <f t="shared" si="425"/>
        <v>0</v>
      </c>
      <c r="AP798" s="121">
        <f t="shared" si="426"/>
        <v>0</v>
      </c>
      <c r="AQ798" s="14"/>
      <c r="AR798" s="113" t="str">
        <f t="shared" si="441"/>
        <v>musta</v>
      </c>
      <c r="AS798" s="114" t="str">
        <f t="shared" si="442"/>
        <v>musta</v>
      </c>
      <c r="AT798" s="115" t="str">
        <f t="shared" si="420"/>
        <v>musta</v>
      </c>
      <c r="AU798" s="124">
        <f t="shared" si="427"/>
        <v>1</v>
      </c>
      <c r="AV798" s="124">
        <f t="shared" si="428"/>
        <v>1</v>
      </c>
      <c r="AW798" s="124">
        <f t="shared" si="429"/>
        <v>0</v>
      </c>
      <c r="AX798" s="124">
        <f t="shared" si="430"/>
        <v>0</v>
      </c>
      <c r="AY798" s="121">
        <f t="shared" si="431"/>
        <v>0</v>
      </c>
      <c r="BA798" s="47" t="s">
        <v>822</v>
      </c>
      <c r="BB798" s="47">
        <v>13763</v>
      </c>
      <c r="BC798" s="47">
        <v>1</v>
      </c>
      <c r="BD798" s="47">
        <v>11</v>
      </c>
      <c r="BE798" s="4"/>
      <c r="BF798" s="47" t="s">
        <v>831</v>
      </c>
      <c r="BG798" s="47">
        <v>13773</v>
      </c>
      <c r="BH798" s="47">
        <v>1</v>
      </c>
      <c r="BI798" s="47">
        <v>176</v>
      </c>
      <c r="BJ798" s="4"/>
      <c r="BK798" s="46" t="str">
        <f t="shared" si="432"/>
        <v>13773_1</v>
      </c>
      <c r="BL798" s="69">
        <v>13773</v>
      </c>
      <c r="BM798" s="69">
        <v>1</v>
      </c>
      <c r="BN798" s="69">
        <v>0</v>
      </c>
      <c r="BO798" s="4"/>
      <c r="BP798" s="46" t="str">
        <f t="shared" si="433"/>
        <v>13773_1</v>
      </c>
      <c r="BQ798" s="69">
        <v>13773</v>
      </c>
      <c r="BR798" s="69">
        <v>1</v>
      </c>
      <c r="BS798" s="69">
        <v>0</v>
      </c>
      <c r="BT798" s="4"/>
      <c r="BU798" s="71"/>
      <c r="BV798" s="71"/>
      <c r="BW798" s="71"/>
      <c r="BX798" s="4"/>
      <c r="BY798" s="46"/>
      <c r="BZ798" s="46"/>
      <c r="CA798" s="46"/>
      <c r="CB798" s="4"/>
      <c r="CC798" s="47" t="s">
        <v>147</v>
      </c>
      <c r="CD798" s="47" t="s">
        <v>1023</v>
      </c>
      <c r="CE798" s="47">
        <v>44</v>
      </c>
      <c r="CF798" s="47">
        <v>8</v>
      </c>
      <c r="CG798" s="47">
        <v>1</v>
      </c>
      <c r="CH798" s="47" t="str">
        <f t="shared" si="434"/>
        <v>Keskivilkas 1</v>
      </c>
      <c r="CJ798" s="46" t="s">
        <v>845</v>
      </c>
      <c r="CK798" s="46" t="s">
        <v>3049</v>
      </c>
      <c r="CL798" s="46" t="s">
        <v>3050</v>
      </c>
      <c r="CM798" s="46" t="s">
        <v>3051</v>
      </c>
    </row>
    <row r="799" spans="1:91" customFormat="1" x14ac:dyDescent="0.25">
      <c r="A799" s="81">
        <v>788</v>
      </c>
      <c r="B799" s="27" t="str">
        <f t="shared" si="411"/>
        <v>13947_1</v>
      </c>
      <c r="C799" s="51">
        <v>13947</v>
      </c>
      <c r="D799" s="52">
        <v>1</v>
      </c>
      <c r="E799" s="17">
        <v>5216</v>
      </c>
      <c r="F799" s="18">
        <v>3529.7698705100001</v>
      </c>
      <c r="G799" s="57">
        <v>56</v>
      </c>
      <c r="H799" s="58">
        <v>38</v>
      </c>
      <c r="I799" s="64">
        <f t="shared" si="435"/>
        <v>0.38</v>
      </c>
      <c r="J799" s="18">
        <f t="shared" si="436"/>
        <v>21.28</v>
      </c>
      <c r="K799" s="64">
        <f t="shared" si="437"/>
        <v>-0.93492354740061168</v>
      </c>
      <c r="L799" s="18">
        <v>327</v>
      </c>
      <c r="M799" s="18">
        <v>21</v>
      </c>
      <c r="N799" s="18">
        <v>336</v>
      </c>
      <c r="O799" s="105" t="str">
        <f t="shared" si="412"/>
        <v>https://www.google.com/maps/@61.2505476712,24.0551102793,3a,75y,90t/data=!3m3!1e1!3m1!2e0</v>
      </c>
      <c r="P799" s="108" t="str">
        <f t="shared" si="413"/>
        <v>Gmaps</v>
      </c>
      <c r="Q799" s="18">
        <v>56</v>
      </c>
      <c r="R799" s="17">
        <v>38</v>
      </c>
      <c r="S799" s="18">
        <f t="shared" si="414"/>
        <v>181</v>
      </c>
      <c r="T799" s="18">
        <f t="shared" si="415"/>
        <v>47</v>
      </c>
      <c r="U799" s="18">
        <f t="shared" si="416"/>
        <v>0</v>
      </c>
      <c r="V799" s="95" t="str">
        <f t="shared" si="438"/>
        <v xml:space="preserve"> --</v>
      </c>
      <c r="W799" s="18">
        <f t="shared" si="417"/>
        <v>0</v>
      </c>
      <c r="X799" s="79" t="str">
        <f t="shared" si="439"/>
        <v xml:space="preserve"> --</v>
      </c>
      <c r="Y799" s="18">
        <v>2</v>
      </c>
      <c r="Z799" s="17" t="str">
        <f t="shared" si="421"/>
        <v xml:space="preserve"> --</v>
      </c>
      <c r="AA799" s="74">
        <v>0</v>
      </c>
      <c r="AB799" s="17" t="str">
        <f t="shared" si="440"/>
        <v>--</v>
      </c>
      <c r="AC799" s="39"/>
      <c r="AD799" s="17" t="str">
        <f t="shared" si="418"/>
        <v>Vähä 3</v>
      </c>
      <c r="AE799" s="17" t="s">
        <v>1062</v>
      </c>
      <c r="AF799" s="39"/>
      <c r="AG799" s="44"/>
      <c r="AH799" s="4"/>
      <c r="AI799" s="113" t="str">
        <f t="shared" si="422"/>
        <v>musta</v>
      </c>
      <c r="AJ799" s="114" t="str">
        <f t="shared" si="443"/>
        <v>musta</v>
      </c>
      <c r="AK799" s="115" t="str">
        <f t="shared" si="419"/>
        <v>musta</v>
      </c>
      <c r="AL799" s="124">
        <f t="shared" si="410"/>
        <v>0</v>
      </c>
      <c r="AM799" s="124">
        <f t="shared" si="423"/>
        <v>0</v>
      </c>
      <c r="AN799" s="124">
        <f t="shared" si="424"/>
        <v>0</v>
      </c>
      <c r="AO799" s="124">
        <f t="shared" si="425"/>
        <v>0</v>
      </c>
      <c r="AP799" s="121">
        <f t="shared" si="426"/>
        <v>0</v>
      </c>
      <c r="AQ799" s="14"/>
      <c r="AR799" s="113" t="str">
        <f t="shared" si="441"/>
        <v>musta</v>
      </c>
      <c r="AS799" s="114" t="str">
        <f t="shared" si="442"/>
        <v>musta</v>
      </c>
      <c r="AT799" s="115" t="str">
        <f t="shared" si="420"/>
        <v>musta</v>
      </c>
      <c r="AU799" s="124">
        <f t="shared" si="427"/>
        <v>1</v>
      </c>
      <c r="AV799" s="124">
        <f t="shared" si="428"/>
        <v>1</v>
      </c>
      <c r="AW799" s="124">
        <f t="shared" si="429"/>
        <v>0</v>
      </c>
      <c r="AX799" s="124">
        <f t="shared" si="430"/>
        <v>0</v>
      </c>
      <c r="AY799" s="121">
        <f t="shared" si="431"/>
        <v>0</v>
      </c>
      <c r="BA799" s="47" t="s">
        <v>823</v>
      </c>
      <c r="BB799" s="47">
        <v>13764</v>
      </c>
      <c r="BC799" s="47">
        <v>1</v>
      </c>
      <c r="BD799" s="47">
        <v>207</v>
      </c>
      <c r="BE799" s="4"/>
      <c r="BF799" s="47" t="s">
        <v>832</v>
      </c>
      <c r="BG799" s="47">
        <v>13776</v>
      </c>
      <c r="BH799" s="47">
        <v>1</v>
      </c>
      <c r="BI799" s="47">
        <v>41</v>
      </c>
      <c r="BJ799" s="4"/>
      <c r="BK799" s="46" t="str">
        <f t="shared" si="432"/>
        <v>13776_1</v>
      </c>
      <c r="BL799" s="69">
        <v>13776</v>
      </c>
      <c r="BM799" s="69">
        <v>1</v>
      </c>
      <c r="BN799" s="69">
        <v>0</v>
      </c>
      <c r="BO799" s="4"/>
      <c r="BP799" s="46" t="str">
        <f t="shared" si="433"/>
        <v>13776_1</v>
      </c>
      <c r="BQ799" s="69">
        <v>13776</v>
      </c>
      <c r="BR799" s="69">
        <v>1</v>
      </c>
      <c r="BS799" s="69">
        <v>0</v>
      </c>
      <c r="BT799" s="4"/>
      <c r="BU799" s="71"/>
      <c r="BV799" s="71"/>
      <c r="BW799" s="71"/>
      <c r="BX799" s="4"/>
      <c r="BY799" s="46"/>
      <c r="BZ799" s="46"/>
      <c r="CA799" s="46"/>
      <c r="CB799" s="4"/>
      <c r="CC799" s="47" t="s">
        <v>744</v>
      </c>
      <c r="CD799" s="47" t="s">
        <v>1023</v>
      </c>
      <c r="CE799" s="47">
        <v>13322</v>
      </c>
      <c r="CF799" s="47">
        <v>1</v>
      </c>
      <c r="CG799" s="47">
        <v>1</v>
      </c>
      <c r="CH799" s="47" t="str">
        <f t="shared" si="434"/>
        <v>Keskivilkas 1</v>
      </c>
      <c r="CJ799" s="46" t="s">
        <v>846</v>
      </c>
      <c r="CK799" s="46" t="s">
        <v>3052</v>
      </c>
      <c r="CL799" s="46" t="s">
        <v>3053</v>
      </c>
      <c r="CM799" s="46" t="s">
        <v>3054</v>
      </c>
    </row>
    <row r="800" spans="1:91" customFormat="1" x14ac:dyDescent="0.25">
      <c r="A800" s="81">
        <v>789</v>
      </c>
      <c r="B800" s="27" t="str">
        <f t="shared" si="411"/>
        <v>13949_1</v>
      </c>
      <c r="C800" s="51">
        <v>13949</v>
      </c>
      <c r="D800" s="52">
        <v>1</v>
      </c>
      <c r="E800" s="17">
        <v>6376</v>
      </c>
      <c r="F800" s="18">
        <v>4486.0261385100002</v>
      </c>
      <c r="G800" s="57">
        <v>13</v>
      </c>
      <c r="H800" s="58">
        <v>22</v>
      </c>
      <c r="I800" s="64">
        <f t="shared" si="435"/>
        <v>0.22</v>
      </c>
      <c r="J800" s="18">
        <f t="shared" si="436"/>
        <v>2.86</v>
      </c>
      <c r="K800" s="64">
        <f t="shared" si="437"/>
        <v>-0.96135135135135141</v>
      </c>
      <c r="L800" s="18">
        <v>74</v>
      </c>
      <c r="M800" s="18">
        <v>1</v>
      </c>
      <c r="N800" s="18">
        <v>78</v>
      </c>
      <c r="O800" s="105" t="str">
        <f t="shared" si="412"/>
        <v>https://www.google.com/maps/@61.2549443931,24.1625688609,3a,75y,90t/data=!3m3!1e1!3m1!2e0</v>
      </c>
      <c r="P800" s="108" t="str">
        <f t="shared" si="413"/>
        <v>Gmaps</v>
      </c>
      <c r="Q800" s="18">
        <v>13</v>
      </c>
      <c r="R800" s="17">
        <v>22</v>
      </c>
      <c r="S800" s="18">
        <f t="shared" si="414"/>
        <v>50</v>
      </c>
      <c r="T800" s="18">
        <f t="shared" si="415"/>
        <v>21</v>
      </c>
      <c r="U800" s="18">
        <f t="shared" si="416"/>
        <v>1</v>
      </c>
      <c r="V800" s="96" t="str">
        <f t="shared" si="438"/>
        <v>Osa seud. yht.</v>
      </c>
      <c r="W800" s="18">
        <f t="shared" si="417"/>
        <v>0</v>
      </c>
      <c r="X800" s="79" t="str">
        <f t="shared" si="439"/>
        <v xml:space="preserve"> --</v>
      </c>
      <c r="Y800" s="74">
        <v>0</v>
      </c>
      <c r="Z800" s="17" t="str">
        <f t="shared" si="421"/>
        <v xml:space="preserve"> --</v>
      </c>
      <c r="AA800" s="74">
        <v>0</v>
      </c>
      <c r="AB800" s="17" t="str">
        <f t="shared" si="440"/>
        <v>--</v>
      </c>
      <c r="AC800" s="39"/>
      <c r="AD800" s="17" t="str">
        <f t="shared" si="418"/>
        <v>Vähä 3</v>
      </c>
      <c r="AE800" s="17" t="s">
        <v>1062</v>
      </c>
      <c r="AF800" s="39"/>
      <c r="AG800" s="44"/>
      <c r="AH800" s="4"/>
      <c r="AI800" s="113" t="str">
        <f t="shared" si="422"/>
        <v>musta</v>
      </c>
      <c r="AJ800" s="114" t="str">
        <f t="shared" si="443"/>
        <v>musta</v>
      </c>
      <c r="AK800" s="115" t="str">
        <f t="shared" si="419"/>
        <v>musta</v>
      </c>
      <c r="AL800" s="124">
        <f t="shared" si="410"/>
        <v>1</v>
      </c>
      <c r="AM800" s="124">
        <f t="shared" si="423"/>
        <v>0</v>
      </c>
      <c r="AN800" s="124">
        <f t="shared" si="424"/>
        <v>0</v>
      </c>
      <c r="AO800" s="124">
        <f t="shared" si="425"/>
        <v>0</v>
      </c>
      <c r="AP800" s="121">
        <f t="shared" si="426"/>
        <v>1</v>
      </c>
      <c r="AQ800" s="14"/>
      <c r="AR800" s="113" t="str">
        <f t="shared" si="441"/>
        <v>musta</v>
      </c>
      <c r="AS800" s="114" t="str">
        <f t="shared" si="442"/>
        <v>musta</v>
      </c>
      <c r="AT800" s="115" t="str">
        <f t="shared" si="420"/>
        <v>musta</v>
      </c>
      <c r="AU800" s="124">
        <f t="shared" si="427"/>
        <v>2</v>
      </c>
      <c r="AV800" s="124">
        <f t="shared" si="428"/>
        <v>1</v>
      </c>
      <c r="AW800" s="124">
        <f t="shared" si="429"/>
        <v>0</v>
      </c>
      <c r="AX800" s="124">
        <f t="shared" si="430"/>
        <v>0</v>
      </c>
      <c r="AY800" s="121">
        <f t="shared" si="431"/>
        <v>1</v>
      </c>
      <c r="BA800" s="47" t="s">
        <v>824</v>
      </c>
      <c r="BB800" s="47">
        <v>13764</v>
      </c>
      <c r="BC800" s="47">
        <v>2</v>
      </c>
      <c r="BD800" s="47">
        <v>15</v>
      </c>
      <c r="BE800" s="4"/>
      <c r="BF800" s="47" t="s">
        <v>834</v>
      </c>
      <c r="BG800" s="47">
        <v>13780</v>
      </c>
      <c r="BH800" s="47">
        <v>1</v>
      </c>
      <c r="BI800" s="47">
        <v>27</v>
      </c>
      <c r="BJ800" s="4"/>
      <c r="BK800" s="46" t="str">
        <f t="shared" si="432"/>
        <v>13780_1</v>
      </c>
      <c r="BL800" s="69">
        <v>13780</v>
      </c>
      <c r="BM800" s="69">
        <v>1</v>
      </c>
      <c r="BN800" s="69">
        <v>0</v>
      </c>
      <c r="BO800" s="4"/>
      <c r="BP800" s="46" t="str">
        <f t="shared" si="433"/>
        <v>13780_1</v>
      </c>
      <c r="BQ800" s="69">
        <v>13780</v>
      </c>
      <c r="BR800" s="69">
        <v>1</v>
      </c>
      <c r="BS800" s="69">
        <v>0</v>
      </c>
      <c r="BT800" s="4"/>
      <c r="BU800" s="71"/>
      <c r="BV800" s="71"/>
      <c r="BW800" s="71"/>
      <c r="BX800" s="4"/>
      <c r="BY800" s="46"/>
      <c r="BZ800" s="46"/>
      <c r="CA800" s="46"/>
      <c r="CB800" s="4"/>
      <c r="CC800" s="47" t="s">
        <v>554</v>
      </c>
      <c r="CD800" s="47" t="s">
        <v>1023</v>
      </c>
      <c r="CE800" s="47">
        <v>3402</v>
      </c>
      <c r="CF800" s="47">
        <v>1</v>
      </c>
      <c r="CG800" s="47">
        <v>1</v>
      </c>
      <c r="CH800" s="47" t="str">
        <f t="shared" si="434"/>
        <v>Keskivilkas 1</v>
      </c>
      <c r="CJ800" s="46" t="s">
        <v>847</v>
      </c>
      <c r="CK800" s="46" t="s">
        <v>3055</v>
      </c>
      <c r="CL800" s="46" t="s">
        <v>3056</v>
      </c>
      <c r="CM800" s="46" t="s">
        <v>3057</v>
      </c>
    </row>
    <row r="801" spans="1:91" customFormat="1" x14ac:dyDescent="0.25">
      <c r="A801" s="81">
        <v>790</v>
      </c>
      <c r="B801" s="27" t="str">
        <f t="shared" si="411"/>
        <v>13951_1</v>
      </c>
      <c r="C801" s="51">
        <v>13951</v>
      </c>
      <c r="D801" s="52">
        <v>1</v>
      </c>
      <c r="E801" s="17">
        <v>3640</v>
      </c>
      <c r="F801" s="18">
        <v>931.00483350000002</v>
      </c>
      <c r="G801" s="57">
        <v>0</v>
      </c>
      <c r="H801" s="58">
        <v>0</v>
      </c>
      <c r="I801" s="64">
        <f t="shared" si="435"/>
        <v>0</v>
      </c>
      <c r="J801" s="18">
        <f t="shared" si="436"/>
        <v>0</v>
      </c>
      <c r="K801" s="64">
        <f t="shared" si="437"/>
        <v>-1</v>
      </c>
      <c r="L801" s="18">
        <v>68</v>
      </c>
      <c r="M801" s="18">
        <v>4</v>
      </c>
      <c r="N801" s="18">
        <v>69</v>
      </c>
      <c r="O801" s="105" t="str">
        <f t="shared" si="412"/>
        <v>https://www.google.com/maps/@61.2271370181,24.2330868822,3a,75y,90t/data=!3m3!1e1!3m1!2e0</v>
      </c>
      <c r="P801" s="108" t="str">
        <f t="shared" si="413"/>
        <v>Gmaps</v>
      </c>
      <c r="Q801" s="18">
        <v>0</v>
      </c>
      <c r="R801" s="17">
        <v>0</v>
      </c>
      <c r="S801" s="18">
        <f t="shared" si="414"/>
        <v>8</v>
      </c>
      <c r="T801" s="18">
        <f t="shared" si="415"/>
        <v>5</v>
      </c>
      <c r="U801" s="18">
        <f t="shared" si="416"/>
        <v>0</v>
      </c>
      <c r="V801" s="95" t="str">
        <f t="shared" si="438"/>
        <v xml:space="preserve"> --</v>
      </c>
      <c r="W801" s="18">
        <f t="shared" si="417"/>
        <v>0</v>
      </c>
      <c r="X801" s="79" t="str">
        <f t="shared" si="439"/>
        <v xml:space="preserve"> --</v>
      </c>
      <c r="Y801" s="74">
        <v>0</v>
      </c>
      <c r="Z801" s="17" t="str">
        <f t="shared" si="421"/>
        <v xml:space="preserve"> --</v>
      </c>
      <c r="AA801" s="74">
        <v>0</v>
      </c>
      <c r="AB801" s="17" t="str">
        <f t="shared" si="440"/>
        <v>--</v>
      </c>
      <c r="AC801" s="39"/>
      <c r="AD801" s="17" t="str">
        <f t="shared" si="418"/>
        <v>Vähä 4</v>
      </c>
      <c r="AE801" s="17" t="s">
        <v>1061</v>
      </c>
      <c r="AF801" s="39"/>
      <c r="AG801" s="44"/>
      <c r="AH801" s="4"/>
      <c r="AI801" s="113" t="str">
        <f t="shared" si="422"/>
        <v>musta</v>
      </c>
      <c r="AJ801" s="114" t="str">
        <f t="shared" si="443"/>
        <v>musta</v>
      </c>
      <c r="AK801" s="115" t="str">
        <f t="shared" si="419"/>
        <v>musta</v>
      </c>
      <c r="AL801" s="124">
        <f t="shared" si="410"/>
        <v>0</v>
      </c>
      <c r="AM801" s="124">
        <f t="shared" si="423"/>
        <v>0</v>
      </c>
      <c r="AN801" s="124">
        <f t="shared" si="424"/>
        <v>0</v>
      </c>
      <c r="AO801" s="124">
        <f t="shared" si="425"/>
        <v>0</v>
      </c>
      <c r="AP801" s="121">
        <f t="shared" si="426"/>
        <v>0</v>
      </c>
      <c r="AQ801" s="14"/>
      <c r="AR801" s="113" t="str">
        <f t="shared" si="441"/>
        <v>musta</v>
      </c>
      <c r="AS801" s="114" t="str">
        <f t="shared" si="442"/>
        <v>musta</v>
      </c>
      <c r="AT801" s="115" t="str">
        <f t="shared" si="420"/>
        <v>musta</v>
      </c>
      <c r="AU801" s="124">
        <f t="shared" si="427"/>
        <v>1</v>
      </c>
      <c r="AV801" s="124">
        <f t="shared" si="428"/>
        <v>1</v>
      </c>
      <c r="AW801" s="124">
        <f t="shared" si="429"/>
        <v>0</v>
      </c>
      <c r="AX801" s="124">
        <f t="shared" si="430"/>
        <v>0</v>
      </c>
      <c r="AY801" s="121">
        <f t="shared" si="431"/>
        <v>0</v>
      </c>
      <c r="BA801" s="47" t="s">
        <v>825</v>
      </c>
      <c r="BB801" s="47">
        <v>13765</v>
      </c>
      <c r="BC801" s="47">
        <v>1</v>
      </c>
      <c r="BD801" s="47">
        <v>102</v>
      </c>
      <c r="BE801" s="4"/>
      <c r="BF801" s="47" t="s">
        <v>835</v>
      </c>
      <c r="BG801" s="47">
        <v>13781</v>
      </c>
      <c r="BH801" s="47">
        <v>1</v>
      </c>
      <c r="BI801" s="47">
        <v>162</v>
      </c>
      <c r="BJ801" s="4"/>
      <c r="BK801" s="46" t="str">
        <f t="shared" si="432"/>
        <v>13781_1</v>
      </c>
      <c r="BL801" s="69">
        <v>13781</v>
      </c>
      <c r="BM801" s="69">
        <v>1</v>
      </c>
      <c r="BN801" s="69">
        <v>0</v>
      </c>
      <c r="BO801" s="4"/>
      <c r="BP801" s="46" t="str">
        <f t="shared" si="433"/>
        <v>13781_1</v>
      </c>
      <c r="BQ801" s="69">
        <v>13781</v>
      </c>
      <c r="BR801" s="69">
        <v>1</v>
      </c>
      <c r="BS801" s="69">
        <v>0</v>
      </c>
      <c r="BT801" s="4"/>
      <c r="BU801" s="71"/>
      <c r="BV801" s="71"/>
      <c r="BW801" s="71"/>
      <c r="BX801" s="4"/>
      <c r="BY801" s="46"/>
      <c r="BZ801" s="46"/>
      <c r="CA801" s="46"/>
      <c r="CB801" s="4"/>
      <c r="CC801" s="47" t="s">
        <v>309</v>
      </c>
      <c r="CD801" s="47" t="s">
        <v>1023</v>
      </c>
      <c r="CE801" s="47">
        <v>338</v>
      </c>
      <c r="CF801" s="47">
        <v>6</v>
      </c>
      <c r="CG801" s="47">
        <v>1</v>
      </c>
      <c r="CH801" s="47" t="str">
        <f t="shared" si="434"/>
        <v>Keskivilkas 1</v>
      </c>
      <c r="CJ801" s="46" t="s">
        <v>848</v>
      </c>
      <c r="CK801" s="46" t="s">
        <v>3058</v>
      </c>
      <c r="CL801" s="46" t="s">
        <v>3059</v>
      </c>
      <c r="CM801" s="46" t="s">
        <v>3060</v>
      </c>
    </row>
    <row r="802" spans="1:91" customFormat="1" x14ac:dyDescent="0.25">
      <c r="A802" s="81">
        <v>791</v>
      </c>
      <c r="B802" s="27" t="str">
        <f t="shared" si="411"/>
        <v>13957_1</v>
      </c>
      <c r="C802" s="51">
        <v>13957</v>
      </c>
      <c r="D802" s="52">
        <v>1</v>
      </c>
      <c r="E802" s="17">
        <v>4750</v>
      </c>
      <c r="F802" s="18">
        <v>4501.35004157</v>
      </c>
      <c r="G802" s="57">
        <v>73</v>
      </c>
      <c r="H802" s="58">
        <v>74</v>
      </c>
      <c r="I802" s="64">
        <f t="shared" si="435"/>
        <v>0.74</v>
      </c>
      <c r="J802" s="18">
        <f t="shared" si="436"/>
        <v>54.019999999999996</v>
      </c>
      <c r="K802" s="64">
        <f t="shared" si="437"/>
        <v>0.50055555555555542</v>
      </c>
      <c r="L802" s="18">
        <v>36</v>
      </c>
      <c r="M802" s="18">
        <v>2</v>
      </c>
      <c r="N802" s="18">
        <v>42</v>
      </c>
      <c r="O802" s="105" t="str">
        <f t="shared" si="412"/>
        <v>https://www.google.com/maps/@61.2917085373,24.2919021828,3a,75y,90t/data=!3m3!1e1!3m1!2e0</v>
      </c>
      <c r="P802" s="108" t="str">
        <f t="shared" si="413"/>
        <v>Gmaps</v>
      </c>
      <c r="Q802" s="18">
        <v>73</v>
      </c>
      <c r="R802" s="17">
        <v>74</v>
      </c>
      <c r="S802" s="18">
        <f t="shared" si="414"/>
        <v>11</v>
      </c>
      <c r="T802" s="18">
        <f t="shared" si="415"/>
        <v>5</v>
      </c>
      <c r="U802" s="18">
        <f t="shared" si="416"/>
        <v>0</v>
      </c>
      <c r="V802" s="95" t="str">
        <f t="shared" si="438"/>
        <v xml:space="preserve"> --</v>
      </c>
      <c r="W802" s="18">
        <f t="shared" si="417"/>
        <v>0</v>
      </c>
      <c r="X802" s="79" t="str">
        <f t="shared" si="439"/>
        <v xml:space="preserve"> --</v>
      </c>
      <c r="Y802" s="74">
        <v>0</v>
      </c>
      <c r="Z802" s="17" t="str">
        <f t="shared" si="421"/>
        <v xml:space="preserve"> --</v>
      </c>
      <c r="AA802" s="74">
        <v>0</v>
      </c>
      <c r="AB802" s="17" t="str">
        <f t="shared" si="440"/>
        <v>--</v>
      </c>
      <c r="AC802" s="39"/>
      <c r="AD802" s="17" t="str">
        <f t="shared" si="418"/>
        <v>Vähä 3</v>
      </c>
      <c r="AE802" s="17" t="s">
        <v>1062</v>
      </c>
      <c r="AF802" s="39"/>
      <c r="AG802" s="44"/>
      <c r="AH802" s="4"/>
      <c r="AI802" s="113" t="str">
        <f t="shared" si="422"/>
        <v>musta</v>
      </c>
      <c r="AJ802" s="114" t="str">
        <f t="shared" si="443"/>
        <v>musta</v>
      </c>
      <c r="AK802" s="115" t="str">
        <f t="shared" si="419"/>
        <v>musta</v>
      </c>
      <c r="AL802" s="124">
        <f t="shared" ref="AL802:AL865" si="444">SUM(AM802:AP802)</f>
        <v>10</v>
      </c>
      <c r="AM802" s="124">
        <f t="shared" si="423"/>
        <v>10</v>
      </c>
      <c r="AN802" s="124">
        <f t="shared" si="424"/>
        <v>0</v>
      </c>
      <c r="AO802" s="124">
        <f t="shared" si="425"/>
        <v>0</v>
      </c>
      <c r="AP802" s="121">
        <f t="shared" si="426"/>
        <v>0</v>
      </c>
      <c r="AQ802" s="14"/>
      <c r="AR802" s="113" t="str">
        <f t="shared" si="441"/>
        <v>musta</v>
      </c>
      <c r="AS802" s="114" t="str">
        <f t="shared" si="442"/>
        <v>musta</v>
      </c>
      <c r="AT802" s="115" t="str">
        <f t="shared" si="420"/>
        <v>musta</v>
      </c>
      <c r="AU802" s="124">
        <f t="shared" si="427"/>
        <v>10</v>
      </c>
      <c r="AV802" s="124">
        <f t="shared" si="428"/>
        <v>10</v>
      </c>
      <c r="AW802" s="124">
        <f t="shared" si="429"/>
        <v>0</v>
      </c>
      <c r="AX802" s="124">
        <f t="shared" si="430"/>
        <v>0</v>
      </c>
      <c r="AY802" s="121">
        <f t="shared" si="431"/>
        <v>0</v>
      </c>
      <c r="BA802" s="47" t="s">
        <v>826</v>
      </c>
      <c r="BB802" s="47">
        <v>13767</v>
      </c>
      <c r="BC802" s="47">
        <v>1</v>
      </c>
      <c r="BD802" s="47">
        <v>67</v>
      </c>
      <c r="BE802" s="4"/>
      <c r="BF802" s="47" t="s">
        <v>836</v>
      </c>
      <c r="BG802" s="47">
        <v>13782</v>
      </c>
      <c r="BH802" s="47">
        <v>1</v>
      </c>
      <c r="BI802" s="47">
        <v>333</v>
      </c>
      <c r="BJ802" s="4"/>
      <c r="BK802" s="46" t="str">
        <f t="shared" si="432"/>
        <v>13782_1</v>
      </c>
      <c r="BL802" s="69">
        <v>13782</v>
      </c>
      <c r="BM802" s="69">
        <v>1</v>
      </c>
      <c r="BN802" s="69">
        <v>0</v>
      </c>
      <c r="BO802" s="4"/>
      <c r="BP802" s="46" t="str">
        <f t="shared" si="433"/>
        <v>13782_1</v>
      </c>
      <c r="BQ802" s="69">
        <v>13782</v>
      </c>
      <c r="BR802" s="69">
        <v>1</v>
      </c>
      <c r="BS802" s="69">
        <v>0</v>
      </c>
      <c r="BT802" s="4"/>
      <c r="BU802" s="71"/>
      <c r="BV802" s="71"/>
      <c r="BW802" s="71"/>
      <c r="BX802" s="4"/>
      <c r="BY802" s="46"/>
      <c r="BZ802" s="46"/>
      <c r="CA802" s="46"/>
      <c r="CB802" s="4"/>
      <c r="CC802" s="47" t="s">
        <v>298</v>
      </c>
      <c r="CD802" s="47" t="s">
        <v>1023</v>
      </c>
      <c r="CE802" s="47">
        <v>332</v>
      </c>
      <c r="CF802" s="47">
        <v>6</v>
      </c>
      <c r="CG802" s="47">
        <v>1</v>
      </c>
      <c r="CH802" s="47" t="str">
        <f t="shared" si="434"/>
        <v>Keskivilkas 1</v>
      </c>
      <c r="CJ802" s="46" t="s">
        <v>849</v>
      </c>
      <c r="CK802" s="46" t="s">
        <v>3061</v>
      </c>
      <c r="CL802" s="46" t="s">
        <v>3062</v>
      </c>
      <c r="CM802" s="46" t="s">
        <v>3063</v>
      </c>
    </row>
    <row r="803" spans="1:91" customFormat="1" x14ac:dyDescent="0.25">
      <c r="A803" s="81">
        <v>792</v>
      </c>
      <c r="B803" s="27" t="str">
        <f t="shared" si="411"/>
        <v>13958_2</v>
      </c>
      <c r="C803" s="51">
        <v>13958</v>
      </c>
      <c r="D803" s="52">
        <v>2</v>
      </c>
      <c r="E803" s="17">
        <v>5073</v>
      </c>
      <c r="F803" s="18">
        <v>853.87002381000002</v>
      </c>
      <c r="G803" s="57">
        <v>110</v>
      </c>
      <c r="H803" s="58">
        <v>56</v>
      </c>
      <c r="I803" s="64">
        <f t="shared" si="435"/>
        <v>0.56000000000000005</v>
      </c>
      <c r="J803" s="18">
        <f t="shared" si="436"/>
        <v>61.600000000000009</v>
      </c>
      <c r="K803" s="64">
        <f t="shared" si="437"/>
        <v>1.6782608695652177</v>
      </c>
      <c r="L803" s="18">
        <v>23</v>
      </c>
      <c r="M803" s="18">
        <v>2</v>
      </c>
      <c r="N803" s="18">
        <v>25</v>
      </c>
      <c r="O803" s="105" t="str">
        <f t="shared" si="412"/>
        <v>https://www.google.com/maps/@61.2341633065,24.3002019147,3a,75y,90t/data=!3m3!1e1!3m1!2e0</v>
      </c>
      <c r="P803" s="108" t="str">
        <f t="shared" si="413"/>
        <v>Gmaps</v>
      </c>
      <c r="Q803" s="18">
        <v>110</v>
      </c>
      <c r="R803" s="17">
        <v>56</v>
      </c>
      <c r="S803" s="18">
        <f t="shared" si="414"/>
        <v>12</v>
      </c>
      <c r="T803" s="18">
        <f t="shared" si="415"/>
        <v>9</v>
      </c>
      <c r="U803" s="18">
        <f t="shared" si="416"/>
        <v>0</v>
      </c>
      <c r="V803" s="95" t="str">
        <f t="shared" si="438"/>
        <v xml:space="preserve"> --</v>
      </c>
      <c r="W803" s="18">
        <f t="shared" si="417"/>
        <v>0</v>
      </c>
      <c r="X803" s="79" t="str">
        <f t="shared" si="439"/>
        <v xml:space="preserve"> --</v>
      </c>
      <c r="Y803" s="74">
        <v>0</v>
      </c>
      <c r="Z803" s="17" t="str">
        <f t="shared" si="421"/>
        <v xml:space="preserve"> --</v>
      </c>
      <c r="AA803" s="74">
        <v>0</v>
      </c>
      <c r="AB803" s="17" t="str">
        <f t="shared" si="440"/>
        <v>--</v>
      </c>
      <c r="AC803" s="39"/>
      <c r="AD803" s="17" t="str">
        <f t="shared" si="418"/>
        <v>Vähä 3</v>
      </c>
      <c r="AE803" s="17" t="s">
        <v>1062</v>
      </c>
      <c r="AF803" s="39"/>
      <c r="AG803" s="44"/>
      <c r="AH803" s="4"/>
      <c r="AI803" s="113" t="str">
        <f t="shared" si="422"/>
        <v>musta</v>
      </c>
      <c r="AJ803" s="114" t="str">
        <f t="shared" si="443"/>
        <v>musta</v>
      </c>
      <c r="AK803" s="115" t="str">
        <f t="shared" si="419"/>
        <v>musta</v>
      </c>
      <c r="AL803" s="124">
        <f t="shared" si="444"/>
        <v>1</v>
      </c>
      <c r="AM803" s="124">
        <f t="shared" si="423"/>
        <v>1</v>
      </c>
      <c r="AN803" s="124">
        <f t="shared" si="424"/>
        <v>0</v>
      </c>
      <c r="AO803" s="124">
        <f t="shared" si="425"/>
        <v>0</v>
      </c>
      <c r="AP803" s="121">
        <f t="shared" si="426"/>
        <v>0</v>
      </c>
      <c r="AQ803" s="14"/>
      <c r="AR803" s="113" t="str">
        <f t="shared" si="441"/>
        <v>musta</v>
      </c>
      <c r="AS803" s="114" t="str">
        <f t="shared" si="442"/>
        <v>musta</v>
      </c>
      <c r="AT803" s="115" t="str">
        <f t="shared" si="420"/>
        <v>musta</v>
      </c>
      <c r="AU803" s="124">
        <f t="shared" si="427"/>
        <v>10</v>
      </c>
      <c r="AV803" s="124">
        <f t="shared" si="428"/>
        <v>10</v>
      </c>
      <c r="AW803" s="124">
        <f t="shared" si="429"/>
        <v>0</v>
      </c>
      <c r="AX803" s="124">
        <f t="shared" si="430"/>
        <v>0</v>
      </c>
      <c r="AY803" s="121">
        <f t="shared" si="431"/>
        <v>0</v>
      </c>
      <c r="BA803" s="47" t="s">
        <v>827</v>
      </c>
      <c r="BB803" s="47">
        <v>13768</v>
      </c>
      <c r="BC803" s="47">
        <v>1</v>
      </c>
      <c r="BD803" s="47">
        <v>11</v>
      </c>
      <c r="BE803" s="4"/>
      <c r="BF803" s="47" t="s">
        <v>837</v>
      </c>
      <c r="BG803" s="47">
        <v>13783</v>
      </c>
      <c r="BH803" s="47">
        <v>1</v>
      </c>
      <c r="BI803" s="47">
        <v>20</v>
      </c>
      <c r="BJ803" s="4"/>
      <c r="BK803" s="46" t="str">
        <f t="shared" si="432"/>
        <v>13783_1</v>
      </c>
      <c r="BL803" s="69">
        <v>13783</v>
      </c>
      <c r="BM803" s="69">
        <v>1</v>
      </c>
      <c r="BN803" s="69">
        <v>0</v>
      </c>
      <c r="BO803" s="4"/>
      <c r="BP803" s="46" t="str">
        <f t="shared" si="433"/>
        <v>13783_1</v>
      </c>
      <c r="BQ803" s="69">
        <v>13783</v>
      </c>
      <c r="BR803" s="69">
        <v>1</v>
      </c>
      <c r="BS803" s="69">
        <v>0</v>
      </c>
      <c r="BT803" s="4"/>
      <c r="BU803" s="71"/>
      <c r="BV803" s="71"/>
      <c r="BW803" s="71"/>
      <c r="BX803" s="4"/>
      <c r="BY803" s="46"/>
      <c r="BZ803" s="46"/>
      <c r="CA803" s="46"/>
      <c r="CB803" s="4"/>
      <c r="CC803" s="47" t="s">
        <v>511</v>
      </c>
      <c r="CD803" s="47" t="s">
        <v>1023</v>
      </c>
      <c r="CE803" s="47">
        <v>3260</v>
      </c>
      <c r="CF803" s="47">
        <v>5</v>
      </c>
      <c r="CG803" s="47">
        <v>1</v>
      </c>
      <c r="CH803" s="47" t="str">
        <f t="shared" si="434"/>
        <v>Keskivilkas 1</v>
      </c>
      <c r="CJ803" s="46" t="s">
        <v>39</v>
      </c>
      <c r="CK803" s="46" t="s">
        <v>3064</v>
      </c>
      <c r="CL803" s="46" t="s">
        <v>3065</v>
      </c>
      <c r="CM803" s="46" t="s">
        <v>3066</v>
      </c>
    </row>
    <row r="804" spans="1:91" customFormat="1" x14ac:dyDescent="0.25">
      <c r="A804" s="81">
        <v>793</v>
      </c>
      <c r="B804" s="27" t="str">
        <f t="shared" si="411"/>
        <v>13959_1</v>
      </c>
      <c r="C804" s="51">
        <v>13959</v>
      </c>
      <c r="D804" s="52">
        <v>1</v>
      </c>
      <c r="E804" s="17">
        <v>3671</v>
      </c>
      <c r="F804" s="18">
        <v>392.020407632</v>
      </c>
      <c r="G804" s="57">
        <v>26</v>
      </c>
      <c r="H804" s="58">
        <v>28</v>
      </c>
      <c r="I804" s="64">
        <f t="shared" si="435"/>
        <v>0.28000000000000003</v>
      </c>
      <c r="J804" s="18">
        <f t="shared" si="436"/>
        <v>7.2800000000000011</v>
      </c>
      <c r="K804" s="64">
        <f t="shared" si="437"/>
        <v>-0.74896551724137927</v>
      </c>
      <c r="L804" s="18">
        <v>29</v>
      </c>
      <c r="M804" s="18">
        <v>1</v>
      </c>
      <c r="N804" s="18">
        <v>26</v>
      </c>
      <c r="O804" s="105" t="str">
        <f t="shared" si="412"/>
        <v>https://www.google.com/maps/@61.2715792713,24.3654189437,3a,75y,90t/data=!3m3!1e1!3m1!2e0</v>
      </c>
      <c r="P804" s="108" t="str">
        <f t="shared" si="413"/>
        <v>Gmaps</v>
      </c>
      <c r="Q804" s="18">
        <v>26</v>
      </c>
      <c r="R804" s="17">
        <v>28</v>
      </c>
      <c r="S804" s="18">
        <f t="shared" si="414"/>
        <v>13</v>
      </c>
      <c r="T804" s="18">
        <f t="shared" si="415"/>
        <v>4</v>
      </c>
      <c r="U804" s="18">
        <f t="shared" si="416"/>
        <v>0</v>
      </c>
      <c r="V804" s="95" t="str">
        <f t="shared" si="438"/>
        <v xml:space="preserve"> --</v>
      </c>
      <c r="W804" s="18">
        <f t="shared" si="417"/>
        <v>0</v>
      </c>
      <c r="X804" s="79" t="str">
        <f t="shared" si="439"/>
        <v xml:space="preserve"> --</v>
      </c>
      <c r="Y804" s="74">
        <v>0</v>
      </c>
      <c r="Z804" s="17" t="str">
        <f t="shared" si="421"/>
        <v xml:space="preserve"> --</v>
      </c>
      <c r="AA804" s="74">
        <v>0</v>
      </c>
      <c r="AB804" s="17" t="str">
        <f t="shared" si="440"/>
        <v>--</v>
      </c>
      <c r="AC804" s="39"/>
      <c r="AD804" s="17" t="str">
        <f t="shared" si="418"/>
        <v>Vähä 4</v>
      </c>
      <c r="AE804" s="17" t="s">
        <v>1061</v>
      </c>
      <c r="AF804" s="39"/>
      <c r="AG804" s="44"/>
      <c r="AH804" s="4"/>
      <c r="AI804" s="113" t="str">
        <f t="shared" si="422"/>
        <v>musta</v>
      </c>
      <c r="AJ804" s="114" t="str">
        <f t="shared" si="443"/>
        <v>musta</v>
      </c>
      <c r="AK804" s="115" t="str">
        <f t="shared" si="419"/>
        <v>musta</v>
      </c>
      <c r="AL804" s="124">
        <f t="shared" si="444"/>
        <v>0</v>
      </c>
      <c r="AM804" s="124">
        <f t="shared" si="423"/>
        <v>0</v>
      </c>
      <c r="AN804" s="124">
        <f t="shared" si="424"/>
        <v>0</v>
      </c>
      <c r="AO804" s="124">
        <f t="shared" si="425"/>
        <v>0</v>
      </c>
      <c r="AP804" s="121">
        <f t="shared" si="426"/>
        <v>0</v>
      </c>
      <c r="AQ804" s="14"/>
      <c r="AR804" s="113" t="str">
        <f t="shared" si="441"/>
        <v>musta</v>
      </c>
      <c r="AS804" s="114" t="str">
        <f t="shared" si="442"/>
        <v>musta</v>
      </c>
      <c r="AT804" s="115" t="str">
        <f t="shared" si="420"/>
        <v>musta</v>
      </c>
      <c r="AU804" s="124">
        <f t="shared" si="427"/>
        <v>1</v>
      </c>
      <c r="AV804" s="124">
        <f t="shared" si="428"/>
        <v>1</v>
      </c>
      <c r="AW804" s="124">
        <f t="shared" si="429"/>
        <v>0</v>
      </c>
      <c r="AX804" s="124">
        <f t="shared" si="430"/>
        <v>0</v>
      </c>
      <c r="AY804" s="121">
        <f t="shared" si="431"/>
        <v>0</v>
      </c>
      <c r="BA804" s="47" t="s">
        <v>828</v>
      </c>
      <c r="BB804" s="47">
        <v>13769</v>
      </c>
      <c r="BC804" s="47">
        <v>1</v>
      </c>
      <c r="BD804" s="47">
        <v>40</v>
      </c>
      <c r="BE804" s="4"/>
      <c r="BF804" s="47" t="s">
        <v>838</v>
      </c>
      <c r="BG804" s="47">
        <v>13784</v>
      </c>
      <c r="BH804" s="47">
        <v>1</v>
      </c>
      <c r="BI804" s="47">
        <v>349</v>
      </c>
      <c r="BJ804" s="4"/>
      <c r="BK804" s="46" t="str">
        <f t="shared" si="432"/>
        <v>13784_1</v>
      </c>
      <c r="BL804" s="69">
        <v>13784</v>
      </c>
      <c r="BM804" s="69">
        <v>1</v>
      </c>
      <c r="BN804" s="69">
        <v>0</v>
      </c>
      <c r="BO804" s="4"/>
      <c r="BP804" s="46" t="str">
        <f t="shared" si="433"/>
        <v>13784_1</v>
      </c>
      <c r="BQ804" s="69">
        <v>13784</v>
      </c>
      <c r="BR804" s="69">
        <v>1</v>
      </c>
      <c r="BS804" s="69">
        <v>0</v>
      </c>
      <c r="BT804" s="4"/>
      <c r="BU804" s="71"/>
      <c r="BV804" s="71"/>
      <c r="BW804" s="71"/>
      <c r="BX804" s="4"/>
      <c r="BY804" s="46"/>
      <c r="BZ804" s="46"/>
      <c r="CA804" s="46"/>
      <c r="CB804" s="4"/>
      <c r="CC804" s="47" t="s">
        <v>293</v>
      </c>
      <c r="CD804" s="47" t="s">
        <v>1023</v>
      </c>
      <c r="CE804" s="47">
        <v>325</v>
      </c>
      <c r="CF804" s="47">
        <v>8</v>
      </c>
      <c r="CG804" s="47">
        <v>1</v>
      </c>
      <c r="CH804" s="47" t="str">
        <f t="shared" si="434"/>
        <v>Keskivilkas 1</v>
      </c>
      <c r="CJ804" s="46" t="s">
        <v>850</v>
      </c>
      <c r="CK804" s="46" t="s">
        <v>3067</v>
      </c>
      <c r="CL804" s="46" t="s">
        <v>3068</v>
      </c>
      <c r="CM804" s="46" t="s">
        <v>3069</v>
      </c>
    </row>
    <row r="805" spans="1:91" customFormat="1" x14ac:dyDescent="0.25">
      <c r="A805" s="81">
        <v>794</v>
      </c>
      <c r="B805" s="27" t="str">
        <f t="shared" si="411"/>
        <v>13961_4</v>
      </c>
      <c r="C805" s="51">
        <v>13961</v>
      </c>
      <c r="D805" s="52">
        <v>4</v>
      </c>
      <c r="E805" s="17">
        <v>1741</v>
      </c>
      <c r="F805" s="18"/>
      <c r="G805" s="59">
        <v>4</v>
      </c>
      <c r="H805" s="60">
        <v>100</v>
      </c>
      <c r="I805" s="64">
        <f t="shared" si="435"/>
        <v>1</v>
      </c>
      <c r="J805" s="18">
        <f t="shared" si="436"/>
        <v>4</v>
      </c>
      <c r="K805" s="64">
        <f t="shared" si="437"/>
        <v>-0.90243902439024393</v>
      </c>
      <c r="L805" s="18">
        <v>41</v>
      </c>
      <c r="M805" s="18">
        <v>1</v>
      </c>
      <c r="N805" s="18">
        <v>40</v>
      </c>
      <c r="O805" s="105" t="str">
        <f t="shared" si="412"/>
        <v>https://www.google.com/maps/@61.2907527977,24.5201091013,3a,75y,90t/data=!3m3!1e1!3m1!2e0</v>
      </c>
      <c r="P805" s="108" t="str">
        <f t="shared" si="413"/>
        <v>Gmaps</v>
      </c>
      <c r="Q805" s="18">
        <v>4</v>
      </c>
      <c r="R805" s="17">
        <v>100</v>
      </c>
      <c r="S805" s="18">
        <f t="shared" si="414"/>
        <v>4</v>
      </c>
      <c r="T805" s="18">
        <f t="shared" si="415"/>
        <v>4</v>
      </c>
      <c r="U805" s="18">
        <f t="shared" si="416"/>
        <v>0</v>
      </c>
      <c r="V805" s="95" t="str">
        <f t="shared" si="438"/>
        <v xml:space="preserve"> --</v>
      </c>
      <c r="W805" s="18">
        <f t="shared" si="417"/>
        <v>0</v>
      </c>
      <c r="X805" s="79" t="str">
        <f t="shared" si="439"/>
        <v xml:space="preserve"> --</v>
      </c>
      <c r="Y805" s="74">
        <v>0</v>
      </c>
      <c r="Z805" s="17" t="str">
        <f t="shared" si="421"/>
        <v xml:space="preserve"> --</v>
      </c>
      <c r="AA805" s="74">
        <v>0</v>
      </c>
      <c r="AB805" s="17" t="str">
        <f t="shared" si="440"/>
        <v>--</v>
      </c>
      <c r="AC805" s="39"/>
      <c r="AD805" s="17" t="str">
        <f t="shared" si="418"/>
        <v>Vähä 4</v>
      </c>
      <c r="AE805" s="17" t="s">
        <v>1061</v>
      </c>
      <c r="AF805" s="39"/>
      <c r="AG805" s="44"/>
      <c r="AH805" s="4"/>
      <c r="AI805" s="113" t="str">
        <f t="shared" si="422"/>
        <v>musta</v>
      </c>
      <c r="AJ805" s="114" t="str">
        <f t="shared" si="443"/>
        <v>musta</v>
      </c>
      <c r="AK805" s="115" t="str">
        <f t="shared" si="419"/>
        <v>musta</v>
      </c>
      <c r="AL805" s="124">
        <f t="shared" si="444"/>
        <v>10</v>
      </c>
      <c r="AM805" s="124">
        <f t="shared" si="423"/>
        <v>10</v>
      </c>
      <c r="AN805" s="124">
        <f t="shared" si="424"/>
        <v>0</v>
      </c>
      <c r="AO805" s="124">
        <f t="shared" si="425"/>
        <v>0</v>
      </c>
      <c r="AP805" s="121">
        <f t="shared" si="426"/>
        <v>0</v>
      </c>
      <c r="AQ805" s="14"/>
      <c r="AR805" s="113" t="str">
        <f t="shared" si="441"/>
        <v>musta</v>
      </c>
      <c r="AS805" s="114" t="str">
        <f t="shared" si="442"/>
        <v>musta</v>
      </c>
      <c r="AT805" s="115" t="str">
        <f t="shared" si="420"/>
        <v>musta</v>
      </c>
      <c r="AU805" s="124">
        <f t="shared" si="427"/>
        <v>10</v>
      </c>
      <c r="AV805" s="124">
        <f t="shared" si="428"/>
        <v>10</v>
      </c>
      <c r="AW805" s="124">
        <f t="shared" si="429"/>
        <v>0</v>
      </c>
      <c r="AX805" s="124">
        <f t="shared" si="430"/>
        <v>0</v>
      </c>
      <c r="AY805" s="121">
        <f t="shared" si="431"/>
        <v>0</v>
      </c>
      <c r="BA805" s="47" t="s">
        <v>829</v>
      </c>
      <c r="BB805" s="47">
        <v>13771</v>
      </c>
      <c r="BC805" s="47">
        <v>1</v>
      </c>
      <c r="BD805" s="47">
        <v>755</v>
      </c>
      <c r="BE805" s="4"/>
      <c r="BF805" s="47" t="s">
        <v>839</v>
      </c>
      <c r="BG805" s="47">
        <v>13787</v>
      </c>
      <c r="BH805" s="47">
        <v>1</v>
      </c>
      <c r="BI805" s="47">
        <v>49</v>
      </c>
      <c r="BJ805" s="4"/>
      <c r="BK805" s="46" t="str">
        <f t="shared" si="432"/>
        <v>13787_1</v>
      </c>
      <c r="BL805" s="69">
        <v>13787</v>
      </c>
      <c r="BM805" s="69">
        <v>1</v>
      </c>
      <c r="BN805" s="69">
        <v>0</v>
      </c>
      <c r="BO805" s="4"/>
      <c r="BP805" s="46" t="str">
        <f t="shared" si="433"/>
        <v>13787_1</v>
      </c>
      <c r="BQ805" s="69">
        <v>13787</v>
      </c>
      <c r="BR805" s="69">
        <v>1</v>
      </c>
      <c r="BS805" s="69">
        <v>0</v>
      </c>
      <c r="BT805" s="4"/>
      <c r="BU805" s="71"/>
      <c r="BV805" s="71"/>
      <c r="BW805" s="71"/>
      <c r="BX805" s="4"/>
      <c r="BY805" s="46"/>
      <c r="BZ805" s="46"/>
      <c r="CA805" s="46"/>
      <c r="CB805" s="4"/>
      <c r="CC805" s="47" t="s">
        <v>171</v>
      </c>
      <c r="CD805" s="47" t="s">
        <v>1023</v>
      </c>
      <c r="CE805" s="47">
        <v>65</v>
      </c>
      <c r="CF805" s="47">
        <v>13</v>
      </c>
      <c r="CG805" s="47">
        <v>1</v>
      </c>
      <c r="CH805" s="47" t="str">
        <f t="shared" si="434"/>
        <v>Keskivilkas 1</v>
      </c>
      <c r="CJ805" s="46" t="s">
        <v>851</v>
      </c>
      <c r="CK805" s="46" t="s">
        <v>3070</v>
      </c>
      <c r="CL805" s="46" t="s">
        <v>3071</v>
      </c>
      <c r="CM805" s="46" t="s">
        <v>3072</v>
      </c>
    </row>
    <row r="806" spans="1:91" customFormat="1" x14ac:dyDescent="0.25">
      <c r="A806" s="81">
        <v>795</v>
      </c>
      <c r="B806" s="27" t="str">
        <f t="shared" si="411"/>
        <v>13963_1</v>
      </c>
      <c r="C806" s="51">
        <v>13963</v>
      </c>
      <c r="D806" s="52">
        <v>1</v>
      </c>
      <c r="E806" s="17">
        <v>625</v>
      </c>
      <c r="F806" s="18">
        <v>2531.8826881599998</v>
      </c>
      <c r="G806" s="57">
        <v>254</v>
      </c>
      <c r="H806" s="58">
        <v>94</v>
      </c>
      <c r="I806" s="64">
        <f t="shared" si="435"/>
        <v>0.94</v>
      </c>
      <c r="J806" s="18">
        <f t="shared" si="436"/>
        <v>238.76</v>
      </c>
      <c r="K806" s="64">
        <f t="shared" si="437"/>
        <v>4.5525581395348835</v>
      </c>
      <c r="L806" s="18">
        <v>43</v>
      </c>
      <c r="M806" s="18">
        <v>1</v>
      </c>
      <c r="N806" s="18">
        <v>40</v>
      </c>
      <c r="O806" s="105" t="str">
        <f t="shared" si="412"/>
        <v>https://www.google.com/maps/@61.2761039056,24.4615204561,3a,75y,90t/data=!3m3!1e1!3m1!2e0</v>
      </c>
      <c r="P806" s="108" t="str">
        <f t="shared" si="413"/>
        <v>Gmaps</v>
      </c>
      <c r="Q806" s="18">
        <v>254</v>
      </c>
      <c r="R806" s="17">
        <v>94</v>
      </c>
      <c r="S806" s="18">
        <f t="shared" si="414"/>
        <v>15</v>
      </c>
      <c r="T806" s="18">
        <f t="shared" si="415"/>
        <v>15</v>
      </c>
      <c r="U806" s="18">
        <f t="shared" si="416"/>
        <v>0</v>
      </c>
      <c r="V806" s="95" t="str">
        <f t="shared" si="438"/>
        <v xml:space="preserve"> --</v>
      </c>
      <c r="W806" s="18">
        <f t="shared" si="417"/>
        <v>0</v>
      </c>
      <c r="X806" s="79" t="str">
        <f t="shared" si="439"/>
        <v xml:space="preserve"> --</v>
      </c>
      <c r="Y806" s="74">
        <v>0</v>
      </c>
      <c r="Z806" s="17" t="str">
        <f t="shared" si="421"/>
        <v xml:space="preserve"> --</v>
      </c>
      <c r="AA806" s="74">
        <v>0</v>
      </c>
      <c r="AB806" s="17" t="str">
        <f t="shared" si="440"/>
        <v>--</v>
      </c>
      <c r="AC806" s="39"/>
      <c r="AD806" s="17" t="str">
        <f t="shared" si="418"/>
        <v>Vähä 4</v>
      </c>
      <c r="AE806" s="17" t="s">
        <v>1061</v>
      </c>
      <c r="AF806" s="39"/>
      <c r="AG806" s="44"/>
      <c r="AH806" s="4"/>
      <c r="AI806" s="113" t="str">
        <f t="shared" si="422"/>
        <v>musta</v>
      </c>
      <c r="AJ806" s="114" t="str">
        <f t="shared" si="443"/>
        <v>musta</v>
      </c>
      <c r="AK806" s="115" t="str">
        <f t="shared" si="419"/>
        <v>musta</v>
      </c>
      <c r="AL806" s="124">
        <f t="shared" si="444"/>
        <v>10</v>
      </c>
      <c r="AM806" s="124">
        <f t="shared" si="423"/>
        <v>10</v>
      </c>
      <c r="AN806" s="124">
        <f t="shared" si="424"/>
        <v>0</v>
      </c>
      <c r="AO806" s="124">
        <f t="shared" si="425"/>
        <v>0</v>
      </c>
      <c r="AP806" s="121">
        <f t="shared" si="426"/>
        <v>0</v>
      </c>
      <c r="AQ806" s="14"/>
      <c r="AR806" s="113" t="str">
        <f t="shared" si="441"/>
        <v>musta</v>
      </c>
      <c r="AS806" s="114" t="str">
        <f t="shared" si="442"/>
        <v>musta</v>
      </c>
      <c r="AT806" s="115" t="str">
        <f t="shared" si="420"/>
        <v>musta</v>
      </c>
      <c r="AU806" s="124">
        <f t="shared" si="427"/>
        <v>10</v>
      </c>
      <c r="AV806" s="124">
        <f t="shared" si="428"/>
        <v>10</v>
      </c>
      <c r="AW806" s="124">
        <f t="shared" si="429"/>
        <v>0</v>
      </c>
      <c r="AX806" s="124">
        <f t="shared" si="430"/>
        <v>0</v>
      </c>
      <c r="AY806" s="121">
        <f t="shared" si="431"/>
        <v>0</v>
      </c>
      <c r="BA806" s="47" t="s">
        <v>830</v>
      </c>
      <c r="BB806" s="47">
        <v>13771</v>
      </c>
      <c r="BC806" s="47">
        <v>2</v>
      </c>
      <c r="BD806" s="47">
        <v>91</v>
      </c>
      <c r="BE806" s="4"/>
      <c r="BF806" s="47" t="s">
        <v>841</v>
      </c>
      <c r="BG806" s="47">
        <v>13791</v>
      </c>
      <c r="BH806" s="47">
        <v>1</v>
      </c>
      <c r="BI806" s="47">
        <v>128</v>
      </c>
      <c r="BJ806" s="4"/>
      <c r="BK806" s="46" t="str">
        <f t="shared" si="432"/>
        <v>13791_1</v>
      </c>
      <c r="BL806" s="69">
        <v>13791</v>
      </c>
      <c r="BM806" s="69">
        <v>1</v>
      </c>
      <c r="BN806" s="69">
        <v>0</v>
      </c>
      <c r="BO806" s="4"/>
      <c r="BP806" s="46" t="str">
        <f t="shared" si="433"/>
        <v>13791_1</v>
      </c>
      <c r="BQ806" s="69">
        <v>13791</v>
      </c>
      <c r="BR806" s="69">
        <v>1</v>
      </c>
      <c r="BS806" s="69">
        <v>0</v>
      </c>
      <c r="BT806" s="4"/>
      <c r="BU806" s="71"/>
      <c r="BV806" s="71"/>
      <c r="BW806" s="71"/>
      <c r="BX806" s="4"/>
      <c r="BY806" s="46"/>
      <c r="BZ806" s="46"/>
      <c r="CA806" s="46"/>
      <c r="CB806" s="4"/>
      <c r="CC806" s="47" t="s">
        <v>531</v>
      </c>
      <c r="CD806" s="47" t="s">
        <v>1023</v>
      </c>
      <c r="CE806" s="47">
        <v>3350</v>
      </c>
      <c r="CF806" s="47">
        <v>6</v>
      </c>
      <c r="CG806" s="47">
        <v>1</v>
      </c>
      <c r="CH806" s="47" t="str">
        <f t="shared" si="434"/>
        <v>Keskivilkas 1</v>
      </c>
      <c r="CJ806" s="46" t="s">
        <v>852</v>
      </c>
      <c r="CK806" s="46" t="s">
        <v>3073</v>
      </c>
      <c r="CL806" s="46" t="s">
        <v>3074</v>
      </c>
      <c r="CM806" s="46" t="s">
        <v>3075</v>
      </c>
    </row>
    <row r="807" spans="1:91" customFormat="1" x14ac:dyDescent="0.25">
      <c r="A807" s="81">
        <v>796</v>
      </c>
      <c r="B807" s="27" t="str">
        <f t="shared" si="411"/>
        <v>13967_1</v>
      </c>
      <c r="C807" s="51">
        <v>13967</v>
      </c>
      <c r="D807" s="52">
        <v>1</v>
      </c>
      <c r="E807" s="17">
        <v>5250</v>
      </c>
      <c r="F807" s="18">
        <v>4782.3001047150001</v>
      </c>
      <c r="G807" s="57">
        <v>282</v>
      </c>
      <c r="H807" s="58">
        <v>84</v>
      </c>
      <c r="I807" s="64">
        <f t="shared" si="435"/>
        <v>0.84</v>
      </c>
      <c r="J807" s="18">
        <f t="shared" si="436"/>
        <v>236.88</v>
      </c>
      <c r="K807" s="64">
        <f t="shared" si="437"/>
        <v>7.7733333333333334</v>
      </c>
      <c r="L807" s="18">
        <v>27</v>
      </c>
      <c r="M807" s="18">
        <v>1</v>
      </c>
      <c r="N807" s="18">
        <v>25</v>
      </c>
      <c r="O807" s="105" t="str">
        <f t="shared" si="412"/>
        <v>https://www.google.com/maps/@61.3322802395,24.612988295,3a,75y,90t/data=!3m3!1e1!3m1!2e0</v>
      </c>
      <c r="P807" s="108" t="str">
        <f t="shared" si="413"/>
        <v>Gmaps</v>
      </c>
      <c r="Q807" s="18">
        <v>282</v>
      </c>
      <c r="R807" s="17">
        <v>84</v>
      </c>
      <c r="S807" s="18">
        <f t="shared" si="414"/>
        <v>2</v>
      </c>
      <c r="T807" s="18">
        <f t="shared" si="415"/>
        <v>0</v>
      </c>
      <c r="U807" s="18">
        <f t="shared" si="416"/>
        <v>0</v>
      </c>
      <c r="V807" s="95" t="str">
        <f t="shared" si="438"/>
        <v xml:space="preserve"> --</v>
      </c>
      <c r="W807" s="18">
        <f t="shared" si="417"/>
        <v>0</v>
      </c>
      <c r="X807" s="79" t="str">
        <f t="shared" si="439"/>
        <v xml:space="preserve"> --</v>
      </c>
      <c r="Y807" s="74">
        <v>0</v>
      </c>
      <c r="Z807" s="17" t="str">
        <f t="shared" si="421"/>
        <v xml:space="preserve"> --</v>
      </c>
      <c r="AA807" s="74">
        <v>0</v>
      </c>
      <c r="AB807" s="17" t="str">
        <f t="shared" si="440"/>
        <v>--</v>
      </c>
      <c r="AC807" s="39"/>
      <c r="AD807" s="17" t="str">
        <f t="shared" si="418"/>
        <v>Vähä 4</v>
      </c>
      <c r="AE807" s="17" t="s">
        <v>1061</v>
      </c>
      <c r="AF807" s="39"/>
      <c r="AG807" s="44"/>
      <c r="AH807" s="4"/>
      <c r="AI807" s="113" t="str">
        <f t="shared" si="422"/>
        <v>musta</v>
      </c>
      <c r="AJ807" s="114" t="str">
        <f t="shared" si="443"/>
        <v>musta</v>
      </c>
      <c r="AK807" s="115" t="str">
        <f t="shared" si="419"/>
        <v>musta</v>
      </c>
      <c r="AL807" s="124">
        <f t="shared" si="444"/>
        <v>10</v>
      </c>
      <c r="AM807" s="124">
        <f t="shared" si="423"/>
        <v>10</v>
      </c>
      <c r="AN807" s="124">
        <f t="shared" si="424"/>
        <v>0</v>
      </c>
      <c r="AO807" s="124">
        <f t="shared" si="425"/>
        <v>0</v>
      </c>
      <c r="AP807" s="121">
        <f t="shared" si="426"/>
        <v>0</v>
      </c>
      <c r="AQ807" s="14"/>
      <c r="AR807" s="113" t="str">
        <f t="shared" si="441"/>
        <v>musta</v>
      </c>
      <c r="AS807" s="114" t="str">
        <f t="shared" si="442"/>
        <v>musta</v>
      </c>
      <c r="AT807" s="115" t="str">
        <f t="shared" si="420"/>
        <v>musta</v>
      </c>
      <c r="AU807" s="124">
        <f t="shared" si="427"/>
        <v>10</v>
      </c>
      <c r="AV807" s="124">
        <f t="shared" si="428"/>
        <v>10</v>
      </c>
      <c r="AW807" s="124">
        <f t="shared" si="429"/>
        <v>0</v>
      </c>
      <c r="AX807" s="124">
        <f t="shared" si="430"/>
        <v>0</v>
      </c>
      <c r="AY807" s="121">
        <f t="shared" si="431"/>
        <v>0</v>
      </c>
      <c r="BA807" s="47" t="s">
        <v>831</v>
      </c>
      <c r="BB807" s="47">
        <v>13773</v>
      </c>
      <c r="BC807" s="47">
        <v>1</v>
      </c>
      <c r="BD807" s="47">
        <v>295</v>
      </c>
      <c r="BE807" s="4"/>
      <c r="BF807" s="47" t="s">
        <v>842</v>
      </c>
      <c r="BG807" s="47">
        <v>13793</v>
      </c>
      <c r="BH807" s="47">
        <v>1</v>
      </c>
      <c r="BI807" s="47">
        <v>283</v>
      </c>
      <c r="BJ807" s="4"/>
      <c r="BK807" s="46" t="str">
        <f t="shared" si="432"/>
        <v>13793_1</v>
      </c>
      <c r="BL807" s="69">
        <v>13793</v>
      </c>
      <c r="BM807" s="69">
        <v>1</v>
      </c>
      <c r="BN807" s="69">
        <v>0</v>
      </c>
      <c r="BO807" s="4"/>
      <c r="BP807" s="46" t="str">
        <f t="shared" si="433"/>
        <v>13793_1</v>
      </c>
      <c r="BQ807" s="69">
        <v>13793</v>
      </c>
      <c r="BR807" s="69">
        <v>1</v>
      </c>
      <c r="BS807" s="69">
        <v>0</v>
      </c>
      <c r="BT807" s="4"/>
      <c r="BU807" s="71"/>
      <c r="BV807" s="71"/>
      <c r="BW807" s="71"/>
      <c r="BX807" s="4"/>
      <c r="BY807" s="46"/>
      <c r="BZ807" s="46"/>
      <c r="CA807" s="46"/>
      <c r="CB807" s="4"/>
      <c r="CC807" s="47" t="s">
        <v>297</v>
      </c>
      <c r="CD807" s="47" t="s">
        <v>1023</v>
      </c>
      <c r="CE807" s="47">
        <v>332</v>
      </c>
      <c r="CF807" s="47">
        <v>5</v>
      </c>
      <c r="CG807" s="47">
        <v>1</v>
      </c>
      <c r="CH807" s="47" t="str">
        <f t="shared" si="434"/>
        <v>Keskivilkas 1</v>
      </c>
      <c r="CJ807" s="46" t="s">
        <v>40</v>
      </c>
      <c r="CK807" s="46" t="s">
        <v>3076</v>
      </c>
      <c r="CL807" s="46" t="s">
        <v>3077</v>
      </c>
      <c r="CM807" s="46" t="s">
        <v>3078</v>
      </c>
    </row>
    <row r="808" spans="1:91" customFormat="1" x14ac:dyDescent="0.25">
      <c r="A808" s="81">
        <v>797</v>
      </c>
      <c r="B808" s="27" t="str">
        <f t="shared" si="411"/>
        <v>13971_1</v>
      </c>
      <c r="C808" s="51">
        <v>13971</v>
      </c>
      <c r="D808" s="52">
        <v>1</v>
      </c>
      <c r="E808" s="17">
        <v>4854</v>
      </c>
      <c r="F808" s="18">
        <v>8912.8077596999992</v>
      </c>
      <c r="G808" s="57">
        <v>29</v>
      </c>
      <c r="H808" s="58">
        <v>65</v>
      </c>
      <c r="I808" s="64">
        <f t="shared" si="435"/>
        <v>0.65</v>
      </c>
      <c r="J808" s="18">
        <f t="shared" si="436"/>
        <v>18.850000000000001</v>
      </c>
      <c r="K808" s="64">
        <f t="shared" si="437"/>
        <v>-0.35</v>
      </c>
      <c r="L808" s="18">
        <v>29</v>
      </c>
      <c r="M808" s="18">
        <v>1</v>
      </c>
      <c r="N808" s="18">
        <v>34</v>
      </c>
      <c r="O808" s="105" t="str">
        <f t="shared" si="412"/>
        <v>https://www.google.com/maps/@61.3382798622,24.3893187575,3a,75y,90t/data=!3m3!1e1!3m1!2e0</v>
      </c>
      <c r="P808" s="108" t="str">
        <f t="shared" si="413"/>
        <v>Gmaps</v>
      </c>
      <c r="Q808" s="18">
        <v>29</v>
      </c>
      <c r="R808" s="17">
        <v>65</v>
      </c>
      <c r="S808" s="18">
        <f t="shared" si="414"/>
        <v>16</v>
      </c>
      <c r="T808" s="18">
        <f t="shared" si="415"/>
        <v>6</v>
      </c>
      <c r="U808" s="18">
        <f t="shared" si="416"/>
        <v>0</v>
      </c>
      <c r="V808" s="95" t="str">
        <f t="shared" si="438"/>
        <v xml:space="preserve"> --</v>
      </c>
      <c r="W808" s="18">
        <f t="shared" si="417"/>
        <v>0</v>
      </c>
      <c r="X808" s="79" t="str">
        <f t="shared" si="439"/>
        <v xml:space="preserve"> --</v>
      </c>
      <c r="Y808" s="74">
        <v>0</v>
      </c>
      <c r="Z808" s="17" t="str">
        <f t="shared" si="421"/>
        <v xml:space="preserve"> --</v>
      </c>
      <c r="AA808" s="74">
        <v>0</v>
      </c>
      <c r="AB808" s="17" t="str">
        <f t="shared" si="440"/>
        <v>--</v>
      </c>
      <c r="AC808" s="39"/>
      <c r="AD808" s="17" t="str">
        <f t="shared" si="418"/>
        <v>Vähä 4</v>
      </c>
      <c r="AE808" s="17" t="s">
        <v>1061</v>
      </c>
      <c r="AF808" s="39"/>
      <c r="AG808" s="44"/>
      <c r="AH808" s="4"/>
      <c r="AI808" s="113" t="str">
        <f t="shared" si="422"/>
        <v>musta</v>
      </c>
      <c r="AJ808" s="114" t="str">
        <f t="shared" si="443"/>
        <v>musta</v>
      </c>
      <c r="AK808" s="115" t="str">
        <f t="shared" si="419"/>
        <v>musta</v>
      </c>
      <c r="AL808" s="124">
        <f t="shared" si="444"/>
        <v>10</v>
      </c>
      <c r="AM808" s="124">
        <f t="shared" si="423"/>
        <v>10</v>
      </c>
      <c r="AN808" s="124">
        <f t="shared" si="424"/>
        <v>0</v>
      </c>
      <c r="AO808" s="124">
        <f t="shared" si="425"/>
        <v>0</v>
      </c>
      <c r="AP808" s="121">
        <f t="shared" si="426"/>
        <v>0</v>
      </c>
      <c r="AQ808" s="14"/>
      <c r="AR808" s="113" t="str">
        <f t="shared" si="441"/>
        <v>musta</v>
      </c>
      <c r="AS808" s="114" t="str">
        <f t="shared" si="442"/>
        <v>musta</v>
      </c>
      <c r="AT808" s="115" t="str">
        <f t="shared" si="420"/>
        <v>musta</v>
      </c>
      <c r="AU808" s="124">
        <f t="shared" si="427"/>
        <v>10</v>
      </c>
      <c r="AV808" s="124">
        <f t="shared" si="428"/>
        <v>10</v>
      </c>
      <c r="AW808" s="124">
        <f t="shared" si="429"/>
        <v>0</v>
      </c>
      <c r="AX808" s="124">
        <f t="shared" si="430"/>
        <v>0</v>
      </c>
      <c r="AY808" s="121">
        <f t="shared" si="431"/>
        <v>0</v>
      </c>
      <c r="BA808" s="47" t="s">
        <v>832</v>
      </c>
      <c r="BB808" s="47">
        <v>13776</v>
      </c>
      <c r="BC808" s="47">
        <v>1</v>
      </c>
      <c r="BD808" s="47">
        <v>88</v>
      </c>
      <c r="BE808" s="4"/>
      <c r="BF808" s="47" t="s">
        <v>843</v>
      </c>
      <c r="BG808" s="47">
        <v>13937</v>
      </c>
      <c r="BH808" s="47">
        <v>4</v>
      </c>
      <c r="BI808" s="47">
        <v>5</v>
      </c>
      <c r="BJ808" s="4"/>
      <c r="BK808" s="46" t="str">
        <f t="shared" si="432"/>
        <v>13937_4</v>
      </c>
      <c r="BL808" s="69">
        <v>13937</v>
      </c>
      <c r="BM808" s="69">
        <v>4</v>
      </c>
      <c r="BN808" s="69">
        <v>0</v>
      </c>
      <c r="BO808" s="4"/>
      <c r="BP808" s="46" t="str">
        <f t="shared" si="433"/>
        <v>13937_4</v>
      </c>
      <c r="BQ808" s="69">
        <v>13937</v>
      </c>
      <c r="BR808" s="69">
        <v>4</v>
      </c>
      <c r="BS808" s="69">
        <v>0</v>
      </c>
      <c r="BT808" s="4"/>
      <c r="BU808" s="71"/>
      <c r="BV808" s="71"/>
      <c r="BW808" s="71"/>
      <c r="BX808" s="4"/>
      <c r="BY808" s="46"/>
      <c r="BZ808" s="46"/>
      <c r="CA808" s="46"/>
      <c r="CB808" s="4"/>
      <c r="CC808" s="47" t="s">
        <v>857</v>
      </c>
      <c r="CD808" s="47" t="s">
        <v>1023</v>
      </c>
      <c r="CE808" s="47">
        <v>13977</v>
      </c>
      <c r="CF808" s="47">
        <v>1</v>
      </c>
      <c r="CG808" s="47">
        <v>1</v>
      </c>
      <c r="CH808" s="47" t="str">
        <f t="shared" si="434"/>
        <v>Keskivilkas 1</v>
      </c>
      <c r="CJ808" s="46" t="s">
        <v>853</v>
      </c>
      <c r="CK808" s="46" t="s">
        <v>1717</v>
      </c>
      <c r="CL808" s="46" t="s">
        <v>1718</v>
      </c>
      <c r="CM808" s="46" t="s">
        <v>1719</v>
      </c>
    </row>
    <row r="809" spans="1:91" customFormat="1" x14ac:dyDescent="0.25">
      <c r="A809" s="81">
        <v>798</v>
      </c>
      <c r="B809" s="27" t="str">
        <f t="shared" si="411"/>
        <v>13971_2</v>
      </c>
      <c r="C809" s="51">
        <v>13971</v>
      </c>
      <c r="D809" s="52">
        <v>2</v>
      </c>
      <c r="E809" s="17">
        <v>4400</v>
      </c>
      <c r="F809" s="18"/>
      <c r="G809" s="59">
        <v>29</v>
      </c>
      <c r="H809" s="60">
        <v>65</v>
      </c>
      <c r="I809" s="64">
        <f t="shared" si="435"/>
        <v>0.65</v>
      </c>
      <c r="J809" s="18">
        <f t="shared" si="436"/>
        <v>18.850000000000001</v>
      </c>
      <c r="K809" s="64">
        <f t="shared" si="437"/>
        <v>-0.35</v>
      </c>
      <c r="L809" s="18">
        <v>29</v>
      </c>
      <c r="M809" s="18">
        <v>1</v>
      </c>
      <c r="N809" s="18">
        <v>34</v>
      </c>
      <c r="O809" s="105" t="str">
        <f t="shared" si="412"/>
        <v>https://www.google.com/maps/@61.3112113073,24.4227017187,3a,75y,90t/data=!3m3!1e1!3m1!2e0</v>
      </c>
      <c r="P809" s="108" t="str">
        <f t="shared" si="413"/>
        <v>Gmaps</v>
      </c>
      <c r="Q809" s="18">
        <v>29</v>
      </c>
      <c r="R809" s="17">
        <v>65</v>
      </c>
      <c r="S809" s="18">
        <f t="shared" si="414"/>
        <v>4</v>
      </c>
      <c r="T809" s="18">
        <f t="shared" si="415"/>
        <v>1</v>
      </c>
      <c r="U809" s="18">
        <f t="shared" si="416"/>
        <v>0</v>
      </c>
      <c r="V809" s="95" t="str">
        <f t="shared" si="438"/>
        <v xml:space="preserve"> --</v>
      </c>
      <c r="W809" s="18">
        <f t="shared" si="417"/>
        <v>0</v>
      </c>
      <c r="X809" s="79" t="str">
        <f t="shared" si="439"/>
        <v xml:space="preserve"> --</v>
      </c>
      <c r="Y809" s="74">
        <v>0</v>
      </c>
      <c r="Z809" s="17" t="str">
        <f t="shared" si="421"/>
        <v xml:space="preserve"> --</v>
      </c>
      <c r="AA809" s="74">
        <v>0</v>
      </c>
      <c r="AB809" s="17" t="str">
        <f t="shared" si="440"/>
        <v>--</v>
      </c>
      <c r="AC809" s="39"/>
      <c r="AD809" s="17" t="str">
        <f t="shared" si="418"/>
        <v>Ei määritetty</v>
      </c>
      <c r="AE809" s="17" t="s">
        <v>1061</v>
      </c>
      <c r="AF809" s="39"/>
      <c r="AG809" s="44"/>
      <c r="AH809" s="4"/>
      <c r="AI809" s="113" t="str">
        <f t="shared" si="422"/>
        <v>musta</v>
      </c>
      <c r="AJ809" s="114" t="str">
        <f t="shared" si="443"/>
        <v>musta</v>
      </c>
      <c r="AK809" s="115" t="str">
        <f t="shared" si="419"/>
        <v>musta</v>
      </c>
      <c r="AL809" s="124">
        <f t="shared" si="444"/>
        <v>10</v>
      </c>
      <c r="AM809" s="124">
        <f t="shared" si="423"/>
        <v>10</v>
      </c>
      <c r="AN809" s="124">
        <f t="shared" si="424"/>
        <v>0</v>
      </c>
      <c r="AO809" s="124">
        <f t="shared" si="425"/>
        <v>0</v>
      </c>
      <c r="AP809" s="121">
        <f t="shared" si="426"/>
        <v>0</v>
      </c>
      <c r="AQ809" s="14"/>
      <c r="AR809" s="113" t="str">
        <f t="shared" si="441"/>
        <v>musta</v>
      </c>
      <c r="AS809" s="114" t="str">
        <f t="shared" si="442"/>
        <v>musta</v>
      </c>
      <c r="AT809" s="115" t="str">
        <f t="shared" si="420"/>
        <v>musta</v>
      </c>
      <c r="AU809" s="124">
        <f t="shared" si="427"/>
        <v>10</v>
      </c>
      <c r="AV809" s="124">
        <f t="shared" si="428"/>
        <v>10</v>
      </c>
      <c r="AW809" s="124">
        <f t="shared" si="429"/>
        <v>0</v>
      </c>
      <c r="AX809" s="124">
        <f t="shared" si="430"/>
        <v>0</v>
      </c>
      <c r="AY809" s="121">
        <f t="shared" si="431"/>
        <v>0</v>
      </c>
      <c r="BA809" s="47" t="s">
        <v>833</v>
      </c>
      <c r="BB809" s="47">
        <v>13779</v>
      </c>
      <c r="BC809" s="47">
        <v>1</v>
      </c>
      <c r="BD809" s="47">
        <v>95</v>
      </c>
      <c r="BE809" s="4"/>
      <c r="BF809" s="47" t="s">
        <v>844</v>
      </c>
      <c r="BG809" s="47">
        <v>13941</v>
      </c>
      <c r="BH809" s="47">
        <v>1</v>
      </c>
      <c r="BI809" s="47">
        <v>291</v>
      </c>
      <c r="BJ809" s="4"/>
      <c r="BK809" s="46" t="str">
        <f t="shared" si="432"/>
        <v>13941_1</v>
      </c>
      <c r="BL809" s="69">
        <v>13941</v>
      </c>
      <c r="BM809" s="69">
        <v>1</v>
      </c>
      <c r="BN809" s="69">
        <v>0</v>
      </c>
      <c r="BO809" s="4"/>
      <c r="BP809" s="46" t="str">
        <f t="shared" si="433"/>
        <v>13941_1</v>
      </c>
      <c r="BQ809" s="69">
        <v>13941</v>
      </c>
      <c r="BR809" s="69">
        <v>1</v>
      </c>
      <c r="BS809" s="69">
        <v>0</v>
      </c>
      <c r="BT809" s="4"/>
      <c r="BU809" s="71"/>
      <c r="BV809" s="71"/>
      <c r="BW809" s="71"/>
      <c r="BX809" s="4"/>
      <c r="BY809" s="46"/>
      <c r="BZ809" s="46"/>
      <c r="CA809" s="46"/>
      <c r="CB809" s="4"/>
      <c r="CC809" s="47" t="s">
        <v>629</v>
      </c>
      <c r="CD809" s="47" t="s">
        <v>1023</v>
      </c>
      <c r="CE809" s="47">
        <v>12960</v>
      </c>
      <c r="CF809" s="47">
        <v>1</v>
      </c>
      <c r="CG809" s="47">
        <v>1</v>
      </c>
      <c r="CH809" s="47" t="str">
        <f t="shared" si="434"/>
        <v>Keskivilkas 1</v>
      </c>
      <c r="CJ809" s="46" t="s">
        <v>854</v>
      </c>
      <c r="CK809" s="46" t="s">
        <v>3079</v>
      </c>
      <c r="CL809" s="46" t="s">
        <v>3080</v>
      </c>
      <c r="CM809" s="46" t="s">
        <v>3081</v>
      </c>
    </row>
    <row r="810" spans="1:91" customFormat="1" x14ac:dyDescent="0.25">
      <c r="A810" s="81">
        <v>799</v>
      </c>
      <c r="B810" s="27" t="str">
        <f t="shared" si="411"/>
        <v>13972_1</v>
      </c>
      <c r="C810" s="51">
        <v>13972</v>
      </c>
      <c r="D810" s="52">
        <v>1</v>
      </c>
      <c r="E810" s="17">
        <v>2622</v>
      </c>
      <c r="F810" s="18">
        <v>2484.2339168100002</v>
      </c>
      <c r="G810" s="57">
        <v>16</v>
      </c>
      <c r="H810" s="58">
        <v>23</v>
      </c>
      <c r="I810" s="64">
        <f t="shared" si="435"/>
        <v>0.23</v>
      </c>
      <c r="J810" s="18">
        <f t="shared" si="436"/>
        <v>3.68</v>
      </c>
      <c r="K810" s="64">
        <f t="shared" si="437"/>
        <v>-0.98545454545454547</v>
      </c>
      <c r="L810" s="18">
        <v>253</v>
      </c>
      <c r="M810" s="18">
        <v>19</v>
      </c>
      <c r="N810" s="18">
        <v>284</v>
      </c>
      <c r="O810" s="105" t="str">
        <f t="shared" si="412"/>
        <v>https://www.google.com/maps/@61.3495633054,24.5301358936,3a,75y,90t/data=!3m3!1e1!3m1!2e0</v>
      </c>
      <c r="P810" s="108" t="str">
        <f t="shared" si="413"/>
        <v>Gmaps</v>
      </c>
      <c r="Q810" s="18">
        <v>16</v>
      </c>
      <c r="R810" s="17">
        <v>23</v>
      </c>
      <c r="S810" s="18">
        <f t="shared" si="414"/>
        <v>56</v>
      </c>
      <c r="T810" s="18">
        <f t="shared" si="415"/>
        <v>26</v>
      </c>
      <c r="U810" s="18">
        <f t="shared" si="416"/>
        <v>0</v>
      </c>
      <c r="V810" s="95" t="str">
        <f t="shared" si="438"/>
        <v xml:space="preserve"> --</v>
      </c>
      <c r="W810" s="18">
        <f t="shared" si="417"/>
        <v>0</v>
      </c>
      <c r="X810" s="79" t="str">
        <f t="shared" si="439"/>
        <v xml:space="preserve"> --</v>
      </c>
      <c r="Y810" s="18">
        <v>15</v>
      </c>
      <c r="Z810" s="17" t="str">
        <f t="shared" si="421"/>
        <v xml:space="preserve"> --</v>
      </c>
      <c r="AA810" s="74">
        <v>0</v>
      </c>
      <c r="AB810" s="17" t="str">
        <f t="shared" si="440"/>
        <v>--</v>
      </c>
      <c r="AC810" s="39"/>
      <c r="AD810" s="17" t="str">
        <f t="shared" si="418"/>
        <v>Vähä 2</v>
      </c>
      <c r="AE810" s="17" t="s">
        <v>1060</v>
      </c>
      <c r="AF810" s="39"/>
      <c r="AG810" s="44"/>
      <c r="AH810" s="4"/>
      <c r="AI810" s="113" t="str">
        <f t="shared" si="422"/>
        <v>musta</v>
      </c>
      <c r="AJ810" s="114" t="str">
        <f t="shared" si="443"/>
        <v>musta</v>
      </c>
      <c r="AK810" s="115" t="str">
        <f t="shared" si="419"/>
        <v>musta</v>
      </c>
      <c r="AL810" s="124">
        <f t="shared" si="444"/>
        <v>0</v>
      </c>
      <c r="AM810" s="124">
        <f t="shared" si="423"/>
        <v>0</v>
      </c>
      <c r="AN810" s="124">
        <f t="shared" si="424"/>
        <v>0</v>
      </c>
      <c r="AO810" s="124">
        <f t="shared" si="425"/>
        <v>0</v>
      </c>
      <c r="AP810" s="121">
        <f t="shared" si="426"/>
        <v>0</v>
      </c>
      <c r="AQ810" s="14"/>
      <c r="AR810" s="113" t="str">
        <f t="shared" si="441"/>
        <v>musta</v>
      </c>
      <c r="AS810" s="114" t="str">
        <f t="shared" si="442"/>
        <v>musta</v>
      </c>
      <c r="AT810" s="115" t="str">
        <f t="shared" si="420"/>
        <v>musta</v>
      </c>
      <c r="AU810" s="124">
        <f t="shared" si="427"/>
        <v>1</v>
      </c>
      <c r="AV810" s="124">
        <f t="shared" si="428"/>
        <v>1</v>
      </c>
      <c r="AW810" s="124">
        <f t="shared" si="429"/>
        <v>0</v>
      </c>
      <c r="AX810" s="124">
        <f t="shared" si="430"/>
        <v>0</v>
      </c>
      <c r="AY810" s="121">
        <f t="shared" si="431"/>
        <v>0</v>
      </c>
      <c r="BA810" s="47" t="s">
        <v>834</v>
      </c>
      <c r="BB810" s="47">
        <v>13780</v>
      </c>
      <c r="BC810" s="47">
        <v>1</v>
      </c>
      <c r="BD810" s="47">
        <v>52</v>
      </c>
      <c r="BE810" s="4"/>
      <c r="BF810" s="47" t="s">
        <v>845</v>
      </c>
      <c r="BG810" s="47">
        <v>13943</v>
      </c>
      <c r="BH810" s="47">
        <v>1</v>
      </c>
      <c r="BI810" s="47">
        <v>31</v>
      </c>
      <c r="BJ810" s="4"/>
      <c r="BK810" s="46" t="str">
        <f t="shared" si="432"/>
        <v>13943_1</v>
      </c>
      <c r="BL810" s="69">
        <v>13943</v>
      </c>
      <c r="BM810" s="69">
        <v>1</v>
      </c>
      <c r="BN810" s="69">
        <v>0</v>
      </c>
      <c r="BO810" s="4"/>
      <c r="BP810" s="46" t="str">
        <f t="shared" si="433"/>
        <v>13943_1</v>
      </c>
      <c r="BQ810" s="69">
        <v>13943</v>
      </c>
      <c r="BR810" s="69">
        <v>1</v>
      </c>
      <c r="BS810" s="69">
        <v>0</v>
      </c>
      <c r="BT810" s="4"/>
      <c r="BU810" s="71"/>
      <c r="BV810" s="71"/>
      <c r="BW810" s="71"/>
      <c r="BX810" s="4"/>
      <c r="BY810" s="46"/>
      <c r="BZ810" s="46"/>
      <c r="CA810" s="46"/>
      <c r="CB810" s="4"/>
      <c r="CC810" s="47" t="s">
        <v>215</v>
      </c>
      <c r="CD810" s="47" t="s">
        <v>1023</v>
      </c>
      <c r="CE810" s="47">
        <v>231</v>
      </c>
      <c r="CF810" s="47">
        <v>1</v>
      </c>
      <c r="CG810" s="47">
        <v>1</v>
      </c>
      <c r="CH810" s="47" t="str">
        <f t="shared" si="434"/>
        <v>Keskivilkas 1</v>
      </c>
      <c r="CJ810" s="46" t="s">
        <v>855</v>
      </c>
      <c r="CK810" s="46" t="s">
        <v>3082</v>
      </c>
      <c r="CL810" s="46" t="s">
        <v>3083</v>
      </c>
      <c r="CM810" s="46" t="s">
        <v>3084</v>
      </c>
    </row>
    <row r="811" spans="1:91" customFormat="1" x14ac:dyDescent="0.25">
      <c r="A811" s="81">
        <v>800</v>
      </c>
      <c r="B811" s="27" t="str">
        <f t="shared" si="411"/>
        <v>13973_1</v>
      </c>
      <c r="C811" s="51">
        <v>13973</v>
      </c>
      <c r="D811" s="52">
        <v>1</v>
      </c>
      <c r="E811" s="17">
        <v>7307</v>
      </c>
      <c r="F811" s="18">
        <v>7030.6160785000002</v>
      </c>
      <c r="G811" s="57">
        <v>7</v>
      </c>
      <c r="H811" s="58">
        <v>28</v>
      </c>
      <c r="I811" s="64">
        <f t="shared" si="435"/>
        <v>0.28000000000000003</v>
      </c>
      <c r="J811" s="18">
        <f t="shared" si="436"/>
        <v>1.9600000000000002</v>
      </c>
      <c r="K811" s="64">
        <f t="shared" si="437"/>
        <v>-0.96499999999999997</v>
      </c>
      <c r="L811" s="18">
        <v>56</v>
      </c>
      <c r="M811" s="18">
        <v>2</v>
      </c>
      <c r="N811" s="18">
        <v>53</v>
      </c>
      <c r="O811" s="105" t="str">
        <f t="shared" si="412"/>
        <v>https://www.google.com/maps/@61.3515333883,24.6049747892,3a,75y,90t/data=!3m3!1e1!3m1!2e0</v>
      </c>
      <c r="P811" s="108" t="str">
        <f t="shared" si="413"/>
        <v>Gmaps</v>
      </c>
      <c r="Q811" s="18">
        <v>7</v>
      </c>
      <c r="R811" s="17">
        <v>28</v>
      </c>
      <c r="S811" s="18">
        <f t="shared" si="414"/>
        <v>63</v>
      </c>
      <c r="T811" s="18">
        <f t="shared" si="415"/>
        <v>35</v>
      </c>
      <c r="U811" s="18">
        <f t="shared" si="416"/>
        <v>0</v>
      </c>
      <c r="V811" s="95" t="str">
        <f t="shared" si="438"/>
        <v xml:space="preserve"> --</v>
      </c>
      <c r="W811" s="18">
        <f t="shared" si="417"/>
        <v>0</v>
      </c>
      <c r="X811" s="79" t="str">
        <f t="shared" si="439"/>
        <v xml:space="preserve"> --</v>
      </c>
      <c r="Y811" s="18">
        <v>4</v>
      </c>
      <c r="Z811" s="17" t="str">
        <f t="shared" si="421"/>
        <v xml:space="preserve"> --</v>
      </c>
      <c r="AA811" s="74">
        <v>0</v>
      </c>
      <c r="AB811" s="17" t="str">
        <f t="shared" si="440"/>
        <v>--</v>
      </c>
      <c r="AC811" s="39"/>
      <c r="AD811" s="17" t="str">
        <f t="shared" si="418"/>
        <v>Vähä 3</v>
      </c>
      <c r="AE811" s="17" t="s">
        <v>1062</v>
      </c>
      <c r="AF811" s="39"/>
      <c r="AG811" s="44"/>
      <c r="AH811" s="4"/>
      <c r="AI811" s="113" t="str">
        <f t="shared" si="422"/>
        <v>musta</v>
      </c>
      <c r="AJ811" s="114" t="str">
        <f t="shared" si="443"/>
        <v>musta</v>
      </c>
      <c r="AK811" s="115" t="str">
        <f t="shared" si="419"/>
        <v>musta</v>
      </c>
      <c r="AL811" s="124">
        <f t="shared" si="444"/>
        <v>0</v>
      </c>
      <c r="AM811" s="124">
        <f t="shared" si="423"/>
        <v>0</v>
      </c>
      <c r="AN811" s="124">
        <f t="shared" si="424"/>
        <v>0</v>
      </c>
      <c r="AO811" s="124">
        <f t="shared" si="425"/>
        <v>0</v>
      </c>
      <c r="AP811" s="121">
        <f t="shared" si="426"/>
        <v>0</v>
      </c>
      <c r="AQ811" s="14"/>
      <c r="AR811" s="113" t="str">
        <f t="shared" si="441"/>
        <v>musta</v>
      </c>
      <c r="AS811" s="114" t="str">
        <f t="shared" si="442"/>
        <v>musta</v>
      </c>
      <c r="AT811" s="115" t="str">
        <f t="shared" si="420"/>
        <v>musta</v>
      </c>
      <c r="AU811" s="124">
        <f t="shared" si="427"/>
        <v>1</v>
      </c>
      <c r="AV811" s="124">
        <f t="shared" si="428"/>
        <v>1</v>
      </c>
      <c r="AW811" s="124">
        <f t="shared" si="429"/>
        <v>0</v>
      </c>
      <c r="AX811" s="124">
        <f t="shared" si="430"/>
        <v>0</v>
      </c>
      <c r="AY811" s="121">
        <f t="shared" si="431"/>
        <v>0</v>
      </c>
      <c r="BA811" s="47" t="s">
        <v>835</v>
      </c>
      <c r="BB811" s="47">
        <v>13781</v>
      </c>
      <c r="BC811" s="47">
        <v>1</v>
      </c>
      <c r="BD811" s="47">
        <v>1640</v>
      </c>
      <c r="BE811" s="4"/>
      <c r="BF811" s="47" t="s">
        <v>846</v>
      </c>
      <c r="BG811" s="47">
        <v>13947</v>
      </c>
      <c r="BH811" s="47">
        <v>1</v>
      </c>
      <c r="BI811" s="47">
        <v>47</v>
      </c>
      <c r="BJ811" s="4"/>
      <c r="BK811" s="46" t="str">
        <f t="shared" si="432"/>
        <v>13947_1</v>
      </c>
      <c r="BL811" s="69">
        <v>13947</v>
      </c>
      <c r="BM811" s="69">
        <v>1</v>
      </c>
      <c r="BN811" s="69">
        <v>0</v>
      </c>
      <c r="BO811" s="4"/>
      <c r="BP811" s="46" t="str">
        <f t="shared" si="433"/>
        <v>13947_1</v>
      </c>
      <c r="BQ811" s="69">
        <v>13947</v>
      </c>
      <c r="BR811" s="69">
        <v>1</v>
      </c>
      <c r="BS811" s="69">
        <v>0</v>
      </c>
      <c r="BT811" s="4"/>
      <c r="BU811" s="71"/>
      <c r="BV811" s="71"/>
      <c r="BW811" s="71"/>
      <c r="BX811" s="4"/>
      <c r="BY811" s="46"/>
      <c r="BZ811" s="46"/>
      <c r="CA811" s="46"/>
      <c r="CB811" s="4"/>
      <c r="CC811" s="47" t="s">
        <v>975</v>
      </c>
      <c r="CD811" s="47" t="s">
        <v>1023</v>
      </c>
      <c r="CE811" s="47">
        <v>14336</v>
      </c>
      <c r="CF811" s="47">
        <v>1</v>
      </c>
      <c r="CG811" s="47">
        <v>1</v>
      </c>
      <c r="CH811" s="47" t="str">
        <f t="shared" si="434"/>
        <v>Keskivilkas 1</v>
      </c>
      <c r="CJ811" s="46" t="s">
        <v>856</v>
      </c>
      <c r="CK811" s="46" t="s">
        <v>1726</v>
      </c>
      <c r="CL811" s="46" t="s">
        <v>1727</v>
      </c>
      <c r="CM811" s="46" t="s">
        <v>1728</v>
      </c>
    </row>
    <row r="812" spans="1:91" customFormat="1" x14ac:dyDescent="0.25">
      <c r="A812" s="81">
        <v>801</v>
      </c>
      <c r="B812" s="27" t="str">
        <f t="shared" si="411"/>
        <v>13977_1</v>
      </c>
      <c r="C812" s="51">
        <v>13977</v>
      </c>
      <c r="D812" s="52">
        <v>1</v>
      </c>
      <c r="E812" s="17">
        <v>1460</v>
      </c>
      <c r="F812" s="18">
        <v>1300.5255612850001</v>
      </c>
      <c r="G812" s="57">
        <v>13</v>
      </c>
      <c r="H812" s="58">
        <v>32</v>
      </c>
      <c r="I812" s="64">
        <f t="shared" si="435"/>
        <v>0.32</v>
      </c>
      <c r="J812" s="18">
        <f t="shared" si="436"/>
        <v>4.16</v>
      </c>
      <c r="K812" s="64">
        <f t="shared" si="437"/>
        <v>-0.99195357833655717</v>
      </c>
      <c r="L812" s="18">
        <v>517</v>
      </c>
      <c r="M812" s="18">
        <v>22</v>
      </c>
      <c r="N812" s="18">
        <v>519</v>
      </c>
      <c r="O812" s="105" t="str">
        <f t="shared" si="412"/>
        <v>https://www.google.com/maps/@61.3636303235,24.6483939293,3a,75y,90t/data=!3m3!1e1!3m1!2e0</v>
      </c>
      <c r="P812" s="108" t="str">
        <f t="shared" si="413"/>
        <v>Gmaps</v>
      </c>
      <c r="Q812" s="18">
        <v>13</v>
      </c>
      <c r="R812" s="17">
        <v>32</v>
      </c>
      <c r="S812" s="18">
        <f t="shared" si="414"/>
        <v>159</v>
      </c>
      <c r="T812" s="18">
        <f t="shared" si="415"/>
        <v>83</v>
      </c>
      <c r="U812" s="18">
        <f t="shared" si="416"/>
        <v>0</v>
      </c>
      <c r="V812" s="95" t="str">
        <f t="shared" si="438"/>
        <v xml:space="preserve"> --</v>
      </c>
      <c r="W812" s="18">
        <f t="shared" si="417"/>
        <v>0</v>
      </c>
      <c r="X812" s="79" t="str">
        <f t="shared" si="439"/>
        <v xml:space="preserve"> --</v>
      </c>
      <c r="Y812" s="18">
        <v>67</v>
      </c>
      <c r="Z812" s="17" t="str">
        <f t="shared" si="421"/>
        <v>Kyllä</v>
      </c>
      <c r="AA812" s="74">
        <v>0</v>
      </c>
      <c r="AB812" s="17" t="str">
        <f t="shared" si="440"/>
        <v>--</v>
      </c>
      <c r="AC812" s="39"/>
      <c r="AD812" s="17" t="str">
        <f t="shared" si="418"/>
        <v>Keskivilkas 1</v>
      </c>
      <c r="AE812" s="17" t="s">
        <v>1057</v>
      </c>
      <c r="AF812" s="39"/>
      <c r="AG812" s="44"/>
      <c r="AH812" s="4"/>
      <c r="AI812" s="113" t="str">
        <f t="shared" si="422"/>
        <v>musta</v>
      </c>
      <c r="AJ812" s="114" t="str">
        <f t="shared" si="443"/>
        <v>musta</v>
      </c>
      <c r="AK812" s="115" t="str">
        <f t="shared" si="419"/>
        <v>musta</v>
      </c>
      <c r="AL812" s="124">
        <f t="shared" si="444"/>
        <v>0</v>
      </c>
      <c r="AM812" s="124">
        <f t="shared" si="423"/>
        <v>0</v>
      </c>
      <c r="AN812" s="124">
        <f t="shared" si="424"/>
        <v>0</v>
      </c>
      <c r="AO812" s="124">
        <f t="shared" si="425"/>
        <v>0</v>
      </c>
      <c r="AP812" s="121">
        <f t="shared" si="426"/>
        <v>0</v>
      </c>
      <c r="AQ812" s="14"/>
      <c r="AR812" s="113" t="str">
        <f t="shared" si="441"/>
        <v>musta</v>
      </c>
      <c r="AS812" s="114" t="str">
        <f t="shared" si="442"/>
        <v>musta</v>
      </c>
      <c r="AT812" s="115" t="str">
        <f t="shared" si="420"/>
        <v>musta</v>
      </c>
      <c r="AU812" s="124">
        <f t="shared" si="427"/>
        <v>1</v>
      </c>
      <c r="AV812" s="124">
        <f t="shared" si="428"/>
        <v>1</v>
      </c>
      <c r="AW812" s="124">
        <f t="shared" si="429"/>
        <v>0</v>
      </c>
      <c r="AX812" s="124">
        <f t="shared" si="430"/>
        <v>0</v>
      </c>
      <c r="AY812" s="121">
        <f t="shared" si="431"/>
        <v>0</v>
      </c>
      <c r="BA812" s="47" t="s">
        <v>836</v>
      </c>
      <c r="BB812" s="47">
        <v>13782</v>
      </c>
      <c r="BC812" s="47">
        <v>1</v>
      </c>
      <c r="BD812" s="47">
        <v>685</v>
      </c>
      <c r="BE812" s="4"/>
      <c r="BF812" s="47" t="s">
        <v>847</v>
      </c>
      <c r="BG812" s="47">
        <v>13949</v>
      </c>
      <c r="BH812" s="47">
        <v>1</v>
      </c>
      <c r="BI812" s="47">
        <v>21</v>
      </c>
      <c r="BJ812" s="4"/>
      <c r="BK812" s="46" t="str">
        <f t="shared" si="432"/>
        <v>13949_1</v>
      </c>
      <c r="BL812" s="69">
        <v>13949</v>
      </c>
      <c r="BM812" s="69">
        <v>1</v>
      </c>
      <c r="BN812" s="69">
        <v>1</v>
      </c>
      <c r="BO812" s="4"/>
      <c r="BP812" s="46" t="str">
        <f t="shared" si="433"/>
        <v>13949_1</v>
      </c>
      <c r="BQ812" s="69">
        <v>13949</v>
      </c>
      <c r="BR812" s="69">
        <v>1</v>
      </c>
      <c r="BS812" s="69">
        <v>0</v>
      </c>
      <c r="BT812" s="4"/>
      <c r="BU812" s="71"/>
      <c r="BV812" s="71"/>
      <c r="BW812" s="71"/>
      <c r="BX812" s="4"/>
      <c r="BY812" s="46"/>
      <c r="BZ812" s="46"/>
      <c r="CA812" s="46"/>
      <c r="CB812" s="4"/>
      <c r="CC812" s="47" t="s">
        <v>372</v>
      </c>
      <c r="CD812" s="47" t="s">
        <v>1023</v>
      </c>
      <c r="CE812" s="47">
        <v>2521</v>
      </c>
      <c r="CF812" s="47">
        <v>2</v>
      </c>
      <c r="CG812" s="47">
        <v>1</v>
      </c>
      <c r="CH812" s="47" t="str">
        <f t="shared" si="434"/>
        <v>Keskivilkas 1</v>
      </c>
      <c r="CJ812" s="46" t="s">
        <v>857</v>
      </c>
      <c r="CK812" s="46" t="s">
        <v>3085</v>
      </c>
      <c r="CL812" s="46" t="s">
        <v>3086</v>
      </c>
      <c r="CM812" s="46" t="s">
        <v>3087</v>
      </c>
    </row>
    <row r="813" spans="1:91" customFormat="1" x14ac:dyDescent="0.25">
      <c r="A813" s="81">
        <v>802</v>
      </c>
      <c r="B813" s="27" t="str">
        <f t="shared" si="411"/>
        <v>13979_1</v>
      </c>
      <c r="C813" s="51">
        <v>13979</v>
      </c>
      <c r="D813" s="52">
        <v>1</v>
      </c>
      <c r="E813" s="17">
        <v>1797</v>
      </c>
      <c r="F813" s="18">
        <v>1726.672431495</v>
      </c>
      <c r="G813" s="57">
        <v>9</v>
      </c>
      <c r="H813" s="58">
        <v>27</v>
      </c>
      <c r="I813" s="64">
        <f t="shared" si="435"/>
        <v>0.27</v>
      </c>
      <c r="J813" s="18">
        <f t="shared" si="436"/>
        <v>2.4300000000000002</v>
      </c>
      <c r="K813" s="64">
        <f t="shared" si="437"/>
        <v>-0.97849557522123887</v>
      </c>
      <c r="L813" s="18">
        <v>113</v>
      </c>
      <c r="M813" s="18">
        <v>8</v>
      </c>
      <c r="N813" s="18">
        <v>106</v>
      </c>
      <c r="O813" s="105" t="str">
        <f t="shared" si="412"/>
        <v>https://www.google.com/maps/@61.4093127412,24.7367287593,3a,75y,90t/data=!3m3!1e1!3m1!2e0</v>
      </c>
      <c r="P813" s="108" t="str">
        <f t="shared" si="413"/>
        <v>Gmaps</v>
      </c>
      <c r="Q813" s="18">
        <v>9</v>
      </c>
      <c r="R813" s="17">
        <v>27</v>
      </c>
      <c r="S813" s="18">
        <f t="shared" si="414"/>
        <v>8</v>
      </c>
      <c r="T813" s="18">
        <f t="shared" si="415"/>
        <v>1</v>
      </c>
      <c r="U813" s="18">
        <f t="shared" si="416"/>
        <v>0</v>
      </c>
      <c r="V813" s="95" t="str">
        <f t="shared" si="438"/>
        <v xml:space="preserve"> --</v>
      </c>
      <c r="W813" s="18">
        <f t="shared" si="417"/>
        <v>0</v>
      </c>
      <c r="X813" s="79" t="str">
        <f t="shared" si="439"/>
        <v xml:space="preserve"> --</v>
      </c>
      <c r="Y813" s="74">
        <v>0</v>
      </c>
      <c r="Z813" s="17" t="str">
        <f t="shared" si="421"/>
        <v xml:space="preserve"> --</v>
      </c>
      <c r="AA813" s="74">
        <v>0</v>
      </c>
      <c r="AB813" s="17" t="str">
        <f t="shared" si="440"/>
        <v>--</v>
      </c>
      <c r="AC813" s="39"/>
      <c r="AD813" s="17" t="str">
        <f t="shared" si="418"/>
        <v>Vähä 3</v>
      </c>
      <c r="AE813" s="17" t="s">
        <v>1062</v>
      </c>
      <c r="AF813" s="39"/>
      <c r="AG813" s="44"/>
      <c r="AH813" s="4"/>
      <c r="AI813" s="113" t="str">
        <f t="shared" si="422"/>
        <v>musta</v>
      </c>
      <c r="AJ813" s="114" t="str">
        <f t="shared" si="443"/>
        <v>musta</v>
      </c>
      <c r="AK813" s="115" t="str">
        <f t="shared" si="419"/>
        <v>musta</v>
      </c>
      <c r="AL813" s="124">
        <f t="shared" si="444"/>
        <v>0</v>
      </c>
      <c r="AM813" s="124">
        <f t="shared" si="423"/>
        <v>0</v>
      </c>
      <c r="AN813" s="124">
        <f t="shared" si="424"/>
        <v>0</v>
      </c>
      <c r="AO813" s="124">
        <f t="shared" si="425"/>
        <v>0</v>
      </c>
      <c r="AP813" s="121">
        <f t="shared" si="426"/>
        <v>0</v>
      </c>
      <c r="AQ813" s="14"/>
      <c r="AR813" s="113" t="str">
        <f t="shared" si="441"/>
        <v>musta</v>
      </c>
      <c r="AS813" s="114" t="str">
        <f t="shared" si="442"/>
        <v>musta</v>
      </c>
      <c r="AT813" s="115" t="str">
        <f t="shared" si="420"/>
        <v>musta</v>
      </c>
      <c r="AU813" s="124">
        <f t="shared" si="427"/>
        <v>1</v>
      </c>
      <c r="AV813" s="124">
        <f t="shared" si="428"/>
        <v>1</v>
      </c>
      <c r="AW813" s="124">
        <f t="shared" si="429"/>
        <v>0</v>
      </c>
      <c r="AX813" s="124">
        <f t="shared" si="430"/>
        <v>0</v>
      </c>
      <c r="AY813" s="121">
        <f t="shared" si="431"/>
        <v>0</v>
      </c>
      <c r="BA813" s="47" t="s">
        <v>837</v>
      </c>
      <c r="BB813" s="47">
        <v>13783</v>
      </c>
      <c r="BC813" s="47">
        <v>1</v>
      </c>
      <c r="BD813" s="47">
        <v>136</v>
      </c>
      <c r="BE813" s="4"/>
      <c r="BF813" s="47" t="s">
        <v>848</v>
      </c>
      <c r="BG813" s="47">
        <v>13951</v>
      </c>
      <c r="BH813" s="47">
        <v>1</v>
      </c>
      <c r="BI813" s="47">
        <v>5</v>
      </c>
      <c r="BJ813" s="4"/>
      <c r="BK813" s="46" t="str">
        <f t="shared" si="432"/>
        <v>13951_1</v>
      </c>
      <c r="BL813" s="69">
        <v>13951</v>
      </c>
      <c r="BM813" s="69">
        <v>1</v>
      </c>
      <c r="BN813" s="69">
        <v>0</v>
      </c>
      <c r="BO813" s="4"/>
      <c r="BP813" s="46" t="str">
        <f t="shared" si="433"/>
        <v>13951_1</v>
      </c>
      <c r="BQ813" s="69">
        <v>13951</v>
      </c>
      <c r="BR813" s="69">
        <v>1</v>
      </c>
      <c r="BS813" s="69">
        <v>0</v>
      </c>
      <c r="BT813" s="4"/>
      <c r="BU813" s="71"/>
      <c r="BV813" s="71"/>
      <c r="BW813" s="71"/>
      <c r="BX813" s="4"/>
      <c r="BY813" s="46"/>
      <c r="BZ813" s="46"/>
      <c r="CA813" s="46"/>
      <c r="CB813" s="4"/>
      <c r="CC813" s="47" t="s">
        <v>237</v>
      </c>
      <c r="CD813" s="47" t="s">
        <v>1023</v>
      </c>
      <c r="CE813" s="47">
        <v>259</v>
      </c>
      <c r="CF813" s="47">
        <v>4</v>
      </c>
      <c r="CG813" s="47">
        <v>1</v>
      </c>
      <c r="CH813" s="47" t="str">
        <f t="shared" si="434"/>
        <v>Keskivilkas 1</v>
      </c>
      <c r="CJ813" s="46" t="s">
        <v>858</v>
      </c>
      <c r="CK813" s="46" t="s">
        <v>3088</v>
      </c>
      <c r="CL813" s="46" t="s">
        <v>3089</v>
      </c>
      <c r="CM813" s="46" t="s">
        <v>3090</v>
      </c>
    </row>
    <row r="814" spans="1:91" customFormat="1" x14ac:dyDescent="0.25">
      <c r="A814" s="81">
        <v>803</v>
      </c>
      <c r="B814" s="27" t="str">
        <f t="shared" si="411"/>
        <v>13979_2</v>
      </c>
      <c r="C814" s="51">
        <v>13979</v>
      </c>
      <c r="D814" s="52">
        <v>2</v>
      </c>
      <c r="E814" s="17">
        <v>7860</v>
      </c>
      <c r="F814" s="18">
        <v>7599.2443113500003</v>
      </c>
      <c r="G814" s="57">
        <v>18</v>
      </c>
      <c r="H814" s="58">
        <v>60</v>
      </c>
      <c r="I814" s="64">
        <f t="shared" si="435"/>
        <v>0.6</v>
      </c>
      <c r="J814" s="18">
        <f t="shared" si="436"/>
        <v>10.799999999999999</v>
      </c>
      <c r="K814" s="64">
        <f t="shared" si="437"/>
        <v>-0.40000000000000008</v>
      </c>
      <c r="L814" s="18">
        <v>18</v>
      </c>
      <c r="M814" s="18">
        <v>0</v>
      </c>
      <c r="N814" s="18">
        <v>20</v>
      </c>
      <c r="O814" s="105" t="str">
        <f t="shared" si="412"/>
        <v>https://www.google.com/maps/@61.3952100882,24.7480933607,3a,75y,90t/data=!3m3!1e1!3m1!2e0</v>
      </c>
      <c r="P814" s="108" t="str">
        <f t="shared" si="413"/>
        <v>Gmaps</v>
      </c>
      <c r="Q814" s="18">
        <v>18</v>
      </c>
      <c r="R814" s="17">
        <v>60</v>
      </c>
      <c r="S814" s="18">
        <f t="shared" si="414"/>
        <v>24</v>
      </c>
      <c r="T814" s="18">
        <f t="shared" si="415"/>
        <v>23</v>
      </c>
      <c r="U814" s="18">
        <f t="shared" si="416"/>
        <v>0</v>
      </c>
      <c r="V814" s="95" t="str">
        <f t="shared" si="438"/>
        <v xml:space="preserve"> --</v>
      </c>
      <c r="W814" s="18">
        <f t="shared" si="417"/>
        <v>0</v>
      </c>
      <c r="X814" s="79" t="str">
        <f t="shared" si="439"/>
        <v xml:space="preserve"> --</v>
      </c>
      <c r="Y814" s="74">
        <v>0</v>
      </c>
      <c r="Z814" s="17" t="str">
        <f t="shared" si="421"/>
        <v xml:space="preserve"> --</v>
      </c>
      <c r="AA814" s="74">
        <v>0</v>
      </c>
      <c r="AB814" s="17" t="str">
        <f t="shared" si="440"/>
        <v>--</v>
      </c>
      <c r="AC814" s="39"/>
      <c r="AD814" s="17" t="str">
        <f t="shared" si="418"/>
        <v>Vähä 4</v>
      </c>
      <c r="AE814" s="17" t="s">
        <v>1061</v>
      </c>
      <c r="AF814" s="39"/>
      <c r="AG814" s="44"/>
      <c r="AH814" s="4"/>
      <c r="AI814" s="113" t="str">
        <f t="shared" si="422"/>
        <v>musta</v>
      </c>
      <c r="AJ814" s="114" t="str">
        <f t="shared" si="443"/>
        <v>musta</v>
      </c>
      <c r="AK814" s="115" t="str">
        <f t="shared" si="419"/>
        <v>musta</v>
      </c>
      <c r="AL814" s="124">
        <f t="shared" si="444"/>
        <v>10</v>
      </c>
      <c r="AM814" s="124">
        <f t="shared" si="423"/>
        <v>10</v>
      </c>
      <c r="AN814" s="124">
        <f t="shared" si="424"/>
        <v>0</v>
      </c>
      <c r="AO814" s="124">
        <f t="shared" si="425"/>
        <v>0</v>
      </c>
      <c r="AP814" s="121">
        <f t="shared" si="426"/>
        <v>0</v>
      </c>
      <c r="AQ814" s="14"/>
      <c r="AR814" s="113" t="str">
        <f t="shared" si="441"/>
        <v>musta</v>
      </c>
      <c r="AS814" s="114" t="str">
        <f t="shared" si="442"/>
        <v>musta</v>
      </c>
      <c r="AT814" s="115" t="str">
        <f t="shared" si="420"/>
        <v>musta</v>
      </c>
      <c r="AU814" s="124">
        <f t="shared" si="427"/>
        <v>10</v>
      </c>
      <c r="AV814" s="124">
        <f t="shared" si="428"/>
        <v>10</v>
      </c>
      <c r="AW814" s="124">
        <f t="shared" si="429"/>
        <v>0</v>
      </c>
      <c r="AX814" s="124">
        <f t="shared" si="430"/>
        <v>0</v>
      </c>
      <c r="AY814" s="121">
        <f t="shared" si="431"/>
        <v>0</v>
      </c>
      <c r="BA814" s="47" t="s">
        <v>838</v>
      </c>
      <c r="BB814" s="47">
        <v>13784</v>
      </c>
      <c r="BC814" s="47">
        <v>1</v>
      </c>
      <c r="BD814" s="47">
        <v>1457</v>
      </c>
      <c r="BE814" s="4"/>
      <c r="BF814" s="47" t="s">
        <v>849</v>
      </c>
      <c r="BG814" s="47">
        <v>13957</v>
      </c>
      <c r="BH814" s="47">
        <v>1</v>
      </c>
      <c r="BI814" s="47">
        <v>5</v>
      </c>
      <c r="BJ814" s="4"/>
      <c r="BK814" s="46" t="str">
        <f t="shared" si="432"/>
        <v>13957_1</v>
      </c>
      <c r="BL814" s="69">
        <v>13957</v>
      </c>
      <c r="BM814" s="69">
        <v>1</v>
      </c>
      <c r="BN814" s="69">
        <v>0</v>
      </c>
      <c r="BO814" s="4"/>
      <c r="BP814" s="46" t="str">
        <f t="shared" si="433"/>
        <v>13957_1</v>
      </c>
      <c r="BQ814" s="69">
        <v>13957</v>
      </c>
      <c r="BR814" s="69">
        <v>1</v>
      </c>
      <c r="BS814" s="69">
        <v>0</v>
      </c>
      <c r="BT814" s="4"/>
      <c r="BU814" s="71"/>
      <c r="BV814" s="71"/>
      <c r="BW814" s="71"/>
      <c r="BX814" s="4"/>
      <c r="BY814" s="46"/>
      <c r="BZ814" s="46"/>
      <c r="CA814" s="46"/>
      <c r="CB814" s="4"/>
      <c r="CC814" s="47" t="s">
        <v>217</v>
      </c>
      <c r="CD814" s="47" t="s">
        <v>1023</v>
      </c>
      <c r="CE814" s="47">
        <v>232</v>
      </c>
      <c r="CF814" s="47">
        <v>3</v>
      </c>
      <c r="CG814" s="47">
        <v>1</v>
      </c>
      <c r="CH814" s="47" t="str">
        <f t="shared" si="434"/>
        <v>Keskivilkas 1</v>
      </c>
      <c r="CJ814" s="46" t="s">
        <v>859</v>
      </c>
      <c r="CK814" s="46" t="s">
        <v>3091</v>
      </c>
      <c r="CL814" s="46" t="s">
        <v>3092</v>
      </c>
      <c r="CM814" s="46" t="s">
        <v>3093</v>
      </c>
    </row>
    <row r="815" spans="1:91" customFormat="1" x14ac:dyDescent="0.25">
      <c r="A815" s="81">
        <v>804</v>
      </c>
      <c r="B815" s="27" t="str">
        <f t="shared" si="411"/>
        <v>13980_1</v>
      </c>
      <c r="C815" s="51">
        <v>13980</v>
      </c>
      <c r="D815" s="52">
        <v>1</v>
      </c>
      <c r="E815" s="17">
        <v>356</v>
      </c>
      <c r="F815" s="18">
        <v>352.54786909000001</v>
      </c>
      <c r="G815" s="57">
        <v>693</v>
      </c>
      <c r="H815" s="58">
        <v>42</v>
      </c>
      <c r="I815" s="64">
        <f t="shared" si="435"/>
        <v>0.42</v>
      </c>
      <c r="J815" s="18">
        <f t="shared" si="436"/>
        <v>291.06</v>
      </c>
      <c r="K815" s="64">
        <f t="shared" si="437"/>
        <v>-0.922093147751606</v>
      </c>
      <c r="L815" s="18">
        <v>3736</v>
      </c>
      <c r="M815" s="18">
        <v>100</v>
      </c>
      <c r="N815" s="18">
        <v>4010</v>
      </c>
      <c r="O815" s="105" t="str">
        <f t="shared" si="412"/>
        <v>https://www.google.com/maps/@61.3410214017,24.2714123149,3a,75y,90t/data=!3m3!1e1!3m1!2e0</v>
      </c>
      <c r="P815" s="108" t="str">
        <f t="shared" si="413"/>
        <v>Gmaps</v>
      </c>
      <c r="Q815" s="18">
        <v>693</v>
      </c>
      <c r="R815" s="17">
        <v>42</v>
      </c>
      <c r="S815" s="18">
        <f t="shared" si="414"/>
        <v>505</v>
      </c>
      <c r="T815" s="18">
        <f t="shared" si="415"/>
        <v>283</v>
      </c>
      <c r="U815" s="18">
        <f t="shared" si="416"/>
        <v>0</v>
      </c>
      <c r="V815" s="95" t="str">
        <f t="shared" si="438"/>
        <v xml:space="preserve"> --</v>
      </c>
      <c r="W815" s="18">
        <f t="shared" si="417"/>
        <v>0</v>
      </c>
      <c r="X815" s="79" t="str">
        <f t="shared" si="439"/>
        <v xml:space="preserve"> --</v>
      </c>
      <c r="Y815" s="18">
        <v>94</v>
      </c>
      <c r="Z815" s="17" t="str">
        <f t="shared" si="421"/>
        <v>Kyllä</v>
      </c>
      <c r="AA815" s="74">
        <v>0</v>
      </c>
      <c r="AB815" s="17" t="str">
        <f t="shared" si="440"/>
        <v>--</v>
      </c>
      <c r="AC815" s="39"/>
      <c r="AD815" s="17" t="str">
        <f t="shared" si="418"/>
        <v>Keskivilkas 1</v>
      </c>
      <c r="AE815" s="17" t="s">
        <v>1057</v>
      </c>
      <c r="AF815" s="39"/>
      <c r="AG815" s="44"/>
      <c r="AH815" s="4"/>
      <c r="AI815" s="113" t="str">
        <f t="shared" si="422"/>
        <v>musta</v>
      </c>
      <c r="AJ815" s="114" t="str">
        <f t="shared" si="443"/>
        <v>musta</v>
      </c>
      <c r="AK815" s="115" t="str">
        <f t="shared" si="419"/>
        <v>musta</v>
      </c>
      <c r="AL815" s="124">
        <f t="shared" si="444"/>
        <v>2</v>
      </c>
      <c r="AM815" s="124">
        <f t="shared" si="423"/>
        <v>1</v>
      </c>
      <c r="AN815" s="124">
        <f t="shared" si="424"/>
        <v>0</v>
      </c>
      <c r="AO815" s="124">
        <f t="shared" si="425"/>
        <v>1</v>
      </c>
      <c r="AP815" s="121">
        <f t="shared" si="426"/>
        <v>0</v>
      </c>
      <c r="AQ815" s="14"/>
      <c r="AR815" s="113" t="str">
        <f t="shared" si="441"/>
        <v>musta</v>
      </c>
      <c r="AS815" s="114" t="str">
        <f t="shared" si="442"/>
        <v>musta</v>
      </c>
      <c r="AT815" s="115" t="str">
        <f t="shared" si="420"/>
        <v>musta</v>
      </c>
      <c r="AU815" s="124">
        <f t="shared" si="427"/>
        <v>2</v>
      </c>
      <c r="AV815" s="124">
        <f t="shared" si="428"/>
        <v>1</v>
      </c>
      <c r="AW815" s="124">
        <f t="shared" si="429"/>
        <v>0</v>
      </c>
      <c r="AX815" s="124">
        <f t="shared" si="430"/>
        <v>1</v>
      </c>
      <c r="AY815" s="121">
        <f t="shared" si="431"/>
        <v>0</v>
      </c>
      <c r="BA815" s="47" t="s">
        <v>839</v>
      </c>
      <c r="BB815" s="47">
        <v>13787</v>
      </c>
      <c r="BC815" s="47">
        <v>1</v>
      </c>
      <c r="BD815" s="47">
        <v>246</v>
      </c>
      <c r="BE815" s="4"/>
      <c r="BF815" s="47" t="s">
        <v>39</v>
      </c>
      <c r="BG815" s="47">
        <v>13958</v>
      </c>
      <c r="BH815" s="47">
        <v>2</v>
      </c>
      <c r="BI815" s="47">
        <v>9</v>
      </c>
      <c r="BJ815" s="4"/>
      <c r="BK815" s="46" t="str">
        <f t="shared" si="432"/>
        <v>13958_2</v>
      </c>
      <c r="BL815" s="69">
        <v>13958</v>
      </c>
      <c r="BM815" s="69">
        <v>2</v>
      </c>
      <c r="BN815" s="69">
        <v>0</v>
      </c>
      <c r="BO815" s="4"/>
      <c r="BP815" s="46" t="str">
        <f t="shared" si="433"/>
        <v>13958_2</v>
      </c>
      <c r="BQ815" s="69">
        <v>13958</v>
      </c>
      <c r="BR815" s="69">
        <v>2</v>
      </c>
      <c r="BS815" s="69">
        <v>0</v>
      </c>
      <c r="BT815" s="4"/>
      <c r="BU815" s="71"/>
      <c r="BV815" s="71"/>
      <c r="BW815" s="71"/>
      <c r="BX815" s="4"/>
      <c r="BY815" s="46"/>
      <c r="BZ815" s="46"/>
      <c r="CA815" s="46"/>
      <c r="CB815" s="4"/>
      <c r="CC815" s="47" t="s">
        <v>366</v>
      </c>
      <c r="CD815" s="47" t="s">
        <v>1023</v>
      </c>
      <c r="CE815" s="47">
        <v>2505</v>
      </c>
      <c r="CF815" s="47">
        <v>4</v>
      </c>
      <c r="CG815" s="47">
        <v>2</v>
      </c>
      <c r="CH815" s="47" t="str">
        <f t="shared" si="434"/>
        <v>Keskivilkas 2</v>
      </c>
      <c r="CJ815" s="46" t="s">
        <v>860</v>
      </c>
      <c r="CK815" s="46" t="s">
        <v>3094</v>
      </c>
      <c r="CL815" s="46" t="s">
        <v>3095</v>
      </c>
      <c r="CM815" s="46" t="s">
        <v>3096</v>
      </c>
    </row>
    <row r="816" spans="1:91" customFormat="1" x14ac:dyDescent="0.25">
      <c r="A816" s="81">
        <v>805</v>
      </c>
      <c r="B816" s="27" t="str">
        <f t="shared" si="411"/>
        <v>13981_1</v>
      </c>
      <c r="C816" s="51">
        <v>13981</v>
      </c>
      <c r="D816" s="52">
        <v>1</v>
      </c>
      <c r="E816" s="17">
        <v>3970</v>
      </c>
      <c r="F816" s="18">
        <v>3728.9629106000002</v>
      </c>
      <c r="G816" s="57">
        <v>15</v>
      </c>
      <c r="H816" s="58">
        <v>33</v>
      </c>
      <c r="I816" s="64">
        <f t="shared" si="435"/>
        <v>0.33</v>
      </c>
      <c r="J816" s="18">
        <f t="shared" si="436"/>
        <v>4.95</v>
      </c>
      <c r="K816" s="64">
        <f t="shared" si="437"/>
        <v>-0.93812499999999999</v>
      </c>
      <c r="L816" s="18">
        <v>80</v>
      </c>
      <c r="M816" s="18">
        <v>2</v>
      </c>
      <c r="N816" s="18">
        <v>82</v>
      </c>
      <c r="O816" s="105" t="str">
        <f t="shared" si="412"/>
        <v>https://www.google.com/maps/@61.394706293,24.6870129266,3a,75y,90t/data=!3m3!1e1!3m1!2e0</v>
      </c>
      <c r="P816" s="108" t="str">
        <f t="shared" si="413"/>
        <v>Gmaps</v>
      </c>
      <c r="Q816" s="18">
        <v>15</v>
      </c>
      <c r="R816" s="17">
        <v>33</v>
      </c>
      <c r="S816" s="18">
        <f t="shared" si="414"/>
        <v>30</v>
      </c>
      <c r="T816" s="18">
        <f t="shared" si="415"/>
        <v>23</v>
      </c>
      <c r="U816" s="18">
        <f t="shared" si="416"/>
        <v>0</v>
      </c>
      <c r="V816" s="95" t="str">
        <f t="shared" si="438"/>
        <v xml:space="preserve"> --</v>
      </c>
      <c r="W816" s="18">
        <f t="shared" si="417"/>
        <v>0</v>
      </c>
      <c r="X816" s="79" t="str">
        <f t="shared" si="439"/>
        <v xml:space="preserve"> --</v>
      </c>
      <c r="Y816" s="74">
        <v>0</v>
      </c>
      <c r="Z816" s="17" t="str">
        <f t="shared" si="421"/>
        <v xml:space="preserve"> --</v>
      </c>
      <c r="AA816" s="74">
        <v>0</v>
      </c>
      <c r="AB816" s="17" t="str">
        <f t="shared" si="440"/>
        <v>--</v>
      </c>
      <c r="AC816" s="39"/>
      <c r="AD816" s="17" t="str">
        <f t="shared" si="418"/>
        <v>Vähä 3</v>
      </c>
      <c r="AE816" s="17" t="s">
        <v>1062</v>
      </c>
      <c r="AF816" s="39"/>
      <c r="AG816" s="44"/>
      <c r="AH816" s="4"/>
      <c r="AI816" s="113" t="str">
        <f t="shared" si="422"/>
        <v>musta</v>
      </c>
      <c r="AJ816" s="114" t="str">
        <f t="shared" si="443"/>
        <v>musta</v>
      </c>
      <c r="AK816" s="115" t="str">
        <f t="shared" si="419"/>
        <v>musta</v>
      </c>
      <c r="AL816" s="124">
        <f t="shared" si="444"/>
        <v>0</v>
      </c>
      <c r="AM816" s="124">
        <f t="shared" si="423"/>
        <v>0</v>
      </c>
      <c r="AN816" s="124">
        <f t="shared" si="424"/>
        <v>0</v>
      </c>
      <c r="AO816" s="124">
        <f t="shared" si="425"/>
        <v>0</v>
      </c>
      <c r="AP816" s="121">
        <f t="shared" si="426"/>
        <v>0</v>
      </c>
      <c r="AQ816" s="14"/>
      <c r="AR816" s="113" t="str">
        <f t="shared" si="441"/>
        <v>musta</v>
      </c>
      <c r="AS816" s="114" t="str">
        <f t="shared" si="442"/>
        <v>musta</v>
      </c>
      <c r="AT816" s="115" t="str">
        <f t="shared" si="420"/>
        <v>musta</v>
      </c>
      <c r="AU816" s="124">
        <f t="shared" si="427"/>
        <v>1</v>
      </c>
      <c r="AV816" s="124">
        <f t="shared" si="428"/>
        <v>1</v>
      </c>
      <c r="AW816" s="124">
        <f t="shared" si="429"/>
        <v>0</v>
      </c>
      <c r="AX816" s="124">
        <f t="shared" si="430"/>
        <v>0</v>
      </c>
      <c r="AY816" s="121">
        <f t="shared" si="431"/>
        <v>0</v>
      </c>
      <c r="BA816" s="47" t="s">
        <v>840</v>
      </c>
      <c r="BB816" s="47">
        <v>13789</v>
      </c>
      <c r="BC816" s="47">
        <v>2</v>
      </c>
      <c r="BD816" s="47">
        <v>0</v>
      </c>
      <c r="BE816" s="4"/>
      <c r="BF816" s="47" t="s">
        <v>850</v>
      </c>
      <c r="BG816" s="47">
        <v>13959</v>
      </c>
      <c r="BH816" s="47">
        <v>1</v>
      </c>
      <c r="BI816" s="47">
        <v>4</v>
      </c>
      <c r="BJ816" s="4"/>
      <c r="BK816" s="46" t="str">
        <f t="shared" si="432"/>
        <v>13959_1</v>
      </c>
      <c r="BL816" s="69">
        <v>13959</v>
      </c>
      <c r="BM816" s="69">
        <v>1</v>
      </c>
      <c r="BN816" s="69">
        <v>0</v>
      </c>
      <c r="BO816" s="4"/>
      <c r="BP816" s="46" t="str">
        <f t="shared" si="433"/>
        <v>13959_1</v>
      </c>
      <c r="BQ816" s="69">
        <v>13959</v>
      </c>
      <c r="BR816" s="69">
        <v>1</v>
      </c>
      <c r="BS816" s="69">
        <v>0</v>
      </c>
      <c r="BT816" s="4"/>
      <c r="BU816" s="71"/>
      <c r="BV816" s="71"/>
      <c r="BW816" s="71"/>
      <c r="BX816" s="4"/>
      <c r="BY816" s="46"/>
      <c r="BZ816" s="46"/>
      <c r="CA816" s="46"/>
      <c r="CB816" s="4"/>
      <c r="CC816" s="47" t="s">
        <v>348</v>
      </c>
      <c r="CD816" s="47" t="s">
        <v>1023</v>
      </c>
      <c r="CE816" s="47">
        <v>2481</v>
      </c>
      <c r="CF816" s="47">
        <v>1</v>
      </c>
      <c r="CG816" s="47">
        <v>2</v>
      </c>
      <c r="CH816" s="47" t="str">
        <f t="shared" si="434"/>
        <v>Keskivilkas 2</v>
      </c>
      <c r="CJ816" s="46" t="s">
        <v>861</v>
      </c>
      <c r="CK816" s="46" t="s">
        <v>3097</v>
      </c>
      <c r="CL816" s="46" t="s">
        <v>3098</v>
      </c>
      <c r="CM816" s="46" t="s">
        <v>3099</v>
      </c>
    </row>
    <row r="817" spans="1:91" customFormat="1" x14ac:dyDescent="0.25">
      <c r="A817" s="81">
        <v>806</v>
      </c>
      <c r="B817" s="27" t="str">
        <f t="shared" si="411"/>
        <v>13982_1</v>
      </c>
      <c r="C817" s="51">
        <v>13982</v>
      </c>
      <c r="D817" s="52">
        <v>1</v>
      </c>
      <c r="E817" s="17">
        <v>8338</v>
      </c>
      <c r="F817" s="18">
        <v>8042.0575570499996</v>
      </c>
      <c r="G817" s="57">
        <v>287</v>
      </c>
      <c r="H817" s="58">
        <v>58</v>
      </c>
      <c r="I817" s="64">
        <f t="shared" si="435"/>
        <v>0.57999999999999996</v>
      </c>
      <c r="J817" s="18">
        <f t="shared" si="436"/>
        <v>166.45999999999998</v>
      </c>
      <c r="K817" s="64">
        <f t="shared" si="437"/>
        <v>-0.79920386007237632</v>
      </c>
      <c r="L817" s="18">
        <v>829</v>
      </c>
      <c r="M817" s="18">
        <v>32</v>
      </c>
      <c r="N817" s="18">
        <v>856</v>
      </c>
      <c r="O817" s="105" t="str">
        <f t="shared" si="412"/>
        <v>https://www.google.com/maps/@61.4085314283,24.1639158932,3a,75y,90t/data=!3m3!1e1!3m1!2e0</v>
      </c>
      <c r="P817" s="108" t="str">
        <f t="shared" si="413"/>
        <v>Gmaps</v>
      </c>
      <c r="Q817" s="18">
        <v>287</v>
      </c>
      <c r="R817" s="17">
        <v>58</v>
      </c>
      <c r="S817" s="18">
        <f t="shared" si="414"/>
        <v>181</v>
      </c>
      <c r="T817" s="18">
        <f t="shared" si="415"/>
        <v>122</v>
      </c>
      <c r="U817" s="18">
        <f t="shared" si="416"/>
        <v>0</v>
      </c>
      <c r="V817" s="95" t="str">
        <f t="shared" si="438"/>
        <v xml:space="preserve"> --</v>
      </c>
      <c r="W817" s="18">
        <f t="shared" si="417"/>
        <v>0</v>
      </c>
      <c r="X817" s="79" t="str">
        <f t="shared" si="439"/>
        <v xml:space="preserve"> --</v>
      </c>
      <c r="Y817" s="74">
        <v>0</v>
      </c>
      <c r="Z817" s="17" t="str">
        <f t="shared" si="421"/>
        <v xml:space="preserve"> --</v>
      </c>
      <c r="AA817" s="74">
        <v>0</v>
      </c>
      <c r="AB817" s="17" t="str">
        <f t="shared" si="440"/>
        <v>--</v>
      </c>
      <c r="AC817" s="39"/>
      <c r="AD817" s="17" t="str">
        <f t="shared" si="418"/>
        <v>Keskivilkas 1</v>
      </c>
      <c r="AE817" s="17" t="s">
        <v>1057</v>
      </c>
      <c r="AF817" s="39"/>
      <c r="AG817" s="44"/>
      <c r="AH817" s="4"/>
      <c r="AI817" s="113" t="str">
        <f t="shared" si="422"/>
        <v>musta</v>
      </c>
      <c r="AJ817" s="114" t="str">
        <f t="shared" si="443"/>
        <v>musta</v>
      </c>
      <c r="AK817" s="115" t="str">
        <f t="shared" si="419"/>
        <v>musta</v>
      </c>
      <c r="AL817" s="124">
        <f t="shared" si="444"/>
        <v>2</v>
      </c>
      <c r="AM817" s="124">
        <f t="shared" si="423"/>
        <v>1</v>
      </c>
      <c r="AN817" s="124">
        <f t="shared" si="424"/>
        <v>0</v>
      </c>
      <c r="AO817" s="124">
        <f t="shared" si="425"/>
        <v>1</v>
      </c>
      <c r="AP817" s="121">
        <f t="shared" si="426"/>
        <v>0</v>
      </c>
      <c r="AQ817" s="14"/>
      <c r="AR817" s="113" t="str">
        <f t="shared" si="441"/>
        <v>punainen</v>
      </c>
      <c r="AS817" s="114" t="str">
        <f t="shared" si="442"/>
        <v>musta</v>
      </c>
      <c r="AT817" s="115" t="str">
        <f t="shared" si="420"/>
        <v>musta</v>
      </c>
      <c r="AU817" s="124">
        <f t="shared" si="427"/>
        <v>11</v>
      </c>
      <c r="AV817" s="124">
        <f t="shared" si="428"/>
        <v>10</v>
      </c>
      <c r="AW817" s="124">
        <f t="shared" si="429"/>
        <v>0</v>
      </c>
      <c r="AX817" s="124">
        <f t="shared" si="430"/>
        <v>1</v>
      </c>
      <c r="AY817" s="121">
        <f t="shared" si="431"/>
        <v>0</v>
      </c>
      <c r="BA817" s="47" t="s">
        <v>841</v>
      </c>
      <c r="BB817" s="47">
        <v>13791</v>
      </c>
      <c r="BC817" s="47">
        <v>1</v>
      </c>
      <c r="BD817" s="47">
        <v>237</v>
      </c>
      <c r="BE817" s="4"/>
      <c r="BF817" s="47" t="s">
        <v>851</v>
      </c>
      <c r="BG817" s="47">
        <v>13961</v>
      </c>
      <c r="BH817" s="47">
        <v>4</v>
      </c>
      <c r="BI817" s="47">
        <v>4</v>
      </c>
      <c r="BJ817" s="4"/>
      <c r="BK817" s="46" t="str">
        <f t="shared" si="432"/>
        <v>13961_4</v>
      </c>
      <c r="BL817" s="69">
        <v>13961</v>
      </c>
      <c r="BM817" s="69">
        <v>4</v>
      </c>
      <c r="BN817" s="69">
        <v>0</v>
      </c>
      <c r="BO817" s="4"/>
      <c r="BP817" s="46" t="str">
        <f t="shared" si="433"/>
        <v>13961_4</v>
      </c>
      <c r="BQ817" s="69">
        <v>13961</v>
      </c>
      <c r="BR817" s="69">
        <v>4</v>
      </c>
      <c r="BS817" s="69">
        <v>0</v>
      </c>
      <c r="BT817" s="4"/>
      <c r="BU817" s="71"/>
      <c r="BV817" s="71"/>
      <c r="BW817" s="71"/>
      <c r="BX817" s="4"/>
      <c r="BY817" s="46"/>
      <c r="BZ817" s="46"/>
      <c r="CA817" s="46"/>
      <c r="CB817" s="4"/>
      <c r="CC817" s="47" t="s">
        <v>338</v>
      </c>
      <c r="CD817" s="47" t="s">
        <v>1023</v>
      </c>
      <c r="CE817" s="47">
        <v>348</v>
      </c>
      <c r="CF817" s="47">
        <v>4</v>
      </c>
      <c r="CG817" s="47">
        <v>2</v>
      </c>
      <c r="CH817" s="47" t="str">
        <f t="shared" si="434"/>
        <v>Keskivilkas 2</v>
      </c>
      <c r="CJ817" s="46" t="s">
        <v>862</v>
      </c>
      <c r="CK817" s="46" t="s">
        <v>3100</v>
      </c>
      <c r="CL817" s="46" t="s">
        <v>3101</v>
      </c>
      <c r="CM817" s="46" t="s">
        <v>3102</v>
      </c>
    </row>
    <row r="818" spans="1:91" customFormat="1" x14ac:dyDescent="0.25">
      <c r="A818" s="81">
        <v>807</v>
      </c>
      <c r="B818" s="27" t="str">
        <f t="shared" si="411"/>
        <v>13982_2</v>
      </c>
      <c r="C818" s="51">
        <v>13982</v>
      </c>
      <c r="D818" s="52">
        <v>2</v>
      </c>
      <c r="E818" s="17">
        <v>4689</v>
      </c>
      <c r="F818" s="18">
        <v>1938.602432525</v>
      </c>
      <c r="G818" s="57">
        <v>177</v>
      </c>
      <c r="H818" s="58">
        <v>36</v>
      </c>
      <c r="I818" s="64">
        <f t="shared" si="435"/>
        <v>0.36</v>
      </c>
      <c r="J818" s="18">
        <f t="shared" si="436"/>
        <v>63.72</v>
      </c>
      <c r="K818" s="64">
        <f t="shared" si="437"/>
        <v>-0.96825112107623312</v>
      </c>
      <c r="L818" s="18">
        <v>2007</v>
      </c>
      <c r="M818" s="18">
        <v>52</v>
      </c>
      <c r="N818" s="18">
        <v>2106</v>
      </c>
      <c r="O818" s="105" t="str">
        <f t="shared" si="412"/>
        <v>https://www.google.com/maps/@61.3488914375,24.2380044247,3a,75y,90t/data=!3m3!1e1!3m1!2e0</v>
      </c>
      <c r="P818" s="108" t="str">
        <f t="shared" si="413"/>
        <v>Gmaps</v>
      </c>
      <c r="Q818" s="18">
        <v>177</v>
      </c>
      <c r="R818" s="17">
        <v>36</v>
      </c>
      <c r="S818" s="18">
        <f t="shared" si="414"/>
        <v>678</v>
      </c>
      <c r="T818" s="18">
        <f t="shared" si="415"/>
        <v>357</v>
      </c>
      <c r="U818" s="18">
        <f t="shared" si="416"/>
        <v>0</v>
      </c>
      <c r="V818" s="95" t="str">
        <f t="shared" si="438"/>
        <v xml:space="preserve"> --</v>
      </c>
      <c r="W818" s="18">
        <f t="shared" si="417"/>
        <v>0</v>
      </c>
      <c r="X818" s="79" t="str">
        <f t="shared" si="439"/>
        <v xml:space="preserve"> --</v>
      </c>
      <c r="Y818" s="18">
        <v>89</v>
      </c>
      <c r="Z818" s="17" t="str">
        <f t="shared" si="421"/>
        <v>Kyllä</v>
      </c>
      <c r="AA818" s="74">
        <v>0</v>
      </c>
      <c r="AB818" s="17" t="str">
        <f t="shared" si="440"/>
        <v>--</v>
      </c>
      <c r="AC818" s="39"/>
      <c r="AD818" s="17" t="str">
        <f t="shared" si="418"/>
        <v>Keskivilkas 1</v>
      </c>
      <c r="AE818" s="17" t="s">
        <v>1057</v>
      </c>
      <c r="AF818" s="39"/>
      <c r="AG818" s="44"/>
      <c r="AH818" s="4"/>
      <c r="AI818" s="113" t="str">
        <f t="shared" si="422"/>
        <v>musta</v>
      </c>
      <c r="AJ818" s="114" t="str">
        <f t="shared" si="443"/>
        <v>musta</v>
      </c>
      <c r="AK818" s="115" t="str">
        <f t="shared" si="419"/>
        <v>musta</v>
      </c>
      <c r="AL818" s="124">
        <f t="shared" si="444"/>
        <v>1</v>
      </c>
      <c r="AM818" s="124">
        <f t="shared" si="423"/>
        <v>0</v>
      </c>
      <c r="AN818" s="124">
        <f t="shared" si="424"/>
        <v>0</v>
      </c>
      <c r="AO818" s="124">
        <f t="shared" si="425"/>
        <v>1</v>
      </c>
      <c r="AP818" s="121">
        <f t="shared" si="426"/>
        <v>0</v>
      </c>
      <c r="AQ818" s="14"/>
      <c r="AR818" s="113" t="str">
        <f t="shared" si="441"/>
        <v>musta</v>
      </c>
      <c r="AS818" s="114" t="str">
        <f t="shared" si="442"/>
        <v>musta</v>
      </c>
      <c r="AT818" s="115" t="str">
        <f t="shared" si="420"/>
        <v>musta</v>
      </c>
      <c r="AU818" s="124">
        <f t="shared" si="427"/>
        <v>2</v>
      </c>
      <c r="AV818" s="124">
        <f t="shared" si="428"/>
        <v>1</v>
      </c>
      <c r="AW818" s="124">
        <f t="shared" si="429"/>
        <v>0</v>
      </c>
      <c r="AX818" s="124">
        <f t="shared" si="430"/>
        <v>1</v>
      </c>
      <c r="AY818" s="121">
        <f t="shared" si="431"/>
        <v>0</v>
      </c>
      <c r="BA818" s="47" t="s">
        <v>842</v>
      </c>
      <c r="BB818" s="47">
        <v>13793</v>
      </c>
      <c r="BC818" s="47">
        <v>1</v>
      </c>
      <c r="BD818" s="47">
        <v>1539</v>
      </c>
      <c r="BE818" s="4"/>
      <c r="BF818" s="47" t="s">
        <v>852</v>
      </c>
      <c r="BG818" s="47">
        <v>13963</v>
      </c>
      <c r="BH818" s="47">
        <v>1</v>
      </c>
      <c r="BI818" s="47">
        <v>15</v>
      </c>
      <c r="BJ818" s="4"/>
      <c r="BK818" s="46" t="str">
        <f t="shared" si="432"/>
        <v>13963_1</v>
      </c>
      <c r="BL818" s="69">
        <v>13963</v>
      </c>
      <c r="BM818" s="69">
        <v>1</v>
      </c>
      <c r="BN818" s="69">
        <v>0</v>
      </c>
      <c r="BO818" s="4"/>
      <c r="BP818" s="46" t="str">
        <f t="shared" si="433"/>
        <v>13963_1</v>
      </c>
      <c r="BQ818" s="69">
        <v>13963</v>
      </c>
      <c r="BR818" s="69">
        <v>1</v>
      </c>
      <c r="BS818" s="69">
        <v>0</v>
      </c>
      <c r="BT818" s="4"/>
      <c r="BU818" s="71"/>
      <c r="BV818" s="71"/>
      <c r="BW818" s="71"/>
      <c r="BX818" s="4"/>
      <c r="BY818" s="46"/>
      <c r="BZ818" s="46"/>
      <c r="CA818" s="46"/>
      <c r="CB818" s="4"/>
      <c r="CC818" s="47" t="s">
        <v>898</v>
      </c>
      <c r="CD818" s="47" t="s">
        <v>1023</v>
      </c>
      <c r="CE818" s="47">
        <v>14207</v>
      </c>
      <c r="CF818" s="47">
        <v>1</v>
      </c>
      <c r="CG818" s="47">
        <v>2</v>
      </c>
      <c r="CH818" s="47" t="str">
        <f t="shared" si="434"/>
        <v>Keskivilkas 2</v>
      </c>
      <c r="CJ818" s="46" t="s">
        <v>863</v>
      </c>
      <c r="CK818" s="46" t="s">
        <v>3103</v>
      </c>
      <c r="CL818" s="46" t="s">
        <v>3104</v>
      </c>
      <c r="CM818" s="46" t="s">
        <v>3105</v>
      </c>
    </row>
    <row r="819" spans="1:91" customFormat="1" x14ac:dyDescent="0.25">
      <c r="A819" s="81">
        <v>808</v>
      </c>
      <c r="B819" s="27" t="str">
        <f t="shared" si="411"/>
        <v>13983_1</v>
      </c>
      <c r="C819" s="51">
        <v>13983</v>
      </c>
      <c r="D819" s="52">
        <v>1</v>
      </c>
      <c r="E819" s="17">
        <v>2170</v>
      </c>
      <c r="F819" s="18">
        <v>2150.4157073699998</v>
      </c>
      <c r="G819" s="57">
        <v>47</v>
      </c>
      <c r="H819" s="58">
        <v>24</v>
      </c>
      <c r="I819" s="64">
        <f t="shared" si="435"/>
        <v>0.24</v>
      </c>
      <c r="J819" s="18">
        <f t="shared" si="436"/>
        <v>11.28</v>
      </c>
      <c r="K819" s="64">
        <f t="shared" si="437"/>
        <v>-0.98045060658578864</v>
      </c>
      <c r="L819" s="18">
        <v>577</v>
      </c>
      <c r="M819" s="18">
        <v>26</v>
      </c>
      <c r="N819" s="18">
        <v>605</v>
      </c>
      <c r="O819" s="105" t="str">
        <f t="shared" si="412"/>
        <v>https://www.google.com/maps/@61.3488914375,24.2380044247,3a,75y,90t/data=!3m3!1e1!3m1!2e0</v>
      </c>
      <c r="P819" s="108" t="str">
        <f t="shared" si="413"/>
        <v>Gmaps</v>
      </c>
      <c r="Q819" s="18">
        <v>47</v>
      </c>
      <c r="R819" s="17">
        <v>24</v>
      </c>
      <c r="S819" s="18">
        <f t="shared" si="414"/>
        <v>84</v>
      </c>
      <c r="T819" s="18">
        <f t="shared" si="415"/>
        <v>52</v>
      </c>
      <c r="U819" s="18">
        <f t="shared" si="416"/>
        <v>0</v>
      </c>
      <c r="V819" s="95" t="str">
        <f t="shared" si="438"/>
        <v xml:space="preserve"> --</v>
      </c>
      <c r="W819" s="18">
        <f t="shared" si="417"/>
        <v>0</v>
      </c>
      <c r="X819" s="79" t="str">
        <f t="shared" si="439"/>
        <v xml:space="preserve"> --</v>
      </c>
      <c r="Y819" s="74">
        <v>0</v>
      </c>
      <c r="Z819" s="17" t="str">
        <f t="shared" si="421"/>
        <v xml:space="preserve"> --</v>
      </c>
      <c r="AA819" s="74">
        <v>0</v>
      </c>
      <c r="AB819" s="17" t="str">
        <f t="shared" si="440"/>
        <v>--</v>
      </c>
      <c r="AC819" s="39"/>
      <c r="AD819" s="17" t="str">
        <f t="shared" si="418"/>
        <v>Keskivilkas 2</v>
      </c>
      <c r="AE819" s="17" t="s">
        <v>1059</v>
      </c>
      <c r="AF819" s="39"/>
      <c r="AG819" s="44"/>
      <c r="AH819" s="4"/>
      <c r="AI819" s="113" t="str">
        <f t="shared" si="422"/>
        <v>musta</v>
      </c>
      <c r="AJ819" s="114" t="str">
        <f t="shared" si="443"/>
        <v>musta</v>
      </c>
      <c r="AK819" s="115" t="str">
        <f t="shared" si="419"/>
        <v>musta</v>
      </c>
      <c r="AL819" s="124">
        <f t="shared" si="444"/>
        <v>0</v>
      </c>
      <c r="AM819" s="124">
        <f t="shared" si="423"/>
        <v>0</v>
      </c>
      <c r="AN819" s="124">
        <f t="shared" si="424"/>
        <v>0</v>
      </c>
      <c r="AO819" s="124">
        <f t="shared" si="425"/>
        <v>0</v>
      </c>
      <c r="AP819" s="121">
        <f t="shared" si="426"/>
        <v>0</v>
      </c>
      <c r="AQ819" s="14"/>
      <c r="AR819" s="113" t="str">
        <f t="shared" si="441"/>
        <v>musta</v>
      </c>
      <c r="AS819" s="114" t="str">
        <f t="shared" si="442"/>
        <v>musta</v>
      </c>
      <c r="AT819" s="115" t="str">
        <f t="shared" si="420"/>
        <v>musta</v>
      </c>
      <c r="AU819" s="124">
        <f t="shared" si="427"/>
        <v>1</v>
      </c>
      <c r="AV819" s="124">
        <f t="shared" si="428"/>
        <v>1</v>
      </c>
      <c r="AW819" s="124">
        <f t="shared" si="429"/>
        <v>0</v>
      </c>
      <c r="AX819" s="124">
        <f t="shared" si="430"/>
        <v>0</v>
      </c>
      <c r="AY819" s="121">
        <f t="shared" si="431"/>
        <v>0</v>
      </c>
      <c r="BA819" s="47" t="s">
        <v>37</v>
      </c>
      <c r="BB819" s="47">
        <v>13937</v>
      </c>
      <c r="BC819" s="47">
        <v>3</v>
      </c>
      <c r="BD819" s="47">
        <v>5</v>
      </c>
      <c r="BE819" s="4"/>
      <c r="BF819" s="47" t="s">
        <v>40</v>
      </c>
      <c r="BG819" s="47">
        <v>13967</v>
      </c>
      <c r="BH819" s="47">
        <v>1</v>
      </c>
      <c r="BI819" s="47">
        <v>0</v>
      </c>
      <c r="BJ819" s="4"/>
      <c r="BK819" s="46" t="str">
        <f t="shared" si="432"/>
        <v>13967_1</v>
      </c>
      <c r="BL819" s="69">
        <v>13967</v>
      </c>
      <c r="BM819" s="69">
        <v>1</v>
      </c>
      <c r="BN819" s="69">
        <v>0</v>
      </c>
      <c r="BO819" s="4"/>
      <c r="BP819" s="46" t="str">
        <f t="shared" si="433"/>
        <v>13967_1</v>
      </c>
      <c r="BQ819" s="69">
        <v>13967</v>
      </c>
      <c r="BR819" s="69">
        <v>1</v>
      </c>
      <c r="BS819" s="69">
        <v>0</v>
      </c>
      <c r="BT819" s="4"/>
      <c r="BU819" s="71"/>
      <c r="BV819" s="71"/>
      <c r="BW819" s="71"/>
      <c r="BX819" s="4"/>
      <c r="BY819" s="46"/>
      <c r="BZ819" s="46"/>
      <c r="CA819" s="46"/>
      <c r="CB819" s="4"/>
      <c r="CC819" s="47" t="s">
        <v>928</v>
      </c>
      <c r="CD819" s="47" t="s">
        <v>1023</v>
      </c>
      <c r="CE819" s="47">
        <v>14270</v>
      </c>
      <c r="CF819" s="47">
        <v>1</v>
      </c>
      <c r="CG819" s="47">
        <v>2</v>
      </c>
      <c r="CH819" s="47" t="str">
        <f t="shared" si="434"/>
        <v>Keskivilkas 2</v>
      </c>
      <c r="CJ819" s="46" t="s">
        <v>864</v>
      </c>
      <c r="CK819" s="46" t="s">
        <v>3103</v>
      </c>
      <c r="CL819" s="46" t="s">
        <v>3104</v>
      </c>
      <c r="CM819" s="46" t="s">
        <v>3105</v>
      </c>
    </row>
    <row r="820" spans="1:91" customFormat="1" x14ac:dyDescent="0.25">
      <c r="A820" s="81">
        <v>809</v>
      </c>
      <c r="B820" s="27" t="str">
        <f t="shared" si="411"/>
        <v>13984_1</v>
      </c>
      <c r="C820" s="51">
        <v>13984</v>
      </c>
      <c r="D820" s="52">
        <v>1</v>
      </c>
      <c r="E820" s="17">
        <v>1660</v>
      </c>
      <c r="F820" s="18"/>
      <c r="G820" s="57" t="s">
        <v>20</v>
      </c>
      <c r="H820" s="58" t="s">
        <v>20</v>
      </c>
      <c r="I820" s="64" t="e">
        <f t="shared" si="435"/>
        <v>#VALUE!</v>
      </c>
      <c r="J820" s="18" t="e">
        <f t="shared" si="436"/>
        <v>#VALUE!</v>
      </c>
      <c r="K820" s="64" t="e">
        <f t="shared" si="437"/>
        <v>#VALUE!</v>
      </c>
      <c r="L820" s="18">
        <v>270</v>
      </c>
      <c r="M820" s="18">
        <v>4</v>
      </c>
      <c r="N820" s="18">
        <v>187</v>
      </c>
      <c r="O820" s="105" t="str">
        <f t="shared" si="412"/>
        <v>https://www.google.com/maps/@61.4135723186,24.1492207633,3a,75y,90t/data=!3m3!1e1!3m1!2e0</v>
      </c>
      <c r="P820" s="108" t="str">
        <f t="shared" si="413"/>
        <v>Gmaps</v>
      </c>
      <c r="Q820" s="18" t="s">
        <v>1049</v>
      </c>
      <c r="R820" s="17" t="s">
        <v>1049</v>
      </c>
      <c r="S820" s="18">
        <f t="shared" si="414"/>
        <v>5</v>
      </c>
      <c r="T820" s="18">
        <f t="shared" si="415"/>
        <v>0</v>
      </c>
      <c r="U820" s="18">
        <f t="shared" si="416"/>
        <v>0</v>
      </c>
      <c r="V820" s="95" t="str">
        <f t="shared" si="438"/>
        <v xml:space="preserve"> --</v>
      </c>
      <c r="W820" s="18">
        <f t="shared" si="417"/>
        <v>0</v>
      </c>
      <c r="X820" s="79" t="str">
        <f t="shared" si="439"/>
        <v xml:space="preserve"> --</v>
      </c>
      <c r="Y820" s="74">
        <v>0</v>
      </c>
      <c r="Z820" s="17" t="str">
        <f t="shared" si="421"/>
        <v xml:space="preserve"> --</v>
      </c>
      <c r="AA820" s="74">
        <v>0</v>
      </c>
      <c r="AB820" s="17" t="str">
        <f t="shared" si="440"/>
        <v>--</v>
      </c>
      <c r="AC820" s="39"/>
      <c r="AD820" s="17" t="str">
        <f t="shared" si="418"/>
        <v>Vähä 4</v>
      </c>
      <c r="AE820" s="17" t="s">
        <v>1061</v>
      </c>
      <c r="AF820" s="39"/>
      <c r="AG820" s="44"/>
      <c r="AH820" s="4"/>
      <c r="AI820" s="113" t="str">
        <f t="shared" si="422"/>
        <v>ei mallia</v>
      </c>
      <c r="AJ820" s="114" t="str">
        <f t="shared" si="443"/>
        <v>ei mallia</v>
      </c>
      <c r="AK820" s="115" t="e">
        <f t="shared" si="419"/>
        <v>#VALUE!</v>
      </c>
      <c r="AL820" s="124">
        <f t="shared" si="444"/>
        <v>20</v>
      </c>
      <c r="AM820" s="124">
        <f t="shared" si="423"/>
        <v>10</v>
      </c>
      <c r="AN820" s="124">
        <f t="shared" si="424"/>
        <v>10</v>
      </c>
      <c r="AO820" s="124">
        <f t="shared" si="425"/>
        <v>0</v>
      </c>
      <c r="AP820" s="121">
        <f t="shared" si="426"/>
        <v>0</v>
      </c>
      <c r="AQ820" s="14"/>
      <c r="AR820" s="113" t="str">
        <f t="shared" si="441"/>
        <v>ei mallia</v>
      </c>
      <c r="AS820" s="114" t="str">
        <f t="shared" si="442"/>
        <v>ei mallia</v>
      </c>
      <c r="AT820" s="115" t="str">
        <f t="shared" si="420"/>
        <v>ei mallia</v>
      </c>
      <c r="AU820" s="124">
        <f t="shared" si="427"/>
        <v>20</v>
      </c>
      <c r="AV820" s="124">
        <f t="shared" si="428"/>
        <v>10</v>
      </c>
      <c r="AW820" s="124">
        <f t="shared" si="429"/>
        <v>10</v>
      </c>
      <c r="AX820" s="124">
        <f t="shared" si="430"/>
        <v>0</v>
      </c>
      <c r="AY820" s="121">
        <f t="shared" si="431"/>
        <v>0</v>
      </c>
      <c r="BA820" s="47" t="s">
        <v>843</v>
      </c>
      <c r="BB820" s="47">
        <v>13937</v>
      </c>
      <c r="BC820" s="47">
        <v>4</v>
      </c>
      <c r="BD820" s="47">
        <v>5</v>
      </c>
      <c r="BE820" s="4"/>
      <c r="BF820" s="47" t="s">
        <v>853</v>
      </c>
      <c r="BG820" s="47">
        <v>13971</v>
      </c>
      <c r="BH820" s="47">
        <v>1</v>
      </c>
      <c r="BI820" s="47">
        <v>6</v>
      </c>
      <c r="BJ820" s="4"/>
      <c r="BK820" s="46" t="str">
        <f t="shared" si="432"/>
        <v>13971_1</v>
      </c>
      <c r="BL820" s="69">
        <v>13971</v>
      </c>
      <c r="BM820" s="69">
        <v>1</v>
      </c>
      <c r="BN820" s="69">
        <v>0</v>
      </c>
      <c r="BO820" s="4"/>
      <c r="BP820" s="46" t="str">
        <f t="shared" si="433"/>
        <v>13971_1</v>
      </c>
      <c r="BQ820" s="69">
        <v>13971</v>
      </c>
      <c r="BR820" s="69">
        <v>1</v>
      </c>
      <c r="BS820" s="69">
        <v>0</v>
      </c>
      <c r="BT820" s="4"/>
      <c r="BU820" s="71"/>
      <c r="BV820" s="71"/>
      <c r="BW820" s="71"/>
      <c r="BX820" s="4"/>
      <c r="BY820" s="46"/>
      <c r="BZ820" s="46"/>
      <c r="CA820" s="46"/>
      <c r="CB820" s="4"/>
      <c r="CC820" s="47" t="s">
        <v>361</v>
      </c>
      <c r="CD820" s="47" t="s">
        <v>1023</v>
      </c>
      <c r="CE820" s="47">
        <v>2503</v>
      </c>
      <c r="CF820" s="47">
        <v>1</v>
      </c>
      <c r="CG820" s="47">
        <v>2</v>
      </c>
      <c r="CH820" s="47" t="str">
        <f t="shared" si="434"/>
        <v>Keskivilkas 2</v>
      </c>
      <c r="CJ820" s="46" t="s">
        <v>865</v>
      </c>
      <c r="CK820" s="46" t="s">
        <v>1279</v>
      </c>
      <c r="CL820" s="46" t="s">
        <v>1280</v>
      </c>
      <c r="CM820" s="46" t="s">
        <v>1281</v>
      </c>
    </row>
    <row r="821" spans="1:91" customFormat="1" x14ac:dyDescent="0.25">
      <c r="A821" s="81">
        <v>810</v>
      </c>
      <c r="B821" s="27" t="str">
        <f t="shared" si="411"/>
        <v>13987_1</v>
      </c>
      <c r="C821" s="51">
        <v>13987</v>
      </c>
      <c r="D821" s="52">
        <v>1</v>
      </c>
      <c r="E821" s="17">
        <v>8856</v>
      </c>
      <c r="F821" s="18">
        <v>5163.1879096499997</v>
      </c>
      <c r="G821" s="57">
        <v>214</v>
      </c>
      <c r="H821" s="58">
        <v>65</v>
      </c>
      <c r="I821" s="64">
        <f t="shared" si="435"/>
        <v>0.65</v>
      </c>
      <c r="J821" s="18">
        <f t="shared" si="436"/>
        <v>139.1</v>
      </c>
      <c r="K821" s="64">
        <f t="shared" si="437"/>
        <v>-0.2678947368421053</v>
      </c>
      <c r="L821" s="18">
        <v>190</v>
      </c>
      <c r="M821" s="18">
        <v>9</v>
      </c>
      <c r="N821" s="18">
        <v>195</v>
      </c>
      <c r="O821" s="105" t="str">
        <f t="shared" si="412"/>
        <v>https://www.google.com/maps/@61.3887616869,24.1836817382,3a,75y,90t/data=!3m3!1e1!3m1!2e0</v>
      </c>
      <c r="P821" s="108" t="str">
        <f t="shared" si="413"/>
        <v>Gmaps</v>
      </c>
      <c r="Q821" s="18">
        <v>214</v>
      </c>
      <c r="R821" s="17">
        <v>65</v>
      </c>
      <c r="S821" s="18">
        <f t="shared" si="414"/>
        <v>38</v>
      </c>
      <c r="T821" s="18">
        <f t="shared" si="415"/>
        <v>25</v>
      </c>
      <c r="U821" s="18">
        <f t="shared" si="416"/>
        <v>0</v>
      </c>
      <c r="V821" s="95" t="str">
        <f t="shared" si="438"/>
        <v xml:space="preserve"> --</v>
      </c>
      <c r="W821" s="18">
        <f t="shared" si="417"/>
        <v>0</v>
      </c>
      <c r="X821" s="79" t="str">
        <f t="shared" si="439"/>
        <v xml:space="preserve"> --</v>
      </c>
      <c r="Y821" s="74">
        <v>0</v>
      </c>
      <c r="Z821" s="17" t="str">
        <f t="shared" si="421"/>
        <v xml:space="preserve"> --</v>
      </c>
      <c r="AA821" s="74">
        <v>0</v>
      </c>
      <c r="AB821" s="17" t="str">
        <f t="shared" si="440"/>
        <v>--</v>
      </c>
      <c r="AC821" s="39"/>
      <c r="AD821" s="17" t="str">
        <f t="shared" si="418"/>
        <v>Vähä 3</v>
      </c>
      <c r="AE821" s="17" t="s">
        <v>1062</v>
      </c>
      <c r="AF821" s="39"/>
      <c r="AG821" s="44"/>
      <c r="AH821" s="4"/>
      <c r="AI821" s="113" t="str">
        <f t="shared" si="422"/>
        <v>musta</v>
      </c>
      <c r="AJ821" s="114" t="str">
        <f t="shared" si="443"/>
        <v>musta</v>
      </c>
      <c r="AK821" s="115" t="str">
        <f t="shared" si="419"/>
        <v>musta</v>
      </c>
      <c r="AL821" s="124">
        <f t="shared" si="444"/>
        <v>10</v>
      </c>
      <c r="AM821" s="124">
        <f t="shared" si="423"/>
        <v>10</v>
      </c>
      <c r="AN821" s="124">
        <f t="shared" si="424"/>
        <v>0</v>
      </c>
      <c r="AO821" s="124">
        <f t="shared" si="425"/>
        <v>0</v>
      </c>
      <c r="AP821" s="121">
        <f t="shared" si="426"/>
        <v>0</v>
      </c>
      <c r="AQ821" s="14"/>
      <c r="AR821" s="113" t="str">
        <f t="shared" si="441"/>
        <v>musta</v>
      </c>
      <c r="AS821" s="114" t="str">
        <f t="shared" si="442"/>
        <v>musta</v>
      </c>
      <c r="AT821" s="115" t="str">
        <f t="shared" si="420"/>
        <v>musta</v>
      </c>
      <c r="AU821" s="124">
        <f t="shared" si="427"/>
        <v>10</v>
      </c>
      <c r="AV821" s="124">
        <f t="shared" si="428"/>
        <v>10</v>
      </c>
      <c r="AW821" s="124">
        <f t="shared" si="429"/>
        <v>0</v>
      </c>
      <c r="AX821" s="124">
        <f t="shared" si="430"/>
        <v>0</v>
      </c>
      <c r="AY821" s="121">
        <f t="shared" si="431"/>
        <v>0</v>
      </c>
      <c r="BA821" s="47" t="s">
        <v>844</v>
      </c>
      <c r="BB821" s="47">
        <v>13941</v>
      </c>
      <c r="BC821" s="47">
        <v>1</v>
      </c>
      <c r="BD821" s="47">
        <v>667</v>
      </c>
      <c r="BE821" s="4"/>
      <c r="BF821" s="47" t="s">
        <v>854</v>
      </c>
      <c r="BG821" s="47">
        <v>13971</v>
      </c>
      <c r="BH821" s="47">
        <v>2</v>
      </c>
      <c r="BI821" s="47">
        <v>1</v>
      </c>
      <c r="BJ821" s="4"/>
      <c r="BK821" s="46" t="str">
        <f t="shared" si="432"/>
        <v>13971_2</v>
      </c>
      <c r="BL821" s="69">
        <v>13971</v>
      </c>
      <c r="BM821" s="69">
        <v>2</v>
      </c>
      <c r="BN821" s="69">
        <v>0</v>
      </c>
      <c r="BO821" s="4"/>
      <c r="BP821" s="46" t="str">
        <f t="shared" si="433"/>
        <v>13971_2</v>
      </c>
      <c r="BQ821" s="69">
        <v>13971</v>
      </c>
      <c r="BR821" s="69">
        <v>2</v>
      </c>
      <c r="BS821" s="69">
        <v>0</v>
      </c>
      <c r="BT821" s="4"/>
      <c r="BU821" s="71"/>
      <c r="BV821" s="71"/>
      <c r="BW821" s="71"/>
      <c r="BX821" s="4"/>
      <c r="BY821" s="46"/>
      <c r="BZ821" s="46"/>
      <c r="CA821" s="46"/>
      <c r="CB821" s="4"/>
      <c r="CC821" s="47" t="s">
        <v>417</v>
      </c>
      <c r="CD821" s="47" t="s">
        <v>1023</v>
      </c>
      <c r="CE821" s="47">
        <v>2773</v>
      </c>
      <c r="CF821" s="47">
        <v>1</v>
      </c>
      <c r="CG821" s="47">
        <v>2</v>
      </c>
      <c r="CH821" s="47" t="str">
        <f t="shared" si="434"/>
        <v>Keskivilkas 2</v>
      </c>
      <c r="CJ821" s="46" t="s">
        <v>866</v>
      </c>
      <c r="CK821" s="46" t="s">
        <v>3106</v>
      </c>
      <c r="CL821" s="46" t="s">
        <v>3107</v>
      </c>
      <c r="CM821" s="46" t="s">
        <v>3108</v>
      </c>
    </row>
    <row r="822" spans="1:91" customFormat="1" x14ac:dyDescent="0.25">
      <c r="A822" s="81">
        <v>811</v>
      </c>
      <c r="B822" s="27" t="str">
        <f t="shared" si="411"/>
        <v>13988_1</v>
      </c>
      <c r="C822" s="51">
        <v>13988</v>
      </c>
      <c r="D822" s="52">
        <v>1</v>
      </c>
      <c r="E822" s="17">
        <v>5425</v>
      </c>
      <c r="F822" s="18">
        <v>5056.8696977500003</v>
      </c>
      <c r="G822" s="57">
        <v>450</v>
      </c>
      <c r="H822" s="58">
        <v>88</v>
      </c>
      <c r="I822" s="64">
        <f t="shared" si="435"/>
        <v>0.88</v>
      </c>
      <c r="J822" s="18">
        <f t="shared" si="436"/>
        <v>396</v>
      </c>
      <c r="K822" s="64">
        <f t="shared" si="437"/>
        <v>0.1346704871060172</v>
      </c>
      <c r="L822" s="18">
        <v>349</v>
      </c>
      <c r="M822" s="18">
        <v>11</v>
      </c>
      <c r="N822" s="18">
        <v>354</v>
      </c>
      <c r="O822" s="105" t="str">
        <f t="shared" si="412"/>
        <v>https://www.google.com/maps/@61.4085314283,24.1639158932,3a,75y,90t/data=!3m3!1e1!3m1!2e0</v>
      </c>
      <c r="P822" s="108" t="str">
        <f t="shared" si="413"/>
        <v>Gmaps</v>
      </c>
      <c r="Q822" s="18">
        <v>450</v>
      </c>
      <c r="R822" s="17">
        <v>88</v>
      </c>
      <c r="S822" s="18">
        <f t="shared" si="414"/>
        <v>99</v>
      </c>
      <c r="T822" s="18">
        <f t="shared" si="415"/>
        <v>47</v>
      </c>
      <c r="U822" s="18">
        <f t="shared" si="416"/>
        <v>0</v>
      </c>
      <c r="V822" s="95" t="str">
        <f t="shared" si="438"/>
        <v xml:space="preserve"> --</v>
      </c>
      <c r="W822" s="18">
        <f t="shared" si="417"/>
        <v>0</v>
      </c>
      <c r="X822" s="79" t="str">
        <f t="shared" si="439"/>
        <v xml:space="preserve"> --</v>
      </c>
      <c r="Y822" s="74">
        <v>0</v>
      </c>
      <c r="Z822" s="17" t="str">
        <f t="shared" si="421"/>
        <v xml:space="preserve"> --</v>
      </c>
      <c r="AA822" s="74">
        <v>0</v>
      </c>
      <c r="AB822" s="17" t="str">
        <f t="shared" si="440"/>
        <v>--</v>
      </c>
      <c r="AC822" s="39"/>
      <c r="AD822" s="17" t="str">
        <f t="shared" si="418"/>
        <v>Vähä 2</v>
      </c>
      <c r="AE822" s="17" t="s">
        <v>1060</v>
      </c>
      <c r="AF822" s="39"/>
      <c r="AG822" s="44"/>
      <c r="AH822" s="4"/>
      <c r="AI822" s="113" t="str">
        <f t="shared" si="422"/>
        <v>musta</v>
      </c>
      <c r="AJ822" s="114" t="str">
        <f t="shared" si="443"/>
        <v>musta</v>
      </c>
      <c r="AK822" s="115" t="str">
        <f t="shared" si="419"/>
        <v>musta</v>
      </c>
      <c r="AL822" s="124">
        <f t="shared" si="444"/>
        <v>10</v>
      </c>
      <c r="AM822" s="124">
        <f t="shared" si="423"/>
        <v>10</v>
      </c>
      <c r="AN822" s="124">
        <f t="shared" si="424"/>
        <v>0</v>
      </c>
      <c r="AO822" s="124">
        <f t="shared" si="425"/>
        <v>0</v>
      </c>
      <c r="AP822" s="121">
        <f t="shared" si="426"/>
        <v>0</v>
      </c>
      <c r="AQ822" s="14"/>
      <c r="AR822" s="113" t="str">
        <f t="shared" si="441"/>
        <v>musta</v>
      </c>
      <c r="AS822" s="114" t="str">
        <f t="shared" si="442"/>
        <v>musta</v>
      </c>
      <c r="AT822" s="115" t="str">
        <f t="shared" si="420"/>
        <v>musta</v>
      </c>
      <c r="AU822" s="124">
        <f t="shared" si="427"/>
        <v>10</v>
      </c>
      <c r="AV822" s="124">
        <f t="shared" si="428"/>
        <v>10</v>
      </c>
      <c r="AW822" s="124">
        <f t="shared" si="429"/>
        <v>0</v>
      </c>
      <c r="AX822" s="124">
        <f t="shared" si="430"/>
        <v>0</v>
      </c>
      <c r="AY822" s="121">
        <f t="shared" si="431"/>
        <v>0</v>
      </c>
      <c r="BA822" s="47" t="s">
        <v>845</v>
      </c>
      <c r="BB822" s="47">
        <v>13943</v>
      </c>
      <c r="BC822" s="47">
        <v>1</v>
      </c>
      <c r="BD822" s="47">
        <v>96</v>
      </c>
      <c r="BE822" s="4"/>
      <c r="BF822" s="47" t="s">
        <v>855</v>
      </c>
      <c r="BG822" s="47">
        <v>13972</v>
      </c>
      <c r="BH822" s="47">
        <v>1</v>
      </c>
      <c r="BI822" s="47">
        <v>26</v>
      </c>
      <c r="BJ822" s="4"/>
      <c r="BK822" s="46" t="str">
        <f t="shared" si="432"/>
        <v>13972_1</v>
      </c>
      <c r="BL822" s="69">
        <v>13972</v>
      </c>
      <c r="BM822" s="69">
        <v>1</v>
      </c>
      <c r="BN822" s="69">
        <v>0</v>
      </c>
      <c r="BO822" s="4"/>
      <c r="BP822" s="46" t="str">
        <f t="shared" si="433"/>
        <v>13972_1</v>
      </c>
      <c r="BQ822" s="69">
        <v>13972</v>
      </c>
      <c r="BR822" s="69">
        <v>1</v>
      </c>
      <c r="BS822" s="69">
        <v>0</v>
      </c>
      <c r="BT822" s="4"/>
      <c r="BU822" s="71"/>
      <c r="BV822" s="71"/>
      <c r="BW822" s="71"/>
      <c r="BX822" s="4"/>
      <c r="BY822" s="46"/>
      <c r="BZ822" s="46"/>
      <c r="CA822" s="46"/>
      <c r="CB822" s="4"/>
      <c r="CC822" s="47" t="s">
        <v>238</v>
      </c>
      <c r="CD822" s="47" t="s">
        <v>1023</v>
      </c>
      <c r="CE822" s="47">
        <v>261</v>
      </c>
      <c r="CF822" s="47">
        <v>6</v>
      </c>
      <c r="CG822" s="47">
        <v>2</v>
      </c>
      <c r="CH822" s="47" t="str">
        <f t="shared" si="434"/>
        <v>Keskivilkas 2</v>
      </c>
      <c r="CJ822" s="46" t="s">
        <v>867</v>
      </c>
      <c r="CK822" s="46" t="s">
        <v>3100</v>
      </c>
      <c r="CL822" s="46" t="s">
        <v>3101</v>
      </c>
      <c r="CM822" s="46" t="s">
        <v>3102</v>
      </c>
    </row>
    <row r="823" spans="1:91" customFormat="1" x14ac:dyDescent="0.25">
      <c r="A823" s="81">
        <v>812</v>
      </c>
      <c r="B823" s="27" t="str">
        <f t="shared" si="411"/>
        <v>13989_1</v>
      </c>
      <c r="C823" s="51">
        <v>13989</v>
      </c>
      <c r="D823" s="52">
        <v>1</v>
      </c>
      <c r="E823" s="17">
        <v>8660</v>
      </c>
      <c r="F823" s="18">
        <v>7913.8260484499997</v>
      </c>
      <c r="G823" s="57">
        <v>18</v>
      </c>
      <c r="H823" s="58">
        <v>71</v>
      </c>
      <c r="I823" s="64">
        <f t="shared" si="435"/>
        <v>0.71</v>
      </c>
      <c r="J823" s="18">
        <f t="shared" si="436"/>
        <v>12.78</v>
      </c>
      <c r="K823" s="64">
        <f t="shared" si="437"/>
        <v>-0.87470588235294111</v>
      </c>
      <c r="L823" s="18">
        <v>102</v>
      </c>
      <c r="M823" s="18">
        <v>3</v>
      </c>
      <c r="N823" s="18">
        <v>93</v>
      </c>
      <c r="O823" s="105" t="str">
        <f t="shared" si="412"/>
        <v>https://www.google.com/maps/@61.4080085323,24.1739617183,3a,75y,90t/data=!3m3!1e1!3m1!2e0</v>
      </c>
      <c r="P823" s="108" t="str">
        <f t="shared" si="413"/>
        <v>Gmaps</v>
      </c>
      <c r="Q823" s="18">
        <v>18</v>
      </c>
      <c r="R823" s="17">
        <v>71</v>
      </c>
      <c r="S823" s="18">
        <f t="shared" si="414"/>
        <v>74</v>
      </c>
      <c r="T823" s="18">
        <f t="shared" si="415"/>
        <v>43</v>
      </c>
      <c r="U823" s="18">
        <f t="shared" si="416"/>
        <v>0</v>
      </c>
      <c r="V823" s="95" t="str">
        <f t="shared" si="438"/>
        <v xml:space="preserve"> --</v>
      </c>
      <c r="W823" s="18">
        <f t="shared" si="417"/>
        <v>0</v>
      </c>
      <c r="X823" s="79" t="str">
        <f t="shared" si="439"/>
        <v xml:space="preserve"> --</v>
      </c>
      <c r="Y823" s="74">
        <v>0</v>
      </c>
      <c r="Z823" s="17" t="str">
        <f t="shared" si="421"/>
        <v xml:space="preserve"> --</v>
      </c>
      <c r="AA823" s="74">
        <v>0</v>
      </c>
      <c r="AB823" s="17" t="str">
        <f t="shared" si="440"/>
        <v>--</v>
      </c>
      <c r="AC823" s="39"/>
      <c r="AD823" s="17" t="str">
        <f t="shared" si="418"/>
        <v>Vähä 3</v>
      </c>
      <c r="AE823" s="17" t="s">
        <v>1062</v>
      </c>
      <c r="AF823" s="39"/>
      <c r="AG823" s="44"/>
      <c r="AH823" s="4"/>
      <c r="AI823" s="113" t="str">
        <f t="shared" si="422"/>
        <v>musta</v>
      </c>
      <c r="AJ823" s="114" t="str">
        <f t="shared" si="443"/>
        <v>musta</v>
      </c>
      <c r="AK823" s="115" t="str">
        <f t="shared" si="419"/>
        <v>musta</v>
      </c>
      <c r="AL823" s="124">
        <f t="shared" si="444"/>
        <v>10</v>
      </c>
      <c r="AM823" s="124">
        <f t="shared" si="423"/>
        <v>10</v>
      </c>
      <c r="AN823" s="124">
        <f t="shared" si="424"/>
        <v>0</v>
      </c>
      <c r="AO823" s="124">
        <f t="shared" si="425"/>
        <v>0</v>
      </c>
      <c r="AP823" s="121">
        <f t="shared" si="426"/>
        <v>0</v>
      </c>
      <c r="AQ823" s="14"/>
      <c r="AR823" s="113" t="str">
        <f t="shared" si="441"/>
        <v>musta</v>
      </c>
      <c r="AS823" s="114" t="str">
        <f t="shared" si="442"/>
        <v>musta</v>
      </c>
      <c r="AT823" s="115" t="str">
        <f t="shared" si="420"/>
        <v>musta</v>
      </c>
      <c r="AU823" s="124">
        <f t="shared" si="427"/>
        <v>10</v>
      </c>
      <c r="AV823" s="124">
        <f t="shared" si="428"/>
        <v>10</v>
      </c>
      <c r="AW823" s="124">
        <f t="shared" si="429"/>
        <v>0</v>
      </c>
      <c r="AX823" s="124">
        <f t="shared" si="430"/>
        <v>0</v>
      </c>
      <c r="AY823" s="121">
        <f t="shared" si="431"/>
        <v>0</v>
      </c>
      <c r="BA823" s="47" t="s">
        <v>846</v>
      </c>
      <c r="BB823" s="47">
        <v>13947</v>
      </c>
      <c r="BC823" s="47">
        <v>1</v>
      </c>
      <c r="BD823" s="47">
        <v>181</v>
      </c>
      <c r="BE823" s="4"/>
      <c r="BF823" s="47" t="s">
        <v>856</v>
      </c>
      <c r="BG823" s="47">
        <v>13973</v>
      </c>
      <c r="BH823" s="47">
        <v>1</v>
      </c>
      <c r="BI823" s="47">
        <v>35</v>
      </c>
      <c r="BJ823" s="4"/>
      <c r="BK823" s="46" t="str">
        <f t="shared" si="432"/>
        <v>13973_1</v>
      </c>
      <c r="BL823" s="69">
        <v>13973</v>
      </c>
      <c r="BM823" s="69">
        <v>1</v>
      </c>
      <c r="BN823" s="69">
        <v>0</v>
      </c>
      <c r="BO823" s="4"/>
      <c r="BP823" s="46" t="str">
        <f t="shared" si="433"/>
        <v>13973_1</v>
      </c>
      <c r="BQ823" s="69">
        <v>13973</v>
      </c>
      <c r="BR823" s="69">
        <v>1</v>
      </c>
      <c r="BS823" s="69">
        <v>0</v>
      </c>
      <c r="BT823" s="4"/>
      <c r="BU823" s="71"/>
      <c r="BV823" s="71"/>
      <c r="BW823" s="71"/>
      <c r="BX823" s="4"/>
      <c r="BY823" s="46"/>
      <c r="BZ823" s="46"/>
      <c r="CA823" s="46"/>
      <c r="CB823" s="4"/>
      <c r="CC823" s="47" t="s">
        <v>666</v>
      </c>
      <c r="CD823" s="47" t="s">
        <v>1023</v>
      </c>
      <c r="CE823" s="47">
        <v>13081</v>
      </c>
      <c r="CF823" s="47">
        <v>1</v>
      </c>
      <c r="CG823" s="47">
        <v>2</v>
      </c>
      <c r="CH823" s="47" t="str">
        <f t="shared" si="434"/>
        <v>Keskivilkas 2</v>
      </c>
      <c r="CJ823" s="46" t="s">
        <v>868</v>
      </c>
      <c r="CK823" s="46" t="s">
        <v>3109</v>
      </c>
      <c r="CL823" s="46" t="s">
        <v>3110</v>
      </c>
      <c r="CM823" s="46" t="s">
        <v>3111</v>
      </c>
    </row>
    <row r="824" spans="1:91" customFormat="1" x14ac:dyDescent="0.25">
      <c r="A824" s="81">
        <v>813</v>
      </c>
      <c r="B824" s="27" t="str">
        <f t="shared" si="411"/>
        <v>13991_1</v>
      </c>
      <c r="C824" s="51">
        <v>13991</v>
      </c>
      <c r="D824" s="52">
        <v>1</v>
      </c>
      <c r="E824" s="17">
        <v>4009</v>
      </c>
      <c r="F824" s="18">
        <v>3737.1475298649998</v>
      </c>
      <c r="G824" s="57">
        <v>23</v>
      </c>
      <c r="H824" s="58">
        <v>25</v>
      </c>
      <c r="I824" s="64">
        <f t="shared" si="435"/>
        <v>0.25</v>
      </c>
      <c r="J824" s="18">
        <f t="shared" si="436"/>
        <v>5.75</v>
      </c>
      <c r="K824" s="64">
        <f t="shared" si="437"/>
        <v>-0.97235576923076927</v>
      </c>
      <c r="L824" s="18">
        <v>208</v>
      </c>
      <c r="M824" s="18">
        <v>16</v>
      </c>
      <c r="N824" s="18">
        <v>202</v>
      </c>
      <c r="O824" s="105" t="str">
        <f t="shared" si="412"/>
        <v>https://www.google.com/maps/@61.4477690682,24.1016800455,3a,75y,90t/data=!3m3!1e1!3m1!2e0</v>
      </c>
      <c r="P824" s="108" t="str">
        <f t="shared" si="413"/>
        <v>Gmaps</v>
      </c>
      <c r="Q824" s="18">
        <v>23</v>
      </c>
      <c r="R824" s="17">
        <v>25</v>
      </c>
      <c r="S824" s="18">
        <f t="shared" si="414"/>
        <v>248</v>
      </c>
      <c r="T824" s="18">
        <f t="shared" si="415"/>
        <v>62</v>
      </c>
      <c r="U824" s="18">
        <f t="shared" si="416"/>
        <v>0</v>
      </c>
      <c r="V824" s="95" t="str">
        <f t="shared" si="438"/>
        <v xml:space="preserve"> --</v>
      </c>
      <c r="W824" s="18">
        <f t="shared" si="417"/>
        <v>0</v>
      </c>
      <c r="X824" s="79" t="str">
        <f t="shared" si="439"/>
        <v xml:space="preserve"> --</v>
      </c>
      <c r="Y824" s="74">
        <v>0</v>
      </c>
      <c r="Z824" s="17" t="str">
        <f t="shared" si="421"/>
        <v xml:space="preserve"> --</v>
      </c>
      <c r="AA824" s="74">
        <v>0</v>
      </c>
      <c r="AB824" s="17" t="str">
        <f t="shared" si="440"/>
        <v>--</v>
      </c>
      <c r="AC824" s="39"/>
      <c r="AD824" s="17" t="str">
        <f t="shared" si="418"/>
        <v>Vähä 2</v>
      </c>
      <c r="AE824" s="17" t="s">
        <v>1060</v>
      </c>
      <c r="AF824" s="39"/>
      <c r="AG824" s="44"/>
      <c r="AH824" s="4"/>
      <c r="AI824" s="113" t="str">
        <f t="shared" si="422"/>
        <v>musta</v>
      </c>
      <c r="AJ824" s="114" t="str">
        <f t="shared" si="443"/>
        <v>musta</v>
      </c>
      <c r="AK824" s="115" t="str">
        <f t="shared" si="419"/>
        <v>musta</v>
      </c>
      <c r="AL824" s="124">
        <f t="shared" si="444"/>
        <v>0</v>
      </c>
      <c r="AM824" s="124">
        <f t="shared" si="423"/>
        <v>0</v>
      </c>
      <c r="AN824" s="124">
        <f t="shared" si="424"/>
        <v>0</v>
      </c>
      <c r="AO824" s="124">
        <f t="shared" si="425"/>
        <v>0</v>
      </c>
      <c r="AP824" s="121">
        <f t="shared" si="426"/>
        <v>0</v>
      </c>
      <c r="AQ824" s="14"/>
      <c r="AR824" s="113" t="str">
        <f t="shared" si="441"/>
        <v>musta</v>
      </c>
      <c r="AS824" s="114" t="str">
        <f t="shared" si="442"/>
        <v>musta</v>
      </c>
      <c r="AT824" s="115" t="str">
        <f t="shared" si="420"/>
        <v>musta</v>
      </c>
      <c r="AU824" s="124">
        <f t="shared" si="427"/>
        <v>1</v>
      </c>
      <c r="AV824" s="124">
        <f t="shared" si="428"/>
        <v>1</v>
      </c>
      <c r="AW824" s="124">
        <f t="shared" si="429"/>
        <v>0</v>
      </c>
      <c r="AX824" s="124">
        <f t="shared" si="430"/>
        <v>0</v>
      </c>
      <c r="AY824" s="121">
        <f t="shared" si="431"/>
        <v>0</v>
      </c>
      <c r="BA824" s="47" t="s">
        <v>847</v>
      </c>
      <c r="BB824" s="47">
        <v>13949</v>
      </c>
      <c r="BC824" s="47">
        <v>1</v>
      </c>
      <c r="BD824" s="47">
        <v>50</v>
      </c>
      <c r="BE824" s="4"/>
      <c r="BF824" s="47" t="s">
        <v>857</v>
      </c>
      <c r="BG824" s="47">
        <v>13977</v>
      </c>
      <c r="BH824" s="47">
        <v>1</v>
      </c>
      <c r="BI824" s="47">
        <v>83</v>
      </c>
      <c r="BJ824" s="4"/>
      <c r="BK824" s="46" t="str">
        <f t="shared" si="432"/>
        <v>13977_1</v>
      </c>
      <c r="BL824" s="69">
        <v>13977</v>
      </c>
      <c r="BM824" s="69">
        <v>1</v>
      </c>
      <c r="BN824" s="69">
        <v>0</v>
      </c>
      <c r="BO824" s="4"/>
      <c r="BP824" s="46" t="str">
        <f t="shared" si="433"/>
        <v>13977_1</v>
      </c>
      <c r="BQ824" s="69">
        <v>13977</v>
      </c>
      <c r="BR824" s="69">
        <v>1</v>
      </c>
      <c r="BS824" s="69">
        <v>0</v>
      </c>
      <c r="BT824" s="4"/>
      <c r="BU824" s="71"/>
      <c r="BV824" s="71"/>
      <c r="BW824" s="71"/>
      <c r="BX824" s="4"/>
      <c r="BY824" s="46"/>
      <c r="BZ824" s="46"/>
      <c r="CA824" s="46"/>
      <c r="CB824" s="4"/>
      <c r="CC824" s="47" t="s">
        <v>641</v>
      </c>
      <c r="CD824" s="47" t="s">
        <v>1023</v>
      </c>
      <c r="CE824" s="47">
        <v>12981</v>
      </c>
      <c r="CF824" s="47">
        <v>1</v>
      </c>
      <c r="CG824" s="47">
        <v>2</v>
      </c>
      <c r="CH824" s="47" t="str">
        <f t="shared" si="434"/>
        <v>Keskivilkas 2</v>
      </c>
      <c r="CJ824" s="46" t="s">
        <v>869</v>
      </c>
      <c r="CK824" s="46" t="s">
        <v>1351</v>
      </c>
      <c r="CL824" s="46" t="s">
        <v>1352</v>
      </c>
      <c r="CM824" s="46" t="s">
        <v>1353</v>
      </c>
    </row>
    <row r="825" spans="1:91" customFormat="1" x14ac:dyDescent="0.25">
      <c r="A825" s="81">
        <v>814</v>
      </c>
      <c r="B825" s="27" t="str">
        <f t="shared" si="411"/>
        <v>13993_1</v>
      </c>
      <c r="C825" s="51">
        <v>13993</v>
      </c>
      <c r="D825" s="52">
        <v>1</v>
      </c>
      <c r="E825" s="17">
        <v>2225</v>
      </c>
      <c r="F825" s="18">
        <v>2327.3819799950002</v>
      </c>
      <c r="G825" s="57">
        <v>52</v>
      </c>
      <c r="H825" s="58">
        <v>32</v>
      </c>
      <c r="I825" s="64">
        <f t="shared" si="435"/>
        <v>0.32</v>
      </c>
      <c r="J825" s="18">
        <f t="shared" si="436"/>
        <v>16.64</v>
      </c>
      <c r="K825" s="64">
        <f t="shared" si="437"/>
        <v>-0.94987951807228921</v>
      </c>
      <c r="L825" s="18">
        <v>332</v>
      </c>
      <c r="M825" s="18">
        <v>13</v>
      </c>
      <c r="N825" s="18">
        <v>358</v>
      </c>
      <c r="O825" s="105" t="str">
        <f t="shared" si="412"/>
        <v>https://www.google.com/maps/@61.4565932213,24.0835391497,3a,75y,90t/data=!3m3!1e1!3m1!2e0</v>
      </c>
      <c r="P825" s="108" t="str">
        <f t="shared" si="413"/>
        <v>Gmaps</v>
      </c>
      <c r="Q825" s="18">
        <v>52</v>
      </c>
      <c r="R825" s="17">
        <v>32</v>
      </c>
      <c r="S825" s="18">
        <f t="shared" si="414"/>
        <v>386</v>
      </c>
      <c r="T825" s="18">
        <f t="shared" si="415"/>
        <v>100</v>
      </c>
      <c r="U825" s="18">
        <f t="shared" si="416"/>
        <v>0</v>
      </c>
      <c r="V825" s="95" t="str">
        <f t="shared" si="438"/>
        <v xml:space="preserve"> --</v>
      </c>
      <c r="W825" s="18">
        <f t="shared" si="417"/>
        <v>0</v>
      </c>
      <c r="X825" s="79" t="str">
        <f t="shared" si="439"/>
        <v xml:space="preserve"> --</v>
      </c>
      <c r="Y825" s="74">
        <v>0</v>
      </c>
      <c r="Z825" s="17" t="str">
        <f t="shared" si="421"/>
        <v xml:space="preserve"> --</v>
      </c>
      <c r="AA825" s="74">
        <v>0</v>
      </c>
      <c r="AB825" s="17" t="str">
        <f t="shared" si="440"/>
        <v>--</v>
      </c>
      <c r="AC825" s="39"/>
      <c r="AD825" s="17" t="str">
        <f t="shared" si="418"/>
        <v>Vähä 2</v>
      </c>
      <c r="AE825" s="17" t="s">
        <v>1060</v>
      </c>
      <c r="AF825" s="39"/>
      <c r="AG825" s="44"/>
      <c r="AH825" s="4"/>
      <c r="AI825" s="113" t="str">
        <f t="shared" si="422"/>
        <v>musta</v>
      </c>
      <c r="AJ825" s="114" t="str">
        <f t="shared" si="443"/>
        <v>musta</v>
      </c>
      <c r="AK825" s="115" t="str">
        <f t="shared" si="419"/>
        <v>musta</v>
      </c>
      <c r="AL825" s="124">
        <f t="shared" si="444"/>
        <v>1</v>
      </c>
      <c r="AM825" s="124">
        <f t="shared" si="423"/>
        <v>0</v>
      </c>
      <c r="AN825" s="124">
        <f t="shared" si="424"/>
        <v>0</v>
      </c>
      <c r="AO825" s="124">
        <f t="shared" si="425"/>
        <v>1</v>
      </c>
      <c r="AP825" s="121">
        <f t="shared" si="426"/>
        <v>0</v>
      </c>
      <c r="AQ825" s="14"/>
      <c r="AR825" s="113" t="str">
        <f t="shared" si="441"/>
        <v>musta</v>
      </c>
      <c r="AS825" s="114" t="str">
        <f t="shared" si="442"/>
        <v>musta</v>
      </c>
      <c r="AT825" s="115" t="str">
        <f t="shared" si="420"/>
        <v>musta</v>
      </c>
      <c r="AU825" s="124">
        <f t="shared" si="427"/>
        <v>2</v>
      </c>
      <c r="AV825" s="124">
        <f t="shared" si="428"/>
        <v>1</v>
      </c>
      <c r="AW825" s="124">
        <f t="shared" si="429"/>
        <v>0</v>
      </c>
      <c r="AX825" s="124">
        <f t="shared" si="430"/>
        <v>1</v>
      </c>
      <c r="AY825" s="121">
        <f t="shared" si="431"/>
        <v>0</v>
      </c>
      <c r="BA825" s="47" t="s">
        <v>848</v>
      </c>
      <c r="BB825" s="47">
        <v>13951</v>
      </c>
      <c r="BC825" s="47">
        <v>1</v>
      </c>
      <c r="BD825" s="47">
        <v>8</v>
      </c>
      <c r="BE825" s="4"/>
      <c r="BF825" s="47" t="s">
        <v>858</v>
      </c>
      <c r="BG825" s="47">
        <v>13979</v>
      </c>
      <c r="BH825" s="47">
        <v>1</v>
      </c>
      <c r="BI825" s="47">
        <v>1</v>
      </c>
      <c r="BJ825" s="4"/>
      <c r="BK825" s="46" t="str">
        <f t="shared" si="432"/>
        <v>13979_1</v>
      </c>
      <c r="BL825" s="69">
        <v>13979</v>
      </c>
      <c r="BM825" s="69">
        <v>1</v>
      </c>
      <c r="BN825" s="69">
        <v>0</v>
      </c>
      <c r="BO825" s="4"/>
      <c r="BP825" s="46" t="str">
        <f t="shared" si="433"/>
        <v>13979_1</v>
      </c>
      <c r="BQ825" s="69">
        <v>13979</v>
      </c>
      <c r="BR825" s="69">
        <v>1</v>
      </c>
      <c r="BS825" s="69">
        <v>0</v>
      </c>
      <c r="BT825" s="4"/>
      <c r="BU825" s="71"/>
      <c r="BV825" s="71"/>
      <c r="BW825" s="71"/>
      <c r="BX825" s="4"/>
      <c r="BY825" s="46"/>
      <c r="BZ825" s="46"/>
      <c r="CA825" s="46"/>
      <c r="CB825" s="4"/>
      <c r="CC825" s="47" t="s">
        <v>864</v>
      </c>
      <c r="CD825" s="47" t="s">
        <v>1023</v>
      </c>
      <c r="CE825" s="47">
        <v>13983</v>
      </c>
      <c r="CF825" s="47">
        <v>1</v>
      </c>
      <c r="CG825" s="47">
        <v>2</v>
      </c>
      <c r="CH825" s="47" t="str">
        <f t="shared" si="434"/>
        <v>Keskivilkas 2</v>
      </c>
      <c r="CJ825" s="46" t="s">
        <v>870</v>
      </c>
      <c r="CK825" s="46" t="s">
        <v>3112</v>
      </c>
      <c r="CL825" s="46" t="s">
        <v>3113</v>
      </c>
      <c r="CM825" s="46" t="s">
        <v>3114</v>
      </c>
    </row>
    <row r="826" spans="1:91" customFormat="1" x14ac:dyDescent="0.25">
      <c r="A826" s="81">
        <v>815</v>
      </c>
      <c r="B826" s="27" t="str">
        <f t="shared" si="411"/>
        <v>13997_2</v>
      </c>
      <c r="C826" s="51">
        <v>13997</v>
      </c>
      <c r="D826" s="52">
        <v>2</v>
      </c>
      <c r="E826" s="17">
        <v>7342</v>
      </c>
      <c r="F826" s="18"/>
      <c r="G826" s="59">
        <v>89</v>
      </c>
      <c r="H826" s="60">
        <v>14</v>
      </c>
      <c r="I826" s="64">
        <f t="shared" si="435"/>
        <v>0.14000000000000001</v>
      </c>
      <c r="J826" s="18">
        <f t="shared" si="436"/>
        <v>12.46</v>
      </c>
      <c r="K826" s="64">
        <f t="shared" si="437"/>
        <v>-0.99178100263852242</v>
      </c>
      <c r="L826" s="18">
        <v>1516</v>
      </c>
      <c r="M826" s="18">
        <v>57</v>
      </c>
      <c r="N826" s="18">
        <v>1657</v>
      </c>
      <c r="O826" s="105" t="str">
        <f t="shared" si="412"/>
        <v>https://www.google.com/maps/@61.4540501096,23.9174008433,3a,75y,90t/data=!3m3!1e1!3m1!2e0</v>
      </c>
      <c r="P826" s="108" t="str">
        <f t="shared" si="413"/>
        <v>Gmaps</v>
      </c>
      <c r="Q826" s="18">
        <v>89</v>
      </c>
      <c r="R826" s="17">
        <v>14</v>
      </c>
      <c r="S826" s="18">
        <f t="shared" si="414"/>
        <v>490</v>
      </c>
      <c r="T826" s="18">
        <f t="shared" si="415"/>
        <v>53</v>
      </c>
      <c r="U826" s="18">
        <f t="shared" si="416"/>
        <v>0</v>
      </c>
      <c r="V826" s="95" t="str">
        <f t="shared" si="438"/>
        <v xml:space="preserve"> --</v>
      </c>
      <c r="W826" s="18">
        <f t="shared" si="417"/>
        <v>0</v>
      </c>
      <c r="X826" s="79" t="str">
        <f t="shared" si="439"/>
        <v xml:space="preserve"> --</v>
      </c>
      <c r="Y826" s="18">
        <v>0</v>
      </c>
      <c r="Z826" s="17" t="str">
        <f t="shared" si="421"/>
        <v xml:space="preserve"> --</v>
      </c>
      <c r="AA826" s="74">
        <v>0</v>
      </c>
      <c r="AB826" s="17" t="str">
        <f t="shared" si="440"/>
        <v>--</v>
      </c>
      <c r="AC826" s="39"/>
      <c r="AD826" s="17" t="str">
        <f t="shared" si="418"/>
        <v>Keskivilkas 1</v>
      </c>
      <c r="AE826" s="17" t="s">
        <v>1057</v>
      </c>
      <c r="AF826" s="39"/>
      <c r="AG826" s="44"/>
      <c r="AH826" s="4"/>
      <c r="AI826" s="113" t="str">
        <f t="shared" si="422"/>
        <v>musta</v>
      </c>
      <c r="AJ826" s="114" t="str">
        <f t="shared" si="443"/>
        <v>musta</v>
      </c>
      <c r="AK826" s="115" t="str">
        <f t="shared" si="419"/>
        <v>musta</v>
      </c>
      <c r="AL826" s="124">
        <f t="shared" si="444"/>
        <v>0</v>
      </c>
      <c r="AM826" s="124">
        <f t="shared" si="423"/>
        <v>0</v>
      </c>
      <c r="AN826" s="124">
        <f t="shared" si="424"/>
        <v>0</v>
      </c>
      <c r="AO826" s="124">
        <f t="shared" si="425"/>
        <v>0</v>
      </c>
      <c r="AP826" s="121">
        <f t="shared" si="426"/>
        <v>0</v>
      </c>
      <c r="AQ826" s="14"/>
      <c r="AR826" s="113" t="str">
        <f t="shared" si="441"/>
        <v>musta</v>
      </c>
      <c r="AS826" s="114" t="str">
        <f t="shared" si="442"/>
        <v>musta</v>
      </c>
      <c r="AT826" s="115" t="str">
        <f t="shared" si="420"/>
        <v>musta</v>
      </c>
      <c r="AU826" s="124">
        <f t="shared" si="427"/>
        <v>1</v>
      </c>
      <c r="AV826" s="124">
        <f t="shared" si="428"/>
        <v>1</v>
      </c>
      <c r="AW826" s="124">
        <f t="shared" si="429"/>
        <v>0</v>
      </c>
      <c r="AX826" s="124">
        <f t="shared" si="430"/>
        <v>0</v>
      </c>
      <c r="AY826" s="121">
        <f t="shared" si="431"/>
        <v>0</v>
      </c>
      <c r="BA826" s="47" t="s">
        <v>849</v>
      </c>
      <c r="BB826" s="47">
        <v>13957</v>
      </c>
      <c r="BC826" s="47">
        <v>1</v>
      </c>
      <c r="BD826" s="47">
        <v>11</v>
      </c>
      <c r="BE826" s="4"/>
      <c r="BF826" s="47" t="s">
        <v>859</v>
      </c>
      <c r="BG826" s="47">
        <v>13979</v>
      </c>
      <c r="BH826" s="47">
        <v>2</v>
      </c>
      <c r="BI826" s="47">
        <v>23</v>
      </c>
      <c r="BJ826" s="4"/>
      <c r="BK826" s="46" t="str">
        <f t="shared" si="432"/>
        <v>13979_2</v>
      </c>
      <c r="BL826" s="69">
        <v>13979</v>
      </c>
      <c r="BM826" s="69">
        <v>2</v>
      </c>
      <c r="BN826" s="69">
        <v>0</v>
      </c>
      <c r="BO826" s="4"/>
      <c r="BP826" s="46" t="str">
        <f t="shared" si="433"/>
        <v>13979_2</v>
      </c>
      <c r="BQ826" s="69">
        <v>13979</v>
      </c>
      <c r="BR826" s="69">
        <v>2</v>
      </c>
      <c r="BS826" s="69">
        <v>0</v>
      </c>
      <c r="BT826" s="4"/>
      <c r="BU826" s="71"/>
      <c r="BV826" s="71"/>
      <c r="BW826" s="71"/>
      <c r="BX826" s="4"/>
      <c r="BY826" s="46"/>
      <c r="BZ826" s="46"/>
      <c r="CA826" s="46"/>
      <c r="CB826" s="4"/>
      <c r="CC826" s="47" t="s">
        <v>428</v>
      </c>
      <c r="CD826" s="47" t="s">
        <v>1023</v>
      </c>
      <c r="CE826" s="47">
        <v>2846</v>
      </c>
      <c r="CF826" s="47">
        <v>7</v>
      </c>
      <c r="CG826" s="47">
        <v>2</v>
      </c>
      <c r="CH826" s="47" t="str">
        <f t="shared" si="434"/>
        <v>Keskivilkas 2</v>
      </c>
      <c r="CJ826" s="46" t="s">
        <v>871</v>
      </c>
      <c r="CK826" s="46" t="s">
        <v>3115</v>
      </c>
      <c r="CL826" s="46" t="s">
        <v>3116</v>
      </c>
      <c r="CM826" s="46" t="s">
        <v>3117</v>
      </c>
    </row>
    <row r="827" spans="1:91" customFormat="1" x14ac:dyDescent="0.25">
      <c r="A827" s="81">
        <v>816</v>
      </c>
      <c r="B827" s="27" t="str">
        <f t="shared" si="411"/>
        <v>14003_1</v>
      </c>
      <c r="C827" s="51">
        <v>14003</v>
      </c>
      <c r="D827" s="52">
        <v>1</v>
      </c>
      <c r="E827" s="17">
        <v>900</v>
      </c>
      <c r="F827" s="18">
        <v>897.15336534000005</v>
      </c>
      <c r="G827" s="57">
        <v>86</v>
      </c>
      <c r="H827" s="58">
        <v>15</v>
      </c>
      <c r="I827" s="64">
        <f t="shared" si="435"/>
        <v>0.15</v>
      </c>
      <c r="J827" s="18">
        <f t="shared" si="436"/>
        <v>12.9</v>
      </c>
      <c r="K827" s="64">
        <f t="shared" si="437"/>
        <v>-0.99691903510866975</v>
      </c>
      <c r="L827" s="18">
        <v>4187</v>
      </c>
      <c r="M827" s="18">
        <v>294</v>
      </c>
      <c r="N827" s="18">
        <v>4441</v>
      </c>
      <c r="O827" s="105" t="str">
        <f t="shared" si="412"/>
        <v>https://www.google.com/maps/@61.5236920761,23.9528136518,3a,75y,90t/data=!3m3!1e1!3m1!2e0</v>
      </c>
      <c r="P827" s="108" t="str">
        <f t="shared" si="413"/>
        <v>Gmaps</v>
      </c>
      <c r="Q827" s="18">
        <v>86</v>
      </c>
      <c r="R827" s="17">
        <v>15</v>
      </c>
      <c r="S827" s="18">
        <f t="shared" si="414"/>
        <v>1117</v>
      </c>
      <c r="T827" s="18">
        <f t="shared" si="415"/>
        <v>352</v>
      </c>
      <c r="U827" s="18">
        <f t="shared" si="416"/>
        <v>0</v>
      </c>
      <c r="V827" s="95" t="str">
        <f t="shared" si="438"/>
        <v xml:space="preserve"> --</v>
      </c>
      <c r="W827" s="18">
        <f t="shared" si="417"/>
        <v>0</v>
      </c>
      <c r="X827" s="79" t="str">
        <f t="shared" si="439"/>
        <v xml:space="preserve"> --</v>
      </c>
      <c r="Y827" s="74">
        <v>0</v>
      </c>
      <c r="Z827" s="17" t="str">
        <f t="shared" si="421"/>
        <v xml:space="preserve"> --</v>
      </c>
      <c r="AA827" s="74">
        <v>0</v>
      </c>
      <c r="AB827" s="17" t="str">
        <f t="shared" si="440"/>
        <v>--</v>
      </c>
      <c r="AC827" s="39"/>
      <c r="AD827" s="17" t="str">
        <f t="shared" si="418"/>
        <v>Keskivilkas 1</v>
      </c>
      <c r="AE827" s="17" t="s">
        <v>1057</v>
      </c>
      <c r="AF827" s="39"/>
      <c r="AG827" s="44"/>
      <c r="AH827" s="4"/>
      <c r="AI827" s="113" t="str">
        <f t="shared" si="422"/>
        <v>musta</v>
      </c>
      <c r="AJ827" s="114" t="str">
        <f t="shared" si="443"/>
        <v>musta</v>
      </c>
      <c r="AK827" s="115" t="str">
        <f t="shared" si="419"/>
        <v>musta</v>
      </c>
      <c r="AL827" s="124">
        <f t="shared" si="444"/>
        <v>1</v>
      </c>
      <c r="AM827" s="124">
        <f t="shared" si="423"/>
        <v>0</v>
      </c>
      <c r="AN827" s="124">
        <f t="shared" si="424"/>
        <v>0</v>
      </c>
      <c r="AO827" s="124">
        <f t="shared" si="425"/>
        <v>1</v>
      </c>
      <c r="AP827" s="121">
        <f t="shared" si="426"/>
        <v>0</v>
      </c>
      <c r="AQ827" s="14"/>
      <c r="AR827" s="113" t="str">
        <f t="shared" si="441"/>
        <v>musta</v>
      </c>
      <c r="AS827" s="114" t="str">
        <f t="shared" si="442"/>
        <v>musta</v>
      </c>
      <c r="AT827" s="115" t="str">
        <f t="shared" si="420"/>
        <v>musta</v>
      </c>
      <c r="AU827" s="124">
        <f t="shared" si="427"/>
        <v>2</v>
      </c>
      <c r="AV827" s="124">
        <f t="shared" si="428"/>
        <v>1</v>
      </c>
      <c r="AW827" s="124">
        <f t="shared" si="429"/>
        <v>0</v>
      </c>
      <c r="AX827" s="124">
        <f t="shared" si="430"/>
        <v>1</v>
      </c>
      <c r="AY827" s="121">
        <f t="shared" si="431"/>
        <v>0</v>
      </c>
      <c r="BA827" s="47" t="s">
        <v>38</v>
      </c>
      <c r="BB827" s="47">
        <v>13958</v>
      </c>
      <c r="BC827" s="47">
        <v>1</v>
      </c>
      <c r="BD827" s="47">
        <v>0</v>
      </c>
      <c r="BE827" s="4"/>
      <c r="BF827" s="47" t="s">
        <v>860</v>
      </c>
      <c r="BG827" s="47">
        <v>13980</v>
      </c>
      <c r="BH827" s="47">
        <v>1</v>
      </c>
      <c r="BI827" s="47">
        <v>283</v>
      </c>
      <c r="BJ827" s="4"/>
      <c r="BK827" s="46" t="str">
        <f t="shared" si="432"/>
        <v>13980_1</v>
      </c>
      <c r="BL827" s="69">
        <v>13980</v>
      </c>
      <c r="BM827" s="69">
        <v>1</v>
      </c>
      <c r="BN827" s="69">
        <v>0</v>
      </c>
      <c r="BO827" s="4"/>
      <c r="BP827" s="46" t="str">
        <f t="shared" si="433"/>
        <v>13980_1</v>
      </c>
      <c r="BQ827" s="69">
        <v>13980</v>
      </c>
      <c r="BR827" s="69">
        <v>1</v>
      </c>
      <c r="BS827" s="69">
        <v>0</v>
      </c>
      <c r="BT827" s="4"/>
      <c r="BU827" s="71"/>
      <c r="BV827" s="71"/>
      <c r="BW827" s="71"/>
      <c r="BX827" s="4"/>
      <c r="BY827" s="46"/>
      <c r="BZ827" s="46"/>
      <c r="CA827" s="46"/>
      <c r="CB827" s="4"/>
      <c r="CC827" s="47" t="s">
        <v>430</v>
      </c>
      <c r="CD827" s="47" t="s">
        <v>1023</v>
      </c>
      <c r="CE827" s="47">
        <v>2847</v>
      </c>
      <c r="CF827" s="47">
        <v>2</v>
      </c>
      <c r="CG827" s="47">
        <v>2</v>
      </c>
      <c r="CH827" s="47" t="str">
        <f t="shared" si="434"/>
        <v>Keskivilkas 2</v>
      </c>
      <c r="CJ827" s="46" t="s">
        <v>872</v>
      </c>
      <c r="CK827" s="46" t="s">
        <v>3118</v>
      </c>
      <c r="CL827" s="46" t="s">
        <v>3119</v>
      </c>
      <c r="CM827" s="46" t="s">
        <v>3120</v>
      </c>
    </row>
    <row r="828" spans="1:91" customFormat="1" x14ac:dyDescent="0.25">
      <c r="A828" s="81">
        <v>817</v>
      </c>
      <c r="B828" s="27" t="str">
        <f t="shared" si="411"/>
        <v>14007_1</v>
      </c>
      <c r="C828" s="51">
        <v>14007</v>
      </c>
      <c r="D828" s="52">
        <v>1</v>
      </c>
      <c r="E828" s="17">
        <v>5089</v>
      </c>
      <c r="F828" s="18">
        <v>4744.416604385</v>
      </c>
      <c r="G828" s="57">
        <v>16</v>
      </c>
      <c r="H828" s="58">
        <v>78</v>
      </c>
      <c r="I828" s="64">
        <f t="shared" si="435"/>
        <v>0.78</v>
      </c>
      <c r="J828" s="18">
        <f t="shared" si="436"/>
        <v>12.48</v>
      </c>
      <c r="K828" s="64">
        <f t="shared" si="437"/>
        <v>-0.88226415094339616</v>
      </c>
      <c r="L828" s="18">
        <v>106</v>
      </c>
      <c r="M828" s="18">
        <v>4</v>
      </c>
      <c r="N828" s="18">
        <v>98</v>
      </c>
      <c r="O828" s="105" t="str">
        <f t="shared" si="412"/>
        <v>https://www.google.com/maps/@61.4033261229,24.3657921661,3a,75y,90t/data=!3m3!1e1!3m1!2e0</v>
      </c>
      <c r="P828" s="108" t="str">
        <f t="shared" si="413"/>
        <v>Gmaps</v>
      </c>
      <c r="Q828" s="18">
        <v>16</v>
      </c>
      <c r="R828" s="17">
        <v>78</v>
      </c>
      <c r="S828" s="18">
        <f t="shared" si="414"/>
        <v>17</v>
      </c>
      <c r="T828" s="18">
        <f t="shared" si="415"/>
        <v>11</v>
      </c>
      <c r="U828" s="18">
        <f t="shared" si="416"/>
        <v>0</v>
      </c>
      <c r="V828" s="95" t="str">
        <f t="shared" si="438"/>
        <v xml:space="preserve"> --</v>
      </c>
      <c r="W828" s="18">
        <f t="shared" si="417"/>
        <v>0</v>
      </c>
      <c r="X828" s="79" t="str">
        <f t="shared" si="439"/>
        <v xml:space="preserve"> --</v>
      </c>
      <c r="Y828" s="74">
        <v>0</v>
      </c>
      <c r="Z828" s="17" t="str">
        <f t="shared" si="421"/>
        <v xml:space="preserve"> --</v>
      </c>
      <c r="AA828" s="74">
        <v>0</v>
      </c>
      <c r="AB828" s="17" t="str">
        <f t="shared" si="440"/>
        <v>--</v>
      </c>
      <c r="AC828" s="39"/>
      <c r="AD828" s="17" t="str">
        <f t="shared" si="418"/>
        <v>Vähä 3</v>
      </c>
      <c r="AE828" s="17" t="s">
        <v>1062</v>
      </c>
      <c r="AF828" s="39"/>
      <c r="AG828" s="44"/>
      <c r="AH828" s="4"/>
      <c r="AI828" s="113" t="str">
        <f t="shared" si="422"/>
        <v>musta</v>
      </c>
      <c r="AJ828" s="114" t="str">
        <f t="shared" si="443"/>
        <v>musta</v>
      </c>
      <c r="AK828" s="115" t="str">
        <f t="shared" si="419"/>
        <v>musta</v>
      </c>
      <c r="AL828" s="124">
        <f t="shared" si="444"/>
        <v>10</v>
      </c>
      <c r="AM828" s="124">
        <f t="shared" si="423"/>
        <v>10</v>
      </c>
      <c r="AN828" s="124">
        <f t="shared" si="424"/>
        <v>0</v>
      </c>
      <c r="AO828" s="124">
        <f t="shared" si="425"/>
        <v>0</v>
      </c>
      <c r="AP828" s="121">
        <f t="shared" si="426"/>
        <v>0</v>
      </c>
      <c r="AQ828" s="14"/>
      <c r="AR828" s="113" t="str">
        <f t="shared" si="441"/>
        <v>musta</v>
      </c>
      <c r="AS828" s="114" t="str">
        <f t="shared" si="442"/>
        <v>musta</v>
      </c>
      <c r="AT828" s="115" t="str">
        <f t="shared" si="420"/>
        <v>musta</v>
      </c>
      <c r="AU828" s="124">
        <f t="shared" si="427"/>
        <v>10</v>
      </c>
      <c r="AV828" s="124">
        <f t="shared" si="428"/>
        <v>10</v>
      </c>
      <c r="AW828" s="124">
        <f t="shared" si="429"/>
        <v>0</v>
      </c>
      <c r="AX828" s="124">
        <f t="shared" si="430"/>
        <v>0</v>
      </c>
      <c r="AY828" s="121">
        <f t="shared" si="431"/>
        <v>0</v>
      </c>
      <c r="BA828" s="47" t="s">
        <v>39</v>
      </c>
      <c r="BB828" s="47">
        <v>13958</v>
      </c>
      <c r="BC828" s="47">
        <v>2</v>
      </c>
      <c r="BD828" s="47">
        <v>12</v>
      </c>
      <c r="BE828" s="4"/>
      <c r="BF828" s="47" t="s">
        <v>861</v>
      </c>
      <c r="BG828" s="47">
        <v>13981</v>
      </c>
      <c r="BH828" s="47">
        <v>1</v>
      </c>
      <c r="BI828" s="47">
        <v>23</v>
      </c>
      <c r="BJ828" s="4"/>
      <c r="BK828" s="46" t="str">
        <f t="shared" si="432"/>
        <v>13981_1</v>
      </c>
      <c r="BL828" s="69">
        <v>13981</v>
      </c>
      <c r="BM828" s="69">
        <v>1</v>
      </c>
      <c r="BN828" s="69">
        <v>0</v>
      </c>
      <c r="BO828" s="4"/>
      <c r="BP828" s="46" t="str">
        <f t="shared" si="433"/>
        <v>13981_1</v>
      </c>
      <c r="BQ828" s="69">
        <v>13981</v>
      </c>
      <c r="BR828" s="69">
        <v>1</v>
      </c>
      <c r="BS828" s="69">
        <v>0</v>
      </c>
      <c r="BT828" s="4"/>
      <c r="BU828" s="71"/>
      <c r="BV828" s="71"/>
      <c r="BW828" s="71"/>
      <c r="BX828" s="4"/>
      <c r="BY828" s="46"/>
      <c r="BZ828" s="46"/>
      <c r="CA828" s="46"/>
      <c r="CB828" s="4"/>
      <c r="CC828" s="47" t="s">
        <v>473</v>
      </c>
      <c r="CD828" s="47" t="s">
        <v>1023</v>
      </c>
      <c r="CE828" s="47">
        <v>3040</v>
      </c>
      <c r="CF828" s="47">
        <v>1</v>
      </c>
      <c r="CG828" s="47">
        <v>2</v>
      </c>
      <c r="CH828" s="47" t="str">
        <f t="shared" si="434"/>
        <v>Keskivilkas 2</v>
      </c>
      <c r="CJ828" s="46" t="s">
        <v>873</v>
      </c>
      <c r="CK828" s="46" t="s">
        <v>3121</v>
      </c>
      <c r="CL828" s="46" t="s">
        <v>3122</v>
      </c>
      <c r="CM828" s="46" t="s">
        <v>3123</v>
      </c>
    </row>
    <row r="829" spans="1:91" customFormat="1" x14ac:dyDescent="0.25">
      <c r="A829" s="81">
        <v>818</v>
      </c>
      <c r="B829" s="27" t="str">
        <f t="shared" si="411"/>
        <v>14008_1</v>
      </c>
      <c r="C829" s="51">
        <v>14008</v>
      </c>
      <c r="D829" s="52">
        <v>1</v>
      </c>
      <c r="E829" s="17">
        <v>5806</v>
      </c>
      <c r="F829" s="18">
        <v>5274.0149418499996</v>
      </c>
      <c r="G829" s="57">
        <v>63</v>
      </c>
      <c r="H829" s="58">
        <v>75</v>
      </c>
      <c r="I829" s="64">
        <f t="shared" si="435"/>
        <v>0.75</v>
      </c>
      <c r="J829" s="18">
        <f t="shared" si="436"/>
        <v>47.25</v>
      </c>
      <c r="K829" s="64">
        <f t="shared" si="437"/>
        <v>-0.81686046511627908</v>
      </c>
      <c r="L829" s="18">
        <v>258</v>
      </c>
      <c r="M829" s="18">
        <v>16</v>
      </c>
      <c r="N829" s="18">
        <v>227</v>
      </c>
      <c r="O829" s="105" t="str">
        <f t="shared" si="412"/>
        <v>https://www.google.com/maps/@61.405644616,24.4531389448,3a,75y,90t/data=!3m3!1e1!3m1!2e0</v>
      </c>
      <c r="P829" s="108" t="str">
        <f t="shared" si="413"/>
        <v>Gmaps</v>
      </c>
      <c r="Q829" s="18">
        <v>63</v>
      </c>
      <c r="R829" s="17">
        <v>75</v>
      </c>
      <c r="S829" s="18">
        <f t="shared" si="414"/>
        <v>54</v>
      </c>
      <c r="T829" s="18">
        <f t="shared" si="415"/>
        <v>38</v>
      </c>
      <c r="U829" s="18">
        <f t="shared" si="416"/>
        <v>0</v>
      </c>
      <c r="V829" s="95" t="str">
        <f t="shared" si="438"/>
        <v xml:space="preserve"> --</v>
      </c>
      <c r="W829" s="18">
        <f t="shared" si="417"/>
        <v>0</v>
      </c>
      <c r="X829" s="79" t="str">
        <f t="shared" si="439"/>
        <v xml:space="preserve"> --</v>
      </c>
      <c r="Y829" s="74">
        <v>0</v>
      </c>
      <c r="Z829" s="17" t="str">
        <f t="shared" si="421"/>
        <v xml:space="preserve"> --</v>
      </c>
      <c r="AA829" s="74">
        <v>0</v>
      </c>
      <c r="AB829" s="17" t="str">
        <f t="shared" si="440"/>
        <v>--</v>
      </c>
      <c r="AC829" s="39"/>
      <c r="AD829" s="17" t="str">
        <f t="shared" si="418"/>
        <v>Vähä 2</v>
      </c>
      <c r="AE829" s="17" t="s">
        <v>1060</v>
      </c>
      <c r="AF829" s="39"/>
      <c r="AG829" s="44"/>
      <c r="AH829" s="4"/>
      <c r="AI829" s="113" t="str">
        <f t="shared" si="422"/>
        <v>musta</v>
      </c>
      <c r="AJ829" s="114" t="str">
        <f t="shared" si="443"/>
        <v>musta</v>
      </c>
      <c r="AK829" s="115" t="str">
        <f t="shared" si="419"/>
        <v>musta</v>
      </c>
      <c r="AL829" s="124">
        <f t="shared" si="444"/>
        <v>10</v>
      </c>
      <c r="AM829" s="124">
        <f t="shared" si="423"/>
        <v>10</v>
      </c>
      <c r="AN829" s="124">
        <f t="shared" si="424"/>
        <v>0</v>
      </c>
      <c r="AO829" s="124">
        <f t="shared" si="425"/>
        <v>0</v>
      </c>
      <c r="AP829" s="121">
        <f t="shared" si="426"/>
        <v>0</v>
      </c>
      <c r="AQ829" s="14"/>
      <c r="AR829" s="113" t="str">
        <f t="shared" si="441"/>
        <v>musta</v>
      </c>
      <c r="AS829" s="114" t="str">
        <f t="shared" si="442"/>
        <v>musta</v>
      </c>
      <c r="AT829" s="115" t="str">
        <f t="shared" si="420"/>
        <v>musta</v>
      </c>
      <c r="AU829" s="124">
        <f t="shared" si="427"/>
        <v>10</v>
      </c>
      <c r="AV829" s="124">
        <f t="shared" si="428"/>
        <v>10</v>
      </c>
      <c r="AW829" s="124">
        <f t="shared" si="429"/>
        <v>0</v>
      </c>
      <c r="AX829" s="124">
        <f t="shared" si="430"/>
        <v>0</v>
      </c>
      <c r="AY829" s="121">
        <f t="shared" si="431"/>
        <v>0</v>
      </c>
      <c r="BA829" s="47" t="s">
        <v>850</v>
      </c>
      <c r="BB829" s="47">
        <v>13959</v>
      </c>
      <c r="BC829" s="47">
        <v>1</v>
      </c>
      <c r="BD829" s="47">
        <v>13</v>
      </c>
      <c r="BE829" s="4"/>
      <c r="BF829" s="47" t="s">
        <v>862</v>
      </c>
      <c r="BG829" s="47">
        <v>13982</v>
      </c>
      <c r="BH829" s="47">
        <v>1</v>
      </c>
      <c r="BI829" s="47">
        <v>122</v>
      </c>
      <c r="BJ829" s="4"/>
      <c r="BK829" s="46" t="str">
        <f t="shared" si="432"/>
        <v>13982_1</v>
      </c>
      <c r="BL829" s="69">
        <v>13982</v>
      </c>
      <c r="BM829" s="69">
        <v>1</v>
      </c>
      <c r="BN829" s="69">
        <v>0</v>
      </c>
      <c r="BO829" s="4"/>
      <c r="BP829" s="46" t="str">
        <f t="shared" si="433"/>
        <v>13982_1</v>
      </c>
      <c r="BQ829" s="69">
        <v>13982</v>
      </c>
      <c r="BR829" s="69">
        <v>1</v>
      </c>
      <c r="BS829" s="69">
        <v>0</v>
      </c>
      <c r="BT829" s="4"/>
      <c r="BU829" s="71"/>
      <c r="BV829" s="71"/>
      <c r="BW829" s="71"/>
      <c r="BX829" s="4"/>
      <c r="BY829" s="46"/>
      <c r="BZ829" s="46"/>
      <c r="CA829" s="46"/>
      <c r="CB829" s="4"/>
      <c r="CC829" s="47" t="s">
        <v>614</v>
      </c>
      <c r="CD829" s="47" t="s">
        <v>1023</v>
      </c>
      <c r="CE829" s="47">
        <v>12948</v>
      </c>
      <c r="CF829" s="47">
        <v>1</v>
      </c>
      <c r="CG829" s="47">
        <v>2</v>
      </c>
      <c r="CH829" s="47" t="str">
        <f t="shared" si="434"/>
        <v>Keskivilkas 2</v>
      </c>
      <c r="CJ829" s="46" t="s">
        <v>874</v>
      </c>
      <c r="CK829" s="46" t="s">
        <v>2269</v>
      </c>
      <c r="CL829" s="46" t="s">
        <v>2270</v>
      </c>
      <c r="CM829" s="46" t="s">
        <v>2271</v>
      </c>
    </row>
    <row r="830" spans="1:91" customFormat="1" x14ac:dyDescent="0.25">
      <c r="A830" s="81">
        <v>819</v>
      </c>
      <c r="B830" s="27" t="str">
        <f t="shared" si="411"/>
        <v>14008_2</v>
      </c>
      <c r="C830" s="51">
        <v>14008</v>
      </c>
      <c r="D830" s="52">
        <v>2</v>
      </c>
      <c r="E830" s="17">
        <v>3045</v>
      </c>
      <c r="F830" s="18">
        <v>2888.1244431599998</v>
      </c>
      <c r="G830" s="57">
        <v>144</v>
      </c>
      <c r="H830" s="58">
        <v>73</v>
      </c>
      <c r="I830" s="64">
        <f t="shared" si="435"/>
        <v>0.73</v>
      </c>
      <c r="J830" s="18">
        <f t="shared" si="436"/>
        <v>105.12</v>
      </c>
      <c r="K830" s="64">
        <f t="shared" si="437"/>
        <v>-0.59255813953488368</v>
      </c>
      <c r="L830" s="18">
        <v>258</v>
      </c>
      <c r="M830" s="18">
        <v>16</v>
      </c>
      <c r="N830" s="18">
        <v>227</v>
      </c>
      <c r="O830" s="105" t="str">
        <f t="shared" si="412"/>
        <v>https://www.google.com/maps/@61.4033261229,24.3657921661,3a,75y,90t/data=!3m3!1e1!3m1!2e0</v>
      </c>
      <c r="P830" s="108" t="str">
        <f t="shared" si="413"/>
        <v>Gmaps</v>
      </c>
      <c r="Q830" s="18">
        <v>144</v>
      </c>
      <c r="R830" s="17">
        <v>73</v>
      </c>
      <c r="S830" s="18">
        <f t="shared" si="414"/>
        <v>51</v>
      </c>
      <c r="T830" s="18">
        <f t="shared" si="415"/>
        <v>43</v>
      </c>
      <c r="U830" s="18">
        <f t="shared" si="416"/>
        <v>0</v>
      </c>
      <c r="V830" s="95" t="str">
        <f t="shared" si="438"/>
        <v xml:space="preserve"> --</v>
      </c>
      <c r="W830" s="18">
        <f t="shared" si="417"/>
        <v>0</v>
      </c>
      <c r="X830" s="79" t="str">
        <f t="shared" si="439"/>
        <v xml:space="preserve"> --</v>
      </c>
      <c r="Y830" s="74">
        <v>0</v>
      </c>
      <c r="Z830" s="17" t="str">
        <f t="shared" si="421"/>
        <v xml:space="preserve"> --</v>
      </c>
      <c r="AA830" s="74">
        <v>0</v>
      </c>
      <c r="AB830" s="17" t="str">
        <f t="shared" si="440"/>
        <v>--</v>
      </c>
      <c r="AC830" s="39"/>
      <c r="AD830" s="17" t="str">
        <f t="shared" si="418"/>
        <v>Ei määritetty</v>
      </c>
      <c r="AE830" s="17" t="s">
        <v>1060</v>
      </c>
      <c r="AF830" s="39"/>
      <c r="AG830" s="44"/>
      <c r="AH830" s="4"/>
      <c r="AI830" s="113" t="str">
        <f t="shared" si="422"/>
        <v>musta</v>
      </c>
      <c r="AJ830" s="114" t="str">
        <f t="shared" si="443"/>
        <v>musta</v>
      </c>
      <c r="AK830" s="115" t="str">
        <f t="shared" si="419"/>
        <v>musta</v>
      </c>
      <c r="AL830" s="124">
        <f t="shared" si="444"/>
        <v>10</v>
      </c>
      <c r="AM830" s="124">
        <f t="shared" si="423"/>
        <v>10</v>
      </c>
      <c r="AN830" s="124">
        <f t="shared" si="424"/>
        <v>0</v>
      </c>
      <c r="AO830" s="124">
        <f t="shared" si="425"/>
        <v>0</v>
      </c>
      <c r="AP830" s="121">
        <f t="shared" si="426"/>
        <v>0</v>
      </c>
      <c r="AQ830" s="14"/>
      <c r="AR830" s="113" t="str">
        <f t="shared" si="441"/>
        <v>musta</v>
      </c>
      <c r="AS830" s="114" t="str">
        <f t="shared" si="442"/>
        <v>musta</v>
      </c>
      <c r="AT830" s="115" t="str">
        <f t="shared" si="420"/>
        <v>musta</v>
      </c>
      <c r="AU830" s="124">
        <f t="shared" si="427"/>
        <v>10</v>
      </c>
      <c r="AV830" s="124">
        <f t="shared" si="428"/>
        <v>10</v>
      </c>
      <c r="AW830" s="124">
        <f t="shared" si="429"/>
        <v>0</v>
      </c>
      <c r="AX830" s="124">
        <f t="shared" si="430"/>
        <v>0</v>
      </c>
      <c r="AY830" s="121">
        <f t="shared" si="431"/>
        <v>0</v>
      </c>
      <c r="BA830" s="47" t="s">
        <v>851</v>
      </c>
      <c r="BB830" s="47">
        <v>13961</v>
      </c>
      <c r="BC830" s="47">
        <v>4</v>
      </c>
      <c r="BD830" s="47">
        <v>4</v>
      </c>
      <c r="BE830" s="4"/>
      <c r="BF830" s="47" t="s">
        <v>863</v>
      </c>
      <c r="BG830" s="47">
        <v>13982</v>
      </c>
      <c r="BH830" s="47">
        <v>2</v>
      </c>
      <c r="BI830" s="47">
        <v>357</v>
      </c>
      <c r="BJ830" s="4"/>
      <c r="BK830" s="46" t="str">
        <f t="shared" si="432"/>
        <v>13982_2</v>
      </c>
      <c r="BL830" s="69">
        <v>13982</v>
      </c>
      <c r="BM830" s="69">
        <v>2</v>
      </c>
      <c r="BN830" s="69">
        <v>0</v>
      </c>
      <c r="BO830" s="4"/>
      <c r="BP830" s="46" t="str">
        <f t="shared" si="433"/>
        <v>13982_2</v>
      </c>
      <c r="BQ830" s="69">
        <v>13982</v>
      </c>
      <c r="BR830" s="69">
        <v>2</v>
      </c>
      <c r="BS830" s="69">
        <v>0</v>
      </c>
      <c r="BT830" s="4"/>
      <c r="BU830" s="71"/>
      <c r="BV830" s="71"/>
      <c r="BW830" s="71"/>
      <c r="BX830" s="4"/>
      <c r="BY830" s="46"/>
      <c r="BZ830" s="46"/>
      <c r="CA830" s="46"/>
      <c r="CB830" s="4"/>
      <c r="CC830" s="47" t="s">
        <v>894</v>
      </c>
      <c r="CD830" s="47" t="s">
        <v>1023</v>
      </c>
      <c r="CE830" s="47">
        <v>14197</v>
      </c>
      <c r="CF830" s="47">
        <v>2</v>
      </c>
      <c r="CG830" s="47">
        <v>2</v>
      </c>
      <c r="CH830" s="47" t="str">
        <f t="shared" si="434"/>
        <v>Keskivilkas 2</v>
      </c>
      <c r="CJ830" s="46" t="s">
        <v>875</v>
      </c>
      <c r="CK830" s="46" t="s">
        <v>3121</v>
      </c>
      <c r="CL830" s="46" t="s">
        <v>3122</v>
      </c>
      <c r="CM830" s="46" t="s">
        <v>3123</v>
      </c>
    </row>
    <row r="831" spans="1:91" customFormat="1" x14ac:dyDescent="0.25">
      <c r="A831" s="81">
        <v>820</v>
      </c>
      <c r="B831" s="27" t="str">
        <f t="shared" si="411"/>
        <v>14009_1</v>
      </c>
      <c r="C831" s="51">
        <v>14009</v>
      </c>
      <c r="D831" s="52">
        <v>1</v>
      </c>
      <c r="E831" s="17">
        <v>1725</v>
      </c>
      <c r="F831" s="18">
        <v>1300.8306744649999</v>
      </c>
      <c r="G831" s="57">
        <v>0</v>
      </c>
      <c r="H831" s="58">
        <v>4</v>
      </c>
      <c r="I831" s="64">
        <f t="shared" si="435"/>
        <v>0.04</v>
      </c>
      <c r="J831" s="18">
        <f t="shared" si="436"/>
        <v>0</v>
      </c>
      <c r="K831" s="64">
        <f t="shared" si="437"/>
        <v>-1</v>
      </c>
      <c r="L831" s="18">
        <v>167</v>
      </c>
      <c r="M831" s="18">
        <v>5</v>
      </c>
      <c r="N831" s="18">
        <v>125</v>
      </c>
      <c r="O831" s="105" t="str">
        <f t="shared" si="412"/>
        <v>https://www.google.com/maps/@61.3752857082,24.505633096,3a,75y,90t/data=!3m3!1e1!3m1!2e0</v>
      </c>
      <c r="P831" s="108" t="str">
        <f t="shared" si="413"/>
        <v>Gmaps</v>
      </c>
      <c r="Q831" s="18">
        <v>0</v>
      </c>
      <c r="R831" s="17">
        <v>4</v>
      </c>
      <c r="S831" s="18">
        <f t="shared" si="414"/>
        <v>0</v>
      </c>
      <c r="T831" s="18">
        <f t="shared" si="415"/>
        <v>0</v>
      </c>
      <c r="U831" s="18">
        <f t="shared" si="416"/>
        <v>0</v>
      </c>
      <c r="V831" s="95" t="str">
        <f t="shared" si="438"/>
        <v xml:space="preserve"> --</v>
      </c>
      <c r="W831" s="18">
        <f t="shared" si="417"/>
        <v>0</v>
      </c>
      <c r="X831" s="79" t="str">
        <f t="shared" si="439"/>
        <v xml:space="preserve"> --</v>
      </c>
      <c r="Y831" s="74">
        <v>0</v>
      </c>
      <c r="Z831" s="17" t="str">
        <f t="shared" si="421"/>
        <v xml:space="preserve"> --</v>
      </c>
      <c r="AA831" s="74">
        <v>0</v>
      </c>
      <c r="AB831" s="17" t="str">
        <f t="shared" si="440"/>
        <v>--</v>
      </c>
      <c r="AC831" s="39"/>
      <c r="AD831" s="17" t="str">
        <f t="shared" si="418"/>
        <v>Vähä 3</v>
      </c>
      <c r="AE831" s="17" t="s">
        <v>1062</v>
      </c>
      <c r="AF831" s="39"/>
      <c r="AG831" s="44"/>
      <c r="AH831" s="4"/>
      <c r="AI831" s="113" t="str">
        <f t="shared" si="422"/>
        <v>musta</v>
      </c>
      <c r="AJ831" s="114" t="str">
        <f t="shared" si="443"/>
        <v>musta</v>
      </c>
      <c r="AK831" s="115" t="str">
        <f t="shared" si="419"/>
        <v>musta</v>
      </c>
      <c r="AL831" s="124">
        <f t="shared" si="444"/>
        <v>0</v>
      </c>
      <c r="AM831" s="124">
        <f t="shared" si="423"/>
        <v>0</v>
      </c>
      <c r="AN831" s="124">
        <f t="shared" si="424"/>
        <v>0</v>
      </c>
      <c r="AO831" s="124">
        <f t="shared" si="425"/>
        <v>0</v>
      </c>
      <c r="AP831" s="121">
        <f t="shared" si="426"/>
        <v>0</v>
      </c>
      <c r="AQ831" s="14"/>
      <c r="AR831" s="113" t="str">
        <f t="shared" si="441"/>
        <v>musta</v>
      </c>
      <c r="AS831" s="114" t="str">
        <f t="shared" si="442"/>
        <v>musta</v>
      </c>
      <c r="AT831" s="115" t="str">
        <f t="shared" si="420"/>
        <v>musta</v>
      </c>
      <c r="AU831" s="124">
        <f t="shared" si="427"/>
        <v>1</v>
      </c>
      <c r="AV831" s="124">
        <f t="shared" si="428"/>
        <v>1</v>
      </c>
      <c r="AW831" s="124">
        <f t="shared" si="429"/>
        <v>0</v>
      </c>
      <c r="AX831" s="124">
        <f t="shared" si="430"/>
        <v>0</v>
      </c>
      <c r="AY831" s="121">
        <f t="shared" si="431"/>
        <v>0</v>
      </c>
      <c r="BA831" s="47" t="s">
        <v>852</v>
      </c>
      <c r="BB831" s="47">
        <v>13963</v>
      </c>
      <c r="BC831" s="47">
        <v>1</v>
      </c>
      <c r="BD831" s="47">
        <v>15</v>
      </c>
      <c r="BE831" s="4"/>
      <c r="BF831" s="47" t="s">
        <v>864</v>
      </c>
      <c r="BG831" s="47">
        <v>13983</v>
      </c>
      <c r="BH831" s="47">
        <v>1</v>
      </c>
      <c r="BI831" s="47">
        <v>52</v>
      </c>
      <c r="BJ831" s="4"/>
      <c r="BK831" s="46" t="str">
        <f t="shared" si="432"/>
        <v>13983_1</v>
      </c>
      <c r="BL831" s="69">
        <v>13983</v>
      </c>
      <c r="BM831" s="69">
        <v>1</v>
      </c>
      <c r="BN831" s="69">
        <v>0</v>
      </c>
      <c r="BO831" s="4"/>
      <c r="BP831" s="46" t="str">
        <f t="shared" si="433"/>
        <v>13983_1</v>
      </c>
      <c r="BQ831" s="69">
        <v>13983</v>
      </c>
      <c r="BR831" s="69">
        <v>1</v>
      </c>
      <c r="BS831" s="69">
        <v>0</v>
      </c>
      <c r="BT831" s="4"/>
      <c r="BU831" s="71"/>
      <c r="BV831" s="71"/>
      <c r="BW831" s="71"/>
      <c r="BX831" s="4"/>
      <c r="BY831" s="46"/>
      <c r="BZ831" s="46"/>
      <c r="CA831" s="46"/>
      <c r="CB831" s="4"/>
      <c r="CC831" s="47" t="s">
        <v>839</v>
      </c>
      <c r="CD831" s="47" t="s">
        <v>1023</v>
      </c>
      <c r="CE831" s="47">
        <v>13787</v>
      </c>
      <c r="CF831" s="47">
        <v>1</v>
      </c>
      <c r="CG831" s="47">
        <v>2</v>
      </c>
      <c r="CH831" s="47" t="str">
        <f t="shared" si="434"/>
        <v>Keskivilkas 2</v>
      </c>
      <c r="CJ831" s="46" t="s">
        <v>876</v>
      </c>
      <c r="CK831" s="46" t="s">
        <v>2266</v>
      </c>
      <c r="CL831" s="46" t="s">
        <v>2267</v>
      </c>
      <c r="CM831" s="46" t="s">
        <v>2268</v>
      </c>
    </row>
    <row r="832" spans="1:91" customFormat="1" x14ac:dyDescent="0.25">
      <c r="A832" s="81">
        <v>821</v>
      </c>
      <c r="B832" s="27" t="str">
        <f t="shared" si="411"/>
        <v>14010_1</v>
      </c>
      <c r="C832" s="51">
        <v>14010</v>
      </c>
      <c r="D832" s="52">
        <v>1</v>
      </c>
      <c r="E832" s="17">
        <v>4730</v>
      </c>
      <c r="F832" s="18">
        <v>4188.6258877950004</v>
      </c>
      <c r="G832" s="57">
        <v>265</v>
      </c>
      <c r="H832" s="58">
        <v>74</v>
      </c>
      <c r="I832" s="64">
        <f t="shared" si="435"/>
        <v>0.74</v>
      </c>
      <c r="J832" s="18">
        <f t="shared" si="436"/>
        <v>196.1</v>
      </c>
      <c r="K832" s="64">
        <f t="shared" si="437"/>
        <v>-0.26278195488721806</v>
      </c>
      <c r="L832" s="18">
        <v>266</v>
      </c>
      <c r="M832" s="18">
        <v>25</v>
      </c>
      <c r="N832" s="18">
        <v>278</v>
      </c>
      <c r="O832" s="105" t="str">
        <f t="shared" si="412"/>
        <v>https://www.google.com/maps/@61.4521023719,24.3897462957,3a,75y,90t/data=!3m3!1e1!3m1!2e0</v>
      </c>
      <c r="P832" s="108" t="str">
        <f t="shared" si="413"/>
        <v>Gmaps</v>
      </c>
      <c r="Q832" s="18">
        <v>265</v>
      </c>
      <c r="R832" s="17">
        <v>74</v>
      </c>
      <c r="S832" s="18">
        <f t="shared" si="414"/>
        <v>94</v>
      </c>
      <c r="T832" s="18">
        <f t="shared" si="415"/>
        <v>68</v>
      </c>
      <c r="U832" s="18">
        <f t="shared" si="416"/>
        <v>0</v>
      </c>
      <c r="V832" s="95" t="str">
        <f t="shared" si="438"/>
        <v xml:space="preserve"> --</v>
      </c>
      <c r="W832" s="18">
        <f t="shared" si="417"/>
        <v>0</v>
      </c>
      <c r="X832" s="79" t="str">
        <f t="shared" si="439"/>
        <v xml:space="preserve"> --</v>
      </c>
      <c r="Y832" s="74">
        <v>0</v>
      </c>
      <c r="Z832" s="17" t="str">
        <f t="shared" si="421"/>
        <v xml:space="preserve"> --</v>
      </c>
      <c r="AA832" s="74">
        <v>0</v>
      </c>
      <c r="AB832" s="17" t="str">
        <f t="shared" si="440"/>
        <v>--</v>
      </c>
      <c r="AC832" s="39"/>
      <c r="AD832" s="17" t="str">
        <f t="shared" si="418"/>
        <v>Vähä 2</v>
      </c>
      <c r="AE832" s="17" t="s">
        <v>1060</v>
      </c>
      <c r="AF832" s="39"/>
      <c r="AG832" s="44"/>
      <c r="AH832" s="4"/>
      <c r="AI832" s="113" t="str">
        <f t="shared" si="422"/>
        <v>musta</v>
      </c>
      <c r="AJ832" s="114" t="str">
        <f t="shared" si="443"/>
        <v>musta</v>
      </c>
      <c r="AK832" s="115" t="str">
        <f t="shared" si="419"/>
        <v>musta</v>
      </c>
      <c r="AL832" s="124">
        <f t="shared" si="444"/>
        <v>10</v>
      </c>
      <c r="AM832" s="124">
        <f t="shared" si="423"/>
        <v>10</v>
      </c>
      <c r="AN832" s="124">
        <f t="shared" si="424"/>
        <v>0</v>
      </c>
      <c r="AO832" s="124">
        <f t="shared" si="425"/>
        <v>0</v>
      </c>
      <c r="AP832" s="121">
        <f t="shared" si="426"/>
        <v>0</v>
      </c>
      <c r="AQ832" s="14"/>
      <c r="AR832" s="113" t="str">
        <f t="shared" si="441"/>
        <v>musta</v>
      </c>
      <c r="AS832" s="114" t="str">
        <f t="shared" si="442"/>
        <v>musta</v>
      </c>
      <c r="AT832" s="115" t="str">
        <f t="shared" si="420"/>
        <v>musta</v>
      </c>
      <c r="AU832" s="124">
        <f t="shared" si="427"/>
        <v>10</v>
      </c>
      <c r="AV832" s="124">
        <f t="shared" si="428"/>
        <v>10</v>
      </c>
      <c r="AW832" s="124">
        <f t="shared" si="429"/>
        <v>0</v>
      </c>
      <c r="AX832" s="124">
        <f t="shared" si="430"/>
        <v>0</v>
      </c>
      <c r="AY832" s="121">
        <f t="shared" si="431"/>
        <v>0</v>
      </c>
      <c r="BA832" s="47" t="s">
        <v>40</v>
      </c>
      <c r="BB832" s="47">
        <v>13967</v>
      </c>
      <c r="BC832" s="47">
        <v>1</v>
      </c>
      <c r="BD832" s="47">
        <v>2</v>
      </c>
      <c r="BE832" s="4"/>
      <c r="BF832" s="47" t="s">
        <v>865</v>
      </c>
      <c r="BG832" s="47">
        <v>13984</v>
      </c>
      <c r="BH832" s="47">
        <v>1</v>
      </c>
      <c r="BI832" s="47">
        <v>0</v>
      </c>
      <c r="BJ832" s="4"/>
      <c r="BK832" s="46" t="str">
        <f t="shared" si="432"/>
        <v>13984_1</v>
      </c>
      <c r="BL832" s="69">
        <v>13984</v>
      </c>
      <c r="BM832" s="69">
        <v>1</v>
      </c>
      <c r="BN832" s="69">
        <v>0</v>
      </c>
      <c r="BO832" s="4"/>
      <c r="BP832" s="46" t="str">
        <f t="shared" si="433"/>
        <v>13984_1</v>
      </c>
      <c r="BQ832" s="69">
        <v>13984</v>
      </c>
      <c r="BR832" s="69">
        <v>1</v>
      </c>
      <c r="BS832" s="69">
        <v>0</v>
      </c>
      <c r="BT832" s="4"/>
      <c r="BU832" s="71"/>
      <c r="BV832" s="71"/>
      <c r="BW832" s="71"/>
      <c r="BX832" s="4"/>
      <c r="BY832" s="46"/>
      <c r="BZ832" s="46"/>
      <c r="CA832" s="46"/>
      <c r="CB832" s="4"/>
      <c r="CC832" s="47" t="s">
        <v>463</v>
      </c>
      <c r="CD832" s="47" t="s">
        <v>1023</v>
      </c>
      <c r="CE832" s="47">
        <v>3006</v>
      </c>
      <c r="CF832" s="47">
        <v>1</v>
      </c>
      <c r="CG832" s="47">
        <v>2</v>
      </c>
      <c r="CH832" s="47" t="str">
        <f t="shared" si="434"/>
        <v>Keskivilkas 2</v>
      </c>
      <c r="CJ832" s="46" t="s">
        <v>877</v>
      </c>
      <c r="CK832" s="46" t="s">
        <v>3124</v>
      </c>
      <c r="CL832" s="46" t="s">
        <v>3125</v>
      </c>
      <c r="CM832" s="46" t="s">
        <v>3126</v>
      </c>
    </row>
    <row r="833" spans="1:91" customFormat="1" x14ac:dyDescent="0.25">
      <c r="A833" s="81">
        <v>822</v>
      </c>
      <c r="B833" s="27" t="str">
        <f t="shared" si="411"/>
        <v>14011_1</v>
      </c>
      <c r="C833" s="51">
        <v>14011</v>
      </c>
      <c r="D833" s="52">
        <v>1</v>
      </c>
      <c r="E833" s="17">
        <v>4576</v>
      </c>
      <c r="F833" s="18">
        <v>4448.2169067049999</v>
      </c>
      <c r="G833" s="57">
        <v>30</v>
      </c>
      <c r="H833" s="58">
        <v>9</v>
      </c>
      <c r="I833" s="64">
        <f t="shared" si="435"/>
        <v>0.09</v>
      </c>
      <c r="J833" s="18">
        <f t="shared" si="436"/>
        <v>2.6999999999999997</v>
      </c>
      <c r="K833" s="64">
        <f t="shared" si="437"/>
        <v>-0.99454545454545462</v>
      </c>
      <c r="L833" s="18">
        <v>495</v>
      </c>
      <c r="M833" s="18">
        <v>39</v>
      </c>
      <c r="N833" s="18">
        <v>601</v>
      </c>
      <c r="O833" s="105" t="str">
        <f t="shared" si="412"/>
        <v>https://www.google.com/maps/@61.4752626154,24.3301562733,3a,75y,90t/data=!3m3!1e1!3m1!2e0</v>
      </c>
      <c r="P833" s="108" t="str">
        <f t="shared" si="413"/>
        <v>Gmaps</v>
      </c>
      <c r="Q833" s="18">
        <v>30</v>
      </c>
      <c r="R833" s="17">
        <v>9</v>
      </c>
      <c r="S833" s="18">
        <f t="shared" si="414"/>
        <v>742</v>
      </c>
      <c r="T833" s="18">
        <f t="shared" si="415"/>
        <v>445</v>
      </c>
      <c r="U833" s="18">
        <f t="shared" si="416"/>
        <v>0</v>
      </c>
      <c r="V833" s="95" t="str">
        <f t="shared" si="438"/>
        <v xml:space="preserve"> --</v>
      </c>
      <c r="W833" s="18">
        <f t="shared" si="417"/>
        <v>0</v>
      </c>
      <c r="X833" s="79" t="str">
        <f t="shared" si="439"/>
        <v xml:space="preserve"> --</v>
      </c>
      <c r="Y833" s="18">
        <v>27</v>
      </c>
      <c r="Z833" s="17" t="str">
        <f t="shared" si="421"/>
        <v xml:space="preserve"> --</v>
      </c>
      <c r="AA833" s="74">
        <v>0</v>
      </c>
      <c r="AB833" s="17" t="str">
        <f t="shared" si="440"/>
        <v>--</v>
      </c>
      <c r="AC833" s="39"/>
      <c r="AD833" s="17" t="str">
        <f t="shared" si="418"/>
        <v>Vähä 1</v>
      </c>
      <c r="AE833" s="17" t="s">
        <v>1058</v>
      </c>
      <c r="AF833" s="39"/>
      <c r="AG833" s="44"/>
      <c r="AH833" s="4"/>
      <c r="AI833" s="113" t="str">
        <f t="shared" si="422"/>
        <v>musta</v>
      </c>
      <c r="AJ833" s="114" t="str">
        <f t="shared" si="443"/>
        <v>musta</v>
      </c>
      <c r="AK833" s="115" t="str">
        <f t="shared" si="419"/>
        <v>musta</v>
      </c>
      <c r="AL833" s="124">
        <f t="shared" si="444"/>
        <v>1</v>
      </c>
      <c r="AM833" s="124">
        <f t="shared" si="423"/>
        <v>0</v>
      </c>
      <c r="AN833" s="124">
        <f t="shared" si="424"/>
        <v>0</v>
      </c>
      <c r="AO833" s="124">
        <f t="shared" si="425"/>
        <v>1</v>
      </c>
      <c r="AP833" s="121">
        <f t="shared" si="426"/>
        <v>0</v>
      </c>
      <c r="AQ833" s="14"/>
      <c r="AR833" s="113" t="str">
        <f t="shared" si="441"/>
        <v>musta</v>
      </c>
      <c r="AS833" s="114" t="str">
        <f t="shared" si="442"/>
        <v>musta</v>
      </c>
      <c r="AT833" s="115" t="str">
        <f t="shared" si="420"/>
        <v>musta</v>
      </c>
      <c r="AU833" s="124">
        <f t="shared" si="427"/>
        <v>2</v>
      </c>
      <c r="AV833" s="124">
        <f t="shared" si="428"/>
        <v>1</v>
      </c>
      <c r="AW833" s="124">
        <f t="shared" si="429"/>
        <v>0</v>
      </c>
      <c r="AX833" s="124">
        <f t="shared" si="430"/>
        <v>1</v>
      </c>
      <c r="AY833" s="121">
        <f t="shared" si="431"/>
        <v>0</v>
      </c>
      <c r="BA833" s="47" t="s">
        <v>853</v>
      </c>
      <c r="BB833" s="47">
        <v>13971</v>
      </c>
      <c r="BC833" s="47">
        <v>1</v>
      </c>
      <c r="BD833" s="47">
        <v>16</v>
      </c>
      <c r="BE833" s="4"/>
      <c r="BF833" s="47" t="s">
        <v>866</v>
      </c>
      <c r="BG833" s="47">
        <v>13987</v>
      </c>
      <c r="BH833" s="47">
        <v>1</v>
      </c>
      <c r="BI833" s="47">
        <v>25</v>
      </c>
      <c r="BJ833" s="4"/>
      <c r="BK833" s="46" t="str">
        <f t="shared" si="432"/>
        <v>13987_1</v>
      </c>
      <c r="BL833" s="69">
        <v>13987</v>
      </c>
      <c r="BM833" s="69">
        <v>1</v>
      </c>
      <c r="BN833" s="69">
        <v>0</v>
      </c>
      <c r="BO833" s="4"/>
      <c r="BP833" s="46" t="str">
        <f t="shared" si="433"/>
        <v>13987_1</v>
      </c>
      <c r="BQ833" s="69">
        <v>13987</v>
      </c>
      <c r="BR833" s="69">
        <v>1</v>
      </c>
      <c r="BS833" s="69">
        <v>0</v>
      </c>
      <c r="BT833" s="4"/>
      <c r="BU833" s="71"/>
      <c r="BV833" s="71"/>
      <c r="BW833" s="71"/>
      <c r="BX833" s="4"/>
      <c r="BY833" s="46"/>
      <c r="BZ833" s="46"/>
      <c r="CA833" s="46"/>
      <c r="CB833" s="4"/>
      <c r="CC833" s="47" t="s">
        <v>512</v>
      </c>
      <c r="CD833" s="47" t="s">
        <v>1023</v>
      </c>
      <c r="CE833" s="47">
        <v>3261</v>
      </c>
      <c r="CF833" s="47">
        <v>1</v>
      </c>
      <c r="CG833" s="47">
        <v>2</v>
      </c>
      <c r="CH833" s="47" t="str">
        <f t="shared" si="434"/>
        <v>Keskivilkas 2</v>
      </c>
      <c r="CJ833" s="46" t="s">
        <v>878</v>
      </c>
      <c r="CK833" s="46" t="s">
        <v>1744</v>
      </c>
      <c r="CL833" s="46" t="s">
        <v>1745</v>
      </c>
      <c r="CM833" s="46" t="s">
        <v>1746</v>
      </c>
    </row>
    <row r="834" spans="1:91" customFormat="1" x14ac:dyDescent="0.25">
      <c r="A834" s="81">
        <v>823</v>
      </c>
      <c r="B834" s="27" t="str">
        <f t="shared" si="411"/>
        <v>14013_1</v>
      </c>
      <c r="C834" s="51">
        <v>14013</v>
      </c>
      <c r="D834" s="52">
        <v>1</v>
      </c>
      <c r="E834" s="17">
        <v>6779</v>
      </c>
      <c r="F834" s="18">
        <v>6578.3190427500003</v>
      </c>
      <c r="G834" s="57">
        <v>13</v>
      </c>
      <c r="H834" s="58">
        <v>40</v>
      </c>
      <c r="I834" s="64">
        <f t="shared" si="435"/>
        <v>0.4</v>
      </c>
      <c r="J834" s="18">
        <f t="shared" si="436"/>
        <v>5.2</v>
      </c>
      <c r="K834" s="64">
        <f t="shared" si="437"/>
        <v>-0.95398230088495573</v>
      </c>
      <c r="L834" s="18">
        <v>113</v>
      </c>
      <c r="M834" s="18">
        <v>6</v>
      </c>
      <c r="N834" s="18">
        <v>126</v>
      </c>
      <c r="O834" s="105" t="str">
        <f t="shared" si="412"/>
        <v>https://www.google.com/maps/@61.4760707772,24.4222675186,3a,75y,90t/data=!3m3!1e1!3m1!2e0</v>
      </c>
      <c r="P834" s="108" t="str">
        <f t="shared" si="413"/>
        <v>Gmaps</v>
      </c>
      <c r="Q834" s="18">
        <v>13</v>
      </c>
      <c r="R834" s="17">
        <v>40</v>
      </c>
      <c r="S834" s="18">
        <f t="shared" si="414"/>
        <v>82</v>
      </c>
      <c r="T834" s="18">
        <f t="shared" si="415"/>
        <v>60</v>
      </c>
      <c r="U834" s="18">
        <f t="shared" si="416"/>
        <v>0</v>
      </c>
      <c r="V834" s="95" t="str">
        <f t="shared" si="438"/>
        <v xml:space="preserve"> --</v>
      </c>
      <c r="W834" s="18">
        <f t="shared" si="417"/>
        <v>0</v>
      </c>
      <c r="X834" s="79" t="str">
        <f t="shared" si="439"/>
        <v xml:space="preserve"> --</v>
      </c>
      <c r="Y834" s="74">
        <v>0</v>
      </c>
      <c r="Z834" s="17" t="str">
        <f t="shared" si="421"/>
        <v xml:space="preserve"> --</v>
      </c>
      <c r="AA834" s="74">
        <v>0</v>
      </c>
      <c r="AB834" s="17" t="str">
        <f t="shared" si="440"/>
        <v>--</v>
      </c>
      <c r="AC834" s="39"/>
      <c r="AD834" s="17" t="str">
        <f t="shared" si="418"/>
        <v>Vähä 3</v>
      </c>
      <c r="AE834" s="17" t="s">
        <v>1062</v>
      </c>
      <c r="AF834" s="39"/>
      <c r="AG834" s="44"/>
      <c r="AH834" s="4"/>
      <c r="AI834" s="113" t="str">
        <f t="shared" si="422"/>
        <v>musta</v>
      </c>
      <c r="AJ834" s="114" t="str">
        <f t="shared" si="443"/>
        <v>musta</v>
      </c>
      <c r="AK834" s="115" t="str">
        <f t="shared" si="419"/>
        <v>musta</v>
      </c>
      <c r="AL834" s="124">
        <f t="shared" si="444"/>
        <v>1</v>
      </c>
      <c r="AM834" s="124">
        <f t="shared" si="423"/>
        <v>1</v>
      </c>
      <c r="AN834" s="124">
        <f t="shared" si="424"/>
        <v>0</v>
      </c>
      <c r="AO834" s="124">
        <f t="shared" si="425"/>
        <v>0</v>
      </c>
      <c r="AP834" s="121">
        <f t="shared" si="426"/>
        <v>0</v>
      </c>
      <c r="AQ834" s="14"/>
      <c r="AR834" s="113" t="str">
        <f t="shared" si="441"/>
        <v>musta</v>
      </c>
      <c r="AS834" s="114" t="str">
        <f t="shared" si="442"/>
        <v>musta</v>
      </c>
      <c r="AT834" s="115" t="str">
        <f t="shared" si="420"/>
        <v>musta</v>
      </c>
      <c r="AU834" s="124">
        <f t="shared" si="427"/>
        <v>1</v>
      </c>
      <c r="AV834" s="124">
        <f t="shared" si="428"/>
        <v>1</v>
      </c>
      <c r="AW834" s="124">
        <f t="shared" si="429"/>
        <v>0</v>
      </c>
      <c r="AX834" s="124">
        <f t="shared" si="430"/>
        <v>0</v>
      </c>
      <c r="AY834" s="121">
        <f t="shared" si="431"/>
        <v>0</v>
      </c>
      <c r="BA834" s="47" t="s">
        <v>854</v>
      </c>
      <c r="BB834" s="47">
        <v>13971</v>
      </c>
      <c r="BC834" s="47">
        <v>2</v>
      </c>
      <c r="BD834" s="47">
        <v>4</v>
      </c>
      <c r="BE834" s="4"/>
      <c r="BF834" s="47" t="s">
        <v>867</v>
      </c>
      <c r="BG834" s="47">
        <v>13988</v>
      </c>
      <c r="BH834" s="47">
        <v>1</v>
      </c>
      <c r="BI834" s="47">
        <v>47</v>
      </c>
      <c r="BJ834" s="4"/>
      <c r="BK834" s="46" t="str">
        <f t="shared" si="432"/>
        <v>13988_1</v>
      </c>
      <c r="BL834" s="69">
        <v>13988</v>
      </c>
      <c r="BM834" s="69">
        <v>1</v>
      </c>
      <c r="BN834" s="69">
        <v>0</v>
      </c>
      <c r="BO834" s="4"/>
      <c r="BP834" s="46" t="str">
        <f t="shared" si="433"/>
        <v>13988_1</v>
      </c>
      <c r="BQ834" s="69">
        <v>13988</v>
      </c>
      <c r="BR834" s="69">
        <v>1</v>
      </c>
      <c r="BS834" s="69">
        <v>0</v>
      </c>
      <c r="BT834" s="4"/>
      <c r="BU834" s="71"/>
      <c r="BV834" s="71"/>
      <c r="BW834" s="71"/>
      <c r="BX834" s="4"/>
      <c r="BY834" s="46"/>
      <c r="BZ834" s="46"/>
      <c r="CA834" s="46"/>
      <c r="CB834" s="4"/>
      <c r="CC834" s="47" t="s">
        <v>1007</v>
      </c>
      <c r="CD834" s="47" t="s">
        <v>1023</v>
      </c>
      <c r="CE834" s="47">
        <v>14372</v>
      </c>
      <c r="CF834" s="47">
        <v>1</v>
      </c>
      <c r="CG834" s="47">
        <v>2</v>
      </c>
      <c r="CH834" s="47" t="str">
        <f t="shared" si="434"/>
        <v>Keskivilkas 2</v>
      </c>
      <c r="CJ834" s="46" t="s">
        <v>879</v>
      </c>
      <c r="CK834" s="46" t="s">
        <v>3127</v>
      </c>
      <c r="CL834" s="46" t="s">
        <v>3128</v>
      </c>
      <c r="CM834" s="46" t="s">
        <v>3129</v>
      </c>
    </row>
    <row r="835" spans="1:91" customFormat="1" x14ac:dyDescent="0.25">
      <c r="A835" s="81">
        <v>824</v>
      </c>
      <c r="B835" s="27" t="str">
        <f t="shared" si="411"/>
        <v>14014_1</v>
      </c>
      <c r="C835" s="51">
        <v>14014</v>
      </c>
      <c r="D835" s="52">
        <v>1</v>
      </c>
      <c r="E835" s="17">
        <v>6845</v>
      </c>
      <c r="F835" s="18">
        <v>6649.8805498499996</v>
      </c>
      <c r="G835" s="57">
        <v>27</v>
      </c>
      <c r="H835" s="58">
        <v>78</v>
      </c>
      <c r="I835" s="64">
        <f t="shared" si="435"/>
        <v>0.78</v>
      </c>
      <c r="J835" s="18">
        <f t="shared" si="436"/>
        <v>21.060000000000002</v>
      </c>
      <c r="K835" s="64">
        <f t="shared" si="437"/>
        <v>-0.86144736842105263</v>
      </c>
      <c r="L835" s="18">
        <v>152</v>
      </c>
      <c r="M835" s="18">
        <v>9</v>
      </c>
      <c r="N835" s="18">
        <v>148</v>
      </c>
      <c r="O835" s="105" t="str">
        <f t="shared" si="412"/>
        <v>https://www.google.com/maps/@61.4788424954,24.4321012429,3a,75y,90t/data=!3m3!1e1!3m1!2e0</v>
      </c>
      <c r="P835" s="108" t="str">
        <f t="shared" si="413"/>
        <v>Gmaps</v>
      </c>
      <c r="Q835" s="18">
        <v>27</v>
      </c>
      <c r="R835" s="17">
        <v>78</v>
      </c>
      <c r="S835" s="18">
        <f t="shared" si="414"/>
        <v>73</v>
      </c>
      <c r="T835" s="18">
        <f t="shared" si="415"/>
        <v>50</v>
      </c>
      <c r="U835" s="18">
        <f t="shared" si="416"/>
        <v>0</v>
      </c>
      <c r="V835" s="95" t="str">
        <f t="shared" si="438"/>
        <v xml:space="preserve"> --</v>
      </c>
      <c r="W835" s="18">
        <f t="shared" si="417"/>
        <v>0</v>
      </c>
      <c r="X835" s="79" t="str">
        <f t="shared" si="439"/>
        <v xml:space="preserve"> --</v>
      </c>
      <c r="Y835" s="74">
        <v>0</v>
      </c>
      <c r="Z835" s="17" t="str">
        <f t="shared" si="421"/>
        <v xml:space="preserve"> --</v>
      </c>
      <c r="AA835" s="74">
        <v>0</v>
      </c>
      <c r="AB835" s="17" t="str">
        <f t="shared" si="440"/>
        <v>--</v>
      </c>
      <c r="AC835" s="39"/>
      <c r="AD835" s="17" t="str">
        <f t="shared" si="418"/>
        <v>Vähä 3</v>
      </c>
      <c r="AE835" s="17" t="s">
        <v>1062</v>
      </c>
      <c r="AF835" s="39"/>
      <c r="AG835" s="44"/>
      <c r="AH835" s="4"/>
      <c r="AI835" s="113" t="str">
        <f t="shared" si="422"/>
        <v>musta</v>
      </c>
      <c r="AJ835" s="114" t="str">
        <f t="shared" si="443"/>
        <v>musta</v>
      </c>
      <c r="AK835" s="115" t="str">
        <f t="shared" si="419"/>
        <v>musta</v>
      </c>
      <c r="AL835" s="124">
        <f t="shared" si="444"/>
        <v>10</v>
      </c>
      <c r="AM835" s="124">
        <f t="shared" si="423"/>
        <v>10</v>
      </c>
      <c r="AN835" s="124">
        <f t="shared" si="424"/>
        <v>0</v>
      </c>
      <c r="AO835" s="124">
        <f t="shared" si="425"/>
        <v>0</v>
      </c>
      <c r="AP835" s="121">
        <f t="shared" si="426"/>
        <v>0</v>
      </c>
      <c r="AQ835" s="14"/>
      <c r="AR835" s="113" t="str">
        <f t="shared" si="441"/>
        <v>musta</v>
      </c>
      <c r="AS835" s="114" t="str">
        <f t="shared" si="442"/>
        <v>musta</v>
      </c>
      <c r="AT835" s="115" t="str">
        <f t="shared" si="420"/>
        <v>musta</v>
      </c>
      <c r="AU835" s="124">
        <f t="shared" si="427"/>
        <v>10</v>
      </c>
      <c r="AV835" s="124">
        <f t="shared" si="428"/>
        <v>10</v>
      </c>
      <c r="AW835" s="124">
        <f t="shared" si="429"/>
        <v>0</v>
      </c>
      <c r="AX835" s="124">
        <f t="shared" si="430"/>
        <v>0</v>
      </c>
      <c r="AY835" s="121">
        <f t="shared" si="431"/>
        <v>0</v>
      </c>
      <c r="BA835" s="47" t="s">
        <v>855</v>
      </c>
      <c r="BB835" s="47">
        <v>13972</v>
      </c>
      <c r="BC835" s="47">
        <v>1</v>
      </c>
      <c r="BD835" s="47">
        <v>56</v>
      </c>
      <c r="BE835" s="4"/>
      <c r="BF835" s="47" t="s">
        <v>868</v>
      </c>
      <c r="BG835" s="47">
        <v>13989</v>
      </c>
      <c r="BH835" s="47">
        <v>1</v>
      </c>
      <c r="BI835" s="47">
        <v>43</v>
      </c>
      <c r="BJ835" s="4"/>
      <c r="BK835" s="46" t="str">
        <f t="shared" si="432"/>
        <v>13989_1</v>
      </c>
      <c r="BL835" s="69">
        <v>13989</v>
      </c>
      <c r="BM835" s="69">
        <v>1</v>
      </c>
      <c r="BN835" s="69">
        <v>0</v>
      </c>
      <c r="BO835" s="4"/>
      <c r="BP835" s="46" t="str">
        <f t="shared" si="433"/>
        <v>13989_1</v>
      </c>
      <c r="BQ835" s="69">
        <v>13989</v>
      </c>
      <c r="BR835" s="69">
        <v>1</v>
      </c>
      <c r="BS835" s="69">
        <v>0</v>
      </c>
      <c r="BT835" s="4"/>
      <c r="BU835" s="71"/>
      <c r="BV835" s="71"/>
      <c r="BW835" s="71"/>
      <c r="BX835" s="4"/>
      <c r="BY835" s="46"/>
      <c r="BZ835" s="46"/>
      <c r="CA835" s="46"/>
      <c r="CB835" s="4"/>
      <c r="CC835" s="47"/>
      <c r="CD835" s="47"/>
      <c r="CE835" s="47"/>
      <c r="CF835" s="47"/>
      <c r="CG835" s="47"/>
      <c r="CH835" s="47"/>
      <c r="CJ835" s="46" t="s">
        <v>880</v>
      </c>
      <c r="CK835" s="46" t="s">
        <v>3130</v>
      </c>
      <c r="CL835" s="46" t="s">
        <v>3131</v>
      </c>
      <c r="CM835" s="46" t="s">
        <v>3132</v>
      </c>
    </row>
    <row r="836" spans="1:91" customFormat="1" x14ac:dyDescent="0.25">
      <c r="A836" s="81">
        <v>825</v>
      </c>
      <c r="B836" s="27" t="str">
        <f t="shared" si="411"/>
        <v>14017_1</v>
      </c>
      <c r="C836" s="51">
        <v>14017</v>
      </c>
      <c r="D836" s="52">
        <v>1</v>
      </c>
      <c r="E836" s="17">
        <v>11276</v>
      </c>
      <c r="F836" s="18">
        <v>10802.3669114</v>
      </c>
      <c r="G836" s="57">
        <v>28</v>
      </c>
      <c r="H836" s="58">
        <v>51</v>
      </c>
      <c r="I836" s="64">
        <f t="shared" si="435"/>
        <v>0.51</v>
      </c>
      <c r="J836" s="18">
        <f t="shared" si="436"/>
        <v>14.280000000000001</v>
      </c>
      <c r="K836" s="64">
        <f t="shared" si="437"/>
        <v>-0.81692307692307686</v>
      </c>
      <c r="L836" s="18">
        <v>78</v>
      </c>
      <c r="M836" s="18">
        <v>8</v>
      </c>
      <c r="N836" s="18">
        <v>87</v>
      </c>
      <c r="O836" s="105" t="str">
        <f t="shared" si="412"/>
        <v>https://www.google.com/maps/@61.5046020607,24.5605548602,3a,75y,90t/data=!3m3!1e1!3m1!2e0</v>
      </c>
      <c r="P836" s="108" t="str">
        <f t="shared" si="413"/>
        <v>Gmaps</v>
      </c>
      <c r="Q836" s="18">
        <v>28</v>
      </c>
      <c r="R836" s="17">
        <v>51</v>
      </c>
      <c r="S836" s="18">
        <f t="shared" si="414"/>
        <v>48</v>
      </c>
      <c r="T836" s="18">
        <f t="shared" si="415"/>
        <v>32</v>
      </c>
      <c r="U836" s="18">
        <f t="shared" si="416"/>
        <v>0</v>
      </c>
      <c r="V836" s="95" t="str">
        <f t="shared" si="438"/>
        <v xml:space="preserve"> --</v>
      </c>
      <c r="W836" s="18">
        <f t="shared" si="417"/>
        <v>0</v>
      </c>
      <c r="X836" s="79" t="str">
        <f t="shared" si="439"/>
        <v xml:space="preserve"> --</v>
      </c>
      <c r="Y836" s="74">
        <v>0</v>
      </c>
      <c r="Z836" s="17" t="str">
        <f t="shared" si="421"/>
        <v xml:space="preserve"> --</v>
      </c>
      <c r="AA836" s="74">
        <v>0</v>
      </c>
      <c r="AB836" s="17" t="str">
        <f t="shared" si="440"/>
        <v>--</v>
      </c>
      <c r="AC836" s="39"/>
      <c r="AD836" s="17" t="str">
        <f t="shared" si="418"/>
        <v>Vähä 3</v>
      </c>
      <c r="AE836" s="17" t="s">
        <v>1062</v>
      </c>
      <c r="AF836" s="39"/>
      <c r="AG836" s="44"/>
      <c r="AH836" s="4"/>
      <c r="AI836" s="113" t="str">
        <f t="shared" si="422"/>
        <v>musta</v>
      </c>
      <c r="AJ836" s="114" t="str">
        <f t="shared" si="443"/>
        <v>musta</v>
      </c>
      <c r="AK836" s="115" t="str">
        <f t="shared" si="419"/>
        <v>musta</v>
      </c>
      <c r="AL836" s="124">
        <f t="shared" si="444"/>
        <v>1</v>
      </c>
      <c r="AM836" s="124">
        <f t="shared" si="423"/>
        <v>1</v>
      </c>
      <c r="AN836" s="124">
        <f t="shared" si="424"/>
        <v>0</v>
      </c>
      <c r="AO836" s="124">
        <f t="shared" si="425"/>
        <v>0</v>
      </c>
      <c r="AP836" s="121">
        <f t="shared" si="426"/>
        <v>0</v>
      </c>
      <c r="AQ836" s="14"/>
      <c r="AR836" s="113" t="str">
        <f t="shared" si="441"/>
        <v>musta</v>
      </c>
      <c r="AS836" s="114" t="str">
        <f t="shared" si="442"/>
        <v>musta</v>
      </c>
      <c r="AT836" s="115" t="str">
        <f t="shared" si="420"/>
        <v>musta</v>
      </c>
      <c r="AU836" s="124">
        <f t="shared" si="427"/>
        <v>10</v>
      </c>
      <c r="AV836" s="124">
        <f t="shared" si="428"/>
        <v>10</v>
      </c>
      <c r="AW836" s="124">
        <f t="shared" si="429"/>
        <v>0</v>
      </c>
      <c r="AX836" s="124">
        <f t="shared" si="430"/>
        <v>0</v>
      </c>
      <c r="AY836" s="121">
        <f t="shared" si="431"/>
        <v>0</v>
      </c>
      <c r="BA836" s="47" t="s">
        <v>856</v>
      </c>
      <c r="BB836" s="47">
        <v>13973</v>
      </c>
      <c r="BC836" s="47">
        <v>1</v>
      </c>
      <c r="BD836" s="47">
        <v>63</v>
      </c>
      <c r="BE836" s="4"/>
      <c r="BF836" s="47" t="s">
        <v>869</v>
      </c>
      <c r="BG836" s="47">
        <v>13991</v>
      </c>
      <c r="BH836" s="47">
        <v>1</v>
      </c>
      <c r="BI836" s="47">
        <v>62</v>
      </c>
      <c r="BJ836" s="4"/>
      <c r="BK836" s="46" t="str">
        <f t="shared" si="432"/>
        <v>13991_1</v>
      </c>
      <c r="BL836" s="69">
        <v>13991</v>
      </c>
      <c r="BM836" s="69">
        <v>1</v>
      </c>
      <c r="BN836" s="69">
        <v>0</v>
      </c>
      <c r="BO836" s="4"/>
      <c r="BP836" s="46" t="str">
        <f t="shared" si="433"/>
        <v>13991_1</v>
      </c>
      <c r="BQ836" s="69">
        <v>13991</v>
      </c>
      <c r="BR836" s="69">
        <v>1</v>
      </c>
      <c r="BS836" s="69">
        <v>0</v>
      </c>
      <c r="BT836" s="4"/>
      <c r="BU836" s="71"/>
      <c r="BV836" s="71"/>
      <c r="BW836" s="71"/>
      <c r="BX836" s="4"/>
      <c r="BY836" s="46"/>
      <c r="BZ836" s="46"/>
      <c r="CA836" s="46"/>
      <c r="CB836" s="4"/>
      <c r="CC836" s="47"/>
      <c r="CD836" s="47"/>
      <c r="CE836" s="47"/>
      <c r="CF836" s="47"/>
      <c r="CG836" s="47"/>
      <c r="CH836" s="47"/>
      <c r="CJ836" s="46" t="s">
        <v>881</v>
      </c>
      <c r="CK836" s="46" t="s">
        <v>3133</v>
      </c>
      <c r="CL836" s="46" t="s">
        <v>3134</v>
      </c>
      <c r="CM836" s="46" t="s">
        <v>3135</v>
      </c>
    </row>
    <row r="837" spans="1:91" customFormat="1" x14ac:dyDescent="0.25">
      <c r="A837" s="81">
        <v>826</v>
      </c>
      <c r="B837" s="27" t="str">
        <f t="shared" si="411"/>
        <v>14019_1</v>
      </c>
      <c r="C837" s="51">
        <v>14019</v>
      </c>
      <c r="D837" s="52">
        <v>1</v>
      </c>
      <c r="E837" s="17">
        <v>1557</v>
      </c>
      <c r="F837" s="18">
        <v>1495.09339159</v>
      </c>
      <c r="G837" s="57">
        <v>41</v>
      </c>
      <c r="H837" s="58">
        <v>49</v>
      </c>
      <c r="I837" s="64">
        <f t="shared" si="435"/>
        <v>0.49</v>
      </c>
      <c r="J837" s="18">
        <f t="shared" si="436"/>
        <v>20.09</v>
      </c>
      <c r="K837" s="64">
        <f t="shared" si="437"/>
        <v>-0.33033333333333331</v>
      </c>
      <c r="L837" s="18">
        <v>30</v>
      </c>
      <c r="M837" s="18">
        <v>1</v>
      </c>
      <c r="N837" s="18">
        <v>40</v>
      </c>
      <c r="O837" s="105" t="str">
        <f t="shared" si="412"/>
        <v>https://www.google.com/maps/@61.4998755201,24.6026810182,3a,75y,90t/data=!3m3!1e1!3m1!2e0</v>
      </c>
      <c r="P837" s="108" t="str">
        <f t="shared" si="413"/>
        <v>Gmaps</v>
      </c>
      <c r="Q837" s="18">
        <v>41</v>
      </c>
      <c r="R837" s="17">
        <v>49</v>
      </c>
      <c r="S837" s="18">
        <f t="shared" si="414"/>
        <v>17</v>
      </c>
      <c r="T837" s="18">
        <f t="shared" si="415"/>
        <v>10</v>
      </c>
      <c r="U837" s="18">
        <f t="shared" si="416"/>
        <v>0</v>
      </c>
      <c r="V837" s="95" t="str">
        <f t="shared" si="438"/>
        <v xml:space="preserve"> --</v>
      </c>
      <c r="W837" s="18">
        <f t="shared" si="417"/>
        <v>0</v>
      </c>
      <c r="X837" s="79" t="str">
        <f t="shared" si="439"/>
        <v xml:space="preserve"> --</v>
      </c>
      <c r="Y837" s="74">
        <v>0</v>
      </c>
      <c r="Z837" s="17" t="str">
        <f t="shared" si="421"/>
        <v xml:space="preserve"> --</v>
      </c>
      <c r="AA837" s="74">
        <v>0</v>
      </c>
      <c r="AB837" s="17" t="str">
        <f t="shared" si="440"/>
        <v>--</v>
      </c>
      <c r="AC837" s="39"/>
      <c r="AD837" s="17" t="str">
        <f t="shared" si="418"/>
        <v>Vähä 4</v>
      </c>
      <c r="AE837" s="17" t="s">
        <v>1061</v>
      </c>
      <c r="AF837" s="39"/>
      <c r="AG837" s="44"/>
      <c r="AH837" s="4"/>
      <c r="AI837" s="113" t="str">
        <f t="shared" si="422"/>
        <v>musta</v>
      </c>
      <c r="AJ837" s="114" t="str">
        <f t="shared" si="443"/>
        <v>musta</v>
      </c>
      <c r="AK837" s="115" t="str">
        <f t="shared" si="419"/>
        <v>musta</v>
      </c>
      <c r="AL837" s="124">
        <f t="shared" si="444"/>
        <v>1</v>
      </c>
      <c r="AM837" s="124">
        <f t="shared" si="423"/>
        <v>1</v>
      </c>
      <c r="AN837" s="124">
        <f t="shared" si="424"/>
        <v>0</v>
      </c>
      <c r="AO837" s="124">
        <f t="shared" si="425"/>
        <v>0</v>
      </c>
      <c r="AP837" s="121">
        <f t="shared" si="426"/>
        <v>0</v>
      </c>
      <c r="AQ837" s="14"/>
      <c r="AR837" s="113" t="str">
        <f t="shared" si="441"/>
        <v>musta</v>
      </c>
      <c r="AS837" s="114" t="str">
        <f t="shared" si="442"/>
        <v>musta</v>
      </c>
      <c r="AT837" s="115" t="str">
        <f t="shared" si="420"/>
        <v>musta</v>
      </c>
      <c r="AU837" s="124">
        <f t="shared" si="427"/>
        <v>1</v>
      </c>
      <c r="AV837" s="124">
        <f t="shared" si="428"/>
        <v>1</v>
      </c>
      <c r="AW837" s="124">
        <f t="shared" si="429"/>
        <v>0</v>
      </c>
      <c r="AX837" s="124">
        <f t="shared" si="430"/>
        <v>0</v>
      </c>
      <c r="AY837" s="121">
        <f t="shared" si="431"/>
        <v>0</v>
      </c>
      <c r="BA837" s="47" t="s">
        <v>857</v>
      </c>
      <c r="BB837" s="47">
        <v>13977</v>
      </c>
      <c r="BC837" s="47">
        <v>1</v>
      </c>
      <c r="BD837" s="47">
        <v>159</v>
      </c>
      <c r="BE837" s="4"/>
      <c r="BF837" s="47" t="s">
        <v>870</v>
      </c>
      <c r="BG837" s="47">
        <v>13993</v>
      </c>
      <c r="BH837" s="47">
        <v>1</v>
      </c>
      <c r="BI837" s="47">
        <v>100</v>
      </c>
      <c r="BJ837" s="4"/>
      <c r="BK837" s="46" t="str">
        <f t="shared" si="432"/>
        <v>13993_1</v>
      </c>
      <c r="BL837" s="69">
        <v>13993</v>
      </c>
      <c r="BM837" s="69">
        <v>1</v>
      </c>
      <c r="BN837" s="69">
        <v>0</v>
      </c>
      <c r="BO837" s="4"/>
      <c r="BP837" s="46" t="str">
        <f t="shared" si="433"/>
        <v>13993_1</v>
      </c>
      <c r="BQ837" s="69">
        <v>13993</v>
      </c>
      <c r="BR837" s="69">
        <v>1</v>
      </c>
      <c r="BS837" s="69">
        <v>0</v>
      </c>
      <c r="BT837" s="4"/>
      <c r="BU837" s="71"/>
      <c r="BV837" s="71"/>
      <c r="BW837" s="71"/>
      <c r="BX837" s="4"/>
      <c r="BY837" s="46"/>
      <c r="BZ837" s="46"/>
      <c r="CA837" s="46"/>
      <c r="CB837" s="4"/>
      <c r="CC837" s="47"/>
      <c r="CD837" s="47"/>
      <c r="CE837" s="47"/>
      <c r="CF837" s="47"/>
      <c r="CG837" s="47"/>
      <c r="CH837" s="47"/>
      <c r="CJ837" s="46" t="s">
        <v>882</v>
      </c>
      <c r="CK837" s="46" t="s">
        <v>3136</v>
      </c>
      <c r="CL837" s="46" t="s">
        <v>3137</v>
      </c>
      <c r="CM837" s="46" t="s">
        <v>3138</v>
      </c>
    </row>
    <row r="838" spans="1:91" customFormat="1" x14ac:dyDescent="0.25">
      <c r="A838" s="81">
        <v>827</v>
      </c>
      <c r="B838" s="27" t="str">
        <f t="shared" si="411"/>
        <v>14020_1</v>
      </c>
      <c r="C838" s="51">
        <v>14020</v>
      </c>
      <c r="D838" s="52">
        <v>1</v>
      </c>
      <c r="E838" s="17">
        <v>2522</v>
      </c>
      <c r="F838" s="18">
        <v>2398.5707569149999</v>
      </c>
      <c r="G838" s="57">
        <v>19</v>
      </c>
      <c r="H838" s="58">
        <v>50</v>
      </c>
      <c r="I838" s="64">
        <f t="shared" si="435"/>
        <v>0.5</v>
      </c>
      <c r="J838" s="18">
        <f t="shared" si="436"/>
        <v>9.5</v>
      </c>
      <c r="K838" s="64">
        <f t="shared" si="437"/>
        <v>-0.8303571428571429</v>
      </c>
      <c r="L838" s="18">
        <v>56</v>
      </c>
      <c r="M838" s="18">
        <v>4</v>
      </c>
      <c r="N838" s="18">
        <v>58</v>
      </c>
      <c r="O838" s="105" t="str">
        <f t="shared" si="412"/>
        <v>https://www.google.com/maps/@61.5161390554,24.6720348307,3a,75y,90t/data=!3m3!1e1!3m1!2e0</v>
      </c>
      <c r="P838" s="108" t="str">
        <f t="shared" si="413"/>
        <v>Gmaps</v>
      </c>
      <c r="Q838" s="18">
        <v>19</v>
      </c>
      <c r="R838" s="17">
        <v>50</v>
      </c>
      <c r="S838" s="18">
        <f t="shared" si="414"/>
        <v>4</v>
      </c>
      <c r="T838" s="18">
        <f t="shared" si="415"/>
        <v>3</v>
      </c>
      <c r="U838" s="18">
        <f t="shared" si="416"/>
        <v>0</v>
      </c>
      <c r="V838" s="95" t="str">
        <f t="shared" si="438"/>
        <v xml:space="preserve"> --</v>
      </c>
      <c r="W838" s="18">
        <f t="shared" si="417"/>
        <v>0</v>
      </c>
      <c r="X838" s="79" t="str">
        <f t="shared" si="439"/>
        <v xml:space="preserve"> --</v>
      </c>
      <c r="Y838" s="74">
        <v>0</v>
      </c>
      <c r="Z838" s="17" t="str">
        <f t="shared" si="421"/>
        <v xml:space="preserve"> --</v>
      </c>
      <c r="AA838" s="74">
        <v>0</v>
      </c>
      <c r="AB838" s="17" t="str">
        <f t="shared" si="440"/>
        <v>--</v>
      </c>
      <c r="AC838" s="39"/>
      <c r="AD838" s="17" t="str">
        <f t="shared" si="418"/>
        <v>Vähä 4</v>
      </c>
      <c r="AE838" s="17" t="s">
        <v>1061</v>
      </c>
      <c r="AF838" s="39"/>
      <c r="AG838" s="44"/>
      <c r="AH838" s="4"/>
      <c r="AI838" s="113" t="str">
        <f t="shared" si="422"/>
        <v>musta</v>
      </c>
      <c r="AJ838" s="114" t="str">
        <f t="shared" si="443"/>
        <v>musta</v>
      </c>
      <c r="AK838" s="115" t="str">
        <f t="shared" si="419"/>
        <v>musta</v>
      </c>
      <c r="AL838" s="124">
        <f t="shared" si="444"/>
        <v>1</v>
      </c>
      <c r="AM838" s="124">
        <f t="shared" si="423"/>
        <v>1</v>
      </c>
      <c r="AN838" s="124">
        <f t="shared" si="424"/>
        <v>0</v>
      </c>
      <c r="AO838" s="124">
        <f t="shared" si="425"/>
        <v>0</v>
      </c>
      <c r="AP838" s="121">
        <f t="shared" si="426"/>
        <v>0</v>
      </c>
      <c r="AQ838" s="14"/>
      <c r="AR838" s="113" t="str">
        <f t="shared" si="441"/>
        <v>musta</v>
      </c>
      <c r="AS838" s="114" t="str">
        <f t="shared" si="442"/>
        <v>musta</v>
      </c>
      <c r="AT838" s="115" t="str">
        <f t="shared" si="420"/>
        <v>musta</v>
      </c>
      <c r="AU838" s="124">
        <f t="shared" si="427"/>
        <v>10</v>
      </c>
      <c r="AV838" s="124">
        <f t="shared" si="428"/>
        <v>10</v>
      </c>
      <c r="AW838" s="124">
        <f t="shared" si="429"/>
        <v>0</v>
      </c>
      <c r="AX838" s="124">
        <f t="shared" si="430"/>
        <v>0</v>
      </c>
      <c r="AY838" s="121">
        <f t="shared" si="431"/>
        <v>0</v>
      </c>
      <c r="BA838" s="47" t="s">
        <v>858</v>
      </c>
      <c r="BB838" s="47">
        <v>13979</v>
      </c>
      <c r="BC838" s="47">
        <v>1</v>
      </c>
      <c r="BD838" s="47">
        <v>8</v>
      </c>
      <c r="BE838" s="4"/>
      <c r="BF838" s="47" t="s">
        <v>871</v>
      </c>
      <c r="BG838" s="47">
        <v>13997</v>
      </c>
      <c r="BH838" s="47">
        <v>2</v>
      </c>
      <c r="BI838" s="47">
        <v>53</v>
      </c>
      <c r="BJ838" s="4"/>
      <c r="BK838" s="46" t="str">
        <f t="shared" si="432"/>
        <v>13997_2</v>
      </c>
      <c r="BL838" s="69">
        <v>13997</v>
      </c>
      <c r="BM838" s="69">
        <v>2</v>
      </c>
      <c r="BN838" s="69">
        <v>0</v>
      </c>
      <c r="BO838" s="4"/>
      <c r="BP838" s="46" t="str">
        <f t="shared" si="433"/>
        <v>13997_2</v>
      </c>
      <c r="BQ838" s="69">
        <v>13997</v>
      </c>
      <c r="BR838" s="69">
        <v>2</v>
      </c>
      <c r="BS838" s="69">
        <v>0</v>
      </c>
      <c r="BT838" s="4"/>
      <c r="BU838" s="71"/>
      <c r="BV838" s="71"/>
      <c r="BW838" s="71"/>
      <c r="BX838" s="4"/>
      <c r="BY838" s="46"/>
      <c r="BZ838" s="46"/>
      <c r="CA838" s="46"/>
      <c r="CB838" s="4"/>
      <c r="CC838" s="47"/>
      <c r="CD838" s="47"/>
      <c r="CE838" s="47"/>
      <c r="CF838" s="47"/>
      <c r="CG838" s="47"/>
      <c r="CH838" s="47"/>
      <c r="CJ838" s="46" t="s">
        <v>883</v>
      </c>
      <c r="CK838" s="46" t="s">
        <v>3139</v>
      </c>
      <c r="CL838" s="46" t="s">
        <v>3140</v>
      </c>
      <c r="CM838" s="46" t="s">
        <v>3141</v>
      </c>
    </row>
    <row r="839" spans="1:91" customFormat="1" x14ac:dyDescent="0.25">
      <c r="A839" s="81">
        <v>828</v>
      </c>
      <c r="B839" s="27" t="str">
        <f t="shared" si="411"/>
        <v>14021_1</v>
      </c>
      <c r="C839" s="51">
        <v>14021</v>
      </c>
      <c r="D839" s="52">
        <v>1</v>
      </c>
      <c r="E839" s="17">
        <v>5100</v>
      </c>
      <c r="F839" s="18">
        <v>4229.8250422150004</v>
      </c>
      <c r="G839" s="57">
        <v>4</v>
      </c>
      <c r="H839" s="58">
        <v>34</v>
      </c>
      <c r="I839" s="64">
        <f t="shared" si="435"/>
        <v>0.34</v>
      </c>
      <c r="J839" s="18">
        <f t="shared" si="436"/>
        <v>1.36</v>
      </c>
      <c r="K839" s="64">
        <f t="shared" si="437"/>
        <v>-0.92444444444444451</v>
      </c>
      <c r="L839" s="18">
        <v>18</v>
      </c>
      <c r="M839" s="18">
        <v>1</v>
      </c>
      <c r="N839" s="18">
        <v>16</v>
      </c>
      <c r="O839" s="105" t="str">
        <f t="shared" si="412"/>
        <v>https://www.google.com/maps/@61.5445135521,24.6028210929,3a,75y,90t/data=!3m3!1e1!3m1!2e0</v>
      </c>
      <c r="P839" s="108" t="str">
        <f t="shared" si="413"/>
        <v>Gmaps</v>
      </c>
      <c r="Q839" s="18">
        <v>4</v>
      </c>
      <c r="R839" s="17">
        <v>34</v>
      </c>
      <c r="S839" s="18">
        <f t="shared" si="414"/>
        <v>20</v>
      </c>
      <c r="T839" s="18">
        <f t="shared" si="415"/>
        <v>15</v>
      </c>
      <c r="U839" s="18">
        <f t="shared" si="416"/>
        <v>0</v>
      </c>
      <c r="V839" s="95" t="str">
        <f t="shared" si="438"/>
        <v xml:space="preserve"> --</v>
      </c>
      <c r="W839" s="18">
        <f t="shared" si="417"/>
        <v>0</v>
      </c>
      <c r="X839" s="79" t="str">
        <f t="shared" si="439"/>
        <v xml:space="preserve"> --</v>
      </c>
      <c r="Y839" s="74">
        <v>0</v>
      </c>
      <c r="Z839" s="17" t="str">
        <f t="shared" si="421"/>
        <v xml:space="preserve"> --</v>
      </c>
      <c r="AA839" s="74">
        <v>0</v>
      </c>
      <c r="AB839" s="17" t="str">
        <f t="shared" si="440"/>
        <v>--</v>
      </c>
      <c r="AC839" s="39"/>
      <c r="AD839" s="17" t="str">
        <f t="shared" si="418"/>
        <v>Vähä 4</v>
      </c>
      <c r="AE839" s="17" t="s">
        <v>1061</v>
      </c>
      <c r="AF839" s="39"/>
      <c r="AG839" s="44"/>
      <c r="AH839" s="4"/>
      <c r="AI839" s="113" t="str">
        <f t="shared" si="422"/>
        <v>musta</v>
      </c>
      <c r="AJ839" s="114" t="str">
        <f t="shared" si="443"/>
        <v>musta</v>
      </c>
      <c r="AK839" s="115" t="str">
        <f t="shared" si="419"/>
        <v>musta</v>
      </c>
      <c r="AL839" s="124">
        <f t="shared" si="444"/>
        <v>0</v>
      </c>
      <c r="AM839" s="124">
        <f t="shared" si="423"/>
        <v>0</v>
      </c>
      <c r="AN839" s="124">
        <f t="shared" si="424"/>
        <v>0</v>
      </c>
      <c r="AO839" s="124">
        <f t="shared" si="425"/>
        <v>0</v>
      </c>
      <c r="AP839" s="121">
        <f t="shared" si="426"/>
        <v>0</v>
      </c>
      <c r="AQ839" s="14"/>
      <c r="AR839" s="113" t="str">
        <f t="shared" si="441"/>
        <v>musta</v>
      </c>
      <c r="AS839" s="114" t="str">
        <f t="shared" si="442"/>
        <v>musta</v>
      </c>
      <c r="AT839" s="115" t="str">
        <f t="shared" si="420"/>
        <v>musta</v>
      </c>
      <c r="AU839" s="124">
        <f t="shared" si="427"/>
        <v>1</v>
      </c>
      <c r="AV839" s="124">
        <f t="shared" si="428"/>
        <v>1</v>
      </c>
      <c r="AW839" s="124">
        <f t="shared" si="429"/>
        <v>0</v>
      </c>
      <c r="AX839" s="124">
        <f t="shared" si="430"/>
        <v>0</v>
      </c>
      <c r="AY839" s="121">
        <f t="shared" si="431"/>
        <v>0</v>
      </c>
      <c r="BA839" s="47" t="s">
        <v>859</v>
      </c>
      <c r="BB839" s="47">
        <v>13979</v>
      </c>
      <c r="BC839" s="47">
        <v>2</v>
      </c>
      <c r="BD839" s="47">
        <v>24</v>
      </c>
      <c r="BE839" s="4"/>
      <c r="BF839" s="47" t="s">
        <v>872</v>
      </c>
      <c r="BG839" s="47">
        <v>14003</v>
      </c>
      <c r="BH839" s="47">
        <v>1</v>
      </c>
      <c r="BI839" s="47">
        <v>352</v>
      </c>
      <c r="BJ839" s="4"/>
      <c r="BK839" s="46" t="str">
        <f t="shared" si="432"/>
        <v>14003_1</v>
      </c>
      <c r="BL839" s="69">
        <v>14003</v>
      </c>
      <c r="BM839" s="69">
        <v>1</v>
      </c>
      <c r="BN839" s="69">
        <v>0</v>
      </c>
      <c r="BO839" s="4"/>
      <c r="BP839" s="46" t="str">
        <f t="shared" si="433"/>
        <v>14003_1</v>
      </c>
      <c r="BQ839" s="69">
        <v>14003</v>
      </c>
      <c r="BR839" s="69">
        <v>1</v>
      </c>
      <c r="BS839" s="69">
        <v>0</v>
      </c>
      <c r="BT839" s="4"/>
      <c r="BU839" s="71"/>
      <c r="BV839" s="71"/>
      <c r="BW839" s="71"/>
      <c r="BX839" s="4"/>
      <c r="BY839" s="46"/>
      <c r="BZ839" s="46"/>
      <c r="CA839" s="46"/>
      <c r="CB839" s="4"/>
      <c r="CC839" s="47"/>
      <c r="CD839" s="47"/>
      <c r="CE839" s="47"/>
      <c r="CF839" s="47"/>
      <c r="CG839" s="47"/>
      <c r="CH839" s="47"/>
      <c r="CJ839" s="46" t="s">
        <v>884</v>
      </c>
      <c r="CK839" s="46" t="s">
        <v>3142</v>
      </c>
      <c r="CL839" s="46" t="s">
        <v>3143</v>
      </c>
      <c r="CM839" s="46" t="s">
        <v>3144</v>
      </c>
    </row>
    <row r="840" spans="1:91" customFormat="1" x14ac:dyDescent="0.25">
      <c r="A840" s="81">
        <v>829</v>
      </c>
      <c r="B840" s="27" t="str">
        <f t="shared" si="411"/>
        <v>14161_3</v>
      </c>
      <c r="C840" s="51">
        <v>14161</v>
      </c>
      <c r="D840" s="52">
        <v>3</v>
      </c>
      <c r="E840" s="17">
        <v>6293</v>
      </c>
      <c r="F840" s="18"/>
      <c r="G840" s="59">
        <v>42</v>
      </c>
      <c r="H840" s="60">
        <v>82</v>
      </c>
      <c r="I840" s="64">
        <f t="shared" si="435"/>
        <v>0.82</v>
      </c>
      <c r="J840" s="18">
        <f t="shared" si="436"/>
        <v>34.44</v>
      </c>
      <c r="K840" s="64">
        <f t="shared" si="437"/>
        <v>-0.38500000000000006</v>
      </c>
      <c r="L840" s="18">
        <v>56</v>
      </c>
      <c r="M840" s="18">
        <v>8</v>
      </c>
      <c r="N840" s="18">
        <v>58</v>
      </c>
      <c r="O840" s="105" t="str">
        <f t="shared" si="412"/>
        <v>https://www.google.com/maps/@61.3171589585,24.90388896,3a,75y,90t/data=!3m3!1e1!3m1!2e0</v>
      </c>
      <c r="P840" s="108" t="str">
        <f t="shared" si="413"/>
        <v>Gmaps</v>
      </c>
      <c r="Q840" s="18">
        <v>42</v>
      </c>
      <c r="R840" s="17">
        <v>82</v>
      </c>
      <c r="S840" s="18">
        <f t="shared" si="414"/>
        <v>4</v>
      </c>
      <c r="T840" s="18">
        <f t="shared" si="415"/>
        <v>4</v>
      </c>
      <c r="U840" s="18">
        <f t="shared" si="416"/>
        <v>0</v>
      </c>
      <c r="V840" s="95" t="str">
        <f t="shared" si="438"/>
        <v xml:space="preserve"> --</v>
      </c>
      <c r="W840" s="18">
        <f t="shared" si="417"/>
        <v>0</v>
      </c>
      <c r="X840" s="79" t="str">
        <f t="shared" si="439"/>
        <v xml:space="preserve"> --</v>
      </c>
      <c r="Y840" s="74">
        <v>0</v>
      </c>
      <c r="Z840" s="17" t="str">
        <f t="shared" si="421"/>
        <v xml:space="preserve"> --</v>
      </c>
      <c r="AA840" s="74">
        <v>0</v>
      </c>
      <c r="AB840" s="17" t="str">
        <f t="shared" si="440"/>
        <v>--</v>
      </c>
      <c r="AC840" s="39"/>
      <c r="AD840" s="17" t="str">
        <f t="shared" si="418"/>
        <v>Vähä 4</v>
      </c>
      <c r="AE840" s="17" t="s">
        <v>1061</v>
      </c>
      <c r="AF840" s="39"/>
      <c r="AG840" s="44"/>
      <c r="AH840" s="4"/>
      <c r="AI840" s="113" t="str">
        <f t="shared" si="422"/>
        <v>musta</v>
      </c>
      <c r="AJ840" s="114" t="str">
        <f t="shared" si="443"/>
        <v>musta</v>
      </c>
      <c r="AK840" s="115" t="str">
        <f t="shared" si="419"/>
        <v>musta</v>
      </c>
      <c r="AL840" s="124">
        <f t="shared" si="444"/>
        <v>10</v>
      </c>
      <c r="AM840" s="124">
        <f t="shared" si="423"/>
        <v>10</v>
      </c>
      <c r="AN840" s="124">
        <f t="shared" si="424"/>
        <v>0</v>
      </c>
      <c r="AO840" s="124">
        <f t="shared" si="425"/>
        <v>0</v>
      </c>
      <c r="AP840" s="121">
        <f t="shared" si="426"/>
        <v>0</v>
      </c>
      <c r="AQ840" s="14"/>
      <c r="AR840" s="113" t="str">
        <f t="shared" si="441"/>
        <v>musta</v>
      </c>
      <c r="AS840" s="114" t="str">
        <f t="shared" si="442"/>
        <v>musta</v>
      </c>
      <c r="AT840" s="115" t="str">
        <f t="shared" si="420"/>
        <v>musta</v>
      </c>
      <c r="AU840" s="124">
        <f t="shared" si="427"/>
        <v>10</v>
      </c>
      <c r="AV840" s="124">
        <f t="shared" si="428"/>
        <v>10</v>
      </c>
      <c r="AW840" s="124">
        <f t="shared" si="429"/>
        <v>0</v>
      </c>
      <c r="AX840" s="124">
        <f t="shared" si="430"/>
        <v>0</v>
      </c>
      <c r="AY840" s="121">
        <f t="shared" si="431"/>
        <v>0</v>
      </c>
      <c r="BA840" s="47" t="s">
        <v>860</v>
      </c>
      <c r="BB840" s="47">
        <v>13980</v>
      </c>
      <c r="BC840" s="47">
        <v>1</v>
      </c>
      <c r="BD840" s="47">
        <v>505</v>
      </c>
      <c r="BE840" s="4"/>
      <c r="BF840" s="47" t="s">
        <v>873</v>
      </c>
      <c r="BG840" s="47">
        <v>14007</v>
      </c>
      <c r="BH840" s="47">
        <v>1</v>
      </c>
      <c r="BI840" s="47">
        <v>11</v>
      </c>
      <c r="BJ840" s="4"/>
      <c r="BK840" s="46" t="str">
        <f t="shared" si="432"/>
        <v>14007_1</v>
      </c>
      <c r="BL840" s="69">
        <v>14007</v>
      </c>
      <c r="BM840" s="69">
        <v>1</v>
      </c>
      <c r="BN840" s="69">
        <v>0</v>
      </c>
      <c r="BO840" s="4"/>
      <c r="BP840" s="46" t="str">
        <f t="shared" si="433"/>
        <v>14007_1</v>
      </c>
      <c r="BQ840" s="69">
        <v>14007</v>
      </c>
      <c r="BR840" s="69">
        <v>1</v>
      </c>
      <c r="BS840" s="69">
        <v>0</v>
      </c>
      <c r="BT840" s="4"/>
      <c r="BU840" s="71"/>
      <c r="BV840" s="71"/>
      <c r="BW840" s="71"/>
      <c r="BX840" s="4"/>
      <c r="BY840" s="46"/>
      <c r="BZ840" s="46"/>
      <c r="CA840" s="46"/>
      <c r="CB840" s="4"/>
      <c r="CC840" s="47"/>
      <c r="CD840" s="47"/>
      <c r="CE840" s="47"/>
      <c r="CF840" s="47"/>
      <c r="CG840" s="47"/>
      <c r="CH840" s="47"/>
      <c r="CJ840" s="46" t="s">
        <v>885</v>
      </c>
      <c r="CK840" s="46" t="s">
        <v>3145</v>
      </c>
      <c r="CL840" s="46" t="s">
        <v>3146</v>
      </c>
      <c r="CM840" s="46" t="s">
        <v>3147</v>
      </c>
    </row>
    <row r="841" spans="1:91" customFormat="1" x14ac:dyDescent="0.25">
      <c r="A841" s="81">
        <v>830</v>
      </c>
      <c r="B841" s="27" t="str">
        <f t="shared" si="411"/>
        <v>14181_1</v>
      </c>
      <c r="C841" s="51">
        <v>14181</v>
      </c>
      <c r="D841" s="52">
        <v>1</v>
      </c>
      <c r="E841" s="17">
        <v>8588</v>
      </c>
      <c r="F841" s="18">
        <v>8335.7427638000008</v>
      </c>
      <c r="G841" s="57">
        <v>659</v>
      </c>
      <c r="H841" s="58">
        <v>90</v>
      </c>
      <c r="I841" s="64">
        <f t="shared" si="435"/>
        <v>0.9</v>
      </c>
      <c r="J841" s="18">
        <f t="shared" si="436"/>
        <v>593.1</v>
      </c>
      <c r="K841" s="64">
        <f t="shared" si="437"/>
        <v>11.104081632653061</v>
      </c>
      <c r="L841" s="18">
        <v>49</v>
      </c>
      <c r="M841" s="18">
        <v>5</v>
      </c>
      <c r="N841" s="18">
        <v>54</v>
      </c>
      <c r="O841" s="105" t="str">
        <f t="shared" si="412"/>
        <v>https://www.google.com/maps/@61.4817051656,24.7039607565,3a,75y,90t/data=!3m3!1e1!3m1!2e0</v>
      </c>
      <c r="P841" s="108" t="str">
        <f t="shared" si="413"/>
        <v>Gmaps</v>
      </c>
      <c r="Q841" s="18">
        <v>659</v>
      </c>
      <c r="R841" s="17">
        <v>90</v>
      </c>
      <c r="S841" s="18">
        <f t="shared" si="414"/>
        <v>37</v>
      </c>
      <c r="T841" s="18">
        <f t="shared" si="415"/>
        <v>31</v>
      </c>
      <c r="U841" s="18">
        <f t="shared" si="416"/>
        <v>0</v>
      </c>
      <c r="V841" s="95" t="str">
        <f t="shared" si="438"/>
        <v xml:space="preserve"> --</v>
      </c>
      <c r="W841" s="18">
        <f t="shared" si="417"/>
        <v>0</v>
      </c>
      <c r="X841" s="79" t="str">
        <f t="shared" si="439"/>
        <v xml:space="preserve"> --</v>
      </c>
      <c r="Y841" s="74">
        <v>0</v>
      </c>
      <c r="Z841" s="17" t="str">
        <f t="shared" si="421"/>
        <v xml:space="preserve"> --</v>
      </c>
      <c r="AA841" s="74">
        <v>0</v>
      </c>
      <c r="AB841" s="17" t="str">
        <f t="shared" si="440"/>
        <v>--</v>
      </c>
      <c r="AC841" s="39"/>
      <c r="AD841" s="17" t="str">
        <f t="shared" si="418"/>
        <v>Vähä 4</v>
      </c>
      <c r="AE841" s="17" t="s">
        <v>1061</v>
      </c>
      <c r="AF841" s="39"/>
      <c r="AG841" s="44"/>
      <c r="AH841" s="4"/>
      <c r="AI841" s="113" t="str">
        <f t="shared" si="422"/>
        <v>musta</v>
      </c>
      <c r="AJ841" s="114" t="str">
        <f t="shared" si="443"/>
        <v>musta</v>
      </c>
      <c r="AK841" s="115" t="str">
        <f t="shared" si="419"/>
        <v>musta</v>
      </c>
      <c r="AL841" s="124">
        <f t="shared" si="444"/>
        <v>10</v>
      </c>
      <c r="AM841" s="124">
        <f t="shared" si="423"/>
        <v>10</v>
      </c>
      <c r="AN841" s="124">
        <f t="shared" si="424"/>
        <v>0</v>
      </c>
      <c r="AO841" s="124">
        <f t="shared" si="425"/>
        <v>0</v>
      </c>
      <c r="AP841" s="121">
        <f t="shared" si="426"/>
        <v>0</v>
      </c>
      <c r="AQ841" s="14"/>
      <c r="AR841" s="113" t="str">
        <f t="shared" si="441"/>
        <v>musta</v>
      </c>
      <c r="AS841" s="114" t="str">
        <f t="shared" si="442"/>
        <v>musta</v>
      </c>
      <c r="AT841" s="115" t="str">
        <f t="shared" si="420"/>
        <v>musta</v>
      </c>
      <c r="AU841" s="124">
        <f t="shared" si="427"/>
        <v>10</v>
      </c>
      <c r="AV841" s="124">
        <f t="shared" si="428"/>
        <v>10</v>
      </c>
      <c r="AW841" s="124">
        <f t="shared" si="429"/>
        <v>0</v>
      </c>
      <c r="AX841" s="124">
        <f t="shared" si="430"/>
        <v>0</v>
      </c>
      <c r="AY841" s="121">
        <f t="shared" si="431"/>
        <v>0</v>
      </c>
      <c r="BA841" s="47" t="s">
        <v>861</v>
      </c>
      <c r="BB841" s="47">
        <v>13981</v>
      </c>
      <c r="BC841" s="47">
        <v>1</v>
      </c>
      <c r="BD841" s="47">
        <v>30</v>
      </c>
      <c r="BE841" s="4"/>
      <c r="BF841" s="47" t="s">
        <v>874</v>
      </c>
      <c r="BG841" s="47">
        <v>14008</v>
      </c>
      <c r="BH841" s="47">
        <v>1</v>
      </c>
      <c r="BI841" s="47">
        <v>38</v>
      </c>
      <c r="BJ841" s="4"/>
      <c r="BK841" s="46" t="str">
        <f t="shared" si="432"/>
        <v>14008_1</v>
      </c>
      <c r="BL841" s="69">
        <v>14008</v>
      </c>
      <c r="BM841" s="69">
        <v>1</v>
      </c>
      <c r="BN841" s="69">
        <v>0</v>
      </c>
      <c r="BO841" s="4"/>
      <c r="BP841" s="46" t="str">
        <f t="shared" si="433"/>
        <v>14008_1</v>
      </c>
      <c r="BQ841" s="69">
        <v>14008</v>
      </c>
      <c r="BR841" s="69">
        <v>1</v>
      </c>
      <c r="BS841" s="69">
        <v>0</v>
      </c>
      <c r="BT841" s="4"/>
      <c r="BU841" s="71"/>
      <c r="BV841" s="71"/>
      <c r="BW841" s="71"/>
      <c r="BX841" s="4"/>
      <c r="BY841" s="46"/>
      <c r="BZ841" s="46"/>
      <c r="CA841" s="46"/>
      <c r="CB841" s="4"/>
      <c r="CC841" s="47"/>
      <c r="CD841" s="47"/>
      <c r="CE841" s="47"/>
      <c r="CF841" s="47"/>
      <c r="CG841" s="47"/>
      <c r="CH841" s="47"/>
      <c r="CJ841" s="46" t="s">
        <v>886</v>
      </c>
      <c r="CK841" s="46" t="s">
        <v>3148</v>
      </c>
      <c r="CL841" s="46" t="s">
        <v>3149</v>
      </c>
      <c r="CM841" s="46" t="s">
        <v>3150</v>
      </c>
    </row>
    <row r="842" spans="1:91" customFormat="1" x14ac:dyDescent="0.25">
      <c r="A842" s="81">
        <v>831</v>
      </c>
      <c r="B842" s="27" t="str">
        <f t="shared" si="411"/>
        <v>14190_1</v>
      </c>
      <c r="C842" s="51">
        <v>14190</v>
      </c>
      <c r="D842" s="52">
        <v>1</v>
      </c>
      <c r="E842" s="17">
        <v>2422</v>
      </c>
      <c r="F842" s="18">
        <v>2647.4028042199998</v>
      </c>
      <c r="G842" s="57">
        <v>332</v>
      </c>
      <c r="H842" s="58">
        <v>12</v>
      </c>
      <c r="I842" s="64">
        <f t="shared" si="435"/>
        <v>0.12</v>
      </c>
      <c r="J842" s="18">
        <f t="shared" si="436"/>
        <v>39.839999999999996</v>
      </c>
      <c r="K842" s="64">
        <f t="shared" si="437"/>
        <v>-0.98799276672694392</v>
      </c>
      <c r="L842" s="18">
        <v>3318</v>
      </c>
      <c r="M842" s="18">
        <v>103</v>
      </c>
      <c r="N842" s="18">
        <v>3547</v>
      </c>
      <c r="O842" s="105" t="str">
        <f t="shared" si="412"/>
        <v>https://www.google.com/maps/@61.5322479563,23.635154045,3a,75y,90t/data=!3m3!1e1!3m1!2e0</v>
      </c>
      <c r="P842" s="108" t="str">
        <f t="shared" si="413"/>
        <v>Gmaps</v>
      </c>
      <c r="Q842" s="18">
        <v>332</v>
      </c>
      <c r="R842" s="17">
        <v>12</v>
      </c>
      <c r="S842" s="18">
        <f t="shared" si="414"/>
        <v>846</v>
      </c>
      <c r="T842" s="18">
        <f t="shared" si="415"/>
        <v>144</v>
      </c>
      <c r="U842" s="18">
        <f t="shared" si="416"/>
        <v>0</v>
      </c>
      <c r="V842" s="95" t="str">
        <f t="shared" si="438"/>
        <v xml:space="preserve"> --</v>
      </c>
      <c r="W842" s="18">
        <f t="shared" si="417"/>
        <v>0</v>
      </c>
      <c r="X842" s="79" t="str">
        <f t="shared" si="439"/>
        <v xml:space="preserve"> --</v>
      </c>
      <c r="Y842" s="18">
        <v>16</v>
      </c>
      <c r="Z842" s="17" t="str">
        <f t="shared" si="421"/>
        <v xml:space="preserve"> --</v>
      </c>
      <c r="AA842" s="74">
        <v>0</v>
      </c>
      <c r="AB842" s="17" t="str">
        <f t="shared" si="440"/>
        <v>--</v>
      </c>
      <c r="AC842" s="39"/>
      <c r="AD842" s="17" t="str">
        <f t="shared" si="418"/>
        <v>Keskivilkas 1</v>
      </c>
      <c r="AE842" s="17" t="s">
        <v>1057</v>
      </c>
      <c r="AF842" s="39"/>
      <c r="AG842" s="44"/>
      <c r="AH842" s="4"/>
      <c r="AI842" s="113" t="str">
        <f t="shared" si="422"/>
        <v>musta</v>
      </c>
      <c r="AJ842" s="114" t="str">
        <f t="shared" si="443"/>
        <v>musta</v>
      </c>
      <c r="AK842" s="115" t="str">
        <f t="shared" si="419"/>
        <v>musta</v>
      </c>
      <c r="AL842" s="124">
        <f t="shared" si="444"/>
        <v>1</v>
      </c>
      <c r="AM842" s="124">
        <f t="shared" si="423"/>
        <v>0</v>
      </c>
      <c r="AN842" s="124">
        <f t="shared" si="424"/>
        <v>0</v>
      </c>
      <c r="AO842" s="124">
        <f t="shared" si="425"/>
        <v>1</v>
      </c>
      <c r="AP842" s="121">
        <f t="shared" si="426"/>
        <v>0</v>
      </c>
      <c r="AQ842" s="14"/>
      <c r="AR842" s="113" t="str">
        <f t="shared" si="441"/>
        <v>musta</v>
      </c>
      <c r="AS842" s="114" t="str">
        <f t="shared" si="442"/>
        <v>musta</v>
      </c>
      <c r="AT842" s="115" t="str">
        <f t="shared" si="420"/>
        <v>musta</v>
      </c>
      <c r="AU842" s="124">
        <f t="shared" si="427"/>
        <v>2</v>
      </c>
      <c r="AV842" s="124">
        <f t="shared" si="428"/>
        <v>1</v>
      </c>
      <c r="AW842" s="124">
        <f t="shared" si="429"/>
        <v>0</v>
      </c>
      <c r="AX842" s="124">
        <f t="shared" si="430"/>
        <v>1</v>
      </c>
      <c r="AY842" s="121">
        <f t="shared" si="431"/>
        <v>0</v>
      </c>
      <c r="BA842" s="47" t="s">
        <v>862</v>
      </c>
      <c r="BB842" s="47">
        <v>13982</v>
      </c>
      <c r="BC842" s="47">
        <v>1</v>
      </c>
      <c r="BD842" s="47">
        <v>181</v>
      </c>
      <c r="BE842" s="4"/>
      <c r="BF842" s="47" t="s">
        <v>875</v>
      </c>
      <c r="BG842" s="47">
        <v>14008</v>
      </c>
      <c r="BH842" s="47">
        <v>2</v>
      </c>
      <c r="BI842" s="47">
        <v>43</v>
      </c>
      <c r="BJ842" s="4"/>
      <c r="BK842" s="46" t="str">
        <f t="shared" si="432"/>
        <v>14008_2</v>
      </c>
      <c r="BL842" s="69">
        <v>14008</v>
      </c>
      <c r="BM842" s="69">
        <v>2</v>
      </c>
      <c r="BN842" s="69">
        <v>0</v>
      </c>
      <c r="BO842" s="4"/>
      <c r="BP842" s="46" t="str">
        <f t="shared" si="433"/>
        <v>14008_2</v>
      </c>
      <c r="BQ842" s="69">
        <v>14008</v>
      </c>
      <c r="BR842" s="69">
        <v>2</v>
      </c>
      <c r="BS842" s="69">
        <v>0</v>
      </c>
      <c r="BT842" s="4"/>
      <c r="BU842" s="71"/>
      <c r="BV842" s="71"/>
      <c r="BW842" s="71"/>
      <c r="BX842" s="4"/>
      <c r="BY842" s="46"/>
      <c r="BZ842" s="46"/>
      <c r="CA842" s="46"/>
      <c r="CB842" s="4"/>
      <c r="CC842" s="47"/>
      <c r="CD842" s="47"/>
      <c r="CE842" s="47"/>
      <c r="CF842" s="47"/>
      <c r="CG842" s="47"/>
      <c r="CH842" s="47"/>
      <c r="CJ842" s="46" t="s">
        <v>887</v>
      </c>
      <c r="CK842" s="46" t="s">
        <v>3151</v>
      </c>
      <c r="CL842" s="46" t="s">
        <v>3152</v>
      </c>
      <c r="CM842" s="46" t="s">
        <v>3153</v>
      </c>
    </row>
    <row r="843" spans="1:91" customFormat="1" x14ac:dyDescent="0.25">
      <c r="A843" s="81">
        <v>832</v>
      </c>
      <c r="B843" s="27" t="str">
        <f t="shared" si="411"/>
        <v>14191_1</v>
      </c>
      <c r="C843" s="51">
        <v>14191</v>
      </c>
      <c r="D843" s="52">
        <v>1</v>
      </c>
      <c r="E843" s="17">
        <v>4016</v>
      </c>
      <c r="F843" s="18">
        <v>3329.0603359050001</v>
      </c>
      <c r="G843" s="57">
        <v>13</v>
      </c>
      <c r="H843" s="58">
        <v>9</v>
      </c>
      <c r="I843" s="64">
        <f t="shared" si="435"/>
        <v>0.09</v>
      </c>
      <c r="J843" s="18">
        <f t="shared" si="436"/>
        <v>1.17</v>
      </c>
      <c r="K843" s="64">
        <f t="shared" si="437"/>
        <v>-0.99839285714285719</v>
      </c>
      <c r="L843" s="18">
        <v>728</v>
      </c>
      <c r="M843" s="18">
        <v>34</v>
      </c>
      <c r="N843" s="18">
        <v>729</v>
      </c>
      <c r="O843" s="105" t="str">
        <f t="shared" si="412"/>
        <v>https://www.google.com/maps/@61.6161452995,23.6064754089,3a,75y,90t/data=!3m3!1e1!3m1!2e0</v>
      </c>
      <c r="P843" s="108" t="str">
        <f t="shared" si="413"/>
        <v>Gmaps</v>
      </c>
      <c r="Q843" s="18">
        <v>13</v>
      </c>
      <c r="R843" s="17">
        <v>9</v>
      </c>
      <c r="S843" s="18">
        <f t="shared" si="414"/>
        <v>174</v>
      </c>
      <c r="T843" s="18">
        <f t="shared" si="415"/>
        <v>86</v>
      </c>
      <c r="U843" s="18">
        <f t="shared" si="416"/>
        <v>0</v>
      </c>
      <c r="V843" s="95" t="str">
        <f t="shared" si="438"/>
        <v xml:space="preserve"> --</v>
      </c>
      <c r="W843" s="18">
        <f t="shared" si="417"/>
        <v>0</v>
      </c>
      <c r="X843" s="79" t="str">
        <f t="shared" si="439"/>
        <v xml:space="preserve"> --</v>
      </c>
      <c r="Y843" s="74">
        <v>0</v>
      </c>
      <c r="Z843" s="17" t="str">
        <f t="shared" si="421"/>
        <v xml:space="preserve"> --</v>
      </c>
      <c r="AA843" s="74">
        <v>0</v>
      </c>
      <c r="AB843" s="17" t="str">
        <f t="shared" si="440"/>
        <v>--</v>
      </c>
      <c r="AC843" s="39"/>
      <c r="AD843" s="17" t="str">
        <f t="shared" si="418"/>
        <v>Keskivilkas 1</v>
      </c>
      <c r="AE843" s="17" t="s">
        <v>1057</v>
      </c>
      <c r="AF843" s="39"/>
      <c r="AG843" s="44"/>
      <c r="AH843" s="4"/>
      <c r="AI843" s="113" t="str">
        <f t="shared" si="422"/>
        <v>musta</v>
      </c>
      <c r="AJ843" s="114" t="str">
        <f t="shared" si="443"/>
        <v>musta</v>
      </c>
      <c r="AK843" s="115" t="str">
        <f t="shared" si="419"/>
        <v>musta</v>
      </c>
      <c r="AL843" s="124">
        <f t="shared" si="444"/>
        <v>0</v>
      </c>
      <c r="AM843" s="124">
        <f t="shared" si="423"/>
        <v>0</v>
      </c>
      <c r="AN843" s="124">
        <f t="shared" si="424"/>
        <v>0</v>
      </c>
      <c r="AO843" s="124">
        <f t="shared" si="425"/>
        <v>0</v>
      </c>
      <c r="AP843" s="121">
        <f t="shared" si="426"/>
        <v>0</v>
      </c>
      <c r="AQ843" s="14"/>
      <c r="AR843" s="113" t="str">
        <f t="shared" si="441"/>
        <v>musta</v>
      </c>
      <c r="AS843" s="114" t="str">
        <f t="shared" si="442"/>
        <v>musta</v>
      </c>
      <c r="AT843" s="115" t="str">
        <f t="shared" si="420"/>
        <v>musta</v>
      </c>
      <c r="AU843" s="124">
        <f t="shared" si="427"/>
        <v>1</v>
      </c>
      <c r="AV843" s="124">
        <f t="shared" si="428"/>
        <v>1</v>
      </c>
      <c r="AW843" s="124">
        <f t="shared" si="429"/>
        <v>0</v>
      </c>
      <c r="AX843" s="124">
        <f t="shared" si="430"/>
        <v>0</v>
      </c>
      <c r="AY843" s="121">
        <f t="shared" si="431"/>
        <v>0</v>
      </c>
      <c r="BA843" s="47" t="s">
        <v>863</v>
      </c>
      <c r="BB843" s="47">
        <v>13982</v>
      </c>
      <c r="BC843" s="47">
        <v>2</v>
      </c>
      <c r="BD843" s="47">
        <v>678</v>
      </c>
      <c r="BE843" s="4"/>
      <c r="BF843" s="47" t="s">
        <v>876</v>
      </c>
      <c r="BG843" s="47">
        <v>14009</v>
      </c>
      <c r="BH843" s="47">
        <v>1</v>
      </c>
      <c r="BI843" s="47">
        <v>0</v>
      </c>
      <c r="BJ843" s="4"/>
      <c r="BK843" s="46" t="str">
        <f t="shared" si="432"/>
        <v>14009_1</v>
      </c>
      <c r="BL843" s="69">
        <v>14009</v>
      </c>
      <c r="BM843" s="69">
        <v>1</v>
      </c>
      <c r="BN843" s="69">
        <v>0</v>
      </c>
      <c r="BO843" s="4"/>
      <c r="BP843" s="46" t="str">
        <f t="shared" si="433"/>
        <v>14009_1</v>
      </c>
      <c r="BQ843" s="69">
        <v>14009</v>
      </c>
      <c r="BR843" s="69">
        <v>1</v>
      </c>
      <c r="BS843" s="69">
        <v>0</v>
      </c>
      <c r="BT843" s="4"/>
      <c r="BU843" s="71"/>
      <c r="BV843" s="71"/>
      <c r="BW843" s="71"/>
      <c r="BX843" s="4"/>
      <c r="BY843" s="46"/>
      <c r="BZ843" s="46"/>
      <c r="CA843" s="46"/>
      <c r="CB843" s="4"/>
      <c r="CC843" s="47"/>
      <c r="CD843" s="47"/>
      <c r="CE843" s="47"/>
      <c r="CF843" s="47"/>
      <c r="CG843" s="47"/>
      <c r="CH843" s="47"/>
      <c r="CJ843" s="46" t="s">
        <v>888</v>
      </c>
      <c r="CK843" s="46" t="s">
        <v>2086</v>
      </c>
      <c r="CL843" s="46" t="s">
        <v>2087</v>
      </c>
      <c r="CM843" s="46" t="s">
        <v>2088</v>
      </c>
    </row>
    <row r="844" spans="1:91" customFormat="1" x14ac:dyDescent="0.25">
      <c r="A844" s="81">
        <v>833</v>
      </c>
      <c r="B844" s="27" t="str">
        <f t="shared" ref="B844:B907" si="445">CONCATENATE(C844,"_",D844)</f>
        <v>14192_1</v>
      </c>
      <c r="C844" s="51">
        <v>14192</v>
      </c>
      <c r="D844" s="52">
        <v>1</v>
      </c>
      <c r="E844" s="17">
        <v>1444</v>
      </c>
      <c r="F844" s="18">
        <v>613.94217968999999</v>
      </c>
      <c r="G844" s="57">
        <v>3</v>
      </c>
      <c r="H844" s="58">
        <v>5</v>
      </c>
      <c r="I844" s="64">
        <f t="shared" si="435"/>
        <v>0.05</v>
      </c>
      <c r="J844" s="18">
        <f t="shared" si="436"/>
        <v>0.15000000000000002</v>
      </c>
      <c r="K844" s="64">
        <f t="shared" si="437"/>
        <v>-0.99916201117318437</v>
      </c>
      <c r="L844" s="18">
        <v>179</v>
      </c>
      <c r="M844" s="18">
        <v>6</v>
      </c>
      <c r="N844" s="18">
        <v>154</v>
      </c>
      <c r="O844" s="105" t="str">
        <f t="shared" ref="O844:O907" si="446">IFERROR(VLOOKUP(B844,$CJ$12:$CM$1803,4,FALSE),"--")</f>
        <v>https://www.google.com/maps/@61.6137238898,23.6637367255,3a,75y,90t/data=!3m3!1e1!3m1!2e0</v>
      </c>
      <c r="P844" s="108" t="str">
        <f t="shared" ref="P844:P907" si="447">HYPERLINK(O844,"Gmaps")</f>
        <v>Gmaps</v>
      </c>
      <c r="Q844" s="18">
        <v>3</v>
      </c>
      <c r="R844" s="17">
        <v>5</v>
      </c>
      <c r="S844" s="18">
        <f t="shared" ref="S844:S907" si="448">IFERROR(VLOOKUP(B844,$BA$12:$BD$999,4,FALSE),"TIEOSA PUUTTUU")</f>
        <v>17</v>
      </c>
      <c r="T844" s="18">
        <f t="shared" ref="T844:T907" si="449">IFERROR(VLOOKUP(B844,$BF$12:$BI$984,4,FALSE),"TIEOSA PUUTTUU")</f>
        <v>14</v>
      </c>
      <c r="U844" s="18">
        <f t="shared" ref="U844:U907" si="450">IFERROR(VLOOKUP(B844,$BK$12:$BN$1803,4,FALSE),"--")</f>
        <v>0</v>
      </c>
      <c r="V844" s="95" t="str">
        <f t="shared" si="438"/>
        <v xml:space="preserve"> --</v>
      </c>
      <c r="W844" s="18">
        <f t="shared" ref="W844:W907" si="451">IFERROR(VLOOKUP(B844,$BP$12:$BS$1803,4,FALSE),"--")</f>
        <v>0</v>
      </c>
      <c r="X844" s="79" t="str">
        <f t="shared" si="439"/>
        <v xml:space="preserve"> --</v>
      </c>
      <c r="Y844" s="74">
        <v>0</v>
      </c>
      <c r="Z844" s="17" t="str">
        <f t="shared" si="421"/>
        <v xml:space="preserve"> --</v>
      </c>
      <c r="AA844" s="74">
        <v>0</v>
      </c>
      <c r="AB844" s="17" t="str">
        <f t="shared" si="440"/>
        <v>--</v>
      </c>
      <c r="AC844" s="39"/>
      <c r="AD844" s="17" t="str">
        <f t="shared" ref="AD844:AD907" si="452">IFERROR(VLOOKUP(B844,$CC$12:$CH$834,6,FALSE),"Ei määritetty")</f>
        <v>Vähä 4</v>
      </c>
      <c r="AE844" s="17" t="s">
        <v>1061</v>
      </c>
      <c r="AF844" s="39"/>
      <c r="AG844" s="44"/>
      <c r="AH844" s="4"/>
      <c r="AI844" s="113" t="str">
        <f t="shared" si="422"/>
        <v>musta</v>
      </c>
      <c r="AJ844" s="114" t="str">
        <f t="shared" si="443"/>
        <v>musta</v>
      </c>
      <c r="AK844" s="115" t="str">
        <f t="shared" ref="AK844:AK907" si="453">IF(I844="ei mallia","ei mallia",IF(AL844&gt;20,"punainen","musta"))</f>
        <v>musta</v>
      </c>
      <c r="AL844" s="124">
        <f t="shared" si="444"/>
        <v>0</v>
      </c>
      <c r="AM844" s="124">
        <f t="shared" si="423"/>
        <v>0</v>
      </c>
      <c r="AN844" s="124">
        <f t="shared" si="424"/>
        <v>0</v>
      </c>
      <c r="AO844" s="124">
        <f t="shared" si="425"/>
        <v>0</v>
      </c>
      <c r="AP844" s="121">
        <f t="shared" si="426"/>
        <v>0</v>
      </c>
      <c r="AQ844" s="14"/>
      <c r="AR844" s="113" t="str">
        <f t="shared" si="441"/>
        <v>musta</v>
      </c>
      <c r="AS844" s="114" t="str">
        <f t="shared" si="442"/>
        <v>musta</v>
      </c>
      <c r="AT844" s="115" t="str">
        <f t="shared" ref="AT844:AT907" si="454">IF(R844="ei mallia","ei mallia",IF(AU844&gt;20,"punainen","musta"))</f>
        <v>musta</v>
      </c>
      <c r="AU844" s="124">
        <f t="shared" si="427"/>
        <v>1</v>
      </c>
      <c r="AV844" s="124">
        <f t="shared" si="428"/>
        <v>1</v>
      </c>
      <c r="AW844" s="124">
        <f t="shared" si="429"/>
        <v>0</v>
      </c>
      <c r="AX844" s="124">
        <f t="shared" si="430"/>
        <v>0</v>
      </c>
      <c r="AY844" s="121">
        <f t="shared" si="431"/>
        <v>0</v>
      </c>
      <c r="BA844" s="47" t="s">
        <v>864</v>
      </c>
      <c r="BB844" s="47">
        <v>13983</v>
      </c>
      <c r="BC844" s="47">
        <v>1</v>
      </c>
      <c r="BD844" s="47">
        <v>84</v>
      </c>
      <c r="BE844" s="4"/>
      <c r="BF844" s="47" t="s">
        <v>877</v>
      </c>
      <c r="BG844" s="47">
        <v>14010</v>
      </c>
      <c r="BH844" s="47">
        <v>1</v>
      </c>
      <c r="BI844" s="47">
        <v>68</v>
      </c>
      <c r="BJ844" s="4"/>
      <c r="BK844" s="46" t="str">
        <f t="shared" si="432"/>
        <v>14010_1</v>
      </c>
      <c r="BL844" s="69">
        <v>14010</v>
      </c>
      <c r="BM844" s="69">
        <v>1</v>
      </c>
      <c r="BN844" s="69">
        <v>0</v>
      </c>
      <c r="BO844" s="4"/>
      <c r="BP844" s="46" t="str">
        <f t="shared" si="433"/>
        <v>14010_1</v>
      </c>
      <c r="BQ844" s="69">
        <v>14010</v>
      </c>
      <c r="BR844" s="69">
        <v>1</v>
      </c>
      <c r="BS844" s="69">
        <v>0</v>
      </c>
      <c r="BT844" s="4"/>
      <c r="BU844" s="71"/>
      <c r="BV844" s="71"/>
      <c r="BW844" s="71"/>
      <c r="BX844" s="4"/>
      <c r="BY844" s="46"/>
      <c r="BZ844" s="46"/>
      <c r="CA844" s="46"/>
      <c r="CB844" s="4"/>
      <c r="CC844" s="47"/>
      <c r="CD844" s="47"/>
      <c r="CE844" s="47"/>
      <c r="CF844" s="47"/>
      <c r="CG844" s="47"/>
      <c r="CH844" s="47"/>
      <c r="CJ844" s="46" t="s">
        <v>889</v>
      </c>
      <c r="CK844" s="46" t="s">
        <v>3154</v>
      </c>
      <c r="CL844" s="46" t="s">
        <v>3155</v>
      </c>
      <c r="CM844" s="46" t="s">
        <v>3156</v>
      </c>
    </row>
    <row r="845" spans="1:91" customFormat="1" x14ac:dyDescent="0.25">
      <c r="A845" s="81">
        <v>834</v>
      </c>
      <c r="B845" s="27" t="str">
        <f t="shared" si="445"/>
        <v>14193_1</v>
      </c>
      <c r="C845" s="51">
        <v>14193</v>
      </c>
      <c r="D845" s="52">
        <v>1</v>
      </c>
      <c r="E845" s="17">
        <v>8135</v>
      </c>
      <c r="F845" s="18">
        <v>7941.1582319500003</v>
      </c>
      <c r="G845" s="57">
        <v>229</v>
      </c>
      <c r="H845" s="58">
        <v>74</v>
      </c>
      <c r="I845" s="64">
        <f t="shared" si="435"/>
        <v>0.74</v>
      </c>
      <c r="J845" s="18">
        <f t="shared" si="436"/>
        <v>169.46</v>
      </c>
      <c r="K845" s="64">
        <f t="shared" si="437"/>
        <v>-0.69300724637681155</v>
      </c>
      <c r="L845" s="18">
        <v>552</v>
      </c>
      <c r="M845" s="18">
        <v>43</v>
      </c>
      <c r="N845" s="18">
        <v>593</v>
      </c>
      <c r="O845" s="105" t="str">
        <f t="shared" si="446"/>
        <v>https://www.google.com/maps/@61.5555505644,23.9344055494,3a,75y,90t/data=!3m3!1e1!3m1!2e0</v>
      </c>
      <c r="P845" s="108" t="str">
        <f t="shared" si="447"/>
        <v>Gmaps</v>
      </c>
      <c r="Q845" s="18">
        <v>229</v>
      </c>
      <c r="R845" s="17">
        <v>74</v>
      </c>
      <c r="S845" s="18">
        <f t="shared" si="448"/>
        <v>243</v>
      </c>
      <c r="T845" s="18">
        <f t="shared" si="449"/>
        <v>122</v>
      </c>
      <c r="U845" s="18">
        <f t="shared" si="450"/>
        <v>0</v>
      </c>
      <c r="V845" s="95" t="str">
        <f t="shared" si="438"/>
        <v xml:space="preserve"> --</v>
      </c>
      <c r="W845" s="18">
        <f t="shared" si="451"/>
        <v>0</v>
      </c>
      <c r="X845" s="79" t="str">
        <f t="shared" si="439"/>
        <v xml:space="preserve"> --</v>
      </c>
      <c r="Y845" s="74">
        <v>0</v>
      </c>
      <c r="Z845" s="17" t="str">
        <f t="shared" ref="Z845:Z908" si="455">IF(Y845&gt;50,"Kyllä"," --")</f>
        <v xml:space="preserve"> --</v>
      </c>
      <c r="AA845" s="74">
        <v>0</v>
      </c>
      <c r="AB845" s="17" t="str">
        <f t="shared" si="440"/>
        <v>--</v>
      </c>
      <c r="AC845" s="39"/>
      <c r="AD845" s="17" t="str">
        <f t="shared" si="452"/>
        <v>Keskivilkas 1</v>
      </c>
      <c r="AE845" s="17" t="s">
        <v>1057</v>
      </c>
      <c r="AF845" s="39"/>
      <c r="AG845" s="44"/>
      <c r="AH845" s="4"/>
      <c r="AI845" s="113" t="str">
        <f t="shared" ref="AI845:AI908" si="456">IF(R845="ei mallia","ei mallia",IF(R845&gt;59,IF(Q845&gt;999,"punainen",IF(T845&gt;99,"punainen",IF(V845="Osa seud. yht.","punainen","musta"))),"musta"))</f>
        <v>punainen</v>
      </c>
      <c r="AJ845" s="114" t="str">
        <f t="shared" si="443"/>
        <v>musta</v>
      </c>
      <c r="AK845" s="115" t="str">
        <f t="shared" si="453"/>
        <v>musta</v>
      </c>
      <c r="AL845" s="124">
        <f t="shared" si="444"/>
        <v>11</v>
      </c>
      <c r="AM845" s="124">
        <f t="shared" ref="AM845:AM908" si="457">IF(R845&gt;59,10,IF(R845&gt;39,1,0))</f>
        <v>10</v>
      </c>
      <c r="AN845" s="124">
        <f t="shared" ref="AN845:AN908" si="458">IF(Q845&gt;1999,10,IF(Q845&gt;999,1,0))</f>
        <v>0</v>
      </c>
      <c r="AO845" s="124">
        <f t="shared" ref="AO845:AO908" si="459">IF(T845&gt;499,10,IF(T845&gt;99,1,0))</f>
        <v>1</v>
      </c>
      <c r="AP845" s="121">
        <f t="shared" ref="AP845:AP908" si="460">IF(X845="Osa seud. yht.",10,IF(V845="Osa seud. yht.",1,0))</f>
        <v>0</v>
      </c>
      <c r="AQ845" s="14"/>
      <c r="AR845" s="113" t="str">
        <f t="shared" si="441"/>
        <v>punainen</v>
      </c>
      <c r="AS845" s="114" t="str">
        <f t="shared" si="442"/>
        <v>musta</v>
      </c>
      <c r="AT845" s="115" t="str">
        <f t="shared" si="454"/>
        <v>musta</v>
      </c>
      <c r="AU845" s="124">
        <f t="shared" ref="AU845:AU908" si="461">SUM(AV845:AY845)</f>
        <v>11</v>
      </c>
      <c r="AV845" s="124">
        <f t="shared" ref="AV845:AV908" si="462">IF(R845&gt;49,10,IF(R845&lt;50,1,0))</f>
        <v>10</v>
      </c>
      <c r="AW845" s="124">
        <f t="shared" ref="AW845:AW908" si="463">IF(Q845&gt;1999,10,IF(Q845&gt;999,1,0))</f>
        <v>0</v>
      </c>
      <c r="AX845" s="124">
        <f t="shared" ref="AX845:AX908" si="464">IF(T845&gt;499,10,IF(T845&gt;99,1,0))</f>
        <v>1</v>
      </c>
      <c r="AY845" s="121">
        <f t="shared" ref="AY845:AY908" si="465">IF(X845="Osa seud. yht.",10,IF(V845="Osa seud. yht.",1,0))</f>
        <v>0</v>
      </c>
      <c r="BA845" s="47" t="s">
        <v>865</v>
      </c>
      <c r="BB845" s="47">
        <v>13984</v>
      </c>
      <c r="BC845" s="47">
        <v>1</v>
      </c>
      <c r="BD845" s="47">
        <v>5</v>
      </c>
      <c r="BE845" s="4"/>
      <c r="BF845" s="47" t="s">
        <v>878</v>
      </c>
      <c r="BG845" s="47">
        <v>14011</v>
      </c>
      <c r="BH845" s="47">
        <v>1</v>
      </c>
      <c r="BI845" s="47">
        <v>445</v>
      </c>
      <c r="BJ845" s="4"/>
      <c r="BK845" s="46" t="str">
        <f t="shared" ref="BK845:BK908" si="466">CONCATENATE(BL845,"_",BM845)</f>
        <v>14011_1</v>
      </c>
      <c r="BL845" s="69">
        <v>14011</v>
      </c>
      <c r="BM845" s="69">
        <v>1</v>
      </c>
      <c r="BN845" s="69">
        <v>0</v>
      </c>
      <c r="BO845" s="4"/>
      <c r="BP845" s="46" t="str">
        <f t="shared" ref="BP845:BP908" si="467">CONCATENATE(BQ845,"_",BR845)</f>
        <v>14011_1</v>
      </c>
      <c r="BQ845" s="69">
        <v>14011</v>
      </c>
      <c r="BR845" s="69">
        <v>1</v>
      </c>
      <c r="BS845" s="69">
        <v>0</v>
      </c>
      <c r="BT845" s="4"/>
      <c r="BU845" s="71"/>
      <c r="BV845" s="71"/>
      <c r="BW845" s="71"/>
      <c r="BX845" s="4"/>
      <c r="BY845" s="46"/>
      <c r="BZ845" s="46"/>
      <c r="CA845" s="46"/>
      <c r="CB845" s="4"/>
      <c r="CC845" s="47"/>
      <c r="CD845" s="47"/>
      <c r="CE845" s="47"/>
      <c r="CF845" s="47"/>
      <c r="CG845" s="47"/>
      <c r="CH845" s="47"/>
      <c r="CJ845" s="46" t="s">
        <v>890</v>
      </c>
      <c r="CK845" s="46" t="s">
        <v>3157</v>
      </c>
      <c r="CL845" s="46" t="s">
        <v>3158</v>
      </c>
      <c r="CM845" s="46" t="s">
        <v>3159</v>
      </c>
    </row>
    <row r="846" spans="1:91" customFormat="1" x14ac:dyDescent="0.25">
      <c r="A846" s="81">
        <v>835</v>
      </c>
      <c r="B846" s="27" t="str">
        <f t="shared" si="445"/>
        <v>14194_1</v>
      </c>
      <c r="C846" s="51">
        <v>14194</v>
      </c>
      <c r="D846" s="52">
        <v>1</v>
      </c>
      <c r="E846" s="17">
        <v>1500</v>
      </c>
      <c r="F846" s="18">
        <v>945.89904323999997</v>
      </c>
      <c r="G846" s="57">
        <v>855</v>
      </c>
      <c r="H846" s="58">
        <v>51</v>
      </c>
      <c r="I846" s="64">
        <f t="shared" ref="I846:I909" si="468">+H846/100</f>
        <v>0.51</v>
      </c>
      <c r="J846" s="18">
        <f t="shared" ref="J846:J909" si="469">+I846*G846</f>
        <v>436.05</v>
      </c>
      <c r="K846" s="64">
        <f t="shared" ref="K846:K909" si="470">+(J846-L846)/L846</f>
        <v>0.52465034965034973</v>
      </c>
      <c r="L846" s="18">
        <v>286</v>
      </c>
      <c r="M846" s="18">
        <v>25</v>
      </c>
      <c r="N846" s="18">
        <v>326</v>
      </c>
      <c r="O846" s="105" t="str">
        <f t="shared" si="446"/>
        <v>https://www.google.com/maps/@61.5421755957,23.8659452033,3a,75y,90t/data=!3m3!1e1!3m1!2e0</v>
      </c>
      <c r="P846" s="108" t="str">
        <f t="shared" si="447"/>
        <v>Gmaps</v>
      </c>
      <c r="Q846" s="18">
        <v>855</v>
      </c>
      <c r="R846" s="17">
        <v>51</v>
      </c>
      <c r="S846" s="18">
        <f t="shared" si="448"/>
        <v>88</v>
      </c>
      <c r="T846" s="18">
        <f t="shared" si="449"/>
        <v>52</v>
      </c>
      <c r="U846" s="18">
        <f t="shared" si="450"/>
        <v>0</v>
      </c>
      <c r="V846" s="95" t="str">
        <f t="shared" ref="V846:V909" si="471">IF(U846&gt;0,"Osa seud. yht."," --")</f>
        <v xml:space="preserve"> --</v>
      </c>
      <c r="W846" s="18">
        <f t="shared" si="451"/>
        <v>0</v>
      </c>
      <c r="X846" s="79" t="str">
        <f t="shared" ref="X846:X909" si="472">IF(W846&gt;0,"Osa seud. yht."," --")</f>
        <v xml:space="preserve"> --</v>
      </c>
      <c r="Y846" s="74">
        <v>0</v>
      </c>
      <c r="Z846" s="17" t="str">
        <f t="shared" si="455"/>
        <v xml:space="preserve"> --</v>
      </c>
      <c r="AA846" s="74">
        <v>0</v>
      </c>
      <c r="AB846" s="17" t="str">
        <f t="shared" ref="AB846:AB909" si="473">+IF(AA846&gt;50,"Kyllä","--")</f>
        <v>--</v>
      </c>
      <c r="AC846" s="39"/>
      <c r="AD846" s="17" t="str">
        <f t="shared" si="452"/>
        <v>Vähä 3</v>
      </c>
      <c r="AE846" s="17" t="s">
        <v>1062</v>
      </c>
      <c r="AF846" s="39"/>
      <c r="AG846" s="44"/>
      <c r="AH846" s="4"/>
      <c r="AI846" s="113" t="str">
        <f t="shared" si="456"/>
        <v>musta</v>
      </c>
      <c r="AJ846" s="114" t="str">
        <f t="shared" si="443"/>
        <v>musta</v>
      </c>
      <c r="AK846" s="115" t="str">
        <f t="shared" si="453"/>
        <v>musta</v>
      </c>
      <c r="AL846" s="124">
        <f t="shared" si="444"/>
        <v>1</v>
      </c>
      <c r="AM846" s="124">
        <f t="shared" si="457"/>
        <v>1</v>
      </c>
      <c r="AN846" s="124">
        <f t="shared" si="458"/>
        <v>0</v>
      </c>
      <c r="AO846" s="124">
        <f t="shared" si="459"/>
        <v>0</v>
      </c>
      <c r="AP846" s="121">
        <f t="shared" si="460"/>
        <v>0</v>
      </c>
      <c r="AQ846" s="14"/>
      <c r="AR846" s="113" t="str">
        <f t="shared" ref="AR846:AR909" si="474">IF(R846="ei mallia","ei mallia",IF(R846&gt;49,IF(Q846&gt;999,"punainen",IF(T846&gt;99,"punainen",IF(V846="Osa seud. yht.","punainen","musta"))),"musta"))</f>
        <v>musta</v>
      </c>
      <c r="AS846" s="114" t="str">
        <f t="shared" ref="AS846:AS909" si="475">IF(R846="ei mallia","ei mallia",IF(R846&gt;39,IF(Q846&gt;1999,"punainen",IF(T846&gt;499,"punainen",IF(X846="Osa seud. yht.","punainen","musta"))),"musta"))</f>
        <v>musta</v>
      </c>
      <c r="AT846" s="115" t="str">
        <f t="shared" si="454"/>
        <v>musta</v>
      </c>
      <c r="AU846" s="124">
        <f t="shared" si="461"/>
        <v>10</v>
      </c>
      <c r="AV846" s="124">
        <f t="shared" si="462"/>
        <v>10</v>
      </c>
      <c r="AW846" s="124">
        <f t="shared" si="463"/>
        <v>0</v>
      </c>
      <c r="AX846" s="124">
        <f t="shared" si="464"/>
        <v>0</v>
      </c>
      <c r="AY846" s="121">
        <f t="shared" si="465"/>
        <v>0</v>
      </c>
      <c r="BA846" s="47" t="s">
        <v>866</v>
      </c>
      <c r="BB846" s="47">
        <v>13987</v>
      </c>
      <c r="BC846" s="47">
        <v>1</v>
      </c>
      <c r="BD846" s="47">
        <v>38</v>
      </c>
      <c r="BE846" s="4"/>
      <c r="BF846" s="47" t="s">
        <v>879</v>
      </c>
      <c r="BG846" s="47">
        <v>14013</v>
      </c>
      <c r="BH846" s="47">
        <v>1</v>
      </c>
      <c r="BI846" s="47">
        <v>60</v>
      </c>
      <c r="BJ846" s="4"/>
      <c r="BK846" s="46" t="str">
        <f t="shared" si="466"/>
        <v>14013_1</v>
      </c>
      <c r="BL846" s="69">
        <v>14013</v>
      </c>
      <c r="BM846" s="69">
        <v>1</v>
      </c>
      <c r="BN846" s="69">
        <v>0</v>
      </c>
      <c r="BO846" s="4"/>
      <c r="BP846" s="46" t="str">
        <f t="shared" si="467"/>
        <v>14013_1</v>
      </c>
      <c r="BQ846" s="69">
        <v>14013</v>
      </c>
      <c r="BR846" s="69">
        <v>1</v>
      </c>
      <c r="BS846" s="69">
        <v>0</v>
      </c>
      <c r="BT846" s="4"/>
      <c r="BU846" s="71"/>
      <c r="BV846" s="71"/>
      <c r="BW846" s="71"/>
      <c r="BX846" s="4"/>
      <c r="BY846" s="46"/>
      <c r="BZ846" s="46"/>
      <c r="CA846" s="46"/>
      <c r="CB846" s="4"/>
      <c r="CC846" s="47"/>
      <c r="CD846" s="47"/>
      <c r="CE846" s="47"/>
      <c r="CF846" s="47"/>
      <c r="CG846" s="47"/>
      <c r="CH846" s="47"/>
      <c r="CJ846" s="46" t="s">
        <v>891</v>
      </c>
      <c r="CK846" s="46" t="s">
        <v>3160</v>
      </c>
      <c r="CL846" s="46" t="s">
        <v>3161</v>
      </c>
      <c r="CM846" s="46" t="s">
        <v>3162</v>
      </c>
    </row>
    <row r="847" spans="1:91" customFormat="1" x14ac:dyDescent="0.25">
      <c r="A847" s="81">
        <v>836</v>
      </c>
      <c r="B847" s="27" t="str">
        <f t="shared" si="445"/>
        <v>14195_1</v>
      </c>
      <c r="C847" s="51">
        <v>14195</v>
      </c>
      <c r="D847" s="52">
        <v>1</v>
      </c>
      <c r="E847" s="17">
        <v>5451</v>
      </c>
      <c r="F847" s="18">
        <v>3516.6769297850001</v>
      </c>
      <c r="G847" s="57">
        <v>7</v>
      </c>
      <c r="H847" s="58">
        <v>100</v>
      </c>
      <c r="I847" s="64">
        <f t="shared" si="468"/>
        <v>1</v>
      </c>
      <c r="J847" s="18">
        <f t="shared" si="469"/>
        <v>7</v>
      </c>
      <c r="K847" s="64">
        <f t="shared" si="470"/>
        <v>-0.97947214076246336</v>
      </c>
      <c r="L847" s="18">
        <v>341</v>
      </c>
      <c r="M847" s="18">
        <v>42</v>
      </c>
      <c r="N847" s="18">
        <v>363</v>
      </c>
      <c r="O847" s="105" t="str">
        <f t="shared" si="446"/>
        <v>https://www.google.com/maps/@61.5629859906,23.9076079023,3a,75y,90t/data=!3m3!1e1!3m1!2e0</v>
      </c>
      <c r="P847" s="108" t="str">
        <f t="shared" si="447"/>
        <v>Gmaps</v>
      </c>
      <c r="Q847" s="18">
        <v>7</v>
      </c>
      <c r="R847" s="17">
        <v>100</v>
      </c>
      <c r="S847" s="18">
        <f t="shared" si="448"/>
        <v>124</v>
      </c>
      <c r="T847" s="18">
        <f t="shared" si="449"/>
        <v>98</v>
      </c>
      <c r="U847" s="18">
        <f t="shared" si="450"/>
        <v>0</v>
      </c>
      <c r="V847" s="95" t="str">
        <f t="shared" si="471"/>
        <v xml:space="preserve"> --</v>
      </c>
      <c r="W847" s="18">
        <f t="shared" si="451"/>
        <v>0</v>
      </c>
      <c r="X847" s="79" t="str">
        <f t="shared" si="472"/>
        <v xml:space="preserve"> --</v>
      </c>
      <c r="Y847" s="74">
        <v>0</v>
      </c>
      <c r="Z847" s="17" t="str">
        <f t="shared" si="455"/>
        <v xml:space="preserve"> --</v>
      </c>
      <c r="AA847" s="74">
        <v>0</v>
      </c>
      <c r="AB847" s="17" t="str">
        <f t="shared" si="473"/>
        <v>--</v>
      </c>
      <c r="AC847" s="39"/>
      <c r="AD847" s="17" t="str">
        <f t="shared" si="452"/>
        <v>Vähä 2</v>
      </c>
      <c r="AE847" s="17" t="s">
        <v>1060</v>
      </c>
      <c r="AF847" s="39"/>
      <c r="AG847" s="44"/>
      <c r="AH847" s="4"/>
      <c r="AI847" s="113" t="str">
        <f t="shared" si="456"/>
        <v>musta</v>
      </c>
      <c r="AJ847" s="114" t="str">
        <f t="shared" si="443"/>
        <v>musta</v>
      </c>
      <c r="AK847" s="115" t="str">
        <f t="shared" si="453"/>
        <v>musta</v>
      </c>
      <c r="AL847" s="124">
        <f t="shared" si="444"/>
        <v>10</v>
      </c>
      <c r="AM847" s="124">
        <f t="shared" si="457"/>
        <v>10</v>
      </c>
      <c r="AN847" s="124">
        <f t="shared" si="458"/>
        <v>0</v>
      </c>
      <c r="AO847" s="124">
        <f t="shared" si="459"/>
        <v>0</v>
      </c>
      <c r="AP847" s="121">
        <f t="shared" si="460"/>
        <v>0</v>
      </c>
      <c r="AQ847" s="14"/>
      <c r="AR847" s="113" t="str">
        <f t="shared" si="474"/>
        <v>musta</v>
      </c>
      <c r="AS847" s="114" t="str">
        <f t="shared" si="475"/>
        <v>musta</v>
      </c>
      <c r="AT847" s="115" t="str">
        <f t="shared" si="454"/>
        <v>musta</v>
      </c>
      <c r="AU847" s="124">
        <f t="shared" si="461"/>
        <v>10</v>
      </c>
      <c r="AV847" s="124">
        <f t="shared" si="462"/>
        <v>10</v>
      </c>
      <c r="AW847" s="124">
        <f t="shared" si="463"/>
        <v>0</v>
      </c>
      <c r="AX847" s="124">
        <f t="shared" si="464"/>
        <v>0</v>
      </c>
      <c r="AY847" s="121">
        <f t="shared" si="465"/>
        <v>0</v>
      </c>
      <c r="BA847" s="47" t="s">
        <v>867</v>
      </c>
      <c r="BB847" s="47">
        <v>13988</v>
      </c>
      <c r="BC847" s="47">
        <v>1</v>
      </c>
      <c r="BD847" s="47">
        <v>99</v>
      </c>
      <c r="BE847" s="4"/>
      <c r="BF847" s="47" t="s">
        <v>880</v>
      </c>
      <c r="BG847" s="47">
        <v>14014</v>
      </c>
      <c r="BH847" s="47">
        <v>1</v>
      </c>
      <c r="BI847" s="47">
        <v>50</v>
      </c>
      <c r="BJ847" s="4"/>
      <c r="BK847" s="46" t="str">
        <f t="shared" si="466"/>
        <v>14014_1</v>
      </c>
      <c r="BL847" s="69">
        <v>14014</v>
      </c>
      <c r="BM847" s="69">
        <v>1</v>
      </c>
      <c r="BN847" s="69">
        <v>0</v>
      </c>
      <c r="BO847" s="4"/>
      <c r="BP847" s="46" t="str">
        <f t="shared" si="467"/>
        <v>14014_1</v>
      </c>
      <c r="BQ847" s="69">
        <v>14014</v>
      </c>
      <c r="BR847" s="69">
        <v>1</v>
      </c>
      <c r="BS847" s="69">
        <v>0</v>
      </c>
      <c r="BT847" s="4"/>
      <c r="BU847" s="71"/>
      <c r="BV847" s="71"/>
      <c r="BW847" s="71"/>
      <c r="BX847" s="4"/>
      <c r="BY847" s="46"/>
      <c r="BZ847" s="46"/>
      <c r="CA847" s="46"/>
      <c r="CB847" s="4"/>
      <c r="CC847" s="47"/>
      <c r="CD847" s="47"/>
      <c r="CE847" s="47"/>
      <c r="CF847" s="47"/>
      <c r="CG847" s="47"/>
      <c r="CH847" s="47"/>
      <c r="CJ847" s="46" t="s">
        <v>892</v>
      </c>
      <c r="CK847" s="46" t="s">
        <v>1792</v>
      </c>
      <c r="CL847" s="46" t="s">
        <v>1793</v>
      </c>
      <c r="CM847" s="46" t="s">
        <v>1794</v>
      </c>
    </row>
    <row r="848" spans="1:91" customFormat="1" x14ac:dyDescent="0.25">
      <c r="A848" s="81">
        <v>837</v>
      </c>
      <c r="B848" s="27" t="str">
        <f t="shared" si="445"/>
        <v>14197_1</v>
      </c>
      <c r="C848" s="51">
        <v>14197</v>
      </c>
      <c r="D848" s="52">
        <v>1</v>
      </c>
      <c r="E848" s="17">
        <v>9222</v>
      </c>
      <c r="F848" s="18">
        <v>13468.47168275</v>
      </c>
      <c r="G848" s="57">
        <v>311</v>
      </c>
      <c r="H848" s="58">
        <v>88</v>
      </c>
      <c r="I848" s="64">
        <f t="shared" si="468"/>
        <v>0.88</v>
      </c>
      <c r="J848" s="18">
        <f t="shared" si="469"/>
        <v>273.68</v>
      </c>
      <c r="K848" s="64">
        <f t="shared" si="470"/>
        <v>-0.54912685337726519</v>
      </c>
      <c r="L848" s="18">
        <v>607</v>
      </c>
      <c r="M848" s="18">
        <v>43</v>
      </c>
      <c r="N848" s="18">
        <v>583</v>
      </c>
      <c r="O848" s="105" t="str">
        <f t="shared" si="446"/>
        <v>https://www.google.com/maps/@61.5555505644,23.9344055494,3a,75y,90t/data=!3m3!1e1!3m1!2e0</v>
      </c>
      <c r="P848" s="108" t="str">
        <f t="shared" si="447"/>
        <v>Gmaps</v>
      </c>
      <c r="Q848" s="18">
        <v>311</v>
      </c>
      <c r="R848" s="17">
        <v>88</v>
      </c>
      <c r="S848" s="18">
        <f t="shared" si="448"/>
        <v>203</v>
      </c>
      <c r="T848" s="18">
        <f t="shared" si="449"/>
        <v>107</v>
      </c>
      <c r="U848" s="18">
        <f t="shared" si="450"/>
        <v>0</v>
      </c>
      <c r="V848" s="95" t="str">
        <f t="shared" si="471"/>
        <v xml:space="preserve"> --</v>
      </c>
      <c r="W848" s="18">
        <f t="shared" si="451"/>
        <v>0</v>
      </c>
      <c r="X848" s="79" t="str">
        <f t="shared" si="472"/>
        <v xml:space="preserve"> --</v>
      </c>
      <c r="Y848" s="74">
        <v>0</v>
      </c>
      <c r="Z848" s="17" t="str">
        <f t="shared" si="455"/>
        <v xml:space="preserve"> --</v>
      </c>
      <c r="AA848" s="74">
        <v>0</v>
      </c>
      <c r="AB848" s="17" t="str">
        <f t="shared" si="473"/>
        <v>--</v>
      </c>
      <c r="AC848" s="39"/>
      <c r="AD848" s="17" t="str">
        <f t="shared" si="452"/>
        <v>Keskivilkas 1</v>
      </c>
      <c r="AE848" s="17" t="s">
        <v>1057</v>
      </c>
      <c r="AF848" s="39"/>
      <c r="AG848" s="44"/>
      <c r="AH848" s="4"/>
      <c r="AI848" s="113" t="str">
        <f t="shared" si="456"/>
        <v>punainen</v>
      </c>
      <c r="AJ848" s="114" t="str">
        <f t="shared" si="443"/>
        <v>musta</v>
      </c>
      <c r="AK848" s="115" t="str">
        <f t="shared" si="453"/>
        <v>musta</v>
      </c>
      <c r="AL848" s="124">
        <f t="shared" si="444"/>
        <v>11</v>
      </c>
      <c r="AM848" s="124">
        <f t="shared" si="457"/>
        <v>10</v>
      </c>
      <c r="AN848" s="124">
        <f t="shared" si="458"/>
        <v>0</v>
      </c>
      <c r="AO848" s="124">
        <f t="shared" si="459"/>
        <v>1</v>
      </c>
      <c r="AP848" s="121">
        <f t="shared" si="460"/>
        <v>0</v>
      </c>
      <c r="AQ848" s="14"/>
      <c r="AR848" s="113" t="str">
        <f t="shared" si="474"/>
        <v>punainen</v>
      </c>
      <c r="AS848" s="114" t="str">
        <f t="shared" si="475"/>
        <v>musta</v>
      </c>
      <c r="AT848" s="115" t="str">
        <f t="shared" si="454"/>
        <v>musta</v>
      </c>
      <c r="AU848" s="124">
        <f t="shared" si="461"/>
        <v>11</v>
      </c>
      <c r="AV848" s="124">
        <f t="shared" si="462"/>
        <v>10</v>
      </c>
      <c r="AW848" s="124">
        <f t="shared" si="463"/>
        <v>0</v>
      </c>
      <c r="AX848" s="124">
        <f t="shared" si="464"/>
        <v>1</v>
      </c>
      <c r="AY848" s="121">
        <f t="shared" si="465"/>
        <v>0</v>
      </c>
      <c r="BA848" s="47" t="s">
        <v>868</v>
      </c>
      <c r="BB848" s="47">
        <v>13989</v>
      </c>
      <c r="BC848" s="47">
        <v>1</v>
      </c>
      <c r="BD848" s="47">
        <v>74</v>
      </c>
      <c r="BE848" s="4"/>
      <c r="BF848" s="47" t="s">
        <v>881</v>
      </c>
      <c r="BG848" s="47">
        <v>14017</v>
      </c>
      <c r="BH848" s="47">
        <v>1</v>
      </c>
      <c r="BI848" s="47">
        <v>32</v>
      </c>
      <c r="BJ848" s="4"/>
      <c r="BK848" s="46" t="str">
        <f t="shared" si="466"/>
        <v>14017_1</v>
      </c>
      <c r="BL848" s="69">
        <v>14017</v>
      </c>
      <c r="BM848" s="69">
        <v>1</v>
      </c>
      <c r="BN848" s="69">
        <v>0</v>
      </c>
      <c r="BO848" s="4"/>
      <c r="BP848" s="46" t="str">
        <f t="shared" si="467"/>
        <v>14017_1</v>
      </c>
      <c r="BQ848" s="69">
        <v>14017</v>
      </c>
      <c r="BR848" s="69">
        <v>1</v>
      </c>
      <c r="BS848" s="69">
        <v>0</v>
      </c>
      <c r="BT848" s="4"/>
      <c r="BU848" s="71"/>
      <c r="BV848" s="71"/>
      <c r="BW848" s="71"/>
      <c r="BX848" s="4"/>
      <c r="BY848" s="46"/>
      <c r="BZ848" s="46"/>
      <c r="CA848" s="46"/>
      <c r="CB848" s="4"/>
      <c r="CC848" s="47"/>
      <c r="CD848" s="47"/>
      <c r="CE848" s="47"/>
      <c r="CF848" s="47"/>
      <c r="CG848" s="47"/>
      <c r="CH848" s="47"/>
      <c r="CJ848" s="46" t="s">
        <v>893</v>
      </c>
      <c r="CK848" s="46" t="s">
        <v>3157</v>
      </c>
      <c r="CL848" s="46" t="s">
        <v>3158</v>
      </c>
      <c r="CM848" s="46" t="s">
        <v>3159</v>
      </c>
    </row>
    <row r="849" spans="1:91" customFormat="1" x14ac:dyDescent="0.25">
      <c r="A849" s="81">
        <v>838</v>
      </c>
      <c r="B849" s="27" t="str">
        <f t="shared" si="445"/>
        <v>14197_2</v>
      </c>
      <c r="C849" s="51">
        <v>14197</v>
      </c>
      <c r="D849" s="52">
        <v>2</v>
      </c>
      <c r="E849" s="17">
        <v>4650</v>
      </c>
      <c r="F849" s="18"/>
      <c r="G849" s="59">
        <v>311</v>
      </c>
      <c r="H849" s="60">
        <v>88</v>
      </c>
      <c r="I849" s="64">
        <f t="shared" si="468"/>
        <v>0.88</v>
      </c>
      <c r="J849" s="18">
        <f t="shared" si="469"/>
        <v>273.68</v>
      </c>
      <c r="K849" s="64">
        <f t="shared" si="470"/>
        <v>-0.46651072124756332</v>
      </c>
      <c r="L849" s="18">
        <v>513</v>
      </c>
      <c r="M849" s="18">
        <v>36</v>
      </c>
      <c r="N849" s="18">
        <v>479</v>
      </c>
      <c r="O849" s="105" t="str">
        <f t="shared" si="446"/>
        <v>https://www.google.com/maps/@61.6134307431,24.0117588468,3a,75y,90t/data=!3m3!1e1!3m1!2e0</v>
      </c>
      <c r="P849" s="108" t="str">
        <f t="shared" si="447"/>
        <v>Gmaps</v>
      </c>
      <c r="Q849" s="18">
        <v>311</v>
      </c>
      <c r="R849" s="17">
        <v>88</v>
      </c>
      <c r="S849" s="18">
        <f t="shared" si="448"/>
        <v>66</v>
      </c>
      <c r="T849" s="18">
        <f t="shared" si="449"/>
        <v>64</v>
      </c>
      <c r="U849" s="18">
        <f t="shared" si="450"/>
        <v>0</v>
      </c>
      <c r="V849" s="95" t="str">
        <f t="shared" si="471"/>
        <v xml:space="preserve"> --</v>
      </c>
      <c r="W849" s="18">
        <f t="shared" si="451"/>
        <v>0</v>
      </c>
      <c r="X849" s="79" t="str">
        <f t="shared" si="472"/>
        <v xml:space="preserve"> --</v>
      </c>
      <c r="Y849" s="74">
        <v>0</v>
      </c>
      <c r="Z849" s="17" t="str">
        <f t="shared" si="455"/>
        <v xml:space="preserve"> --</v>
      </c>
      <c r="AA849" s="74">
        <v>0</v>
      </c>
      <c r="AB849" s="17" t="str">
        <f t="shared" si="473"/>
        <v>--</v>
      </c>
      <c r="AC849" s="39"/>
      <c r="AD849" s="17" t="str">
        <f t="shared" si="452"/>
        <v>Keskivilkas 2</v>
      </c>
      <c r="AE849" s="17" t="s">
        <v>1059</v>
      </c>
      <c r="AF849" s="39"/>
      <c r="AG849" s="44"/>
      <c r="AH849" s="4"/>
      <c r="AI849" s="113" t="str">
        <f t="shared" si="456"/>
        <v>musta</v>
      </c>
      <c r="AJ849" s="114" t="str">
        <f t="shared" si="443"/>
        <v>musta</v>
      </c>
      <c r="AK849" s="115" t="str">
        <f t="shared" si="453"/>
        <v>musta</v>
      </c>
      <c r="AL849" s="124">
        <f t="shared" si="444"/>
        <v>10</v>
      </c>
      <c r="AM849" s="124">
        <f t="shared" si="457"/>
        <v>10</v>
      </c>
      <c r="AN849" s="124">
        <f t="shared" si="458"/>
        <v>0</v>
      </c>
      <c r="AO849" s="124">
        <f t="shared" si="459"/>
        <v>0</v>
      </c>
      <c r="AP849" s="121">
        <f t="shared" si="460"/>
        <v>0</v>
      </c>
      <c r="AQ849" s="14"/>
      <c r="AR849" s="113" t="str">
        <f t="shared" si="474"/>
        <v>musta</v>
      </c>
      <c r="AS849" s="114" t="str">
        <f t="shared" si="475"/>
        <v>musta</v>
      </c>
      <c r="AT849" s="115" t="str">
        <f t="shared" si="454"/>
        <v>musta</v>
      </c>
      <c r="AU849" s="124">
        <f t="shared" si="461"/>
        <v>10</v>
      </c>
      <c r="AV849" s="124">
        <f t="shared" si="462"/>
        <v>10</v>
      </c>
      <c r="AW849" s="124">
        <f t="shared" si="463"/>
        <v>0</v>
      </c>
      <c r="AX849" s="124">
        <f t="shared" si="464"/>
        <v>0</v>
      </c>
      <c r="AY849" s="121">
        <f t="shared" si="465"/>
        <v>0</v>
      </c>
      <c r="BA849" s="47" t="s">
        <v>869</v>
      </c>
      <c r="BB849" s="47">
        <v>13991</v>
      </c>
      <c r="BC849" s="47">
        <v>1</v>
      </c>
      <c r="BD849" s="47">
        <v>248</v>
      </c>
      <c r="BE849" s="4"/>
      <c r="BF849" s="47" t="s">
        <v>882</v>
      </c>
      <c r="BG849" s="47">
        <v>14019</v>
      </c>
      <c r="BH849" s="47">
        <v>1</v>
      </c>
      <c r="BI849" s="47">
        <v>10</v>
      </c>
      <c r="BJ849" s="4"/>
      <c r="BK849" s="46" t="str">
        <f t="shared" si="466"/>
        <v>14019_1</v>
      </c>
      <c r="BL849" s="69">
        <v>14019</v>
      </c>
      <c r="BM849" s="69">
        <v>1</v>
      </c>
      <c r="BN849" s="69">
        <v>0</v>
      </c>
      <c r="BO849" s="4"/>
      <c r="BP849" s="46" t="str">
        <f t="shared" si="467"/>
        <v>14019_1</v>
      </c>
      <c r="BQ849" s="69">
        <v>14019</v>
      </c>
      <c r="BR849" s="69">
        <v>1</v>
      </c>
      <c r="BS849" s="69">
        <v>0</v>
      </c>
      <c r="BT849" s="4"/>
      <c r="BU849" s="71"/>
      <c r="BV849" s="71"/>
      <c r="BW849" s="71"/>
      <c r="BX849" s="4"/>
      <c r="BY849" s="46"/>
      <c r="BZ849" s="46"/>
      <c r="CA849" s="46"/>
      <c r="CB849" s="4"/>
      <c r="CC849" s="47"/>
      <c r="CD849" s="47"/>
      <c r="CE849" s="47"/>
      <c r="CF849" s="47"/>
      <c r="CG849" s="47"/>
      <c r="CH849" s="47"/>
      <c r="CJ849" s="46" t="s">
        <v>894</v>
      </c>
      <c r="CK849" s="46" t="s">
        <v>3163</v>
      </c>
      <c r="CL849" s="46" t="s">
        <v>3164</v>
      </c>
      <c r="CM849" s="46" t="s">
        <v>3165</v>
      </c>
    </row>
    <row r="850" spans="1:91" customFormat="1" x14ac:dyDescent="0.25">
      <c r="A850" s="81">
        <v>839</v>
      </c>
      <c r="B850" s="27" t="str">
        <f t="shared" si="445"/>
        <v>14199_1</v>
      </c>
      <c r="C850" s="51">
        <v>14199</v>
      </c>
      <c r="D850" s="52">
        <v>1</v>
      </c>
      <c r="E850" s="17">
        <v>10628</v>
      </c>
      <c r="F850" s="18">
        <v>10263.1016623</v>
      </c>
      <c r="G850" s="57">
        <v>37</v>
      </c>
      <c r="H850" s="58">
        <v>80</v>
      </c>
      <c r="I850" s="64">
        <f t="shared" si="468"/>
        <v>0.8</v>
      </c>
      <c r="J850" s="18">
        <f t="shared" si="469"/>
        <v>29.6</v>
      </c>
      <c r="K850" s="64">
        <f t="shared" si="470"/>
        <v>-0.913953488372093</v>
      </c>
      <c r="L850" s="18">
        <v>344</v>
      </c>
      <c r="M850" s="18">
        <v>20</v>
      </c>
      <c r="N850" s="18">
        <v>366</v>
      </c>
      <c r="O850" s="105" t="str">
        <f t="shared" si="446"/>
        <v>https://www.google.com/maps/@61.6147808504,23.876603821,3a,75y,90t/data=!3m3!1e1!3m1!2e0</v>
      </c>
      <c r="P850" s="108" t="str">
        <f t="shared" si="447"/>
        <v>Gmaps</v>
      </c>
      <c r="Q850" s="18">
        <v>37</v>
      </c>
      <c r="R850" s="17">
        <v>80</v>
      </c>
      <c r="S850" s="18">
        <f t="shared" si="448"/>
        <v>157</v>
      </c>
      <c r="T850" s="18">
        <f t="shared" si="449"/>
        <v>133</v>
      </c>
      <c r="U850" s="18">
        <f t="shared" si="450"/>
        <v>0</v>
      </c>
      <c r="V850" s="95" t="str">
        <f t="shared" si="471"/>
        <v xml:space="preserve"> --</v>
      </c>
      <c r="W850" s="18">
        <f t="shared" si="451"/>
        <v>0</v>
      </c>
      <c r="X850" s="79" t="str">
        <f t="shared" si="472"/>
        <v xml:space="preserve"> --</v>
      </c>
      <c r="Y850" s="74">
        <v>0</v>
      </c>
      <c r="Z850" s="17" t="str">
        <f t="shared" si="455"/>
        <v xml:space="preserve"> --</v>
      </c>
      <c r="AA850" s="74">
        <v>0</v>
      </c>
      <c r="AB850" s="17" t="str">
        <f t="shared" si="473"/>
        <v>--</v>
      </c>
      <c r="AC850" s="39"/>
      <c r="AD850" s="17" t="str">
        <f t="shared" si="452"/>
        <v>Vähä 2</v>
      </c>
      <c r="AE850" s="17" t="s">
        <v>1060</v>
      </c>
      <c r="AF850" s="39"/>
      <c r="AG850" s="44"/>
      <c r="AH850" s="4"/>
      <c r="AI850" s="113" t="str">
        <f t="shared" si="456"/>
        <v>punainen</v>
      </c>
      <c r="AJ850" s="114" t="str">
        <f t="shared" si="443"/>
        <v>musta</v>
      </c>
      <c r="AK850" s="115" t="str">
        <f t="shared" si="453"/>
        <v>musta</v>
      </c>
      <c r="AL850" s="124">
        <f t="shared" si="444"/>
        <v>11</v>
      </c>
      <c r="AM850" s="124">
        <f t="shared" si="457"/>
        <v>10</v>
      </c>
      <c r="AN850" s="124">
        <f t="shared" si="458"/>
        <v>0</v>
      </c>
      <c r="AO850" s="124">
        <f t="shared" si="459"/>
        <v>1</v>
      </c>
      <c r="AP850" s="121">
        <f t="shared" si="460"/>
        <v>0</v>
      </c>
      <c r="AQ850" s="14"/>
      <c r="AR850" s="113" t="str">
        <f t="shared" si="474"/>
        <v>punainen</v>
      </c>
      <c r="AS850" s="114" t="str">
        <f t="shared" si="475"/>
        <v>musta</v>
      </c>
      <c r="AT850" s="115" t="str">
        <f t="shared" si="454"/>
        <v>musta</v>
      </c>
      <c r="AU850" s="124">
        <f t="shared" si="461"/>
        <v>11</v>
      </c>
      <c r="AV850" s="124">
        <f t="shared" si="462"/>
        <v>10</v>
      </c>
      <c r="AW850" s="124">
        <f t="shared" si="463"/>
        <v>0</v>
      </c>
      <c r="AX850" s="124">
        <f t="shared" si="464"/>
        <v>1</v>
      </c>
      <c r="AY850" s="121">
        <f t="shared" si="465"/>
        <v>0</v>
      </c>
      <c r="BA850" s="47" t="s">
        <v>870</v>
      </c>
      <c r="BB850" s="47">
        <v>13993</v>
      </c>
      <c r="BC850" s="47">
        <v>1</v>
      </c>
      <c r="BD850" s="47">
        <v>386</v>
      </c>
      <c r="BE850" s="4"/>
      <c r="BF850" s="47" t="s">
        <v>883</v>
      </c>
      <c r="BG850" s="47">
        <v>14020</v>
      </c>
      <c r="BH850" s="47">
        <v>1</v>
      </c>
      <c r="BI850" s="47">
        <v>3</v>
      </c>
      <c r="BJ850" s="4"/>
      <c r="BK850" s="46" t="str">
        <f t="shared" si="466"/>
        <v>14020_1</v>
      </c>
      <c r="BL850" s="69">
        <v>14020</v>
      </c>
      <c r="BM850" s="69">
        <v>1</v>
      </c>
      <c r="BN850" s="69">
        <v>0</v>
      </c>
      <c r="BO850" s="4"/>
      <c r="BP850" s="46" t="str">
        <f t="shared" si="467"/>
        <v>14020_1</v>
      </c>
      <c r="BQ850" s="69">
        <v>14020</v>
      </c>
      <c r="BR850" s="69">
        <v>1</v>
      </c>
      <c r="BS850" s="69">
        <v>0</v>
      </c>
      <c r="BT850" s="4"/>
      <c r="BU850" s="71"/>
      <c r="BV850" s="71"/>
      <c r="BW850" s="71"/>
      <c r="BX850" s="4"/>
      <c r="BY850" s="46"/>
      <c r="BZ850" s="46"/>
      <c r="CA850" s="46"/>
      <c r="CB850" s="4"/>
      <c r="CC850" s="47"/>
      <c r="CD850" s="47"/>
      <c r="CE850" s="47"/>
      <c r="CF850" s="47"/>
      <c r="CG850" s="47"/>
      <c r="CH850" s="47"/>
      <c r="CJ850" s="46" t="s">
        <v>895</v>
      </c>
      <c r="CK850" s="46" t="s">
        <v>3166</v>
      </c>
      <c r="CL850" s="46" t="s">
        <v>3167</v>
      </c>
      <c r="CM850" s="46" t="s">
        <v>3168</v>
      </c>
    </row>
    <row r="851" spans="1:91" customFormat="1" x14ac:dyDescent="0.25">
      <c r="A851" s="81">
        <v>840</v>
      </c>
      <c r="B851" s="27" t="str">
        <f t="shared" si="445"/>
        <v>14199_2</v>
      </c>
      <c r="C851" s="51">
        <v>14199</v>
      </c>
      <c r="D851" s="52">
        <v>2</v>
      </c>
      <c r="E851" s="17">
        <v>10834</v>
      </c>
      <c r="F851" s="18">
        <v>10469.644620950001</v>
      </c>
      <c r="G851" s="57">
        <v>112</v>
      </c>
      <c r="H851" s="58">
        <v>85</v>
      </c>
      <c r="I851" s="64">
        <f t="shared" si="468"/>
        <v>0.85</v>
      </c>
      <c r="J851" s="18">
        <f t="shared" si="469"/>
        <v>95.2</v>
      </c>
      <c r="K851" s="64">
        <f t="shared" si="470"/>
        <v>-0.65755395683453244</v>
      </c>
      <c r="L851" s="18">
        <v>278</v>
      </c>
      <c r="M851" s="18">
        <v>54</v>
      </c>
      <c r="N851" s="18">
        <v>314</v>
      </c>
      <c r="O851" s="105" t="str">
        <f t="shared" si="446"/>
        <v>https://www.google.com/maps/@61.6508155764,24.0361881352,3a,75y,90t/data=!3m3!1e1!3m1!2e0</v>
      </c>
      <c r="P851" s="108" t="str">
        <f t="shared" si="447"/>
        <v>Gmaps</v>
      </c>
      <c r="Q851" s="18">
        <v>112</v>
      </c>
      <c r="R851" s="17">
        <v>85</v>
      </c>
      <c r="S851" s="18">
        <f t="shared" si="448"/>
        <v>93</v>
      </c>
      <c r="T851" s="18">
        <f t="shared" si="449"/>
        <v>81</v>
      </c>
      <c r="U851" s="18">
        <f t="shared" si="450"/>
        <v>0</v>
      </c>
      <c r="V851" s="95" t="str">
        <f t="shared" si="471"/>
        <v xml:space="preserve"> --</v>
      </c>
      <c r="W851" s="18">
        <f t="shared" si="451"/>
        <v>0</v>
      </c>
      <c r="X851" s="79" t="str">
        <f t="shared" si="472"/>
        <v xml:space="preserve"> --</v>
      </c>
      <c r="Y851" s="74">
        <v>0</v>
      </c>
      <c r="Z851" s="17" t="str">
        <f t="shared" si="455"/>
        <v xml:space="preserve"> --</v>
      </c>
      <c r="AA851" s="74">
        <v>0</v>
      </c>
      <c r="AB851" s="17" t="str">
        <f t="shared" si="473"/>
        <v>--</v>
      </c>
      <c r="AC851" s="39"/>
      <c r="AD851" s="17" t="str">
        <f t="shared" si="452"/>
        <v>Vähä 2</v>
      </c>
      <c r="AE851" s="17" t="s">
        <v>1060</v>
      </c>
      <c r="AF851" s="39"/>
      <c r="AG851" s="44"/>
      <c r="AH851" s="4"/>
      <c r="AI851" s="113" t="str">
        <f t="shared" si="456"/>
        <v>musta</v>
      </c>
      <c r="AJ851" s="114" t="str">
        <f t="shared" si="443"/>
        <v>musta</v>
      </c>
      <c r="AK851" s="115" t="str">
        <f t="shared" si="453"/>
        <v>musta</v>
      </c>
      <c r="AL851" s="124">
        <f t="shared" si="444"/>
        <v>10</v>
      </c>
      <c r="AM851" s="124">
        <f t="shared" si="457"/>
        <v>10</v>
      </c>
      <c r="AN851" s="124">
        <f t="shared" si="458"/>
        <v>0</v>
      </c>
      <c r="AO851" s="124">
        <f t="shared" si="459"/>
        <v>0</v>
      </c>
      <c r="AP851" s="121">
        <f t="shared" si="460"/>
        <v>0</v>
      </c>
      <c r="AQ851" s="14"/>
      <c r="AR851" s="113" t="str">
        <f t="shared" si="474"/>
        <v>musta</v>
      </c>
      <c r="AS851" s="114" t="str">
        <f t="shared" si="475"/>
        <v>musta</v>
      </c>
      <c r="AT851" s="115" t="str">
        <f t="shared" si="454"/>
        <v>musta</v>
      </c>
      <c r="AU851" s="124">
        <f t="shared" si="461"/>
        <v>10</v>
      </c>
      <c r="AV851" s="124">
        <f t="shared" si="462"/>
        <v>10</v>
      </c>
      <c r="AW851" s="124">
        <f t="shared" si="463"/>
        <v>0</v>
      </c>
      <c r="AX851" s="124">
        <f t="shared" si="464"/>
        <v>0</v>
      </c>
      <c r="AY851" s="121">
        <f t="shared" si="465"/>
        <v>0</v>
      </c>
      <c r="BA851" s="47" t="s">
        <v>871</v>
      </c>
      <c r="BB851" s="47">
        <v>13997</v>
      </c>
      <c r="BC851" s="47">
        <v>2</v>
      </c>
      <c r="BD851" s="47">
        <v>490</v>
      </c>
      <c r="BE851" s="4"/>
      <c r="BF851" s="47" t="s">
        <v>884</v>
      </c>
      <c r="BG851" s="47">
        <v>14021</v>
      </c>
      <c r="BH851" s="47">
        <v>1</v>
      </c>
      <c r="BI851" s="47">
        <v>15</v>
      </c>
      <c r="BJ851" s="4"/>
      <c r="BK851" s="46" t="str">
        <f t="shared" si="466"/>
        <v>14021_1</v>
      </c>
      <c r="BL851" s="69">
        <v>14021</v>
      </c>
      <c r="BM851" s="69">
        <v>1</v>
      </c>
      <c r="BN851" s="69">
        <v>0</v>
      </c>
      <c r="BO851" s="4"/>
      <c r="BP851" s="46" t="str">
        <f t="shared" si="467"/>
        <v>14021_1</v>
      </c>
      <c r="BQ851" s="69">
        <v>14021</v>
      </c>
      <c r="BR851" s="69">
        <v>1</v>
      </c>
      <c r="BS851" s="69">
        <v>0</v>
      </c>
      <c r="BT851" s="4"/>
      <c r="BU851" s="71"/>
      <c r="BV851" s="71"/>
      <c r="BW851" s="71"/>
      <c r="BX851" s="4"/>
      <c r="BY851" s="46"/>
      <c r="BZ851" s="46"/>
      <c r="CA851" s="46"/>
      <c r="CB851" s="4"/>
      <c r="CC851" s="47"/>
      <c r="CD851" s="47"/>
      <c r="CE851" s="47"/>
      <c r="CF851" s="47"/>
      <c r="CG851" s="47"/>
      <c r="CH851" s="47"/>
      <c r="CJ851" s="46" t="s">
        <v>896</v>
      </c>
      <c r="CK851" s="46" t="s">
        <v>3169</v>
      </c>
      <c r="CL851" s="46" t="s">
        <v>3170</v>
      </c>
      <c r="CM851" s="46" t="s">
        <v>3171</v>
      </c>
    </row>
    <row r="852" spans="1:91" customFormat="1" x14ac:dyDescent="0.25">
      <c r="A852" s="81">
        <v>841</v>
      </c>
      <c r="B852" s="27" t="str">
        <f t="shared" si="445"/>
        <v>14207_1</v>
      </c>
      <c r="C852" s="51">
        <v>14207</v>
      </c>
      <c r="D852" s="52">
        <v>1</v>
      </c>
      <c r="E852" s="17">
        <v>7707</v>
      </c>
      <c r="F852" s="18">
        <v>4878.0285854800004</v>
      </c>
      <c r="G852" s="57">
        <v>161</v>
      </c>
      <c r="H852" s="58">
        <v>68</v>
      </c>
      <c r="I852" s="64">
        <f t="shared" si="468"/>
        <v>0.68</v>
      </c>
      <c r="J852" s="18">
        <f t="shared" si="469"/>
        <v>109.48</v>
      </c>
      <c r="K852" s="64">
        <f t="shared" si="470"/>
        <v>-0.81156626506024099</v>
      </c>
      <c r="L852" s="18">
        <v>581</v>
      </c>
      <c r="M852" s="18">
        <v>22</v>
      </c>
      <c r="N852" s="18">
        <v>616</v>
      </c>
      <c r="O852" s="105" t="str">
        <f t="shared" si="446"/>
        <v>https://www.google.com/maps/@61.5365339126,24.0518427908,3a,75y,90t/data=!3m3!1e1!3m1!2e0</v>
      </c>
      <c r="P852" s="108" t="str">
        <f t="shared" si="447"/>
        <v>Gmaps</v>
      </c>
      <c r="Q852" s="18">
        <v>161</v>
      </c>
      <c r="R852" s="17">
        <v>68</v>
      </c>
      <c r="S852" s="18">
        <f t="shared" si="448"/>
        <v>198</v>
      </c>
      <c r="T852" s="18">
        <f t="shared" si="449"/>
        <v>97</v>
      </c>
      <c r="U852" s="18">
        <f t="shared" si="450"/>
        <v>0</v>
      </c>
      <c r="V852" s="95" t="str">
        <f t="shared" si="471"/>
        <v xml:space="preserve"> --</v>
      </c>
      <c r="W852" s="18">
        <f t="shared" si="451"/>
        <v>0</v>
      </c>
      <c r="X852" s="79" t="str">
        <f t="shared" si="472"/>
        <v xml:space="preserve"> --</v>
      </c>
      <c r="Y852" s="74">
        <v>0</v>
      </c>
      <c r="Z852" s="17" t="str">
        <f t="shared" si="455"/>
        <v xml:space="preserve"> --</v>
      </c>
      <c r="AA852" s="74">
        <v>0</v>
      </c>
      <c r="AB852" s="17" t="str">
        <f t="shared" si="473"/>
        <v>--</v>
      </c>
      <c r="AC852" s="39"/>
      <c r="AD852" s="17" t="str">
        <f t="shared" si="452"/>
        <v>Keskivilkas 2</v>
      </c>
      <c r="AE852" s="17" t="s">
        <v>1059</v>
      </c>
      <c r="AF852" s="39"/>
      <c r="AG852" s="44"/>
      <c r="AH852" s="4"/>
      <c r="AI852" s="113" t="str">
        <f t="shared" si="456"/>
        <v>musta</v>
      </c>
      <c r="AJ852" s="114" t="str">
        <f t="shared" si="443"/>
        <v>musta</v>
      </c>
      <c r="AK852" s="115" t="str">
        <f t="shared" si="453"/>
        <v>musta</v>
      </c>
      <c r="AL852" s="124">
        <f t="shared" si="444"/>
        <v>10</v>
      </c>
      <c r="AM852" s="124">
        <f t="shared" si="457"/>
        <v>10</v>
      </c>
      <c r="AN852" s="124">
        <f t="shared" si="458"/>
        <v>0</v>
      </c>
      <c r="AO852" s="124">
        <f t="shared" si="459"/>
        <v>0</v>
      </c>
      <c r="AP852" s="121">
        <f t="shared" si="460"/>
        <v>0</v>
      </c>
      <c r="AQ852" s="14"/>
      <c r="AR852" s="113" t="str">
        <f t="shared" si="474"/>
        <v>musta</v>
      </c>
      <c r="AS852" s="114" t="str">
        <f t="shared" si="475"/>
        <v>musta</v>
      </c>
      <c r="AT852" s="115" t="str">
        <f t="shared" si="454"/>
        <v>musta</v>
      </c>
      <c r="AU852" s="124">
        <f t="shared" si="461"/>
        <v>10</v>
      </c>
      <c r="AV852" s="124">
        <f t="shared" si="462"/>
        <v>10</v>
      </c>
      <c r="AW852" s="124">
        <f t="shared" si="463"/>
        <v>0</v>
      </c>
      <c r="AX852" s="124">
        <f t="shared" si="464"/>
        <v>0</v>
      </c>
      <c r="AY852" s="121">
        <f t="shared" si="465"/>
        <v>0</v>
      </c>
      <c r="BA852" s="47" t="s">
        <v>872</v>
      </c>
      <c r="BB852" s="47">
        <v>14003</v>
      </c>
      <c r="BC852" s="47">
        <v>1</v>
      </c>
      <c r="BD852" s="47">
        <v>1117</v>
      </c>
      <c r="BE852" s="4"/>
      <c r="BF852" s="47" t="s">
        <v>885</v>
      </c>
      <c r="BG852" s="47">
        <v>14161</v>
      </c>
      <c r="BH852" s="47">
        <v>3</v>
      </c>
      <c r="BI852" s="47">
        <v>4</v>
      </c>
      <c r="BJ852" s="4"/>
      <c r="BK852" s="46" t="str">
        <f t="shared" si="466"/>
        <v>14161_3</v>
      </c>
      <c r="BL852" s="69">
        <v>14161</v>
      </c>
      <c r="BM852" s="69">
        <v>3</v>
      </c>
      <c r="BN852" s="69">
        <v>0</v>
      </c>
      <c r="BO852" s="4"/>
      <c r="BP852" s="46" t="str">
        <f t="shared" si="467"/>
        <v>14161_3</v>
      </c>
      <c r="BQ852" s="69">
        <v>14161</v>
      </c>
      <c r="BR852" s="69">
        <v>3</v>
      </c>
      <c r="BS852" s="69">
        <v>0</v>
      </c>
      <c r="BT852" s="4"/>
      <c r="BU852" s="71"/>
      <c r="BV852" s="71"/>
      <c r="BW852" s="71"/>
      <c r="BX852" s="4"/>
      <c r="BY852" s="46"/>
      <c r="BZ852" s="46"/>
      <c r="CA852" s="46"/>
      <c r="CB852" s="4"/>
      <c r="CC852" s="47"/>
      <c r="CD852" s="47"/>
      <c r="CE852" s="47"/>
      <c r="CF852" s="47"/>
      <c r="CG852" s="47"/>
      <c r="CH852" s="47"/>
      <c r="CJ852" s="46" t="s">
        <v>898</v>
      </c>
      <c r="CK852" s="46" t="s">
        <v>3172</v>
      </c>
      <c r="CL852" s="46" t="s">
        <v>3173</v>
      </c>
      <c r="CM852" s="46" t="s">
        <v>3174</v>
      </c>
    </row>
    <row r="853" spans="1:91" customFormat="1" x14ac:dyDescent="0.25">
      <c r="A853" s="81">
        <v>842</v>
      </c>
      <c r="B853" s="27" t="str">
        <f t="shared" si="445"/>
        <v>14207_2</v>
      </c>
      <c r="C853" s="51">
        <v>14207</v>
      </c>
      <c r="D853" s="52">
        <v>2</v>
      </c>
      <c r="E853" s="17">
        <v>13293</v>
      </c>
      <c r="F853" s="18">
        <v>7027.2469762999999</v>
      </c>
      <c r="G853" s="57">
        <v>123</v>
      </c>
      <c r="H853" s="58">
        <v>81</v>
      </c>
      <c r="I853" s="64">
        <f t="shared" si="468"/>
        <v>0.81</v>
      </c>
      <c r="J853" s="18">
        <f t="shared" si="469"/>
        <v>99.63000000000001</v>
      </c>
      <c r="K853" s="64">
        <f t="shared" si="470"/>
        <v>-0.30812499999999993</v>
      </c>
      <c r="L853" s="18">
        <v>144</v>
      </c>
      <c r="M853" s="18">
        <v>7</v>
      </c>
      <c r="N853" s="18">
        <v>131</v>
      </c>
      <c r="O853" s="105" t="str">
        <f t="shared" si="446"/>
        <v>https://www.google.com/maps/@61.5618242881,24.171153894,3a,75y,90t/data=!3m3!1e1!3m1!2e0</v>
      </c>
      <c r="P853" s="108" t="str">
        <f t="shared" si="447"/>
        <v>Gmaps</v>
      </c>
      <c r="Q853" s="18">
        <v>123</v>
      </c>
      <c r="R853" s="17">
        <v>81</v>
      </c>
      <c r="S853" s="18">
        <f t="shared" si="448"/>
        <v>95</v>
      </c>
      <c r="T853" s="18">
        <f t="shared" si="449"/>
        <v>80</v>
      </c>
      <c r="U853" s="18">
        <f t="shared" si="450"/>
        <v>0</v>
      </c>
      <c r="V853" s="95" t="str">
        <f t="shared" si="471"/>
        <v xml:space="preserve"> --</v>
      </c>
      <c r="W853" s="18">
        <f t="shared" si="451"/>
        <v>0</v>
      </c>
      <c r="X853" s="79" t="str">
        <f t="shared" si="472"/>
        <v xml:space="preserve"> --</v>
      </c>
      <c r="Y853" s="74">
        <v>0</v>
      </c>
      <c r="Z853" s="17" t="str">
        <f t="shared" si="455"/>
        <v xml:space="preserve"> --</v>
      </c>
      <c r="AA853" s="74">
        <v>0</v>
      </c>
      <c r="AB853" s="17" t="str">
        <f t="shared" si="473"/>
        <v>--</v>
      </c>
      <c r="AC853" s="39"/>
      <c r="AD853" s="17" t="str">
        <f t="shared" si="452"/>
        <v>Vähä 3</v>
      </c>
      <c r="AE853" s="17" t="s">
        <v>1062</v>
      </c>
      <c r="AF853" s="39"/>
      <c r="AG853" s="44"/>
      <c r="AH853" s="4"/>
      <c r="AI853" s="113" t="str">
        <f t="shared" si="456"/>
        <v>musta</v>
      </c>
      <c r="AJ853" s="114" t="str">
        <f t="shared" si="443"/>
        <v>musta</v>
      </c>
      <c r="AK853" s="115" t="str">
        <f t="shared" si="453"/>
        <v>musta</v>
      </c>
      <c r="AL853" s="124">
        <f t="shared" si="444"/>
        <v>10</v>
      </c>
      <c r="AM853" s="124">
        <f t="shared" si="457"/>
        <v>10</v>
      </c>
      <c r="AN853" s="124">
        <f t="shared" si="458"/>
        <v>0</v>
      </c>
      <c r="AO853" s="124">
        <f t="shared" si="459"/>
        <v>0</v>
      </c>
      <c r="AP853" s="121">
        <f t="shared" si="460"/>
        <v>0</v>
      </c>
      <c r="AQ853" s="14"/>
      <c r="AR853" s="113" t="str">
        <f t="shared" si="474"/>
        <v>musta</v>
      </c>
      <c r="AS853" s="114" t="str">
        <f t="shared" si="475"/>
        <v>musta</v>
      </c>
      <c r="AT853" s="115" t="str">
        <f t="shared" si="454"/>
        <v>musta</v>
      </c>
      <c r="AU853" s="124">
        <f t="shared" si="461"/>
        <v>10</v>
      </c>
      <c r="AV853" s="124">
        <f t="shared" si="462"/>
        <v>10</v>
      </c>
      <c r="AW853" s="124">
        <f t="shared" si="463"/>
        <v>0</v>
      </c>
      <c r="AX853" s="124">
        <f t="shared" si="464"/>
        <v>0</v>
      </c>
      <c r="AY853" s="121">
        <f t="shared" si="465"/>
        <v>0</v>
      </c>
      <c r="BA853" s="47" t="s">
        <v>873</v>
      </c>
      <c r="BB853" s="47">
        <v>14007</v>
      </c>
      <c r="BC853" s="47">
        <v>1</v>
      </c>
      <c r="BD853" s="47">
        <v>17</v>
      </c>
      <c r="BE853" s="4"/>
      <c r="BF853" s="47" t="s">
        <v>886</v>
      </c>
      <c r="BG853" s="47">
        <v>14181</v>
      </c>
      <c r="BH853" s="47">
        <v>1</v>
      </c>
      <c r="BI853" s="47">
        <v>31</v>
      </c>
      <c r="BJ853" s="4"/>
      <c r="BK853" s="46" t="str">
        <f t="shared" si="466"/>
        <v>14181_1</v>
      </c>
      <c r="BL853" s="69">
        <v>14181</v>
      </c>
      <c r="BM853" s="69">
        <v>1</v>
      </c>
      <c r="BN853" s="69">
        <v>0</v>
      </c>
      <c r="BO853" s="4"/>
      <c r="BP853" s="46" t="str">
        <f t="shared" si="467"/>
        <v>14181_1</v>
      </c>
      <c r="BQ853" s="69">
        <v>14181</v>
      </c>
      <c r="BR853" s="69">
        <v>1</v>
      </c>
      <c r="BS853" s="69">
        <v>0</v>
      </c>
      <c r="BT853" s="4"/>
      <c r="BU853" s="71"/>
      <c r="BV853" s="71"/>
      <c r="BW853" s="71"/>
      <c r="BX853" s="4"/>
      <c r="BY853" s="46"/>
      <c r="BZ853" s="46"/>
      <c r="CA853" s="46"/>
      <c r="CB853" s="4"/>
      <c r="CC853" s="47"/>
      <c r="CD853" s="47"/>
      <c r="CE853" s="47"/>
      <c r="CF853" s="47"/>
      <c r="CG853" s="47"/>
      <c r="CH853" s="47"/>
      <c r="CJ853" s="46" t="s">
        <v>899</v>
      </c>
      <c r="CK853" s="46" t="s">
        <v>3175</v>
      </c>
      <c r="CL853" s="46" t="s">
        <v>3176</v>
      </c>
      <c r="CM853" s="46" t="s">
        <v>3177</v>
      </c>
    </row>
    <row r="854" spans="1:91" customFormat="1" x14ac:dyDescent="0.25">
      <c r="A854" s="81">
        <v>843</v>
      </c>
      <c r="B854" s="27" t="str">
        <f t="shared" si="445"/>
        <v>14208_1</v>
      </c>
      <c r="C854" s="51">
        <v>14208</v>
      </c>
      <c r="D854" s="52">
        <v>1</v>
      </c>
      <c r="E854" s="17">
        <v>3376</v>
      </c>
      <c r="F854" s="18">
        <v>3129.5755403100002</v>
      </c>
      <c r="G854" s="57">
        <v>203</v>
      </c>
      <c r="H854" s="58">
        <v>86</v>
      </c>
      <c r="I854" s="64">
        <f t="shared" si="468"/>
        <v>0.86</v>
      </c>
      <c r="J854" s="18">
        <f t="shared" si="469"/>
        <v>174.57999999999998</v>
      </c>
      <c r="K854" s="64">
        <f t="shared" si="470"/>
        <v>0.18761904761904752</v>
      </c>
      <c r="L854" s="18">
        <v>147</v>
      </c>
      <c r="M854" s="18">
        <v>4</v>
      </c>
      <c r="N854" s="18">
        <v>137</v>
      </c>
      <c r="O854" s="105" t="str">
        <f t="shared" si="446"/>
        <v>https://www.google.com/maps/@61.6355063631,24.1893917382,3a,75y,90t/data=!3m3!1e1!3m1!2e0</v>
      </c>
      <c r="P854" s="108" t="str">
        <f t="shared" si="447"/>
        <v>Gmaps</v>
      </c>
      <c r="Q854" s="18">
        <v>203</v>
      </c>
      <c r="R854" s="17">
        <v>86</v>
      </c>
      <c r="S854" s="18">
        <f t="shared" si="448"/>
        <v>84</v>
      </c>
      <c r="T854" s="18">
        <f t="shared" si="449"/>
        <v>77</v>
      </c>
      <c r="U854" s="18">
        <f t="shared" si="450"/>
        <v>0</v>
      </c>
      <c r="V854" s="95" t="str">
        <f t="shared" si="471"/>
        <v xml:space="preserve"> --</v>
      </c>
      <c r="W854" s="18">
        <f t="shared" si="451"/>
        <v>0</v>
      </c>
      <c r="X854" s="79" t="str">
        <f t="shared" si="472"/>
        <v xml:space="preserve"> --</v>
      </c>
      <c r="Y854" s="74">
        <v>0</v>
      </c>
      <c r="Z854" s="17" t="str">
        <f t="shared" si="455"/>
        <v xml:space="preserve"> --</v>
      </c>
      <c r="AA854" s="74">
        <v>0</v>
      </c>
      <c r="AB854" s="17" t="str">
        <f t="shared" si="473"/>
        <v>--</v>
      </c>
      <c r="AC854" s="39"/>
      <c r="AD854" s="17" t="str">
        <f t="shared" si="452"/>
        <v>Vähä 3</v>
      </c>
      <c r="AE854" s="17" t="s">
        <v>1062</v>
      </c>
      <c r="AF854" s="39"/>
      <c r="AG854" s="44"/>
      <c r="AH854" s="4"/>
      <c r="AI854" s="113" t="str">
        <f t="shared" si="456"/>
        <v>musta</v>
      </c>
      <c r="AJ854" s="114" t="str">
        <f t="shared" si="443"/>
        <v>musta</v>
      </c>
      <c r="AK854" s="115" t="str">
        <f t="shared" si="453"/>
        <v>musta</v>
      </c>
      <c r="AL854" s="124">
        <f t="shared" si="444"/>
        <v>10</v>
      </c>
      <c r="AM854" s="124">
        <f t="shared" si="457"/>
        <v>10</v>
      </c>
      <c r="AN854" s="124">
        <f t="shared" si="458"/>
        <v>0</v>
      </c>
      <c r="AO854" s="124">
        <f t="shared" si="459"/>
        <v>0</v>
      </c>
      <c r="AP854" s="121">
        <f t="shared" si="460"/>
        <v>0</v>
      </c>
      <c r="AQ854" s="14"/>
      <c r="AR854" s="113" t="str">
        <f t="shared" si="474"/>
        <v>musta</v>
      </c>
      <c r="AS854" s="114" t="str">
        <f t="shared" si="475"/>
        <v>musta</v>
      </c>
      <c r="AT854" s="115" t="str">
        <f t="shared" si="454"/>
        <v>musta</v>
      </c>
      <c r="AU854" s="124">
        <f t="shared" si="461"/>
        <v>10</v>
      </c>
      <c r="AV854" s="124">
        <f t="shared" si="462"/>
        <v>10</v>
      </c>
      <c r="AW854" s="124">
        <f t="shared" si="463"/>
        <v>0</v>
      </c>
      <c r="AX854" s="124">
        <f t="shared" si="464"/>
        <v>0</v>
      </c>
      <c r="AY854" s="121">
        <f t="shared" si="465"/>
        <v>0</v>
      </c>
      <c r="BA854" s="47" t="s">
        <v>874</v>
      </c>
      <c r="BB854" s="47">
        <v>14008</v>
      </c>
      <c r="BC854" s="47">
        <v>1</v>
      </c>
      <c r="BD854" s="47">
        <v>54</v>
      </c>
      <c r="BE854" s="4"/>
      <c r="BF854" s="47" t="s">
        <v>887</v>
      </c>
      <c r="BG854" s="47">
        <v>14190</v>
      </c>
      <c r="BH854" s="47">
        <v>1</v>
      </c>
      <c r="BI854" s="47">
        <v>144</v>
      </c>
      <c r="BJ854" s="4"/>
      <c r="BK854" s="46" t="str">
        <f t="shared" si="466"/>
        <v>14190_1</v>
      </c>
      <c r="BL854" s="69">
        <v>14190</v>
      </c>
      <c r="BM854" s="69">
        <v>1</v>
      </c>
      <c r="BN854" s="69">
        <v>0</v>
      </c>
      <c r="BO854" s="4"/>
      <c r="BP854" s="46" t="str">
        <f t="shared" si="467"/>
        <v>14190_1</v>
      </c>
      <c r="BQ854" s="69">
        <v>14190</v>
      </c>
      <c r="BR854" s="69">
        <v>1</v>
      </c>
      <c r="BS854" s="69">
        <v>0</v>
      </c>
      <c r="BT854" s="4"/>
      <c r="BU854" s="71"/>
      <c r="BV854" s="71"/>
      <c r="BW854" s="71"/>
      <c r="BX854" s="4"/>
      <c r="BY854" s="46"/>
      <c r="BZ854" s="46"/>
      <c r="CA854" s="46"/>
      <c r="CB854" s="4"/>
      <c r="CC854" s="47"/>
      <c r="CD854" s="47"/>
      <c r="CE854" s="47"/>
      <c r="CF854" s="47"/>
      <c r="CG854" s="47"/>
      <c r="CH854" s="47"/>
      <c r="CJ854" s="46" t="s">
        <v>900</v>
      </c>
      <c r="CK854" s="46" t="s">
        <v>3178</v>
      </c>
      <c r="CL854" s="46" t="s">
        <v>3179</v>
      </c>
      <c r="CM854" s="46" t="s">
        <v>3180</v>
      </c>
    </row>
    <row r="855" spans="1:91" customFormat="1" x14ac:dyDescent="0.25">
      <c r="A855" s="81">
        <v>844</v>
      </c>
      <c r="B855" s="27" t="str">
        <f t="shared" si="445"/>
        <v>14209_1</v>
      </c>
      <c r="C855" s="51">
        <v>14209</v>
      </c>
      <c r="D855" s="52">
        <v>1</v>
      </c>
      <c r="E855" s="17">
        <v>4444</v>
      </c>
      <c r="F855" s="18">
        <v>3979.6515744100002</v>
      </c>
      <c r="G855" s="57">
        <v>227</v>
      </c>
      <c r="H855" s="58">
        <v>90</v>
      </c>
      <c r="I855" s="64">
        <f t="shared" si="468"/>
        <v>0.9</v>
      </c>
      <c r="J855" s="18">
        <f t="shared" si="469"/>
        <v>204.3</v>
      </c>
      <c r="K855" s="64">
        <f t="shared" si="470"/>
        <v>0.59609375000000009</v>
      </c>
      <c r="L855" s="18">
        <v>128</v>
      </c>
      <c r="M855" s="18">
        <v>4</v>
      </c>
      <c r="N855" s="18">
        <v>128</v>
      </c>
      <c r="O855" s="105" t="str">
        <f t="shared" si="446"/>
        <v>https://www.google.com/maps/@61.5787004821,24.1174974178,3a,75y,90t/data=!3m3!1e1!3m1!2e0</v>
      </c>
      <c r="P855" s="108" t="str">
        <f t="shared" si="447"/>
        <v>Gmaps</v>
      </c>
      <c r="Q855" s="18">
        <v>227</v>
      </c>
      <c r="R855" s="17">
        <v>90</v>
      </c>
      <c r="S855" s="18">
        <f t="shared" si="448"/>
        <v>39</v>
      </c>
      <c r="T855" s="18">
        <f t="shared" si="449"/>
        <v>34</v>
      </c>
      <c r="U855" s="18">
        <f t="shared" si="450"/>
        <v>0</v>
      </c>
      <c r="V855" s="95" t="str">
        <f t="shared" si="471"/>
        <v xml:space="preserve"> --</v>
      </c>
      <c r="W855" s="18">
        <f t="shared" si="451"/>
        <v>0</v>
      </c>
      <c r="X855" s="79" t="str">
        <f t="shared" si="472"/>
        <v xml:space="preserve"> --</v>
      </c>
      <c r="Y855" s="74">
        <v>0</v>
      </c>
      <c r="Z855" s="17" t="str">
        <f t="shared" si="455"/>
        <v xml:space="preserve"> --</v>
      </c>
      <c r="AA855" s="74">
        <v>0</v>
      </c>
      <c r="AB855" s="17" t="str">
        <f t="shared" si="473"/>
        <v>--</v>
      </c>
      <c r="AC855" s="39"/>
      <c r="AD855" s="17" t="str">
        <f t="shared" si="452"/>
        <v>Vähä 3</v>
      </c>
      <c r="AE855" s="17" t="s">
        <v>1062</v>
      </c>
      <c r="AF855" s="39"/>
      <c r="AG855" s="44"/>
      <c r="AH855" s="4"/>
      <c r="AI855" s="113" t="str">
        <f t="shared" si="456"/>
        <v>musta</v>
      </c>
      <c r="AJ855" s="114" t="str">
        <f t="shared" si="443"/>
        <v>musta</v>
      </c>
      <c r="AK855" s="115" t="str">
        <f t="shared" si="453"/>
        <v>musta</v>
      </c>
      <c r="AL855" s="124">
        <f t="shared" si="444"/>
        <v>10</v>
      </c>
      <c r="AM855" s="124">
        <f t="shared" si="457"/>
        <v>10</v>
      </c>
      <c r="AN855" s="124">
        <f t="shared" si="458"/>
        <v>0</v>
      </c>
      <c r="AO855" s="124">
        <f t="shared" si="459"/>
        <v>0</v>
      </c>
      <c r="AP855" s="121">
        <f t="shared" si="460"/>
        <v>0</v>
      </c>
      <c r="AQ855" s="14"/>
      <c r="AR855" s="113" t="str">
        <f t="shared" si="474"/>
        <v>musta</v>
      </c>
      <c r="AS855" s="114" t="str">
        <f t="shared" si="475"/>
        <v>musta</v>
      </c>
      <c r="AT855" s="115" t="str">
        <f t="shared" si="454"/>
        <v>musta</v>
      </c>
      <c r="AU855" s="124">
        <f t="shared" si="461"/>
        <v>10</v>
      </c>
      <c r="AV855" s="124">
        <f t="shared" si="462"/>
        <v>10</v>
      </c>
      <c r="AW855" s="124">
        <f t="shared" si="463"/>
        <v>0</v>
      </c>
      <c r="AX855" s="124">
        <f t="shared" si="464"/>
        <v>0</v>
      </c>
      <c r="AY855" s="121">
        <f t="shared" si="465"/>
        <v>0</v>
      </c>
      <c r="BA855" s="47" t="s">
        <v>875</v>
      </c>
      <c r="BB855" s="47">
        <v>14008</v>
      </c>
      <c r="BC855" s="47">
        <v>2</v>
      </c>
      <c r="BD855" s="47">
        <v>51</v>
      </c>
      <c r="BE855" s="4"/>
      <c r="BF855" s="47" t="s">
        <v>888</v>
      </c>
      <c r="BG855" s="47">
        <v>14191</v>
      </c>
      <c r="BH855" s="47">
        <v>1</v>
      </c>
      <c r="BI855" s="47">
        <v>86</v>
      </c>
      <c r="BJ855" s="4"/>
      <c r="BK855" s="46" t="str">
        <f t="shared" si="466"/>
        <v>14191_1</v>
      </c>
      <c r="BL855" s="69">
        <v>14191</v>
      </c>
      <c r="BM855" s="69">
        <v>1</v>
      </c>
      <c r="BN855" s="69">
        <v>0</v>
      </c>
      <c r="BO855" s="4"/>
      <c r="BP855" s="46" t="str">
        <f t="shared" si="467"/>
        <v>14191_1</v>
      </c>
      <c r="BQ855" s="69">
        <v>14191</v>
      </c>
      <c r="BR855" s="69">
        <v>1</v>
      </c>
      <c r="BS855" s="69">
        <v>0</v>
      </c>
      <c r="BT855" s="4"/>
      <c r="BU855" s="71"/>
      <c r="BV855" s="71"/>
      <c r="BW855" s="71"/>
      <c r="BX855" s="4"/>
      <c r="BY855" s="46"/>
      <c r="BZ855" s="46"/>
      <c r="CA855" s="46"/>
      <c r="CB855" s="4"/>
      <c r="CC855" s="47"/>
      <c r="CD855" s="47"/>
      <c r="CE855" s="47"/>
      <c r="CF855" s="47"/>
      <c r="CG855" s="47"/>
      <c r="CH855" s="47"/>
      <c r="CJ855" s="46" t="s">
        <v>901</v>
      </c>
      <c r="CK855" s="46" t="s">
        <v>3181</v>
      </c>
      <c r="CL855" s="46" t="s">
        <v>3182</v>
      </c>
      <c r="CM855" s="46" t="s">
        <v>3183</v>
      </c>
    </row>
    <row r="856" spans="1:91" customFormat="1" x14ac:dyDescent="0.25">
      <c r="A856" s="81">
        <v>845</v>
      </c>
      <c r="B856" s="27" t="str">
        <f t="shared" si="445"/>
        <v>14211_1</v>
      </c>
      <c r="C856" s="51">
        <v>14211</v>
      </c>
      <c r="D856" s="52">
        <v>1</v>
      </c>
      <c r="E856" s="17">
        <v>5045</v>
      </c>
      <c r="F856" s="18">
        <v>6921.9744031</v>
      </c>
      <c r="G856" s="57">
        <v>28</v>
      </c>
      <c r="H856" s="58">
        <v>87</v>
      </c>
      <c r="I856" s="64">
        <f t="shared" si="468"/>
        <v>0.87</v>
      </c>
      <c r="J856" s="18">
        <f t="shared" si="469"/>
        <v>24.36</v>
      </c>
      <c r="K856" s="64">
        <f t="shared" si="470"/>
        <v>-0.67520000000000002</v>
      </c>
      <c r="L856" s="18">
        <v>75</v>
      </c>
      <c r="M856" s="18">
        <v>2</v>
      </c>
      <c r="N856" s="18">
        <v>74</v>
      </c>
      <c r="O856" s="105" t="str">
        <f t="shared" si="446"/>
        <v>https://www.google.com/maps/@61.5184000883,24.2245463934,3a,75y,90t/data=!3m3!1e1!3m1!2e0</v>
      </c>
      <c r="P856" s="108" t="str">
        <f t="shared" si="447"/>
        <v>Gmaps</v>
      </c>
      <c r="Q856" s="18">
        <v>28</v>
      </c>
      <c r="R856" s="17">
        <v>87</v>
      </c>
      <c r="S856" s="18">
        <f t="shared" si="448"/>
        <v>15</v>
      </c>
      <c r="T856" s="18">
        <f t="shared" si="449"/>
        <v>11</v>
      </c>
      <c r="U856" s="18">
        <f t="shared" si="450"/>
        <v>0</v>
      </c>
      <c r="V856" s="95" t="str">
        <f t="shared" si="471"/>
        <v xml:space="preserve"> --</v>
      </c>
      <c r="W856" s="18">
        <f t="shared" si="451"/>
        <v>0</v>
      </c>
      <c r="X856" s="79" t="str">
        <f t="shared" si="472"/>
        <v xml:space="preserve"> --</v>
      </c>
      <c r="Y856" s="74">
        <v>0</v>
      </c>
      <c r="Z856" s="17" t="str">
        <f t="shared" si="455"/>
        <v xml:space="preserve"> --</v>
      </c>
      <c r="AA856" s="74">
        <v>0</v>
      </c>
      <c r="AB856" s="17" t="str">
        <f t="shared" si="473"/>
        <v>--</v>
      </c>
      <c r="AC856" s="39"/>
      <c r="AD856" s="17" t="str">
        <f t="shared" si="452"/>
        <v>Vähä 4</v>
      </c>
      <c r="AE856" s="17" t="s">
        <v>1061</v>
      </c>
      <c r="AF856" s="39"/>
      <c r="AG856" s="44"/>
      <c r="AH856" s="4"/>
      <c r="AI856" s="113" t="str">
        <f t="shared" si="456"/>
        <v>musta</v>
      </c>
      <c r="AJ856" s="114" t="str">
        <f t="shared" si="443"/>
        <v>musta</v>
      </c>
      <c r="AK856" s="115" t="str">
        <f t="shared" si="453"/>
        <v>musta</v>
      </c>
      <c r="AL856" s="124">
        <f t="shared" si="444"/>
        <v>10</v>
      </c>
      <c r="AM856" s="124">
        <f t="shared" si="457"/>
        <v>10</v>
      </c>
      <c r="AN856" s="124">
        <f t="shared" si="458"/>
        <v>0</v>
      </c>
      <c r="AO856" s="124">
        <f t="shared" si="459"/>
        <v>0</v>
      </c>
      <c r="AP856" s="121">
        <f t="shared" si="460"/>
        <v>0</v>
      </c>
      <c r="AQ856" s="14"/>
      <c r="AR856" s="113" t="str">
        <f t="shared" si="474"/>
        <v>musta</v>
      </c>
      <c r="AS856" s="114" t="str">
        <f t="shared" si="475"/>
        <v>musta</v>
      </c>
      <c r="AT856" s="115" t="str">
        <f t="shared" si="454"/>
        <v>musta</v>
      </c>
      <c r="AU856" s="124">
        <f t="shared" si="461"/>
        <v>10</v>
      </c>
      <c r="AV856" s="124">
        <f t="shared" si="462"/>
        <v>10</v>
      </c>
      <c r="AW856" s="124">
        <f t="shared" si="463"/>
        <v>0</v>
      </c>
      <c r="AX856" s="124">
        <f t="shared" si="464"/>
        <v>0</v>
      </c>
      <c r="AY856" s="121">
        <f t="shared" si="465"/>
        <v>0</v>
      </c>
      <c r="BA856" s="47" t="s">
        <v>876</v>
      </c>
      <c r="BB856" s="47">
        <v>14009</v>
      </c>
      <c r="BC856" s="47">
        <v>1</v>
      </c>
      <c r="BD856" s="47">
        <v>0</v>
      </c>
      <c r="BE856" s="4"/>
      <c r="BF856" s="47" t="s">
        <v>889</v>
      </c>
      <c r="BG856" s="47">
        <v>14192</v>
      </c>
      <c r="BH856" s="47">
        <v>1</v>
      </c>
      <c r="BI856" s="47">
        <v>14</v>
      </c>
      <c r="BJ856" s="4"/>
      <c r="BK856" s="46" t="str">
        <f t="shared" si="466"/>
        <v>14192_1</v>
      </c>
      <c r="BL856" s="69">
        <v>14192</v>
      </c>
      <c r="BM856" s="69">
        <v>1</v>
      </c>
      <c r="BN856" s="69">
        <v>0</v>
      </c>
      <c r="BO856" s="4"/>
      <c r="BP856" s="46" t="str">
        <f t="shared" si="467"/>
        <v>14192_1</v>
      </c>
      <c r="BQ856" s="69">
        <v>14192</v>
      </c>
      <c r="BR856" s="69">
        <v>1</v>
      </c>
      <c r="BS856" s="69">
        <v>0</v>
      </c>
      <c r="BT856" s="4"/>
      <c r="BU856" s="71"/>
      <c r="BV856" s="71"/>
      <c r="BW856" s="71"/>
      <c r="BX856" s="4"/>
      <c r="BY856" s="46"/>
      <c r="BZ856" s="46"/>
      <c r="CA856" s="46"/>
      <c r="CB856" s="4"/>
      <c r="CC856" s="47"/>
      <c r="CD856" s="47"/>
      <c r="CE856" s="47"/>
      <c r="CF856" s="47"/>
      <c r="CG856" s="47"/>
      <c r="CH856" s="47"/>
      <c r="CJ856" s="46" t="s">
        <v>902</v>
      </c>
      <c r="CK856" s="46" t="s">
        <v>3184</v>
      </c>
      <c r="CL856" s="46" t="s">
        <v>3185</v>
      </c>
      <c r="CM856" s="46" t="s">
        <v>3186</v>
      </c>
    </row>
    <row r="857" spans="1:91" customFormat="1" x14ac:dyDescent="0.25">
      <c r="A857" s="81">
        <v>846</v>
      </c>
      <c r="B857" s="27" t="str">
        <f t="shared" si="445"/>
        <v>14211_2</v>
      </c>
      <c r="C857" s="51">
        <v>14211</v>
      </c>
      <c r="D857" s="52">
        <v>2</v>
      </c>
      <c r="E857" s="17">
        <v>2808</v>
      </c>
      <c r="F857" s="18"/>
      <c r="G857" s="59">
        <v>28</v>
      </c>
      <c r="H857" s="60">
        <v>87</v>
      </c>
      <c r="I857" s="64">
        <f t="shared" si="468"/>
        <v>0.87</v>
      </c>
      <c r="J857" s="18">
        <f t="shared" si="469"/>
        <v>24.36</v>
      </c>
      <c r="K857" s="64">
        <f t="shared" si="470"/>
        <v>-0.40585365853658539</v>
      </c>
      <c r="L857" s="18">
        <v>41</v>
      </c>
      <c r="M857" s="18">
        <v>1</v>
      </c>
      <c r="N857" s="18">
        <v>37</v>
      </c>
      <c r="O857" s="105" t="str">
        <f t="shared" si="446"/>
        <v>https://www.google.com/maps/@61.5369174998,24.151644678,3a,75y,90t/data=!3m3!1e1!3m1!2e0</v>
      </c>
      <c r="P857" s="108" t="str">
        <f t="shared" si="447"/>
        <v>Gmaps</v>
      </c>
      <c r="Q857" s="18">
        <v>28</v>
      </c>
      <c r="R857" s="17">
        <v>87</v>
      </c>
      <c r="S857" s="18">
        <f t="shared" si="448"/>
        <v>4</v>
      </c>
      <c r="T857" s="18">
        <f t="shared" si="449"/>
        <v>3</v>
      </c>
      <c r="U857" s="18">
        <f t="shared" si="450"/>
        <v>0</v>
      </c>
      <c r="V857" s="95" t="str">
        <f t="shared" si="471"/>
        <v xml:space="preserve"> --</v>
      </c>
      <c r="W857" s="18">
        <f t="shared" si="451"/>
        <v>0</v>
      </c>
      <c r="X857" s="79" t="str">
        <f t="shared" si="472"/>
        <v xml:space="preserve"> --</v>
      </c>
      <c r="Y857" s="74">
        <v>0</v>
      </c>
      <c r="Z857" s="17" t="str">
        <f t="shared" si="455"/>
        <v xml:space="preserve"> --</v>
      </c>
      <c r="AA857" s="74">
        <v>0</v>
      </c>
      <c r="AB857" s="17" t="str">
        <f t="shared" si="473"/>
        <v>--</v>
      </c>
      <c r="AC857" s="39"/>
      <c r="AD857" s="17" t="str">
        <f t="shared" si="452"/>
        <v>Ei määritetty</v>
      </c>
      <c r="AE857" s="17" t="s">
        <v>1061</v>
      </c>
      <c r="AF857" s="39"/>
      <c r="AG857" s="44"/>
      <c r="AH857" s="4"/>
      <c r="AI857" s="113" t="str">
        <f t="shared" si="456"/>
        <v>musta</v>
      </c>
      <c r="AJ857" s="114" t="str">
        <f t="shared" si="443"/>
        <v>musta</v>
      </c>
      <c r="AK857" s="115" t="str">
        <f t="shared" si="453"/>
        <v>musta</v>
      </c>
      <c r="AL857" s="124">
        <f t="shared" si="444"/>
        <v>10</v>
      </c>
      <c r="AM857" s="124">
        <f t="shared" si="457"/>
        <v>10</v>
      </c>
      <c r="AN857" s="124">
        <f t="shared" si="458"/>
        <v>0</v>
      </c>
      <c r="AO857" s="124">
        <f t="shared" si="459"/>
        <v>0</v>
      </c>
      <c r="AP857" s="121">
        <f t="shared" si="460"/>
        <v>0</v>
      </c>
      <c r="AQ857" s="14"/>
      <c r="AR857" s="113" t="str">
        <f t="shared" si="474"/>
        <v>musta</v>
      </c>
      <c r="AS857" s="114" t="str">
        <f t="shared" si="475"/>
        <v>musta</v>
      </c>
      <c r="AT857" s="115" t="str">
        <f t="shared" si="454"/>
        <v>musta</v>
      </c>
      <c r="AU857" s="124">
        <f t="shared" si="461"/>
        <v>10</v>
      </c>
      <c r="AV857" s="124">
        <f t="shared" si="462"/>
        <v>10</v>
      </c>
      <c r="AW857" s="124">
        <f t="shared" si="463"/>
        <v>0</v>
      </c>
      <c r="AX857" s="124">
        <f t="shared" si="464"/>
        <v>0</v>
      </c>
      <c r="AY857" s="121">
        <f t="shared" si="465"/>
        <v>0</v>
      </c>
      <c r="BA857" s="47" t="s">
        <v>877</v>
      </c>
      <c r="BB857" s="47">
        <v>14010</v>
      </c>
      <c r="BC857" s="47">
        <v>1</v>
      </c>
      <c r="BD857" s="47">
        <v>94</v>
      </c>
      <c r="BE857" s="4"/>
      <c r="BF857" s="47" t="s">
        <v>890</v>
      </c>
      <c r="BG857" s="47">
        <v>14193</v>
      </c>
      <c r="BH857" s="47">
        <v>1</v>
      </c>
      <c r="BI857" s="47">
        <v>122</v>
      </c>
      <c r="BJ857" s="4"/>
      <c r="BK857" s="46" t="str">
        <f t="shared" si="466"/>
        <v>14193_1</v>
      </c>
      <c r="BL857" s="69">
        <v>14193</v>
      </c>
      <c r="BM857" s="69">
        <v>1</v>
      </c>
      <c r="BN857" s="69">
        <v>0</v>
      </c>
      <c r="BO857" s="4"/>
      <c r="BP857" s="46" t="str">
        <f t="shared" si="467"/>
        <v>14193_1</v>
      </c>
      <c r="BQ857" s="69">
        <v>14193</v>
      </c>
      <c r="BR857" s="69">
        <v>1</v>
      </c>
      <c r="BS857" s="69">
        <v>0</v>
      </c>
      <c r="BT857" s="4"/>
      <c r="BU857" s="71"/>
      <c r="BV857" s="71"/>
      <c r="BW857" s="71"/>
      <c r="BX857" s="4"/>
      <c r="BY857" s="46"/>
      <c r="BZ857" s="46"/>
      <c r="CA857" s="46"/>
      <c r="CB857" s="4"/>
      <c r="CC857" s="47"/>
      <c r="CD857" s="47"/>
      <c r="CE857" s="47"/>
      <c r="CF857" s="47"/>
      <c r="CG857" s="47"/>
      <c r="CH857" s="47"/>
      <c r="CJ857" s="46" t="s">
        <v>903</v>
      </c>
      <c r="CK857" s="46" t="s">
        <v>3187</v>
      </c>
      <c r="CL857" s="46" t="s">
        <v>3188</v>
      </c>
      <c r="CM857" s="46" t="s">
        <v>3189</v>
      </c>
    </row>
    <row r="858" spans="1:91" customFormat="1" x14ac:dyDescent="0.25">
      <c r="A858" s="81">
        <v>847</v>
      </c>
      <c r="B858" s="27" t="str">
        <f t="shared" si="445"/>
        <v>14213_1</v>
      </c>
      <c r="C858" s="51">
        <v>14213</v>
      </c>
      <c r="D858" s="52">
        <v>1</v>
      </c>
      <c r="E858" s="17">
        <v>6598</v>
      </c>
      <c r="F858" s="18">
        <v>12554.2174301</v>
      </c>
      <c r="G858" s="57">
        <v>18</v>
      </c>
      <c r="H858" s="58">
        <v>32</v>
      </c>
      <c r="I858" s="64">
        <f t="shared" si="468"/>
        <v>0.32</v>
      </c>
      <c r="J858" s="18">
        <f t="shared" si="469"/>
        <v>5.76</v>
      </c>
      <c r="K858" s="64">
        <f t="shared" si="470"/>
        <v>-0.92888888888888888</v>
      </c>
      <c r="L858" s="18">
        <v>81</v>
      </c>
      <c r="M858" s="18">
        <v>3</v>
      </c>
      <c r="N858" s="18">
        <v>91</v>
      </c>
      <c r="O858" s="105" t="str">
        <f t="shared" si="446"/>
        <v>https://www.google.com/maps/@61.6075510492,24.3096635942,3a,75y,90t/data=!3m3!1e1!3m1!2e0</v>
      </c>
      <c r="P858" s="108" t="str">
        <f t="shared" si="447"/>
        <v>Gmaps</v>
      </c>
      <c r="Q858" s="18">
        <v>18</v>
      </c>
      <c r="R858" s="17">
        <v>32</v>
      </c>
      <c r="S858" s="18">
        <f t="shared" si="448"/>
        <v>45</v>
      </c>
      <c r="T858" s="18">
        <f t="shared" si="449"/>
        <v>31</v>
      </c>
      <c r="U858" s="18">
        <f t="shared" si="450"/>
        <v>0</v>
      </c>
      <c r="V858" s="95" t="str">
        <f t="shared" si="471"/>
        <v xml:space="preserve"> --</v>
      </c>
      <c r="W858" s="18">
        <f t="shared" si="451"/>
        <v>0</v>
      </c>
      <c r="X858" s="79" t="str">
        <f t="shared" si="472"/>
        <v xml:space="preserve"> --</v>
      </c>
      <c r="Y858" s="74">
        <v>0</v>
      </c>
      <c r="Z858" s="17" t="str">
        <f t="shared" si="455"/>
        <v xml:space="preserve"> --</v>
      </c>
      <c r="AA858" s="74">
        <v>0</v>
      </c>
      <c r="AB858" s="17" t="str">
        <f t="shared" si="473"/>
        <v>--</v>
      </c>
      <c r="AC858" s="39"/>
      <c r="AD858" s="17" t="str">
        <f t="shared" si="452"/>
        <v>Vähä 3</v>
      </c>
      <c r="AE858" s="17" t="s">
        <v>1062</v>
      </c>
      <c r="AF858" s="39"/>
      <c r="AG858" s="44"/>
      <c r="AH858" s="4"/>
      <c r="AI858" s="113" t="str">
        <f t="shared" si="456"/>
        <v>musta</v>
      </c>
      <c r="AJ858" s="114" t="str">
        <f t="shared" si="443"/>
        <v>musta</v>
      </c>
      <c r="AK858" s="115" t="str">
        <f t="shared" si="453"/>
        <v>musta</v>
      </c>
      <c r="AL858" s="124">
        <f t="shared" si="444"/>
        <v>0</v>
      </c>
      <c r="AM858" s="124">
        <f t="shared" si="457"/>
        <v>0</v>
      </c>
      <c r="AN858" s="124">
        <f t="shared" si="458"/>
        <v>0</v>
      </c>
      <c r="AO858" s="124">
        <f t="shared" si="459"/>
        <v>0</v>
      </c>
      <c r="AP858" s="121">
        <f t="shared" si="460"/>
        <v>0</v>
      </c>
      <c r="AQ858" s="14"/>
      <c r="AR858" s="113" t="str">
        <f t="shared" si="474"/>
        <v>musta</v>
      </c>
      <c r="AS858" s="114" t="str">
        <f t="shared" si="475"/>
        <v>musta</v>
      </c>
      <c r="AT858" s="115" t="str">
        <f t="shared" si="454"/>
        <v>musta</v>
      </c>
      <c r="AU858" s="124">
        <f t="shared" si="461"/>
        <v>1</v>
      </c>
      <c r="AV858" s="124">
        <f t="shared" si="462"/>
        <v>1</v>
      </c>
      <c r="AW858" s="124">
        <f t="shared" si="463"/>
        <v>0</v>
      </c>
      <c r="AX858" s="124">
        <f t="shared" si="464"/>
        <v>0</v>
      </c>
      <c r="AY858" s="121">
        <f t="shared" si="465"/>
        <v>0</v>
      </c>
      <c r="BA858" s="47" t="s">
        <v>878</v>
      </c>
      <c r="BB858" s="47">
        <v>14011</v>
      </c>
      <c r="BC858" s="47">
        <v>1</v>
      </c>
      <c r="BD858" s="47">
        <v>742</v>
      </c>
      <c r="BE858" s="4"/>
      <c r="BF858" s="47" t="s">
        <v>891</v>
      </c>
      <c r="BG858" s="47">
        <v>14194</v>
      </c>
      <c r="BH858" s="47">
        <v>1</v>
      </c>
      <c r="BI858" s="47">
        <v>52</v>
      </c>
      <c r="BJ858" s="4"/>
      <c r="BK858" s="46" t="str">
        <f t="shared" si="466"/>
        <v>14194_1</v>
      </c>
      <c r="BL858" s="69">
        <v>14194</v>
      </c>
      <c r="BM858" s="69">
        <v>1</v>
      </c>
      <c r="BN858" s="69">
        <v>0</v>
      </c>
      <c r="BO858" s="4"/>
      <c r="BP858" s="46" t="str">
        <f t="shared" si="467"/>
        <v>14194_1</v>
      </c>
      <c r="BQ858" s="69">
        <v>14194</v>
      </c>
      <c r="BR858" s="69">
        <v>1</v>
      </c>
      <c r="BS858" s="69">
        <v>0</v>
      </c>
      <c r="BT858" s="4"/>
      <c r="BU858" s="71"/>
      <c r="BV858" s="71"/>
      <c r="BW858" s="71"/>
      <c r="BX858" s="4"/>
      <c r="BY858" s="46"/>
      <c r="BZ858" s="46"/>
      <c r="CA858" s="46"/>
      <c r="CB858" s="4"/>
      <c r="CC858" s="47"/>
      <c r="CD858" s="47"/>
      <c r="CE858" s="47"/>
      <c r="CF858" s="47"/>
      <c r="CG858" s="47"/>
      <c r="CH858" s="47"/>
      <c r="CJ858" s="46" t="s">
        <v>904</v>
      </c>
      <c r="CK858" s="46" t="s">
        <v>3190</v>
      </c>
      <c r="CL858" s="46" t="s">
        <v>3191</v>
      </c>
      <c r="CM858" s="46" t="s">
        <v>3192</v>
      </c>
    </row>
    <row r="859" spans="1:91" customFormat="1" x14ac:dyDescent="0.25">
      <c r="A859" s="81">
        <v>848</v>
      </c>
      <c r="B859" s="27" t="str">
        <f t="shared" si="445"/>
        <v>14213_2</v>
      </c>
      <c r="C859" s="51">
        <v>14213</v>
      </c>
      <c r="D859" s="52">
        <v>2</v>
      </c>
      <c r="E859" s="17">
        <v>6730</v>
      </c>
      <c r="F859" s="18"/>
      <c r="G859" s="59">
        <v>18</v>
      </c>
      <c r="H859" s="60">
        <v>32</v>
      </c>
      <c r="I859" s="64">
        <f t="shared" si="468"/>
        <v>0.32</v>
      </c>
      <c r="J859" s="18">
        <f t="shared" si="469"/>
        <v>5.76</v>
      </c>
      <c r="K859" s="64">
        <f t="shared" si="470"/>
        <v>-0.92888888888888888</v>
      </c>
      <c r="L859" s="18">
        <v>81</v>
      </c>
      <c r="M859" s="18">
        <v>3</v>
      </c>
      <c r="N859" s="18">
        <v>91</v>
      </c>
      <c r="O859" s="105" t="str">
        <f t="shared" si="446"/>
        <v>https://www.google.com/maps/@61.5808141484,24.3917169036,3a,75y,90t/data=!3m3!1e1!3m1!2e0</v>
      </c>
      <c r="P859" s="108" t="str">
        <f t="shared" si="447"/>
        <v>Gmaps</v>
      </c>
      <c r="Q859" s="18">
        <v>18</v>
      </c>
      <c r="R859" s="17">
        <v>32</v>
      </c>
      <c r="S859" s="18">
        <f t="shared" si="448"/>
        <v>14</v>
      </c>
      <c r="T859" s="18">
        <f t="shared" si="449"/>
        <v>10</v>
      </c>
      <c r="U859" s="18">
        <f t="shared" si="450"/>
        <v>0</v>
      </c>
      <c r="V859" s="95" t="str">
        <f t="shared" si="471"/>
        <v xml:space="preserve"> --</v>
      </c>
      <c r="W859" s="18">
        <f t="shared" si="451"/>
        <v>0</v>
      </c>
      <c r="X859" s="79" t="str">
        <f t="shared" si="472"/>
        <v xml:space="preserve"> --</v>
      </c>
      <c r="Y859" s="74">
        <v>0</v>
      </c>
      <c r="Z859" s="17" t="str">
        <f t="shared" si="455"/>
        <v xml:space="preserve"> --</v>
      </c>
      <c r="AA859" s="74">
        <v>0</v>
      </c>
      <c r="AB859" s="17" t="str">
        <f t="shared" si="473"/>
        <v>--</v>
      </c>
      <c r="AC859" s="39"/>
      <c r="AD859" s="17" t="str">
        <f t="shared" si="452"/>
        <v>Vähä 3</v>
      </c>
      <c r="AE859" s="17" t="s">
        <v>1062</v>
      </c>
      <c r="AF859" s="39"/>
      <c r="AG859" s="44"/>
      <c r="AH859" s="4"/>
      <c r="AI859" s="113" t="str">
        <f t="shared" si="456"/>
        <v>musta</v>
      </c>
      <c r="AJ859" s="114" t="str">
        <f t="shared" ref="AJ859:AJ922" si="476">IF(R859="ei mallia","ei mallia",IF(R859&gt;39,IF(Q859&gt;1999,"punainen",IF(T859&gt;499,"punainen",IF(X859="Osa seud. yht.","punainen","musta"))),"musta"))</f>
        <v>musta</v>
      </c>
      <c r="AK859" s="115" t="str">
        <f t="shared" si="453"/>
        <v>musta</v>
      </c>
      <c r="AL859" s="124">
        <f t="shared" si="444"/>
        <v>0</v>
      </c>
      <c r="AM859" s="124">
        <f t="shared" si="457"/>
        <v>0</v>
      </c>
      <c r="AN859" s="124">
        <f t="shared" si="458"/>
        <v>0</v>
      </c>
      <c r="AO859" s="124">
        <f t="shared" si="459"/>
        <v>0</v>
      </c>
      <c r="AP859" s="121">
        <f t="shared" si="460"/>
        <v>0</v>
      </c>
      <c r="AQ859" s="14"/>
      <c r="AR859" s="113" t="str">
        <f t="shared" si="474"/>
        <v>musta</v>
      </c>
      <c r="AS859" s="114" t="str">
        <f t="shared" si="475"/>
        <v>musta</v>
      </c>
      <c r="AT859" s="115" t="str">
        <f t="shared" si="454"/>
        <v>musta</v>
      </c>
      <c r="AU859" s="124">
        <f t="shared" si="461"/>
        <v>1</v>
      </c>
      <c r="AV859" s="124">
        <f t="shared" si="462"/>
        <v>1</v>
      </c>
      <c r="AW859" s="124">
        <f t="shared" si="463"/>
        <v>0</v>
      </c>
      <c r="AX859" s="124">
        <f t="shared" si="464"/>
        <v>0</v>
      </c>
      <c r="AY859" s="121">
        <f t="shared" si="465"/>
        <v>0</v>
      </c>
      <c r="BA859" s="47" t="s">
        <v>879</v>
      </c>
      <c r="BB859" s="47">
        <v>14013</v>
      </c>
      <c r="BC859" s="47">
        <v>1</v>
      </c>
      <c r="BD859" s="47">
        <v>82</v>
      </c>
      <c r="BE859" s="4"/>
      <c r="BF859" s="47" t="s">
        <v>892</v>
      </c>
      <c r="BG859" s="47">
        <v>14195</v>
      </c>
      <c r="BH859" s="47">
        <v>1</v>
      </c>
      <c r="BI859" s="47">
        <v>98</v>
      </c>
      <c r="BJ859" s="4"/>
      <c r="BK859" s="46" t="str">
        <f t="shared" si="466"/>
        <v>14195_1</v>
      </c>
      <c r="BL859" s="69">
        <v>14195</v>
      </c>
      <c r="BM859" s="69">
        <v>1</v>
      </c>
      <c r="BN859" s="69">
        <v>0</v>
      </c>
      <c r="BO859" s="4"/>
      <c r="BP859" s="46" t="str">
        <f t="shared" si="467"/>
        <v>14195_1</v>
      </c>
      <c r="BQ859" s="69">
        <v>14195</v>
      </c>
      <c r="BR859" s="69">
        <v>1</v>
      </c>
      <c r="BS859" s="69">
        <v>0</v>
      </c>
      <c r="BT859" s="4"/>
      <c r="BU859" s="71"/>
      <c r="BV859" s="71"/>
      <c r="BW859" s="71"/>
      <c r="BX859" s="4"/>
      <c r="BY859" s="46"/>
      <c r="BZ859" s="46"/>
      <c r="CA859" s="46"/>
      <c r="CB859" s="4"/>
      <c r="CC859" s="47"/>
      <c r="CD859" s="47"/>
      <c r="CE859" s="47"/>
      <c r="CF859" s="47"/>
      <c r="CG859" s="47"/>
      <c r="CH859" s="47"/>
      <c r="CJ859" s="46" t="s">
        <v>905</v>
      </c>
      <c r="CK859" s="46" t="s">
        <v>3193</v>
      </c>
      <c r="CL859" s="46" t="s">
        <v>3194</v>
      </c>
      <c r="CM859" s="46" t="s">
        <v>3195</v>
      </c>
    </row>
    <row r="860" spans="1:91" customFormat="1" x14ac:dyDescent="0.25">
      <c r="A860" s="81">
        <v>849</v>
      </c>
      <c r="B860" s="27" t="str">
        <f t="shared" si="445"/>
        <v>14217_1</v>
      </c>
      <c r="C860" s="51">
        <v>14217</v>
      </c>
      <c r="D860" s="52">
        <v>1</v>
      </c>
      <c r="E860" s="17">
        <v>7219</v>
      </c>
      <c r="F860" s="18">
        <v>9483.2914634999997</v>
      </c>
      <c r="G860" s="57">
        <v>48</v>
      </c>
      <c r="H860" s="58">
        <v>62</v>
      </c>
      <c r="I860" s="64">
        <f t="shared" si="468"/>
        <v>0.62</v>
      </c>
      <c r="J860" s="18">
        <f t="shared" si="469"/>
        <v>29.759999999999998</v>
      </c>
      <c r="K860" s="64">
        <f t="shared" si="470"/>
        <v>-0.54909090909090907</v>
      </c>
      <c r="L860" s="18">
        <v>66</v>
      </c>
      <c r="M860" s="18">
        <v>2</v>
      </c>
      <c r="N860" s="18">
        <v>67</v>
      </c>
      <c r="O860" s="105" t="str">
        <f t="shared" si="446"/>
        <v>https://www.google.com/maps/@61.5665113476,24.5602889242,3a,75y,90t/data=!3m3!1e1!3m1!2e0</v>
      </c>
      <c r="P860" s="108" t="str">
        <f t="shared" si="447"/>
        <v>Gmaps</v>
      </c>
      <c r="Q860" s="18">
        <v>48</v>
      </c>
      <c r="R860" s="17">
        <v>62</v>
      </c>
      <c r="S860" s="18">
        <f t="shared" si="448"/>
        <v>24</v>
      </c>
      <c r="T860" s="18">
        <f t="shared" si="449"/>
        <v>15</v>
      </c>
      <c r="U860" s="18">
        <f t="shared" si="450"/>
        <v>0</v>
      </c>
      <c r="V860" s="95" t="str">
        <f t="shared" si="471"/>
        <v xml:space="preserve"> --</v>
      </c>
      <c r="W860" s="18">
        <f t="shared" si="451"/>
        <v>0</v>
      </c>
      <c r="X860" s="79" t="str">
        <f t="shared" si="472"/>
        <v xml:space="preserve"> --</v>
      </c>
      <c r="Y860" s="74">
        <v>0</v>
      </c>
      <c r="Z860" s="17" t="str">
        <f t="shared" si="455"/>
        <v xml:space="preserve"> --</v>
      </c>
      <c r="AA860" s="74">
        <v>0</v>
      </c>
      <c r="AB860" s="17" t="str">
        <f t="shared" si="473"/>
        <v>--</v>
      </c>
      <c r="AC860" s="39"/>
      <c r="AD860" s="17" t="str">
        <f t="shared" si="452"/>
        <v>Vähä 3</v>
      </c>
      <c r="AE860" s="17" t="s">
        <v>1062</v>
      </c>
      <c r="AF860" s="39"/>
      <c r="AG860" s="44"/>
      <c r="AH860" s="4"/>
      <c r="AI860" s="113" t="str">
        <f t="shared" si="456"/>
        <v>musta</v>
      </c>
      <c r="AJ860" s="114" t="str">
        <f t="shared" si="476"/>
        <v>musta</v>
      </c>
      <c r="AK860" s="115" t="str">
        <f t="shared" si="453"/>
        <v>musta</v>
      </c>
      <c r="AL860" s="124">
        <f t="shared" si="444"/>
        <v>10</v>
      </c>
      <c r="AM860" s="124">
        <f t="shared" si="457"/>
        <v>10</v>
      </c>
      <c r="AN860" s="124">
        <f t="shared" si="458"/>
        <v>0</v>
      </c>
      <c r="AO860" s="124">
        <f t="shared" si="459"/>
        <v>0</v>
      </c>
      <c r="AP860" s="121">
        <f t="shared" si="460"/>
        <v>0</v>
      </c>
      <c r="AQ860" s="14"/>
      <c r="AR860" s="113" t="str">
        <f t="shared" si="474"/>
        <v>musta</v>
      </c>
      <c r="AS860" s="114" t="str">
        <f t="shared" si="475"/>
        <v>musta</v>
      </c>
      <c r="AT860" s="115" t="str">
        <f t="shared" si="454"/>
        <v>musta</v>
      </c>
      <c r="AU860" s="124">
        <f t="shared" si="461"/>
        <v>10</v>
      </c>
      <c r="AV860" s="124">
        <f t="shared" si="462"/>
        <v>10</v>
      </c>
      <c r="AW860" s="124">
        <f t="shared" si="463"/>
        <v>0</v>
      </c>
      <c r="AX860" s="124">
        <f t="shared" si="464"/>
        <v>0</v>
      </c>
      <c r="AY860" s="121">
        <f t="shared" si="465"/>
        <v>0</v>
      </c>
      <c r="BA860" s="47" t="s">
        <v>880</v>
      </c>
      <c r="BB860" s="47">
        <v>14014</v>
      </c>
      <c r="BC860" s="47">
        <v>1</v>
      </c>
      <c r="BD860" s="47">
        <v>73</v>
      </c>
      <c r="BE860" s="4"/>
      <c r="BF860" s="47" t="s">
        <v>893</v>
      </c>
      <c r="BG860" s="47">
        <v>14197</v>
      </c>
      <c r="BH860" s="47">
        <v>1</v>
      </c>
      <c r="BI860" s="47">
        <v>107</v>
      </c>
      <c r="BJ860" s="4"/>
      <c r="BK860" s="46" t="str">
        <f t="shared" si="466"/>
        <v>14197_1</v>
      </c>
      <c r="BL860" s="69">
        <v>14197</v>
      </c>
      <c r="BM860" s="69">
        <v>1</v>
      </c>
      <c r="BN860" s="69">
        <v>0</v>
      </c>
      <c r="BO860" s="4"/>
      <c r="BP860" s="46" t="str">
        <f t="shared" si="467"/>
        <v>14197_1</v>
      </c>
      <c r="BQ860" s="69">
        <v>14197</v>
      </c>
      <c r="BR860" s="69">
        <v>1</v>
      </c>
      <c r="BS860" s="69">
        <v>0</v>
      </c>
      <c r="BT860" s="4"/>
      <c r="BU860" s="71"/>
      <c r="BV860" s="71"/>
      <c r="BW860" s="71"/>
      <c r="BX860" s="4"/>
      <c r="BY860" s="46"/>
      <c r="BZ860" s="46"/>
      <c r="CA860" s="46"/>
      <c r="CB860" s="4"/>
      <c r="CC860" s="47"/>
      <c r="CD860" s="47"/>
      <c r="CE860" s="47"/>
      <c r="CF860" s="47"/>
      <c r="CG860" s="47"/>
      <c r="CH860" s="47"/>
      <c r="CJ860" s="46" t="s">
        <v>906</v>
      </c>
      <c r="CK860" s="46" t="s">
        <v>2299</v>
      </c>
      <c r="CL860" s="46" t="s">
        <v>2300</v>
      </c>
      <c r="CM860" s="46" t="s">
        <v>2301</v>
      </c>
    </row>
    <row r="861" spans="1:91" customFormat="1" x14ac:dyDescent="0.25">
      <c r="A861" s="81">
        <v>850</v>
      </c>
      <c r="B861" s="27" t="str">
        <f t="shared" si="445"/>
        <v>14217_2</v>
      </c>
      <c r="C861" s="51">
        <v>14217</v>
      </c>
      <c r="D861" s="52">
        <v>2</v>
      </c>
      <c r="E861" s="17">
        <v>2676</v>
      </c>
      <c r="F861" s="18"/>
      <c r="G861" s="59">
        <v>48</v>
      </c>
      <c r="H861" s="60">
        <v>62</v>
      </c>
      <c r="I861" s="64">
        <f t="shared" si="468"/>
        <v>0.62</v>
      </c>
      <c r="J861" s="18">
        <f t="shared" si="469"/>
        <v>29.759999999999998</v>
      </c>
      <c r="K861" s="64">
        <f t="shared" si="470"/>
        <v>-0.54909090909090907</v>
      </c>
      <c r="L861" s="18">
        <v>66</v>
      </c>
      <c r="M861" s="18">
        <v>2</v>
      </c>
      <c r="N861" s="18">
        <v>67</v>
      </c>
      <c r="O861" s="105" t="str">
        <f t="shared" si="446"/>
        <v>https://www.google.com/maps/@61.5972938467,24.4895739604,3a,75y,90t/data=!3m3!1e1!3m1!2e0</v>
      </c>
      <c r="P861" s="108" t="str">
        <f t="shared" si="447"/>
        <v>Gmaps</v>
      </c>
      <c r="Q861" s="18">
        <v>48</v>
      </c>
      <c r="R861" s="17">
        <v>62</v>
      </c>
      <c r="S861" s="18">
        <f t="shared" si="448"/>
        <v>21</v>
      </c>
      <c r="T861" s="18">
        <f t="shared" si="449"/>
        <v>14</v>
      </c>
      <c r="U861" s="18">
        <f t="shared" si="450"/>
        <v>0</v>
      </c>
      <c r="V861" s="95" t="str">
        <f t="shared" si="471"/>
        <v xml:space="preserve"> --</v>
      </c>
      <c r="W861" s="18">
        <f t="shared" si="451"/>
        <v>0</v>
      </c>
      <c r="X861" s="79" t="str">
        <f t="shared" si="472"/>
        <v xml:space="preserve"> --</v>
      </c>
      <c r="Y861" s="74">
        <v>0</v>
      </c>
      <c r="Z861" s="17" t="str">
        <f t="shared" si="455"/>
        <v xml:space="preserve"> --</v>
      </c>
      <c r="AA861" s="74">
        <v>0</v>
      </c>
      <c r="AB861" s="17" t="str">
        <f t="shared" si="473"/>
        <v>--</v>
      </c>
      <c r="AC861" s="39"/>
      <c r="AD861" s="17" t="str">
        <f t="shared" si="452"/>
        <v>Ei määritetty</v>
      </c>
      <c r="AE861" s="17" t="s">
        <v>1062</v>
      </c>
      <c r="AF861" s="39"/>
      <c r="AG861" s="44"/>
      <c r="AH861" s="4"/>
      <c r="AI861" s="113" t="str">
        <f t="shared" si="456"/>
        <v>musta</v>
      </c>
      <c r="AJ861" s="114" t="str">
        <f t="shared" si="476"/>
        <v>musta</v>
      </c>
      <c r="AK861" s="115" t="str">
        <f t="shared" si="453"/>
        <v>musta</v>
      </c>
      <c r="AL861" s="124">
        <f t="shared" si="444"/>
        <v>10</v>
      </c>
      <c r="AM861" s="124">
        <f t="shared" si="457"/>
        <v>10</v>
      </c>
      <c r="AN861" s="124">
        <f t="shared" si="458"/>
        <v>0</v>
      </c>
      <c r="AO861" s="124">
        <f t="shared" si="459"/>
        <v>0</v>
      </c>
      <c r="AP861" s="121">
        <f t="shared" si="460"/>
        <v>0</v>
      </c>
      <c r="AQ861" s="14"/>
      <c r="AR861" s="113" t="str">
        <f t="shared" si="474"/>
        <v>musta</v>
      </c>
      <c r="AS861" s="114" t="str">
        <f t="shared" si="475"/>
        <v>musta</v>
      </c>
      <c r="AT861" s="115" t="str">
        <f t="shared" si="454"/>
        <v>musta</v>
      </c>
      <c r="AU861" s="124">
        <f t="shared" si="461"/>
        <v>10</v>
      </c>
      <c r="AV861" s="124">
        <f t="shared" si="462"/>
        <v>10</v>
      </c>
      <c r="AW861" s="124">
        <f t="shared" si="463"/>
        <v>0</v>
      </c>
      <c r="AX861" s="124">
        <f t="shared" si="464"/>
        <v>0</v>
      </c>
      <c r="AY861" s="121">
        <f t="shared" si="465"/>
        <v>0</v>
      </c>
      <c r="BA861" s="47" t="s">
        <v>881</v>
      </c>
      <c r="BB861" s="47">
        <v>14017</v>
      </c>
      <c r="BC861" s="47">
        <v>1</v>
      </c>
      <c r="BD861" s="47">
        <v>48</v>
      </c>
      <c r="BE861" s="4"/>
      <c r="BF861" s="47" t="s">
        <v>894</v>
      </c>
      <c r="BG861" s="47">
        <v>14197</v>
      </c>
      <c r="BH861" s="47">
        <v>2</v>
      </c>
      <c r="BI861" s="47">
        <v>64</v>
      </c>
      <c r="BJ861" s="4"/>
      <c r="BK861" s="46" t="str">
        <f t="shared" si="466"/>
        <v>14197_2</v>
      </c>
      <c r="BL861" s="69">
        <v>14197</v>
      </c>
      <c r="BM861" s="69">
        <v>2</v>
      </c>
      <c r="BN861" s="69">
        <v>0</v>
      </c>
      <c r="BO861" s="4"/>
      <c r="BP861" s="46" t="str">
        <f t="shared" si="467"/>
        <v>14197_2</v>
      </c>
      <c r="BQ861" s="69">
        <v>14197</v>
      </c>
      <c r="BR861" s="69">
        <v>2</v>
      </c>
      <c r="BS861" s="69">
        <v>0</v>
      </c>
      <c r="BT861" s="4"/>
      <c r="BU861" s="71"/>
      <c r="BV861" s="71"/>
      <c r="BW861" s="71"/>
      <c r="BX861" s="4"/>
      <c r="BY861" s="46"/>
      <c r="BZ861" s="46"/>
      <c r="CA861" s="46"/>
      <c r="CB861" s="4"/>
      <c r="CC861" s="47"/>
      <c r="CD861" s="47"/>
      <c r="CE861" s="47"/>
      <c r="CF861" s="47"/>
      <c r="CG861" s="47"/>
      <c r="CH861" s="47"/>
      <c r="CJ861" s="46" t="s">
        <v>907</v>
      </c>
      <c r="CK861" s="46" t="s">
        <v>3196</v>
      </c>
      <c r="CL861" s="46" t="s">
        <v>3197</v>
      </c>
      <c r="CM861" s="46" t="s">
        <v>3198</v>
      </c>
    </row>
    <row r="862" spans="1:91" customFormat="1" x14ac:dyDescent="0.25">
      <c r="A862" s="81">
        <v>851</v>
      </c>
      <c r="B862" s="27" t="str">
        <f t="shared" si="445"/>
        <v>14223_1</v>
      </c>
      <c r="C862" s="51">
        <v>14223</v>
      </c>
      <c r="D862" s="52">
        <v>1</v>
      </c>
      <c r="E862" s="17">
        <v>3557</v>
      </c>
      <c r="F862" s="18">
        <v>7361.6638033500003</v>
      </c>
      <c r="G862" s="57">
        <v>40</v>
      </c>
      <c r="H862" s="58">
        <v>38</v>
      </c>
      <c r="I862" s="64">
        <f t="shared" si="468"/>
        <v>0.38</v>
      </c>
      <c r="J862" s="18">
        <f t="shared" si="469"/>
        <v>15.2</v>
      </c>
      <c r="K862" s="64">
        <f t="shared" si="470"/>
        <v>-0.94108527131782949</v>
      </c>
      <c r="L862" s="18">
        <v>258</v>
      </c>
      <c r="M862" s="18">
        <v>17</v>
      </c>
      <c r="N862" s="18">
        <v>260</v>
      </c>
      <c r="O862" s="105" t="str">
        <f t="shared" si="446"/>
        <v>https://www.google.com/maps/@61.6911001152,24.4054471841,3a,75y,90t/data=!3m3!1e1!3m1!2e0</v>
      </c>
      <c r="P862" s="108" t="str">
        <f t="shared" si="447"/>
        <v>Gmaps</v>
      </c>
      <c r="Q862" s="18">
        <v>40</v>
      </c>
      <c r="R862" s="17">
        <v>38</v>
      </c>
      <c r="S862" s="18">
        <f t="shared" si="448"/>
        <v>35</v>
      </c>
      <c r="T862" s="18">
        <f t="shared" si="449"/>
        <v>20</v>
      </c>
      <c r="U862" s="18">
        <f t="shared" si="450"/>
        <v>0</v>
      </c>
      <c r="V862" s="95" t="str">
        <f t="shared" si="471"/>
        <v xml:space="preserve"> --</v>
      </c>
      <c r="W862" s="18">
        <f t="shared" si="451"/>
        <v>0</v>
      </c>
      <c r="X862" s="79" t="str">
        <f t="shared" si="472"/>
        <v xml:space="preserve"> --</v>
      </c>
      <c r="Y862" s="74">
        <v>0</v>
      </c>
      <c r="Z862" s="17" t="str">
        <f t="shared" si="455"/>
        <v xml:space="preserve"> --</v>
      </c>
      <c r="AA862" s="74">
        <v>0</v>
      </c>
      <c r="AB862" s="17" t="str">
        <f t="shared" si="473"/>
        <v>--</v>
      </c>
      <c r="AC862" s="39"/>
      <c r="AD862" s="17" t="str">
        <f t="shared" si="452"/>
        <v>Vähä 2</v>
      </c>
      <c r="AE862" s="17" t="s">
        <v>1060</v>
      </c>
      <c r="AF862" s="39"/>
      <c r="AG862" s="44"/>
      <c r="AH862" s="4"/>
      <c r="AI862" s="113" t="str">
        <f t="shared" si="456"/>
        <v>musta</v>
      </c>
      <c r="AJ862" s="114" t="str">
        <f t="shared" si="476"/>
        <v>musta</v>
      </c>
      <c r="AK862" s="115" t="str">
        <f t="shared" si="453"/>
        <v>musta</v>
      </c>
      <c r="AL862" s="124">
        <f t="shared" si="444"/>
        <v>0</v>
      </c>
      <c r="AM862" s="124">
        <f t="shared" si="457"/>
        <v>0</v>
      </c>
      <c r="AN862" s="124">
        <f t="shared" si="458"/>
        <v>0</v>
      </c>
      <c r="AO862" s="124">
        <f t="shared" si="459"/>
        <v>0</v>
      </c>
      <c r="AP862" s="121">
        <f t="shared" si="460"/>
        <v>0</v>
      </c>
      <c r="AQ862" s="14"/>
      <c r="AR862" s="113" t="str">
        <f t="shared" si="474"/>
        <v>musta</v>
      </c>
      <c r="AS862" s="114" t="str">
        <f t="shared" si="475"/>
        <v>musta</v>
      </c>
      <c r="AT862" s="115" t="str">
        <f t="shared" si="454"/>
        <v>musta</v>
      </c>
      <c r="AU862" s="124">
        <f t="shared" si="461"/>
        <v>1</v>
      </c>
      <c r="AV862" s="124">
        <f t="shared" si="462"/>
        <v>1</v>
      </c>
      <c r="AW862" s="124">
        <f t="shared" si="463"/>
        <v>0</v>
      </c>
      <c r="AX862" s="124">
        <f t="shared" si="464"/>
        <v>0</v>
      </c>
      <c r="AY862" s="121">
        <f t="shared" si="465"/>
        <v>0</v>
      </c>
      <c r="BA862" s="47" t="s">
        <v>882</v>
      </c>
      <c r="BB862" s="47">
        <v>14019</v>
      </c>
      <c r="BC862" s="47">
        <v>1</v>
      </c>
      <c r="BD862" s="47">
        <v>17</v>
      </c>
      <c r="BE862" s="4"/>
      <c r="BF862" s="47" t="s">
        <v>895</v>
      </c>
      <c r="BG862" s="47">
        <v>14199</v>
      </c>
      <c r="BH862" s="47">
        <v>1</v>
      </c>
      <c r="BI862" s="47">
        <v>133</v>
      </c>
      <c r="BJ862" s="4"/>
      <c r="BK862" s="46" t="str">
        <f t="shared" si="466"/>
        <v>14199_1</v>
      </c>
      <c r="BL862" s="69">
        <v>14199</v>
      </c>
      <c r="BM862" s="69">
        <v>1</v>
      </c>
      <c r="BN862" s="69">
        <v>0</v>
      </c>
      <c r="BO862" s="4"/>
      <c r="BP862" s="46" t="str">
        <f t="shared" si="467"/>
        <v>14199_1</v>
      </c>
      <c r="BQ862" s="69">
        <v>14199</v>
      </c>
      <c r="BR862" s="69">
        <v>1</v>
      </c>
      <c r="BS862" s="69">
        <v>0</v>
      </c>
      <c r="BT862" s="4"/>
      <c r="BU862" s="71"/>
      <c r="BV862" s="71"/>
      <c r="BW862" s="71"/>
      <c r="BX862" s="4"/>
      <c r="BY862" s="46"/>
      <c r="BZ862" s="46"/>
      <c r="CA862" s="46"/>
      <c r="CB862" s="4"/>
      <c r="CC862" s="47"/>
      <c r="CD862" s="47"/>
      <c r="CE862" s="47"/>
      <c r="CF862" s="47"/>
      <c r="CG862" s="47"/>
      <c r="CH862" s="47"/>
      <c r="CJ862" s="46" t="s">
        <v>908</v>
      </c>
      <c r="CK862" s="46" t="s">
        <v>3199</v>
      </c>
      <c r="CL862" s="46" t="s">
        <v>3200</v>
      </c>
      <c r="CM862" s="46" t="s">
        <v>3201</v>
      </c>
    </row>
    <row r="863" spans="1:91" customFormat="1" x14ac:dyDescent="0.25">
      <c r="A863" s="81">
        <v>852</v>
      </c>
      <c r="B863" s="27" t="str">
        <f t="shared" si="445"/>
        <v>14223_2</v>
      </c>
      <c r="C863" s="51">
        <v>14223</v>
      </c>
      <c r="D863" s="52">
        <v>2</v>
      </c>
      <c r="E863" s="17">
        <v>8842</v>
      </c>
      <c r="F863" s="18">
        <v>4515.7536551249996</v>
      </c>
      <c r="G863" s="57">
        <v>77</v>
      </c>
      <c r="H863" s="58">
        <v>67</v>
      </c>
      <c r="I863" s="64">
        <f t="shared" si="468"/>
        <v>0.67</v>
      </c>
      <c r="J863" s="18">
        <f t="shared" si="469"/>
        <v>51.59</v>
      </c>
      <c r="K863" s="64">
        <f t="shared" si="470"/>
        <v>-0.80003875968992244</v>
      </c>
      <c r="L863" s="18">
        <v>258</v>
      </c>
      <c r="M863" s="18">
        <v>17</v>
      </c>
      <c r="N863" s="18">
        <v>260</v>
      </c>
      <c r="O863" s="105" t="str">
        <f t="shared" si="446"/>
        <v>https://www.google.com/maps/@61.6766696507,24.4575158375,3a,75y,90t/data=!3m3!1e1!3m1!2e0</v>
      </c>
      <c r="P863" s="108" t="str">
        <f t="shared" si="447"/>
        <v>Gmaps</v>
      </c>
      <c r="Q863" s="18">
        <v>77</v>
      </c>
      <c r="R863" s="17">
        <v>67</v>
      </c>
      <c r="S863" s="18">
        <f t="shared" si="448"/>
        <v>40</v>
      </c>
      <c r="T863" s="18">
        <f t="shared" si="449"/>
        <v>23</v>
      </c>
      <c r="U863" s="18">
        <f t="shared" si="450"/>
        <v>0</v>
      </c>
      <c r="V863" s="95" t="str">
        <f t="shared" si="471"/>
        <v xml:space="preserve"> --</v>
      </c>
      <c r="W863" s="18">
        <f t="shared" si="451"/>
        <v>0</v>
      </c>
      <c r="X863" s="79" t="str">
        <f t="shared" si="472"/>
        <v xml:space="preserve"> --</v>
      </c>
      <c r="Y863" s="74">
        <v>0</v>
      </c>
      <c r="Z863" s="17" t="str">
        <f t="shared" si="455"/>
        <v xml:space="preserve"> --</v>
      </c>
      <c r="AA863" s="74">
        <v>0</v>
      </c>
      <c r="AB863" s="17" t="str">
        <f t="shared" si="473"/>
        <v>--</v>
      </c>
      <c r="AC863" s="39"/>
      <c r="AD863" s="17" t="str">
        <f t="shared" si="452"/>
        <v>Vähä 3</v>
      </c>
      <c r="AE863" s="17" t="s">
        <v>1062</v>
      </c>
      <c r="AF863" s="39"/>
      <c r="AG863" s="44"/>
      <c r="AH863" s="4"/>
      <c r="AI863" s="113" t="str">
        <f t="shared" si="456"/>
        <v>musta</v>
      </c>
      <c r="AJ863" s="114" t="str">
        <f t="shared" si="476"/>
        <v>musta</v>
      </c>
      <c r="AK863" s="115" t="str">
        <f t="shared" si="453"/>
        <v>musta</v>
      </c>
      <c r="AL863" s="124">
        <f t="shared" si="444"/>
        <v>10</v>
      </c>
      <c r="AM863" s="124">
        <f t="shared" si="457"/>
        <v>10</v>
      </c>
      <c r="AN863" s="124">
        <f t="shared" si="458"/>
        <v>0</v>
      </c>
      <c r="AO863" s="124">
        <f t="shared" si="459"/>
        <v>0</v>
      </c>
      <c r="AP863" s="121">
        <f t="shared" si="460"/>
        <v>0</v>
      </c>
      <c r="AQ863" s="14"/>
      <c r="AR863" s="113" t="str">
        <f t="shared" si="474"/>
        <v>musta</v>
      </c>
      <c r="AS863" s="114" t="str">
        <f t="shared" si="475"/>
        <v>musta</v>
      </c>
      <c r="AT863" s="115" t="str">
        <f t="shared" si="454"/>
        <v>musta</v>
      </c>
      <c r="AU863" s="124">
        <f t="shared" si="461"/>
        <v>10</v>
      </c>
      <c r="AV863" s="124">
        <f t="shared" si="462"/>
        <v>10</v>
      </c>
      <c r="AW863" s="124">
        <f t="shared" si="463"/>
        <v>0</v>
      </c>
      <c r="AX863" s="124">
        <f t="shared" si="464"/>
        <v>0</v>
      </c>
      <c r="AY863" s="121">
        <f t="shared" si="465"/>
        <v>0</v>
      </c>
      <c r="BA863" s="47" t="s">
        <v>883</v>
      </c>
      <c r="BB863" s="47">
        <v>14020</v>
      </c>
      <c r="BC863" s="47">
        <v>1</v>
      </c>
      <c r="BD863" s="47">
        <v>4</v>
      </c>
      <c r="BE863" s="4"/>
      <c r="BF863" s="47" t="s">
        <v>896</v>
      </c>
      <c r="BG863" s="47">
        <v>14199</v>
      </c>
      <c r="BH863" s="47">
        <v>2</v>
      </c>
      <c r="BI863" s="47">
        <v>81</v>
      </c>
      <c r="BJ863" s="4"/>
      <c r="BK863" s="46" t="str">
        <f t="shared" si="466"/>
        <v>14199_2</v>
      </c>
      <c r="BL863" s="69">
        <v>14199</v>
      </c>
      <c r="BM863" s="69">
        <v>2</v>
      </c>
      <c r="BN863" s="69">
        <v>0</v>
      </c>
      <c r="BO863" s="4"/>
      <c r="BP863" s="46" t="str">
        <f t="shared" si="467"/>
        <v>14199_2</v>
      </c>
      <c r="BQ863" s="69">
        <v>14199</v>
      </c>
      <c r="BR863" s="69">
        <v>2</v>
      </c>
      <c r="BS863" s="69">
        <v>0</v>
      </c>
      <c r="BT863" s="4"/>
      <c r="BU863" s="71"/>
      <c r="BV863" s="71"/>
      <c r="BW863" s="71"/>
      <c r="BX863" s="4"/>
      <c r="BY863" s="46"/>
      <c r="BZ863" s="46"/>
      <c r="CA863" s="46"/>
      <c r="CB863" s="4"/>
      <c r="CC863" s="47"/>
      <c r="CD863" s="47"/>
      <c r="CE863" s="47"/>
      <c r="CF863" s="47"/>
      <c r="CG863" s="47"/>
      <c r="CH863" s="47"/>
      <c r="CJ863" s="46" t="s">
        <v>909</v>
      </c>
      <c r="CK863" s="46" t="s">
        <v>3202</v>
      </c>
      <c r="CL863" s="46" t="s">
        <v>3203</v>
      </c>
      <c r="CM863" s="46" t="s">
        <v>3204</v>
      </c>
    </row>
    <row r="864" spans="1:91" customFormat="1" x14ac:dyDescent="0.25">
      <c r="A864" s="81">
        <v>853</v>
      </c>
      <c r="B864" s="27" t="str">
        <f t="shared" si="445"/>
        <v>14224_1</v>
      </c>
      <c r="C864" s="51">
        <v>14224</v>
      </c>
      <c r="D864" s="52">
        <v>1</v>
      </c>
      <c r="E864" s="17">
        <v>5602</v>
      </c>
      <c r="F864" s="18">
        <v>5149.8846076500004</v>
      </c>
      <c r="G864" s="57">
        <v>66</v>
      </c>
      <c r="H864" s="58">
        <v>85</v>
      </c>
      <c r="I864" s="64">
        <f t="shared" si="468"/>
        <v>0.85</v>
      </c>
      <c r="J864" s="18">
        <f t="shared" si="469"/>
        <v>56.1</v>
      </c>
      <c r="K864" s="64">
        <f t="shared" si="470"/>
        <v>0.21956521739130438</v>
      </c>
      <c r="L864" s="18">
        <v>46</v>
      </c>
      <c r="M864" s="18">
        <v>2</v>
      </c>
      <c r="N864" s="18">
        <v>44</v>
      </c>
      <c r="O864" s="105" t="str">
        <f t="shared" si="446"/>
        <v>https://www.google.com/maps/@61.7082065987,24.5339928616,3a,75y,90t/data=!3m3!1e1!3m1!2e0</v>
      </c>
      <c r="P864" s="108" t="str">
        <f t="shared" si="447"/>
        <v>Gmaps</v>
      </c>
      <c r="Q864" s="18">
        <v>66</v>
      </c>
      <c r="R864" s="17">
        <v>85</v>
      </c>
      <c r="S864" s="18">
        <f t="shared" si="448"/>
        <v>20</v>
      </c>
      <c r="T864" s="18">
        <f t="shared" si="449"/>
        <v>9</v>
      </c>
      <c r="U864" s="18">
        <f t="shared" si="450"/>
        <v>0</v>
      </c>
      <c r="V864" s="95" t="str">
        <f t="shared" si="471"/>
        <v xml:space="preserve"> --</v>
      </c>
      <c r="W864" s="18">
        <f t="shared" si="451"/>
        <v>0</v>
      </c>
      <c r="X864" s="79" t="str">
        <f t="shared" si="472"/>
        <v xml:space="preserve"> --</v>
      </c>
      <c r="Y864" s="74">
        <v>0</v>
      </c>
      <c r="Z864" s="17" t="str">
        <f t="shared" si="455"/>
        <v xml:space="preserve"> --</v>
      </c>
      <c r="AA864" s="74">
        <v>0</v>
      </c>
      <c r="AB864" s="17" t="str">
        <f t="shared" si="473"/>
        <v>--</v>
      </c>
      <c r="AC864" s="39"/>
      <c r="AD864" s="17" t="str">
        <f t="shared" si="452"/>
        <v>Vähä 4</v>
      </c>
      <c r="AE864" s="17" t="s">
        <v>1061</v>
      </c>
      <c r="AF864" s="39"/>
      <c r="AG864" s="44"/>
      <c r="AH864" s="4"/>
      <c r="AI864" s="113" t="str">
        <f t="shared" si="456"/>
        <v>musta</v>
      </c>
      <c r="AJ864" s="114" t="str">
        <f t="shared" si="476"/>
        <v>musta</v>
      </c>
      <c r="AK864" s="115" t="str">
        <f t="shared" si="453"/>
        <v>musta</v>
      </c>
      <c r="AL864" s="124">
        <f t="shared" si="444"/>
        <v>10</v>
      </c>
      <c r="AM864" s="124">
        <f t="shared" si="457"/>
        <v>10</v>
      </c>
      <c r="AN864" s="124">
        <f t="shared" si="458"/>
        <v>0</v>
      </c>
      <c r="AO864" s="124">
        <f t="shared" si="459"/>
        <v>0</v>
      </c>
      <c r="AP864" s="121">
        <f t="shared" si="460"/>
        <v>0</v>
      </c>
      <c r="AQ864" s="14"/>
      <c r="AR864" s="113" t="str">
        <f t="shared" si="474"/>
        <v>musta</v>
      </c>
      <c r="AS864" s="114" t="str">
        <f t="shared" si="475"/>
        <v>musta</v>
      </c>
      <c r="AT864" s="115" t="str">
        <f t="shared" si="454"/>
        <v>musta</v>
      </c>
      <c r="AU864" s="124">
        <f t="shared" si="461"/>
        <v>10</v>
      </c>
      <c r="AV864" s="124">
        <f t="shared" si="462"/>
        <v>10</v>
      </c>
      <c r="AW864" s="124">
        <f t="shared" si="463"/>
        <v>0</v>
      </c>
      <c r="AX864" s="124">
        <f t="shared" si="464"/>
        <v>0</v>
      </c>
      <c r="AY864" s="121">
        <f t="shared" si="465"/>
        <v>0</v>
      </c>
      <c r="BA864" s="47" t="s">
        <v>884</v>
      </c>
      <c r="BB864" s="47">
        <v>14021</v>
      </c>
      <c r="BC864" s="47">
        <v>1</v>
      </c>
      <c r="BD864" s="47">
        <v>20</v>
      </c>
      <c r="BE864" s="4"/>
      <c r="BF864" s="47" t="s">
        <v>898</v>
      </c>
      <c r="BG864" s="47">
        <v>14207</v>
      </c>
      <c r="BH864" s="47">
        <v>1</v>
      </c>
      <c r="BI864" s="47">
        <v>97</v>
      </c>
      <c r="BJ864" s="4"/>
      <c r="BK864" s="46" t="str">
        <f t="shared" si="466"/>
        <v>14207_1</v>
      </c>
      <c r="BL864" s="69">
        <v>14207</v>
      </c>
      <c r="BM864" s="69">
        <v>1</v>
      </c>
      <c r="BN864" s="69">
        <v>0</v>
      </c>
      <c r="BO864" s="4"/>
      <c r="BP864" s="46" t="str">
        <f t="shared" si="467"/>
        <v>14207_1</v>
      </c>
      <c r="BQ864" s="69">
        <v>14207</v>
      </c>
      <c r="BR864" s="69">
        <v>1</v>
      </c>
      <c r="BS864" s="69">
        <v>0</v>
      </c>
      <c r="BT864" s="4"/>
      <c r="BU864" s="71"/>
      <c r="BV864" s="71"/>
      <c r="BW864" s="71"/>
      <c r="BX864" s="4"/>
      <c r="BY864" s="46"/>
      <c r="BZ864" s="46"/>
      <c r="CA864" s="46"/>
      <c r="CB864" s="4"/>
      <c r="CC864" s="47"/>
      <c r="CD864" s="47"/>
      <c r="CE864" s="47"/>
      <c r="CF864" s="47"/>
      <c r="CG864" s="47"/>
      <c r="CH864" s="47"/>
      <c r="CJ864" s="46" t="s">
        <v>910</v>
      </c>
      <c r="CK864" s="46" t="s">
        <v>3205</v>
      </c>
      <c r="CL864" s="46" t="s">
        <v>3206</v>
      </c>
      <c r="CM864" s="46" t="s">
        <v>3207</v>
      </c>
    </row>
    <row r="865" spans="1:91" customFormat="1" x14ac:dyDescent="0.25">
      <c r="A865" s="81">
        <v>854</v>
      </c>
      <c r="B865" s="27" t="str">
        <f t="shared" si="445"/>
        <v>14225_1</v>
      </c>
      <c r="C865" s="51">
        <v>14225</v>
      </c>
      <c r="D865" s="52">
        <v>1</v>
      </c>
      <c r="E865" s="17">
        <v>3363</v>
      </c>
      <c r="F865" s="18">
        <v>3196.1271284750001</v>
      </c>
      <c r="G865" s="57">
        <v>25</v>
      </c>
      <c r="H865" s="58">
        <v>70</v>
      </c>
      <c r="I865" s="64">
        <f t="shared" si="468"/>
        <v>0.7</v>
      </c>
      <c r="J865" s="18">
        <f t="shared" si="469"/>
        <v>17.5</v>
      </c>
      <c r="K865" s="64">
        <f t="shared" si="470"/>
        <v>-0.84090909090909094</v>
      </c>
      <c r="L865" s="18">
        <v>110</v>
      </c>
      <c r="M865" s="18">
        <v>7</v>
      </c>
      <c r="N865" s="18">
        <v>123</v>
      </c>
      <c r="O865" s="105" t="str">
        <f t="shared" si="446"/>
        <v>https://www.google.com/maps/@61.710646915,24.5112195225,3a,75y,90t/data=!3m3!1e1!3m1!2e0</v>
      </c>
      <c r="P865" s="108" t="str">
        <f t="shared" si="447"/>
        <v>Gmaps</v>
      </c>
      <c r="Q865" s="18">
        <v>25</v>
      </c>
      <c r="R865" s="17">
        <v>70</v>
      </c>
      <c r="S865" s="18">
        <f t="shared" si="448"/>
        <v>37</v>
      </c>
      <c r="T865" s="18">
        <f t="shared" si="449"/>
        <v>18</v>
      </c>
      <c r="U865" s="18">
        <f t="shared" si="450"/>
        <v>0</v>
      </c>
      <c r="V865" s="95" t="str">
        <f t="shared" si="471"/>
        <v xml:space="preserve"> --</v>
      </c>
      <c r="W865" s="18">
        <f t="shared" si="451"/>
        <v>0</v>
      </c>
      <c r="X865" s="79" t="str">
        <f t="shared" si="472"/>
        <v xml:space="preserve"> --</v>
      </c>
      <c r="Y865" s="74">
        <v>0</v>
      </c>
      <c r="Z865" s="17" t="str">
        <f t="shared" si="455"/>
        <v xml:space="preserve"> --</v>
      </c>
      <c r="AA865" s="74">
        <v>0</v>
      </c>
      <c r="AB865" s="17" t="str">
        <f t="shared" si="473"/>
        <v>--</v>
      </c>
      <c r="AC865" s="39"/>
      <c r="AD865" s="17" t="str">
        <f t="shared" si="452"/>
        <v>Vähä 3</v>
      </c>
      <c r="AE865" s="17" t="s">
        <v>1062</v>
      </c>
      <c r="AF865" s="39"/>
      <c r="AG865" s="44"/>
      <c r="AH865" s="4"/>
      <c r="AI865" s="113" t="str">
        <f t="shared" si="456"/>
        <v>musta</v>
      </c>
      <c r="AJ865" s="114" t="str">
        <f t="shared" si="476"/>
        <v>musta</v>
      </c>
      <c r="AK865" s="115" t="str">
        <f t="shared" si="453"/>
        <v>musta</v>
      </c>
      <c r="AL865" s="124">
        <f t="shared" si="444"/>
        <v>10</v>
      </c>
      <c r="AM865" s="124">
        <f t="shared" si="457"/>
        <v>10</v>
      </c>
      <c r="AN865" s="124">
        <f t="shared" si="458"/>
        <v>0</v>
      </c>
      <c r="AO865" s="124">
        <f t="shared" si="459"/>
        <v>0</v>
      </c>
      <c r="AP865" s="121">
        <f t="shared" si="460"/>
        <v>0</v>
      </c>
      <c r="AQ865" s="14"/>
      <c r="AR865" s="113" t="str">
        <f t="shared" si="474"/>
        <v>musta</v>
      </c>
      <c r="AS865" s="114" t="str">
        <f t="shared" si="475"/>
        <v>musta</v>
      </c>
      <c r="AT865" s="115" t="str">
        <f t="shared" si="454"/>
        <v>musta</v>
      </c>
      <c r="AU865" s="124">
        <f t="shared" si="461"/>
        <v>10</v>
      </c>
      <c r="AV865" s="124">
        <f t="shared" si="462"/>
        <v>10</v>
      </c>
      <c r="AW865" s="124">
        <f t="shared" si="463"/>
        <v>0</v>
      </c>
      <c r="AX865" s="124">
        <f t="shared" si="464"/>
        <v>0</v>
      </c>
      <c r="AY865" s="121">
        <f t="shared" si="465"/>
        <v>0</v>
      </c>
      <c r="BA865" s="47" t="s">
        <v>885</v>
      </c>
      <c r="BB865" s="47">
        <v>14161</v>
      </c>
      <c r="BC865" s="47">
        <v>3</v>
      </c>
      <c r="BD865" s="47">
        <v>4</v>
      </c>
      <c r="BE865" s="4"/>
      <c r="BF865" s="47" t="s">
        <v>899</v>
      </c>
      <c r="BG865" s="47">
        <v>14207</v>
      </c>
      <c r="BH865" s="47">
        <v>2</v>
      </c>
      <c r="BI865" s="47">
        <v>80</v>
      </c>
      <c r="BJ865" s="4"/>
      <c r="BK865" s="46" t="str">
        <f t="shared" si="466"/>
        <v>14207_2</v>
      </c>
      <c r="BL865" s="69">
        <v>14207</v>
      </c>
      <c r="BM865" s="69">
        <v>2</v>
      </c>
      <c r="BN865" s="69">
        <v>0</v>
      </c>
      <c r="BO865" s="4"/>
      <c r="BP865" s="46" t="str">
        <f t="shared" si="467"/>
        <v>14207_2</v>
      </c>
      <c r="BQ865" s="69">
        <v>14207</v>
      </c>
      <c r="BR865" s="69">
        <v>2</v>
      </c>
      <c r="BS865" s="69">
        <v>0</v>
      </c>
      <c r="BT865" s="4"/>
      <c r="BU865" s="71"/>
      <c r="BV865" s="71"/>
      <c r="BW865" s="71"/>
      <c r="BX865" s="4"/>
      <c r="BY865" s="46"/>
      <c r="BZ865" s="46"/>
      <c r="CA865" s="46"/>
      <c r="CB865" s="4"/>
      <c r="CC865" s="47"/>
      <c r="CD865" s="47"/>
      <c r="CE865" s="47"/>
      <c r="CF865" s="47"/>
      <c r="CG865" s="47"/>
      <c r="CH865" s="47"/>
      <c r="CJ865" s="46" t="s">
        <v>911</v>
      </c>
      <c r="CK865" s="46" t="s">
        <v>3208</v>
      </c>
      <c r="CL865" s="46" t="s">
        <v>3209</v>
      </c>
      <c r="CM865" s="46" t="s">
        <v>3210</v>
      </c>
    </row>
    <row r="866" spans="1:91" customFormat="1" x14ac:dyDescent="0.25">
      <c r="A866" s="81">
        <v>855</v>
      </c>
      <c r="B866" s="27" t="str">
        <f t="shared" si="445"/>
        <v>14227_1</v>
      </c>
      <c r="C866" s="51">
        <v>14227</v>
      </c>
      <c r="D866" s="52">
        <v>1</v>
      </c>
      <c r="E866" s="17">
        <v>9010</v>
      </c>
      <c r="F866" s="18">
        <v>8503.2693866499994</v>
      </c>
      <c r="G866" s="57">
        <v>391</v>
      </c>
      <c r="H866" s="58">
        <v>94</v>
      </c>
      <c r="I866" s="64">
        <f t="shared" si="468"/>
        <v>0.94</v>
      </c>
      <c r="J866" s="18">
        <f t="shared" si="469"/>
        <v>367.53999999999996</v>
      </c>
      <c r="K866" s="64">
        <f t="shared" si="470"/>
        <v>4.1047222222222217</v>
      </c>
      <c r="L866" s="18">
        <v>72</v>
      </c>
      <c r="M866" s="18">
        <v>2</v>
      </c>
      <c r="N866" s="18">
        <v>72</v>
      </c>
      <c r="O866" s="105" t="str">
        <f t="shared" si="446"/>
        <v>https://www.google.com/maps/@61.554359602,24.6633589883,3a,75y,90t/data=!3m3!1e1!3m1!2e0</v>
      </c>
      <c r="P866" s="108" t="str">
        <f t="shared" si="447"/>
        <v>Gmaps</v>
      </c>
      <c r="Q866" s="18">
        <v>391</v>
      </c>
      <c r="R866" s="17">
        <v>94</v>
      </c>
      <c r="S866" s="18">
        <f t="shared" si="448"/>
        <v>35</v>
      </c>
      <c r="T866" s="18">
        <f t="shared" si="449"/>
        <v>21</v>
      </c>
      <c r="U866" s="18">
        <f t="shared" si="450"/>
        <v>0</v>
      </c>
      <c r="V866" s="95" t="str">
        <f t="shared" si="471"/>
        <v xml:space="preserve"> --</v>
      </c>
      <c r="W866" s="18">
        <f t="shared" si="451"/>
        <v>0</v>
      </c>
      <c r="X866" s="79" t="str">
        <f t="shared" si="472"/>
        <v xml:space="preserve"> --</v>
      </c>
      <c r="Y866" s="74">
        <v>0</v>
      </c>
      <c r="Z866" s="17" t="str">
        <f t="shared" si="455"/>
        <v xml:space="preserve"> --</v>
      </c>
      <c r="AA866" s="74">
        <v>0</v>
      </c>
      <c r="AB866" s="17" t="str">
        <f t="shared" si="473"/>
        <v>--</v>
      </c>
      <c r="AC866" s="39"/>
      <c r="AD866" s="17" t="str">
        <f t="shared" si="452"/>
        <v>Vähä 3</v>
      </c>
      <c r="AE866" s="17" t="s">
        <v>1062</v>
      </c>
      <c r="AF866" s="39"/>
      <c r="AG866" s="44"/>
      <c r="AH866" s="4"/>
      <c r="AI866" s="113" t="str">
        <f t="shared" si="456"/>
        <v>musta</v>
      </c>
      <c r="AJ866" s="114" t="str">
        <f t="shared" si="476"/>
        <v>musta</v>
      </c>
      <c r="AK866" s="115" t="str">
        <f t="shared" si="453"/>
        <v>musta</v>
      </c>
      <c r="AL866" s="124">
        <f t="shared" ref="AL866:AL929" si="477">SUM(AM866:AP866)</f>
        <v>10</v>
      </c>
      <c r="AM866" s="124">
        <f t="shared" si="457"/>
        <v>10</v>
      </c>
      <c r="AN866" s="124">
        <f t="shared" si="458"/>
        <v>0</v>
      </c>
      <c r="AO866" s="124">
        <f t="shared" si="459"/>
        <v>0</v>
      </c>
      <c r="AP866" s="121">
        <f t="shared" si="460"/>
        <v>0</v>
      </c>
      <c r="AQ866" s="14"/>
      <c r="AR866" s="113" t="str">
        <f t="shared" si="474"/>
        <v>musta</v>
      </c>
      <c r="AS866" s="114" t="str">
        <f t="shared" si="475"/>
        <v>musta</v>
      </c>
      <c r="AT866" s="115" t="str">
        <f t="shared" si="454"/>
        <v>musta</v>
      </c>
      <c r="AU866" s="124">
        <f t="shared" si="461"/>
        <v>10</v>
      </c>
      <c r="AV866" s="124">
        <f t="shared" si="462"/>
        <v>10</v>
      </c>
      <c r="AW866" s="124">
        <f t="shared" si="463"/>
        <v>0</v>
      </c>
      <c r="AX866" s="124">
        <f t="shared" si="464"/>
        <v>0</v>
      </c>
      <c r="AY866" s="121">
        <f t="shared" si="465"/>
        <v>0</v>
      </c>
      <c r="BA866" s="47" t="s">
        <v>886</v>
      </c>
      <c r="BB866" s="47">
        <v>14181</v>
      </c>
      <c r="BC866" s="47">
        <v>1</v>
      </c>
      <c r="BD866" s="47">
        <v>37</v>
      </c>
      <c r="BE866" s="4"/>
      <c r="BF866" s="47" t="s">
        <v>900</v>
      </c>
      <c r="BG866" s="47">
        <v>14208</v>
      </c>
      <c r="BH866" s="47">
        <v>1</v>
      </c>
      <c r="BI866" s="47">
        <v>77</v>
      </c>
      <c r="BJ866" s="4"/>
      <c r="BK866" s="46" t="str">
        <f t="shared" si="466"/>
        <v>14208_1</v>
      </c>
      <c r="BL866" s="69">
        <v>14208</v>
      </c>
      <c r="BM866" s="69">
        <v>1</v>
      </c>
      <c r="BN866" s="69">
        <v>0</v>
      </c>
      <c r="BO866" s="4"/>
      <c r="BP866" s="46" t="str">
        <f t="shared" si="467"/>
        <v>14208_1</v>
      </c>
      <c r="BQ866" s="69">
        <v>14208</v>
      </c>
      <c r="BR866" s="69">
        <v>1</v>
      </c>
      <c r="BS866" s="69">
        <v>0</v>
      </c>
      <c r="BT866" s="4"/>
      <c r="BU866" s="71"/>
      <c r="BV866" s="71"/>
      <c r="BW866" s="71"/>
      <c r="BX866" s="4"/>
      <c r="BY866" s="46"/>
      <c r="BZ866" s="46"/>
      <c r="CA866" s="46"/>
      <c r="CB866" s="4"/>
      <c r="CC866" s="47"/>
      <c r="CD866" s="47"/>
      <c r="CE866" s="47"/>
      <c r="CF866" s="47"/>
      <c r="CG866" s="47"/>
      <c r="CH866" s="47"/>
      <c r="CJ866" s="46" t="s">
        <v>912</v>
      </c>
      <c r="CK866" s="46" t="s">
        <v>3211</v>
      </c>
      <c r="CL866" s="46" t="s">
        <v>3212</v>
      </c>
      <c r="CM866" s="46" t="s">
        <v>3213</v>
      </c>
    </row>
    <row r="867" spans="1:91" customFormat="1" x14ac:dyDescent="0.25">
      <c r="A867" s="81">
        <v>856</v>
      </c>
      <c r="B867" s="27" t="str">
        <f t="shared" si="445"/>
        <v>14229_1</v>
      </c>
      <c r="C867" s="51">
        <v>14229</v>
      </c>
      <c r="D867" s="52">
        <v>1</v>
      </c>
      <c r="E867" s="17">
        <v>6303</v>
      </c>
      <c r="F867" s="18">
        <v>13328.5487128</v>
      </c>
      <c r="G867" s="57">
        <v>12</v>
      </c>
      <c r="H867" s="58">
        <v>35</v>
      </c>
      <c r="I867" s="64">
        <f t="shared" si="468"/>
        <v>0.35</v>
      </c>
      <c r="J867" s="18">
        <f t="shared" si="469"/>
        <v>4.1999999999999993</v>
      </c>
      <c r="K867" s="64">
        <f t="shared" si="470"/>
        <v>-0.76666666666666672</v>
      </c>
      <c r="L867" s="18">
        <v>18</v>
      </c>
      <c r="M867" s="18">
        <v>0</v>
      </c>
      <c r="N867" s="18">
        <v>16</v>
      </c>
      <c r="O867" s="105" t="str">
        <f t="shared" si="446"/>
        <v>https://www.google.com/maps/@61.4949766862,24.7855367505,3a,75y,90t/data=!3m3!1e1!3m1!2e0</v>
      </c>
      <c r="P867" s="108" t="str">
        <f t="shared" si="447"/>
        <v>Gmaps</v>
      </c>
      <c r="Q867" s="18">
        <v>12</v>
      </c>
      <c r="R867" s="17">
        <v>35</v>
      </c>
      <c r="S867" s="18">
        <f t="shared" si="448"/>
        <v>3</v>
      </c>
      <c r="T867" s="18">
        <f t="shared" si="449"/>
        <v>1</v>
      </c>
      <c r="U867" s="18">
        <f t="shared" si="450"/>
        <v>0</v>
      </c>
      <c r="V867" s="95" t="str">
        <f t="shared" si="471"/>
        <v xml:space="preserve"> --</v>
      </c>
      <c r="W867" s="18">
        <f t="shared" si="451"/>
        <v>0</v>
      </c>
      <c r="X867" s="79" t="str">
        <f t="shared" si="472"/>
        <v xml:space="preserve"> --</v>
      </c>
      <c r="Y867" s="74">
        <v>0</v>
      </c>
      <c r="Z867" s="17" t="str">
        <f t="shared" si="455"/>
        <v xml:space="preserve"> --</v>
      </c>
      <c r="AA867" s="74">
        <v>0</v>
      </c>
      <c r="AB867" s="17" t="str">
        <f t="shared" si="473"/>
        <v>--</v>
      </c>
      <c r="AC867" s="39"/>
      <c r="AD867" s="17" t="str">
        <f t="shared" si="452"/>
        <v>Vähä 4</v>
      </c>
      <c r="AE867" s="17" t="s">
        <v>1061</v>
      </c>
      <c r="AF867" s="39"/>
      <c r="AG867" s="44"/>
      <c r="AH867" s="4"/>
      <c r="AI867" s="113" t="str">
        <f t="shared" si="456"/>
        <v>musta</v>
      </c>
      <c r="AJ867" s="114" t="str">
        <f t="shared" si="476"/>
        <v>musta</v>
      </c>
      <c r="AK867" s="115" t="str">
        <f t="shared" si="453"/>
        <v>musta</v>
      </c>
      <c r="AL867" s="124">
        <f t="shared" si="477"/>
        <v>0</v>
      </c>
      <c r="AM867" s="124">
        <f t="shared" si="457"/>
        <v>0</v>
      </c>
      <c r="AN867" s="124">
        <f t="shared" si="458"/>
        <v>0</v>
      </c>
      <c r="AO867" s="124">
        <f t="shared" si="459"/>
        <v>0</v>
      </c>
      <c r="AP867" s="121">
        <f t="shared" si="460"/>
        <v>0</v>
      </c>
      <c r="AQ867" s="14"/>
      <c r="AR867" s="113" t="str">
        <f t="shared" si="474"/>
        <v>musta</v>
      </c>
      <c r="AS867" s="114" t="str">
        <f t="shared" si="475"/>
        <v>musta</v>
      </c>
      <c r="AT867" s="115" t="str">
        <f t="shared" si="454"/>
        <v>musta</v>
      </c>
      <c r="AU867" s="124">
        <f t="shared" si="461"/>
        <v>1</v>
      </c>
      <c r="AV867" s="124">
        <f t="shared" si="462"/>
        <v>1</v>
      </c>
      <c r="AW867" s="124">
        <f t="shared" si="463"/>
        <v>0</v>
      </c>
      <c r="AX867" s="124">
        <f t="shared" si="464"/>
        <v>0</v>
      </c>
      <c r="AY867" s="121">
        <f t="shared" si="465"/>
        <v>0</v>
      </c>
      <c r="BA867" s="47" t="s">
        <v>887</v>
      </c>
      <c r="BB867" s="47">
        <v>14190</v>
      </c>
      <c r="BC867" s="47">
        <v>1</v>
      </c>
      <c r="BD867" s="47">
        <v>846</v>
      </c>
      <c r="BE867" s="4"/>
      <c r="BF867" s="47" t="s">
        <v>901</v>
      </c>
      <c r="BG867" s="47">
        <v>14209</v>
      </c>
      <c r="BH867" s="47">
        <v>1</v>
      </c>
      <c r="BI867" s="47">
        <v>34</v>
      </c>
      <c r="BJ867" s="4"/>
      <c r="BK867" s="46" t="str">
        <f t="shared" si="466"/>
        <v>14209_1</v>
      </c>
      <c r="BL867" s="69">
        <v>14209</v>
      </c>
      <c r="BM867" s="69">
        <v>1</v>
      </c>
      <c r="BN867" s="69">
        <v>0</v>
      </c>
      <c r="BO867" s="4"/>
      <c r="BP867" s="46" t="str">
        <f t="shared" si="467"/>
        <v>14209_1</v>
      </c>
      <c r="BQ867" s="69">
        <v>14209</v>
      </c>
      <c r="BR867" s="69">
        <v>1</v>
      </c>
      <c r="BS867" s="69">
        <v>0</v>
      </c>
      <c r="BT867" s="4"/>
      <c r="BU867" s="71"/>
      <c r="BV867" s="71"/>
      <c r="BW867" s="71"/>
      <c r="BX867" s="4"/>
      <c r="BY867" s="46"/>
      <c r="BZ867" s="46"/>
      <c r="CA867" s="46"/>
      <c r="CB867" s="4"/>
      <c r="CC867" s="47"/>
      <c r="CD867" s="47"/>
      <c r="CE867" s="47"/>
      <c r="CF867" s="47"/>
      <c r="CG867" s="47"/>
      <c r="CH867" s="47"/>
      <c r="CJ867" s="46" t="s">
        <v>913</v>
      </c>
      <c r="CK867" s="46" t="s">
        <v>1756</v>
      </c>
      <c r="CL867" s="46" t="s">
        <v>1757</v>
      </c>
      <c r="CM867" s="46" t="s">
        <v>1758</v>
      </c>
    </row>
    <row r="868" spans="1:91" customFormat="1" x14ac:dyDescent="0.25">
      <c r="A868" s="81">
        <v>857</v>
      </c>
      <c r="B868" s="27" t="str">
        <f t="shared" si="445"/>
        <v>14229_2</v>
      </c>
      <c r="C868" s="51">
        <v>14229</v>
      </c>
      <c r="D868" s="52">
        <v>2</v>
      </c>
      <c r="E868" s="17">
        <v>7758</v>
      </c>
      <c r="F868" s="18"/>
      <c r="G868" s="59">
        <v>12</v>
      </c>
      <c r="H868" s="60">
        <v>35</v>
      </c>
      <c r="I868" s="64">
        <f t="shared" si="468"/>
        <v>0.35</v>
      </c>
      <c r="J868" s="18">
        <f t="shared" si="469"/>
        <v>4.1999999999999993</v>
      </c>
      <c r="K868" s="64">
        <f t="shared" si="470"/>
        <v>-0.76666666666666672</v>
      </c>
      <c r="L868" s="18">
        <v>18</v>
      </c>
      <c r="M868" s="18">
        <v>0</v>
      </c>
      <c r="N868" s="18">
        <v>16</v>
      </c>
      <c r="O868" s="105" t="str">
        <f t="shared" si="446"/>
        <v>https://www.google.com/maps/@61.5435169818,24.7912423061,3a,75y,90t/data=!3m3!1e1!3m1!2e0</v>
      </c>
      <c r="P868" s="108" t="str">
        <f t="shared" si="447"/>
        <v>Gmaps</v>
      </c>
      <c r="Q868" s="18">
        <v>12</v>
      </c>
      <c r="R868" s="17">
        <v>35</v>
      </c>
      <c r="S868" s="18">
        <f t="shared" si="448"/>
        <v>3</v>
      </c>
      <c r="T868" s="18">
        <f t="shared" si="449"/>
        <v>3</v>
      </c>
      <c r="U868" s="18">
        <f t="shared" si="450"/>
        <v>0</v>
      </c>
      <c r="V868" s="95" t="str">
        <f t="shared" si="471"/>
        <v xml:space="preserve"> --</v>
      </c>
      <c r="W868" s="18">
        <f t="shared" si="451"/>
        <v>0</v>
      </c>
      <c r="X868" s="79" t="str">
        <f t="shared" si="472"/>
        <v xml:space="preserve"> --</v>
      </c>
      <c r="Y868" s="74">
        <v>0</v>
      </c>
      <c r="Z868" s="17" t="str">
        <f t="shared" si="455"/>
        <v xml:space="preserve"> --</v>
      </c>
      <c r="AA868" s="74">
        <v>0</v>
      </c>
      <c r="AB868" s="17" t="str">
        <f t="shared" si="473"/>
        <v>--</v>
      </c>
      <c r="AC868" s="39"/>
      <c r="AD868" s="17" t="str">
        <f t="shared" si="452"/>
        <v>Ei määritetty</v>
      </c>
      <c r="AE868" s="17" t="s">
        <v>1061</v>
      </c>
      <c r="AF868" s="39"/>
      <c r="AG868" s="44"/>
      <c r="AH868" s="4"/>
      <c r="AI868" s="113" t="str">
        <f t="shared" si="456"/>
        <v>musta</v>
      </c>
      <c r="AJ868" s="114" t="str">
        <f t="shared" si="476"/>
        <v>musta</v>
      </c>
      <c r="AK868" s="115" t="str">
        <f t="shared" si="453"/>
        <v>musta</v>
      </c>
      <c r="AL868" s="124">
        <f t="shared" si="477"/>
        <v>0</v>
      </c>
      <c r="AM868" s="124">
        <f t="shared" si="457"/>
        <v>0</v>
      </c>
      <c r="AN868" s="124">
        <f t="shared" si="458"/>
        <v>0</v>
      </c>
      <c r="AO868" s="124">
        <f t="shared" si="459"/>
        <v>0</v>
      </c>
      <c r="AP868" s="121">
        <f t="shared" si="460"/>
        <v>0</v>
      </c>
      <c r="AQ868" s="14"/>
      <c r="AR868" s="113" t="str">
        <f t="shared" si="474"/>
        <v>musta</v>
      </c>
      <c r="AS868" s="114" t="str">
        <f t="shared" si="475"/>
        <v>musta</v>
      </c>
      <c r="AT868" s="115" t="str">
        <f t="shared" si="454"/>
        <v>musta</v>
      </c>
      <c r="AU868" s="124">
        <f t="shared" si="461"/>
        <v>1</v>
      </c>
      <c r="AV868" s="124">
        <f t="shared" si="462"/>
        <v>1</v>
      </c>
      <c r="AW868" s="124">
        <f t="shared" si="463"/>
        <v>0</v>
      </c>
      <c r="AX868" s="124">
        <f t="shared" si="464"/>
        <v>0</v>
      </c>
      <c r="AY868" s="121">
        <f t="shared" si="465"/>
        <v>0</v>
      </c>
      <c r="BA868" s="47" t="s">
        <v>888</v>
      </c>
      <c r="BB868" s="47">
        <v>14191</v>
      </c>
      <c r="BC868" s="47">
        <v>1</v>
      </c>
      <c r="BD868" s="47">
        <v>174</v>
      </c>
      <c r="BE868" s="4"/>
      <c r="BF868" s="47" t="s">
        <v>902</v>
      </c>
      <c r="BG868" s="47">
        <v>14211</v>
      </c>
      <c r="BH868" s="47">
        <v>1</v>
      </c>
      <c r="BI868" s="47">
        <v>11</v>
      </c>
      <c r="BJ868" s="4"/>
      <c r="BK868" s="46" t="str">
        <f t="shared" si="466"/>
        <v>14211_1</v>
      </c>
      <c r="BL868" s="69">
        <v>14211</v>
      </c>
      <c r="BM868" s="69">
        <v>1</v>
      </c>
      <c r="BN868" s="69">
        <v>0</v>
      </c>
      <c r="BO868" s="4"/>
      <c r="BP868" s="46" t="str">
        <f t="shared" si="467"/>
        <v>14211_1</v>
      </c>
      <c r="BQ868" s="69">
        <v>14211</v>
      </c>
      <c r="BR868" s="69">
        <v>1</v>
      </c>
      <c r="BS868" s="69">
        <v>0</v>
      </c>
      <c r="BT868" s="4"/>
      <c r="BU868" s="71"/>
      <c r="BV868" s="71"/>
      <c r="BW868" s="71"/>
      <c r="BX868" s="4"/>
      <c r="BY868" s="46"/>
      <c r="BZ868" s="46"/>
      <c r="CA868" s="46"/>
      <c r="CB868" s="4"/>
      <c r="CC868" s="47"/>
      <c r="CD868" s="47"/>
      <c r="CE868" s="47"/>
      <c r="CF868" s="47"/>
      <c r="CG868" s="47"/>
      <c r="CH868" s="47"/>
      <c r="CJ868" s="46" t="s">
        <v>914</v>
      </c>
      <c r="CK868" s="46" t="s">
        <v>3214</v>
      </c>
      <c r="CL868" s="46" t="s">
        <v>3215</v>
      </c>
      <c r="CM868" s="46" t="s">
        <v>3216</v>
      </c>
    </row>
    <row r="869" spans="1:91" customFormat="1" x14ac:dyDescent="0.25">
      <c r="A869" s="81">
        <v>858</v>
      </c>
      <c r="B869" s="27" t="str">
        <f t="shared" si="445"/>
        <v>14231_1</v>
      </c>
      <c r="C869" s="51">
        <v>14231</v>
      </c>
      <c r="D869" s="52">
        <v>1</v>
      </c>
      <c r="E869" s="17">
        <v>9822</v>
      </c>
      <c r="F869" s="18">
        <v>9395.1181605500005</v>
      </c>
      <c r="G869" s="57">
        <v>19</v>
      </c>
      <c r="H869" s="58">
        <v>64</v>
      </c>
      <c r="I869" s="64">
        <f t="shared" si="468"/>
        <v>0.64</v>
      </c>
      <c r="J869" s="18">
        <f t="shared" si="469"/>
        <v>12.16</v>
      </c>
      <c r="K869" s="64">
        <f t="shared" si="470"/>
        <v>-0.74127659574468097</v>
      </c>
      <c r="L869" s="18">
        <v>47</v>
      </c>
      <c r="M869" s="18">
        <v>8</v>
      </c>
      <c r="N869" s="18">
        <v>38</v>
      </c>
      <c r="O869" s="105" t="str">
        <f t="shared" si="446"/>
        <v>https://www.google.com/maps/@61.6430261574,24.7095765631,3a,75y,90t/data=!3m3!1e1!3m1!2e0</v>
      </c>
      <c r="P869" s="108" t="str">
        <f t="shared" si="447"/>
        <v>Gmaps</v>
      </c>
      <c r="Q869" s="18">
        <v>19</v>
      </c>
      <c r="R869" s="17">
        <v>64</v>
      </c>
      <c r="S869" s="18">
        <f t="shared" si="448"/>
        <v>7</v>
      </c>
      <c r="T869" s="18">
        <f t="shared" si="449"/>
        <v>7</v>
      </c>
      <c r="U869" s="18">
        <f t="shared" si="450"/>
        <v>0</v>
      </c>
      <c r="V869" s="95" t="str">
        <f t="shared" si="471"/>
        <v xml:space="preserve"> --</v>
      </c>
      <c r="W869" s="18">
        <f t="shared" si="451"/>
        <v>0</v>
      </c>
      <c r="X869" s="79" t="str">
        <f t="shared" si="472"/>
        <v xml:space="preserve"> --</v>
      </c>
      <c r="Y869" s="74">
        <v>0</v>
      </c>
      <c r="Z869" s="17" t="str">
        <f t="shared" si="455"/>
        <v xml:space="preserve"> --</v>
      </c>
      <c r="AA869" s="74">
        <v>0</v>
      </c>
      <c r="AB869" s="17" t="str">
        <f t="shared" si="473"/>
        <v>--</v>
      </c>
      <c r="AC869" s="39"/>
      <c r="AD869" s="17" t="str">
        <f t="shared" si="452"/>
        <v>Vähä 4</v>
      </c>
      <c r="AE869" s="17" t="s">
        <v>1061</v>
      </c>
      <c r="AF869" s="39"/>
      <c r="AG869" s="44"/>
      <c r="AH869" s="4"/>
      <c r="AI869" s="113" t="str">
        <f t="shared" si="456"/>
        <v>musta</v>
      </c>
      <c r="AJ869" s="114" t="str">
        <f t="shared" si="476"/>
        <v>musta</v>
      </c>
      <c r="AK869" s="115" t="str">
        <f t="shared" si="453"/>
        <v>musta</v>
      </c>
      <c r="AL869" s="124">
        <f t="shared" si="477"/>
        <v>10</v>
      </c>
      <c r="AM869" s="124">
        <f t="shared" si="457"/>
        <v>10</v>
      </c>
      <c r="AN869" s="124">
        <f t="shared" si="458"/>
        <v>0</v>
      </c>
      <c r="AO869" s="124">
        <f t="shared" si="459"/>
        <v>0</v>
      </c>
      <c r="AP869" s="121">
        <f t="shared" si="460"/>
        <v>0</v>
      </c>
      <c r="AQ869" s="14"/>
      <c r="AR869" s="113" t="str">
        <f t="shared" si="474"/>
        <v>musta</v>
      </c>
      <c r="AS869" s="114" t="str">
        <f t="shared" si="475"/>
        <v>musta</v>
      </c>
      <c r="AT869" s="115" t="str">
        <f t="shared" si="454"/>
        <v>musta</v>
      </c>
      <c r="AU869" s="124">
        <f t="shared" si="461"/>
        <v>10</v>
      </c>
      <c r="AV869" s="124">
        <f t="shared" si="462"/>
        <v>10</v>
      </c>
      <c r="AW869" s="124">
        <f t="shared" si="463"/>
        <v>0</v>
      </c>
      <c r="AX869" s="124">
        <f t="shared" si="464"/>
        <v>0</v>
      </c>
      <c r="AY869" s="121">
        <f t="shared" si="465"/>
        <v>0</v>
      </c>
      <c r="BA869" s="47" t="s">
        <v>889</v>
      </c>
      <c r="BB869" s="47">
        <v>14192</v>
      </c>
      <c r="BC869" s="47">
        <v>1</v>
      </c>
      <c r="BD869" s="47">
        <v>17</v>
      </c>
      <c r="BE869" s="4"/>
      <c r="BF869" s="47" t="s">
        <v>903</v>
      </c>
      <c r="BG869" s="47">
        <v>14211</v>
      </c>
      <c r="BH869" s="47">
        <v>2</v>
      </c>
      <c r="BI869" s="47">
        <v>3</v>
      </c>
      <c r="BJ869" s="4"/>
      <c r="BK869" s="46" t="str">
        <f t="shared" si="466"/>
        <v>14211_2</v>
      </c>
      <c r="BL869" s="69">
        <v>14211</v>
      </c>
      <c r="BM869" s="69">
        <v>2</v>
      </c>
      <c r="BN869" s="69">
        <v>0</v>
      </c>
      <c r="BO869" s="4"/>
      <c r="BP869" s="46" t="str">
        <f t="shared" si="467"/>
        <v>14211_2</v>
      </c>
      <c r="BQ869" s="69">
        <v>14211</v>
      </c>
      <c r="BR869" s="69">
        <v>2</v>
      </c>
      <c r="BS869" s="69">
        <v>0</v>
      </c>
      <c r="BT869" s="4"/>
      <c r="BU869" s="71"/>
      <c r="BV869" s="71"/>
      <c r="BW869" s="71"/>
      <c r="BX869" s="4"/>
      <c r="BY869" s="46"/>
      <c r="BZ869" s="46"/>
      <c r="CA869" s="46"/>
      <c r="CB869" s="4"/>
      <c r="CC869" s="47"/>
      <c r="CD869" s="47"/>
      <c r="CE869" s="47"/>
      <c r="CF869" s="47"/>
      <c r="CG869" s="47"/>
      <c r="CH869" s="47"/>
      <c r="CJ869" s="46" t="s">
        <v>915</v>
      </c>
      <c r="CK869" s="46" t="s">
        <v>3217</v>
      </c>
      <c r="CL869" s="46" t="s">
        <v>3218</v>
      </c>
      <c r="CM869" s="46" t="s">
        <v>3219</v>
      </c>
    </row>
    <row r="870" spans="1:91" customFormat="1" x14ac:dyDescent="0.25">
      <c r="A870" s="81">
        <v>859</v>
      </c>
      <c r="B870" s="27" t="str">
        <f t="shared" si="445"/>
        <v>14232_1</v>
      </c>
      <c r="C870" s="51">
        <v>14232</v>
      </c>
      <c r="D870" s="52">
        <v>1</v>
      </c>
      <c r="E870" s="17">
        <v>7395</v>
      </c>
      <c r="F870" s="18">
        <v>6660.3936525999998</v>
      </c>
      <c r="G870" s="57">
        <v>26</v>
      </c>
      <c r="H870" s="58">
        <v>51</v>
      </c>
      <c r="I870" s="64">
        <f t="shared" si="468"/>
        <v>0.51</v>
      </c>
      <c r="J870" s="18">
        <f t="shared" si="469"/>
        <v>13.26</v>
      </c>
      <c r="K870" s="64">
        <f t="shared" si="470"/>
        <v>-0.82081081081081086</v>
      </c>
      <c r="L870" s="18">
        <v>74</v>
      </c>
      <c r="M870" s="18">
        <v>1</v>
      </c>
      <c r="N870" s="18">
        <v>64</v>
      </c>
      <c r="O870" s="105" t="str">
        <f t="shared" si="446"/>
        <v>https://www.google.com/maps/@61.6417885911,24.7055322871,3a,75y,90t/data=!3m3!1e1!3m1!2e0</v>
      </c>
      <c r="P870" s="108" t="str">
        <f t="shared" si="447"/>
        <v>Gmaps</v>
      </c>
      <c r="Q870" s="18">
        <v>26</v>
      </c>
      <c r="R870" s="17">
        <v>51</v>
      </c>
      <c r="S870" s="18">
        <f t="shared" si="448"/>
        <v>23</v>
      </c>
      <c r="T870" s="18">
        <f t="shared" si="449"/>
        <v>20</v>
      </c>
      <c r="U870" s="18">
        <f t="shared" si="450"/>
        <v>0</v>
      </c>
      <c r="V870" s="95" t="str">
        <f t="shared" si="471"/>
        <v xml:space="preserve"> --</v>
      </c>
      <c r="W870" s="18">
        <f t="shared" si="451"/>
        <v>0</v>
      </c>
      <c r="X870" s="79" t="str">
        <f t="shared" si="472"/>
        <v xml:space="preserve"> --</v>
      </c>
      <c r="Y870" s="74">
        <v>0</v>
      </c>
      <c r="Z870" s="17" t="str">
        <f t="shared" si="455"/>
        <v xml:space="preserve"> --</v>
      </c>
      <c r="AA870" s="74">
        <v>0</v>
      </c>
      <c r="AB870" s="17" t="str">
        <f t="shared" si="473"/>
        <v>--</v>
      </c>
      <c r="AC870" s="39"/>
      <c r="AD870" s="17" t="str">
        <f t="shared" si="452"/>
        <v>Vähä 4</v>
      </c>
      <c r="AE870" s="17" t="s">
        <v>1061</v>
      </c>
      <c r="AF870" s="39"/>
      <c r="AG870" s="44"/>
      <c r="AH870" s="4"/>
      <c r="AI870" s="113" t="str">
        <f t="shared" si="456"/>
        <v>musta</v>
      </c>
      <c r="AJ870" s="114" t="str">
        <f t="shared" si="476"/>
        <v>musta</v>
      </c>
      <c r="AK870" s="115" t="str">
        <f t="shared" si="453"/>
        <v>musta</v>
      </c>
      <c r="AL870" s="124">
        <f t="shared" si="477"/>
        <v>1</v>
      </c>
      <c r="AM870" s="124">
        <f t="shared" si="457"/>
        <v>1</v>
      </c>
      <c r="AN870" s="124">
        <f t="shared" si="458"/>
        <v>0</v>
      </c>
      <c r="AO870" s="124">
        <f t="shared" si="459"/>
        <v>0</v>
      </c>
      <c r="AP870" s="121">
        <f t="shared" si="460"/>
        <v>0</v>
      </c>
      <c r="AQ870" s="14"/>
      <c r="AR870" s="113" t="str">
        <f t="shared" si="474"/>
        <v>musta</v>
      </c>
      <c r="AS870" s="114" t="str">
        <f t="shared" si="475"/>
        <v>musta</v>
      </c>
      <c r="AT870" s="115" t="str">
        <f t="shared" si="454"/>
        <v>musta</v>
      </c>
      <c r="AU870" s="124">
        <f t="shared" si="461"/>
        <v>10</v>
      </c>
      <c r="AV870" s="124">
        <f t="shared" si="462"/>
        <v>10</v>
      </c>
      <c r="AW870" s="124">
        <f t="shared" si="463"/>
        <v>0</v>
      </c>
      <c r="AX870" s="124">
        <f t="shared" si="464"/>
        <v>0</v>
      </c>
      <c r="AY870" s="121">
        <f t="shared" si="465"/>
        <v>0</v>
      </c>
      <c r="BA870" s="47" t="s">
        <v>890</v>
      </c>
      <c r="BB870" s="47">
        <v>14193</v>
      </c>
      <c r="BC870" s="47">
        <v>1</v>
      </c>
      <c r="BD870" s="47">
        <v>243</v>
      </c>
      <c r="BE870" s="4"/>
      <c r="BF870" s="47" t="s">
        <v>904</v>
      </c>
      <c r="BG870" s="47">
        <v>14213</v>
      </c>
      <c r="BH870" s="47">
        <v>1</v>
      </c>
      <c r="BI870" s="47">
        <v>31</v>
      </c>
      <c r="BJ870" s="4"/>
      <c r="BK870" s="46" t="str">
        <f t="shared" si="466"/>
        <v>14213_1</v>
      </c>
      <c r="BL870" s="69">
        <v>14213</v>
      </c>
      <c r="BM870" s="69">
        <v>1</v>
      </c>
      <c r="BN870" s="69">
        <v>0</v>
      </c>
      <c r="BO870" s="4"/>
      <c r="BP870" s="46" t="str">
        <f t="shared" si="467"/>
        <v>14213_1</v>
      </c>
      <c r="BQ870" s="69">
        <v>14213</v>
      </c>
      <c r="BR870" s="69">
        <v>1</v>
      </c>
      <c r="BS870" s="69">
        <v>0</v>
      </c>
      <c r="BT870" s="4"/>
      <c r="BU870" s="71"/>
      <c r="BV870" s="71"/>
      <c r="BW870" s="71"/>
      <c r="BX870" s="4"/>
      <c r="BY870" s="46"/>
      <c r="BZ870" s="46"/>
      <c r="CA870" s="46"/>
      <c r="CB870" s="4"/>
      <c r="CC870" s="47"/>
      <c r="CD870" s="47"/>
      <c r="CE870" s="47"/>
      <c r="CF870" s="47"/>
      <c r="CG870" s="47"/>
      <c r="CH870" s="47"/>
      <c r="CJ870" s="46" t="s">
        <v>916</v>
      </c>
      <c r="CK870" s="46" t="s">
        <v>3220</v>
      </c>
      <c r="CL870" s="46" t="s">
        <v>3221</v>
      </c>
      <c r="CM870" s="46" t="s">
        <v>3222</v>
      </c>
    </row>
    <row r="871" spans="1:91" customFormat="1" x14ac:dyDescent="0.25">
      <c r="A871" s="81">
        <v>860</v>
      </c>
      <c r="B871" s="27" t="str">
        <f t="shared" si="445"/>
        <v>14247_1</v>
      </c>
      <c r="C871" s="51">
        <v>14247</v>
      </c>
      <c r="D871" s="52">
        <v>1</v>
      </c>
      <c r="E871" s="17">
        <v>5730</v>
      </c>
      <c r="F871" s="18">
        <v>4530.4316068549997</v>
      </c>
      <c r="G871" s="57">
        <v>14</v>
      </c>
      <c r="H871" s="58">
        <v>99</v>
      </c>
      <c r="I871" s="64">
        <f t="shared" si="468"/>
        <v>0.99</v>
      </c>
      <c r="J871" s="18">
        <f t="shared" si="469"/>
        <v>13.86</v>
      </c>
      <c r="K871" s="64">
        <f t="shared" si="470"/>
        <v>-0.13375000000000004</v>
      </c>
      <c r="L871" s="18">
        <v>16</v>
      </c>
      <c r="M871" s="18">
        <v>1</v>
      </c>
      <c r="N871" s="18">
        <v>15</v>
      </c>
      <c r="O871" s="105" t="str">
        <f t="shared" si="446"/>
        <v>https://www.google.com/maps/@61.6874225875,24.6904952355,3a,75y,90t/data=!3m3!1e1!3m1!2e0</v>
      </c>
      <c r="P871" s="108" t="str">
        <f t="shared" si="447"/>
        <v>Gmaps</v>
      </c>
      <c r="Q871" s="18">
        <v>14</v>
      </c>
      <c r="R871" s="17">
        <v>99</v>
      </c>
      <c r="S871" s="18">
        <f t="shared" si="448"/>
        <v>4</v>
      </c>
      <c r="T871" s="18">
        <f t="shared" si="449"/>
        <v>3</v>
      </c>
      <c r="U871" s="18">
        <f t="shared" si="450"/>
        <v>0</v>
      </c>
      <c r="V871" s="95" t="str">
        <f t="shared" si="471"/>
        <v xml:space="preserve"> --</v>
      </c>
      <c r="W871" s="18">
        <f t="shared" si="451"/>
        <v>0</v>
      </c>
      <c r="X871" s="79" t="str">
        <f t="shared" si="472"/>
        <v xml:space="preserve"> --</v>
      </c>
      <c r="Y871" s="74">
        <v>0</v>
      </c>
      <c r="Z871" s="17" t="str">
        <f t="shared" si="455"/>
        <v xml:space="preserve"> --</v>
      </c>
      <c r="AA871" s="74">
        <v>0</v>
      </c>
      <c r="AB871" s="17" t="str">
        <f t="shared" si="473"/>
        <v>--</v>
      </c>
      <c r="AC871" s="39"/>
      <c r="AD871" s="17" t="str">
        <f t="shared" si="452"/>
        <v>Vähä 4</v>
      </c>
      <c r="AE871" s="17" t="s">
        <v>1061</v>
      </c>
      <c r="AF871" s="39"/>
      <c r="AG871" s="44"/>
      <c r="AH871" s="4"/>
      <c r="AI871" s="113" t="str">
        <f t="shared" si="456"/>
        <v>musta</v>
      </c>
      <c r="AJ871" s="114" t="str">
        <f t="shared" si="476"/>
        <v>musta</v>
      </c>
      <c r="AK871" s="115" t="str">
        <f t="shared" si="453"/>
        <v>musta</v>
      </c>
      <c r="AL871" s="124">
        <f t="shared" si="477"/>
        <v>10</v>
      </c>
      <c r="AM871" s="124">
        <f t="shared" si="457"/>
        <v>10</v>
      </c>
      <c r="AN871" s="124">
        <f t="shared" si="458"/>
        <v>0</v>
      </c>
      <c r="AO871" s="124">
        <f t="shared" si="459"/>
        <v>0</v>
      </c>
      <c r="AP871" s="121">
        <f t="shared" si="460"/>
        <v>0</v>
      </c>
      <c r="AQ871" s="14"/>
      <c r="AR871" s="113" t="str">
        <f t="shared" si="474"/>
        <v>musta</v>
      </c>
      <c r="AS871" s="114" t="str">
        <f t="shared" si="475"/>
        <v>musta</v>
      </c>
      <c r="AT871" s="115" t="str">
        <f t="shared" si="454"/>
        <v>musta</v>
      </c>
      <c r="AU871" s="124">
        <f t="shared" si="461"/>
        <v>10</v>
      </c>
      <c r="AV871" s="124">
        <f t="shared" si="462"/>
        <v>10</v>
      </c>
      <c r="AW871" s="124">
        <f t="shared" si="463"/>
        <v>0</v>
      </c>
      <c r="AX871" s="124">
        <f t="shared" si="464"/>
        <v>0</v>
      </c>
      <c r="AY871" s="121">
        <f t="shared" si="465"/>
        <v>0</v>
      </c>
      <c r="BA871" s="47" t="s">
        <v>891</v>
      </c>
      <c r="BB871" s="47">
        <v>14194</v>
      </c>
      <c r="BC871" s="47">
        <v>1</v>
      </c>
      <c r="BD871" s="47">
        <v>88</v>
      </c>
      <c r="BE871" s="4"/>
      <c r="BF871" s="47" t="s">
        <v>905</v>
      </c>
      <c r="BG871" s="47">
        <v>14213</v>
      </c>
      <c r="BH871" s="47">
        <v>2</v>
      </c>
      <c r="BI871" s="47">
        <v>10</v>
      </c>
      <c r="BJ871" s="4"/>
      <c r="BK871" s="46" t="str">
        <f t="shared" si="466"/>
        <v>14213_2</v>
      </c>
      <c r="BL871" s="69">
        <v>14213</v>
      </c>
      <c r="BM871" s="69">
        <v>2</v>
      </c>
      <c r="BN871" s="69">
        <v>0</v>
      </c>
      <c r="BO871" s="4"/>
      <c r="BP871" s="46" t="str">
        <f t="shared" si="467"/>
        <v>14213_2</v>
      </c>
      <c r="BQ871" s="69">
        <v>14213</v>
      </c>
      <c r="BR871" s="69">
        <v>2</v>
      </c>
      <c r="BS871" s="69">
        <v>0</v>
      </c>
      <c r="BT871" s="4"/>
      <c r="BU871" s="71"/>
      <c r="BV871" s="71"/>
      <c r="BW871" s="71"/>
      <c r="BX871" s="4"/>
      <c r="BY871" s="46"/>
      <c r="BZ871" s="46"/>
      <c r="CA871" s="46"/>
      <c r="CB871" s="4"/>
      <c r="CC871" s="47"/>
      <c r="CD871" s="47"/>
      <c r="CE871" s="47"/>
      <c r="CF871" s="47"/>
      <c r="CG871" s="47"/>
      <c r="CH871" s="47"/>
      <c r="CJ871" s="46" t="s">
        <v>917</v>
      </c>
      <c r="CK871" s="46" t="s">
        <v>2314</v>
      </c>
      <c r="CL871" s="46" t="s">
        <v>2315</v>
      </c>
      <c r="CM871" s="46" t="s">
        <v>2316</v>
      </c>
    </row>
    <row r="872" spans="1:91" customFormat="1" x14ac:dyDescent="0.25">
      <c r="A872" s="81">
        <v>861</v>
      </c>
      <c r="B872" s="27" t="str">
        <f t="shared" si="445"/>
        <v>14251_1</v>
      </c>
      <c r="C872" s="51">
        <v>14251</v>
      </c>
      <c r="D872" s="52">
        <v>1</v>
      </c>
      <c r="E872" s="17">
        <v>2923</v>
      </c>
      <c r="F872" s="18">
        <v>2739.66892852</v>
      </c>
      <c r="G872" s="57">
        <v>188</v>
      </c>
      <c r="H872" s="58">
        <v>70</v>
      </c>
      <c r="I872" s="64">
        <f t="shared" si="468"/>
        <v>0.7</v>
      </c>
      <c r="J872" s="18">
        <f t="shared" si="469"/>
        <v>131.6</v>
      </c>
      <c r="K872" s="64">
        <f t="shared" si="470"/>
        <v>-5.3237410071942486E-2</v>
      </c>
      <c r="L872" s="18">
        <v>139</v>
      </c>
      <c r="M872" s="18">
        <v>10</v>
      </c>
      <c r="N872" s="18">
        <v>134</v>
      </c>
      <c r="O872" s="105" t="str">
        <f t="shared" si="446"/>
        <v>https://www.google.com/maps/@61.6500021056,23.4935071928,3a,75y,90t/data=!3m3!1e1!3m1!2e0</v>
      </c>
      <c r="P872" s="108" t="str">
        <f t="shared" si="447"/>
        <v>Gmaps</v>
      </c>
      <c r="Q872" s="18">
        <v>188</v>
      </c>
      <c r="R872" s="17">
        <v>70</v>
      </c>
      <c r="S872" s="18">
        <f t="shared" si="448"/>
        <v>228</v>
      </c>
      <c r="T872" s="18">
        <f t="shared" si="449"/>
        <v>218</v>
      </c>
      <c r="U872" s="18">
        <f t="shared" si="450"/>
        <v>2</v>
      </c>
      <c r="V872" s="96" t="str">
        <f t="shared" si="471"/>
        <v>Osa seud. yht.</v>
      </c>
      <c r="W872" s="18">
        <f t="shared" si="451"/>
        <v>0</v>
      </c>
      <c r="X872" s="79" t="str">
        <f t="shared" si="472"/>
        <v xml:space="preserve"> --</v>
      </c>
      <c r="Y872" s="74">
        <v>0</v>
      </c>
      <c r="Z872" s="17" t="str">
        <f t="shared" si="455"/>
        <v xml:space="preserve"> --</v>
      </c>
      <c r="AA872" s="74">
        <v>0</v>
      </c>
      <c r="AB872" s="17" t="str">
        <f t="shared" si="473"/>
        <v>--</v>
      </c>
      <c r="AC872" s="39"/>
      <c r="AD872" s="17" t="str">
        <f t="shared" si="452"/>
        <v>Vähä 3</v>
      </c>
      <c r="AE872" s="17" t="s">
        <v>1062</v>
      </c>
      <c r="AF872" s="39"/>
      <c r="AG872" s="44"/>
      <c r="AH872" s="4"/>
      <c r="AI872" s="113" t="str">
        <f t="shared" si="456"/>
        <v>punainen</v>
      </c>
      <c r="AJ872" s="114" t="str">
        <f t="shared" si="476"/>
        <v>musta</v>
      </c>
      <c r="AK872" s="115" t="str">
        <f t="shared" si="453"/>
        <v>musta</v>
      </c>
      <c r="AL872" s="124">
        <f t="shared" si="477"/>
        <v>12</v>
      </c>
      <c r="AM872" s="124">
        <f t="shared" si="457"/>
        <v>10</v>
      </c>
      <c r="AN872" s="124">
        <f t="shared" si="458"/>
        <v>0</v>
      </c>
      <c r="AO872" s="124">
        <f t="shared" si="459"/>
        <v>1</v>
      </c>
      <c r="AP872" s="121">
        <f t="shared" si="460"/>
        <v>1</v>
      </c>
      <c r="AQ872" s="14"/>
      <c r="AR872" s="113" t="str">
        <f t="shared" si="474"/>
        <v>punainen</v>
      </c>
      <c r="AS872" s="114" t="str">
        <f t="shared" si="475"/>
        <v>musta</v>
      </c>
      <c r="AT872" s="115" t="str">
        <f t="shared" si="454"/>
        <v>musta</v>
      </c>
      <c r="AU872" s="124">
        <f t="shared" si="461"/>
        <v>12</v>
      </c>
      <c r="AV872" s="124">
        <f t="shared" si="462"/>
        <v>10</v>
      </c>
      <c r="AW872" s="124">
        <f t="shared" si="463"/>
        <v>0</v>
      </c>
      <c r="AX872" s="124">
        <f t="shared" si="464"/>
        <v>1</v>
      </c>
      <c r="AY872" s="121">
        <f t="shared" si="465"/>
        <v>1</v>
      </c>
      <c r="BA872" s="47" t="s">
        <v>892</v>
      </c>
      <c r="BB872" s="47">
        <v>14195</v>
      </c>
      <c r="BC872" s="47">
        <v>1</v>
      </c>
      <c r="BD872" s="47">
        <v>124</v>
      </c>
      <c r="BE872" s="4"/>
      <c r="BF872" s="47" t="s">
        <v>906</v>
      </c>
      <c r="BG872" s="47">
        <v>14217</v>
      </c>
      <c r="BH872" s="47">
        <v>1</v>
      </c>
      <c r="BI872" s="47">
        <v>15</v>
      </c>
      <c r="BJ872" s="4"/>
      <c r="BK872" s="46" t="str">
        <f t="shared" si="466"/>
        <v>14217_1</v>
      </c>
      <c r="BL872" s="69">
        <v>14217</v>
      </c>
      <c r="BM872" s="69">
        <v>1</v>
      </c>
      <c r="BN872" s="69">
        <v>0</v>
      </c>
      <c r="BO872" s="4"/>
      <c r="BP872" s="46" t="str">
        <f t="shared" si="467"/>
        <v>14217_1</v>
      </c>
      <c r="BQ872" s="69">
        <v>14217</v>
      </c>
      <c r="BR872" s="69">
        <v>1</v>
      </c>
      <c r="BS872" s="69">
        <v>0</v>
      </c>
      <c r="BT872" s="4"/>
      <c r="BU872" s="71"/>
      <c r="BV872" s="71"/>
      <c r="BW872" s="71"/>
      <c r="BX872" s="4"/>
      <c r="BY872" s="46"/>
      <c r="BZ872" s="46"/>
      <c r="CA872" s="46"/>
      <c r="CB872" s="4"/>
      <c r="CC872" s="47"/>
      <c r="CD872" s="47"/>
      <c r="CE872" s="47"/>
      <c r="CF872" s="47"/>
      <c r="CG872" s="47"/>
      <c r="CH872" s="47"/>
      <c r="CJ872" s="46" t="s">
        <v>918</v>
      </c>
      <c r="CK872" s="46" t="s">
        <v>3223</v>
      </c>
      <c r="CL872" s="46" t="s">
        <v>3224</v>
      </c>
      <c r="CM872" s="46" t="s">
        <v>3225</v>
      </c>
    </row>
    <row r="873" spans="1:91" customFormat="1" x14ac:dyDescent="0.25">
      <c r="A873" s="81">
        <v>862</v>
      </c>
      <c r="B873" s="27" t="str">
        <f t="shared" si="445"/>
        <v>14251_2</v>
      </c>
      <c r="C873" s="51">
        <v>14251</v>
      </c>
      <c r="D873" s="52">
        <v>2</v>
      </c>
      <c r="E873" s="17">
        <v>1649</v>
      </c>
      <c r="F873" s="18">
        <v>1625.64666601</v>
      </c>
      <c r="G873" s="57">
        <v>263</v>
      </c>
      <c r="H873" s="58">
        <v>61</v>
      </c>
      <c r="I873" s="64">
        <f t="shared" si="468"/>
        <v>0.61</v>
      </c>
      <c r="J873" s="18">
        <f t="shared" si="469"/>
        <v>160.43</v>
      </c>
      <c r="K873" s="64">
        <f t="shared" si="470"/>
        <v>-0.79692405063291127</v>
      </c>
      <c r="L873" s="18">
        <v>790</v>
      </c>
      <c r="M873" s="18">
        <v>37</v>
      </c>
      <c r="N873" s="18">
        <v>816</v>
      </c>
      <c r="O873" s="105" t="str">
        <f t="shared" si="446"/>
        <v>https://www.google.com/maps/@61.6600131236,23.5373263989,3a,75y,90t/data=!3m3!1e1!3m1!2e0</v>
      </c>
      <c r="P873" s="108" t="str">
        <f t="shared" si="447"/>
        <v>Gmaps</v>
      </c>
      <c r="Q873" s="18">
        <v>263</v>
      </c>
      <c r="R873" s="17">
        <v>61</v>
      </c>
      <c r="S873" s="18">
        <f t="shared" si="448"/>
        <v>313</v>
      </c>
      <c r="T873" s="18">
        <f t="shared" si="449"/>
        <v>239</v>
      </c>
      <c r="U873" s="18">
        <f t="shared" si="450"/>
        <v>0</v>
      </c>
      <c r="V873" s="95" t="str">
        <f t="shared" si="471"/>
        <v xml:space="preserve"> --</v>
      </c>
      <c r="W873" s="18">
        <f t="shared" si="451"/>
        <v>0</v>
      </c>
      <c r="X873" s="79" t="str">
        <f t="shared" si="472"/>
        <v xml:space="preserve"> --</v>
      </c>
      <c r="Y873" s="74">
        <v>0</v>
      </c>
      <c r="Z873" s="17" t="str">
        <f t="shared" si="455"/>
        <v xml:space="preserve"> --</v>
      </c>
      <c r="AA873" s="74">
        <v>0</v>
      </c>
      <c r="AB873" s="17" t="str">
        <f t="shared" si="473"/>
        <v>--</v>
      </c>
      <c r="AC873" s="39"/>
      <c r="AD873" s="17" t="str">
        <f t="shared" si="452"/>
        <v>Keskivilkas 1</v>
      </c>
      <c r="AE873" s="17" t="s">
        <v>1057</v>
      </c>
      <c r="AF873" s="39"/>
      <c r="AG873" s="44"/>
      <c r="AH873" s="4"/>
      <c r="AI873" s="113" t="str">
        <f t="shared" si="456"/>
        <v>punainen</v>
      </c>
      <c r="AJ873" s="114" t="str">
        <f t="shared" si="476"/>
        <v>musta</v>
      </c>
      <c r="AK873" s="115" t="str">
        <f t="shared" si="453"/>
        <v>musta</v>
      </c>
      <c r="AL873" s="124">
        <f t="shared" si="477"/>
        <v>11</v>
      </c>
      <c r="AM873" s="124">
        <f t="shared" si="457"/>
        <v>10</v>
      </c>
      <c r="AN873" s="124">
        <f t="shared" si="458"/>
        <v>0</v>
      </c>
      <c r="AO873" s="124">
        <f t="shared" si="459"/>
        <v>1</v>
      </c>
      <c r="AP873" s="121">
        <f t="shared" si="460"/>
        <v>0</v>
      </c>
      <c r="AQ873" s="14"/>
      <c r="AR873" s="113" t="str">
        <f t="shared" si="474"/>
        <v>punainen</v>
      </c>
      <c r="AS873" s="114" t="str">
        <f t="shared" si="475"/>
        <v>musta</v>
      </c>
      <c r="AT873" s="115" t="str">
        <f t="shared" si="454"/>
        <v>musta</v>
      </c>
      <c r="AU873" s="124">
        <f t="shared" si="461"/>
        <v>11</v>
      </c>
      <c r="AV873" s="124">
        <f t="shared" si="462"/>
        <v>10</v>
      </c>
      <c r="AW873" s="124">
        <f t="shared" si="463"/>
        <v>0</v>
      </c>
      <c r="AX873" s="124">
        <f t="shared" si="464"/>
        <v>1</v>
      </c>
      <c r="AY873" s="121">
        <f t="shared" si="465"/>
        <v>0</v>
      </c>
      <c r="BA873" s="47" t="s">
        <v>893</v>
      </c>
      <c r="BB873" s="47">
        <v>14197</v>
      </c>
      <c r="BC873" s="47">
        <v>1</v>
      </c>
      <c r="BD873" s="47">
        <v>203</v>
      </c>
      <c r="BE873" s="4"/>
      <c r="BF873" s="47" t="s">
        <v>907</v>
      </c>
      <c r="BG873" s="47">
        <v>14217</v>
      </c>
      <c r="BH873" s="47">
        <v>2</v>
      </c>
      <c r="BI873" s="47">
        <v>14</v>
      </c>
      <c r="BJ873" s="4"/>
      <c r="BK873" s="46" t="str">
        <f t="shared" si="466"/>
        <v>14217_2</v>
      </c>
      <c r="BL873" s="69">
        <v>14217</v>
      </c>
      <c r="BM873" s="69">
        <v>2</v>
      </c>
      <c r="BN873" s="69">
        <v>0</v>
      </c>
      <c r="BO873" s="4"/>
      <c r="BP873" s="46" t="str">
        <f t="shared" si="467"/>
        <v>14217_2</v>
      </c>
      <c r="BQ873" s="69">
        <v>14217</v>
      </c>
      <c r="BR873" s="69">
        <v>2</v>
      </c>
      <c r="BS873" s="69">
        <v>0</v>
      </c>
      <c r="BT873" s="4"/>
      <c r="BU873" s="71"/>
      <c r="BV873" s="71"/>
      <c r="BW873" s="71"/>
      <c r="BX873" s="4"/>
      <c r="BY873" s="46"/>
      <c r="BZ873" s="46"/>
      <c r="CA873" s="46"/>
      <c r="CB873" s="4"/>
      <c r="CC873" s="47"/>
      <c r="CD873" s="47"/>
      <c r="CE873" s="47"/>
      <c r="CF873" s="47"/>
      <c r="CG873" s="47"/>
      <c r="CH873" s="47"/>
      <c r="CJ873" s="46" t="s">
        <v>919</v>
      </c>
      <c r="CK873" s="46" t="s">
        <v>3226</v>
      </c>
      <c r="CL873" s="46" t="s">
        <v>3227</v>
      </c>
      <c r="CM873" s="46" t="s">
        <v>3228</v>
      </c>
    </row>
    <row r="874" spans="1:91" customFormat="1" x14ac:dyDescent="0.25">
      <c r="A874" s="81">
        <v>863</v>
      </c>
      <c r="B874" s="27" t="str">
        <f t="shared" si="445"/>
        <v>14253_1</v>
      </c>
      <c r="C874" s="51">
        <v>14253</v>
      </c>
      <c r="D874" s="52">
        <v>1</v>
      </c>
      <c r="E874" s="17">
        <v>7082</v>
      </c>
      <c r="F874" s="18">
        <v>6663.8889614999998</v>
      </c>
      <c r="G874" s="57">
        <v>56</v>
      </c>
      <c r="H874" s="58">
        <v>73</v>
      </c>
      <c r="I874" s="64">
        <f t="shared" si="468"/>
        <v>0.73</v>
      </c>
      <c r="J874" s="18">
        <f t="shared" si="469"/>
        <v>40.879999999999995</v>
      </c>
      <c r="K874" s="64">
        <f t="shared" si="470"/>
        <v>-0.85188405797101452</v>
      </c>
      <c r="L874" s="18">
        <v>276</v>
      </c>
      <c r="M874" s="18">
        <v>16</v>
      </c>
      <c r="N874" s="18">
        <v>281</v>
      </c>
      <c r="O874" s="105" t="str">
        <f t="shared" si="446"/>
        <v>https://www.google.com/maps/@61.6647277691,23.5623152948,3a,75y,90t/data=!3m3!1e1!3m1!2e0</v>
      </c>
      <c r="P874" s="108" t="str">
        <f t="shared" si="447"/>
        <v>Gmaps</v>
      </c>
      <c r="Q874" s="18">
        <v>56</v>
      </c>
      <c r="R874" s="17">
        <v>73</v>
      </c>
      <c r="S874" s="18">
        <f t="shared" si="448"/>
        <v>108</v>
      </c>
      <c r="T874" s="18">
        <f t="shared" si="449"/>
        <v>71</v>
      </c>
      <c r="U874" s="18">
        <f t="shared" si="450"/>
        <v>0</v>
      </c>
      <c r="V874" s="95" t="str">
        <f t="shared" si="471"/>
        <v xml:space="preserve"> --</v>
      </c>
      <c r="W874" s="18">
        <f t="shared" si="451"/>
        <v>0</v>
      </c>
      <c r="X874" s="79" t="str">
        <f t="shared" si="472"/>
        <v xml:space="preserve"> --</v>
      </c>
      <c r="Y874" s="74">
        <v>0</v>
      </c>
      <c r="Z874" s="17" t="str">
        <f t="shared" si="455"/>
        <v xml:space="preserve"> --</v>
      </c>
      <c r="AA874" s="74">
        <v>0</v>
      </c>
      <c r="AB874" s="17" t="str">
        <f t="shared" si="473"/>
        <v>--</v>
      </c>
      <c r="AC874" s="39"/>
      <c r="AD874" s="17" t="str">
        <f t="shared" si="452"/>
        <v>Vähä 2</v>
      </c>
      <c r="AE874" s="17" t="s">
        <v>1060</v>
      </c>
      <c r="AF874" s="39"/>
      <c r="AG874" s="44"/>
      <c r="AH874" s="4"/>
      <c r="AI874" s="113" t="str">
        <f t="shared" si="456"/>
        <v>musta</v>
      </c>
      <c r="AJ874" s="114" t="str">
        <f t="shared" si="476"/>
        <v>musta</v>
      </c>
      <c r="AK874" s="115" t="str">
        <f t="shared" si="453"/>
        <v>musta</v>
      </c>
      <c r="AL874" s="124">
        <f t="shared" si="477"/>
        <v>10</v>
      </c>
      <c r="AM874" s="124">
        <f t="shared" si="457"/>
        <v>10</v>
      </c>
      <c r="AN874" s="124">
        <f t="shared" si="458"/>
        <v>0</v>
      </c>
      <c r="AO874" s="124">
        <f t="shared" si="459"/>
        <v>0</v>
      </c>
      <c r="AP874" s="121">
        <f t="shared" si="460"/>
        <v>0</v>
      </c>
      <c r="AQ874" s="14"/>
      <c r="AR874" s="113" t="str">
        <f t="shared" si="474"/>
        <v>musta</v>
      </c>
      <c r="AS874" s="114" t="str">
        <f t="shared" si="475"/>
        <v>musta</v>
      </c>
      <c r="AT874" s="115" t="str">
        <f t="shared" si="454"/>
        <v>musta</v>
      </c>
      <c r="AU874" s="124">
        <f t="shared" si="461"/>
        <v>10</v>
      </c>
      <c r="AV874" s="124">
        <f t="shared" si="462"/>
        <v>10</v>
      </c>
      <c r="AW874" s="124">
        <f t="shared" si="463"/>
        <v>0</v>
      </c>
      <c r="AX874" s="124">
        <f t="shared" si="464"/>
        <v>0</v>
      </c>
      <c r="AY874" s="121">
        <f t="shared" si="465"/>
        <v>0</v>
      </c>
      <c r="BA874" s="47" t="s">
        <v>894</v>
      </c>
      <c r="BB874" s="47">
        <v>14197</v>
      </c>
      <c r="BC874" s="47">
        <v>2</v>
      </c>
      <c r="BD874" s="47">
        <v>66</v>
      </c>
      <c r="BE874" s="4"/>
      <c r="BF874" s="47" t="s">
        <v>908</v>
      </c>
      <c r="BG874" s="47">
        <v>14223</v>
      </c>
      <c r="BH874" s="47">
        <v>1</v>
      </c>
      <c r="BI874" s="47">
        <v>20</v>
      </c>
      <c r="BJ874" s="4"/>
      <c r="BK874" s="46" t="str">
        <f t="shared" si="466"/>
        <v>14223_1</v>
      </c>
      <c r="BL874" s="69">
        <v>14223</v>
      </c>
      <c r="BM874" s="69">
        <v>1</v>
      </c>
      <c r="BN874" s="69">
        <v>0</v>
      </c>
      <c r="BO874" s="4"/>
      <c r="BP874" s="46" t="str">
        <f t="shared" si="467"/>
        <v>14223_1</v>
      </c>
      <c r="BQ874" s="69">
        <v>14223</v>
      </c>
      <c r="BR874" s="69">
        <v>1</v>
      </c>
      <c r="BS874" s="69">
        <v>0</v>
      </c>
      <c r="BT874" s="4"/>
      <c r="BU874" s="71"/>
      <c r="BV874" s="71"/>
      <c r="BW874" s="71"/>
      <c r="BX874" s="4"/>
      <c r="BY874" s="46"/>
      <c r="BZ874" s="46"/>
      <c r="CA874" s="46"/>
      <c r="CB874" s="4"/>
      <c r="CC874" s="47"/>
      <c r="CD874" s="47"/>
      <c r="CE874" s="47"/>
      <c r="CF874" s="47"/>
      <c r="CG874" s="47"/>
      <c r="CH874" s="47"/>
      <c r="CJ874" s="46" t="s">
        <v>920</v>
      </c>
      <c r="CK874" s="46" t="s">
        <v>2089</v>
      </c>
      <c r="CL874" s="46" t="s">
        <v>2090</v>
      </c>
      <c r="CM874" s="46" t="s">
        <v>2091</v>
      </c>
    </row>
    <row r="875" spans="1:91" customFormat="1" x14ac:dyDescent="0.25">
      <c r="A875" s="81">
        <v>864</v>
      </c>
      <c r="B875" s="27" t="str">
        <f t="shared" si="445"/>
        <v>14254_1</v>
      </c>
      <c r="C875" s="51">
        <v>14254</v>
      </c>
      <c r="D875" s="52">
        <v>1</v>
      </c>
      <c r="E875" s="17">
        <v>1514</v>
      </c>
      <c r="F875" s="18"/>
      <c r="G875" s="57" t="s">
        <v>20</v>
      </c>
      <c r="H875" s="58" t="s">
        <v>20</v>
      </c>
      <c r="I875" s="64" t="e">
        <f t="shared" si="468"/>
        <v>#VALUE!</v>
      </c>
      <c r="J875" s="18" t="e">
        <f t="shared" si="469"/>
        <v>#VALUE!</v>
      </c>
      <c r="K875" s="64" t="e">
        <f t="shared" si="470"/>
        <v>#VALUE!</v>
      </c>
      <c r="L875" s="18">
        <v>36</v>
      </c>
      <c r="M875" s="18">
        <v>0</v>
      </c>
      <c r="N875" s="18">
        <v>40</v>
      </c>
      <c r="O875" s="105" t="str">
        <f t="shared" si="446"/>
        <v>https://www.google.com/maps/@61.6811817525,23.6386445674,3a,75y,90t/data=!3m3!1e1!3m1!2e0</v>
      </c>
      <c r="P875" s="108" t="str">
        <f t="shared" si="447"/>
        <v>Gmaps</v>
      </c>
      <c r="Q875" s="18" t="s">
        <v>1049</v>
      </c>
      <c r="R875" s="17" t="s">
        <v>1049</v>
      </c>
      <c r="S875" s="18">
        <f t="shared" si="448"/>
        <v>14</v>
      </c>
      <c r="T875" s="18">
        <f t="shared" si="449"/>
        <v>11</v>
      </c>
      <c r="U875" s="18">
        <f t="shared" si="450"/>
        <v>0</v>
      </c>
      <c r="V875" s="95" t="str">
        <f t="shared" si="471"/>
        <v xml:space="preserve"> --</v>
      </c>
      <c r="W875" s="18">
        <f t="shared" si="451"/>
        <v>0</v>
      </c>
      <c r="X875" s="79" t="str">
        <f t="shared" si="472"/>
        <v xml:space="preserve"> --</v>
      </c>
      <c r="Y875" s="74">
        <v>0</v>
      </c>
      <c r="Z875" s="17" t="str">
        <f t="shared" si="455"/>
        <v xml:space="preserve"> --</v>
      </c>
      <c r="AA875" s="74">
        <v>0</v>
      </c>
      <c r="AB875" s="17" t="str">
        <f t="shared" si="473"/>
        <v>--</v>
      </c>
      <c r="AC875" s="39"/>
      <c r="AD875" s="17" t="str">
        <f t="shared" si="452"/>
        <v>Vähä 4</v>
      </c>
      <c r="AE875" s="17" t="s">
        <v>1061</v>
      </c>
      <c r="AF875" s="39"/>
      <c r="AG875" s="44"/>
      <c r="AH875" s="4"/>
      <c r="AI875" s="113" t="str">
        <f t="shared" si="456"/>
        <v>ei mallia</v>
      </c>
      <c r="AJ875" s="114" t="str">
        <f t="shared" si="476"/>
        <v>ei mallia</v>
      </c>
      <c r="AK875" s="115" t="e">
        <f t="shared" si="453"/>
        <v>#VALUE!</v>
      </c>
      <c r="AL875" s="124">
        <f t="shared" si="477"/>
        <v>20</v>
      </c>
      <c r="AM875" s="124">
        <f t="shared" si="457"/>
        <v>10</v>
      </c>
      <c r="AN875" s="124">
        <f t="shared" si="458"/>
        <v>10</v>
      </c>
      <c r="AO875" s="124">
        <f t="shared" si="459"/>
        <v>0</v>
      </c>
      <c r="AP875" s="121">
        <f t="shared" si="460"/>
        <v>0</v>
      </c>
      <c r="AQ875" s="14"/>
      <c r="AR875" s="113" t="str">
        <f t="shared" si="474"/>
        <v>ei mallia</v>
      </c>
      <c r="AS875" s="114" t="str">
        <f t="shared" si="475"/>
        <v>ei mallia</v>
      </c>
      <c r="AT875" s="115" t="str">
        <f t="shared" si="454"/>
        <v>ei mallia</v>
      </c>
      <c r="AU875" s="124">
        <f t="shared" si="461"/>
        <v>20</v>
      </c>
      <c r="AV875" s="124">
        <f t="shared" si="462"/>
        <v>10</v>
      </c>
      <c r="AW875" s="124">
        <f t="shared" si="463"/>
        <v>10</v>
      </c>
      <c r="AX875" s="124">
        <f t="shared" si="464"/>
        <v>0</v>
      </c>
      <c r="AY875" s="121">
        <f t="shared" si="465"/>
        <v>0</v>
      </c>
      <c r="BA875" s="47" t="s">
        <v>895</v>
      </c>
      <c r="BB875" s="47">
        <v>14199</v>
      </c>
      <c r="BC875" s="47">
        <v>1</v>
      </c>
      <c r="BD875" s="47">
        <v>157</v>
      </c>
      <c r="BE875" s="4"/>
      <c r="BF875" s="47" t="s">
        <v>909</v>
      </c>
      <c r="BG875" s="47">
        <v>14223</v>
      </c>
      <c r="BH875" s="47">
        <v>2</v>
      </c>
      <c r="BI875" s="47">
        <v>23</v>
      </c>
      <c r="BJ875" s="4"/>
      <c r="BK875" s="46" t="str">
        <f t="shared" si="466"/>
        <v>14223_2</v>
      </c>
      <c r="BL875" s="69">
        <v>14223</v>
      </c>
      <c r="BM875" s="69">
        <v>2</v>
      </c>
      <c r="BN875" s="69">
        <v>0</v>
      </c>
      <c r="BO875" s="4"/>
      <c r="BP875" s="46" t="str">
        <f t="shared" si="467"/>
        <v>14223_2</v>
      </c>
      <c r="BQ875" s="69">
        <v>14223</v>
      </c>
      <c r="BR875" s="69">
        <v>2</v>
      </c>
      <c r="BS875" s="69">
        <v>0</v>
      </c>
      <c r="BT875" s="4"/>
      <c r="BU875" s="71"/>
      <c r="BV875" s="71"/>
      <c r="BW875" s="71"/>
      <c r="BX875" s="4"/>
      <c r="BY875" s="46"/>
      <c r="BZ875" s="46"/>
      <c r="CA875" s="46"/>
      <c r="CB875" s="4"/>
      <c r="CC875" s="47"/>
      <c r="CD875" s="47"/>
      <c r="CE875" s="47"/>
      <c r="CF875" s="47"/>
      <c r="CG875" s="47"/>
      <c r="CH875" s="47"/>
      <c r="CJ875" s="46" t="s">
        <v>921</v>
      </c>
      <c r="CK875" s="46" t="s">
        <v>3229</v>
      </c>
      <c r="CL875" s="46" t="s">
        <v>3230</v>
      </c>
      <c r="CM875" s="46" t="s">
        <v>3231</v>
      </c>
    </row>
    <row r="876" spans="1:91" customFormat="1" x14ac:dyDescent="0.25">
      <c r="A876" s="81">
        <v>865</v>
      </c>
      <c r="B876" s="27" t="str">
        <f t="shared" si="445"/>
        <v>14260_1</v>
      </c>
      <c r="C876" s="51">
        <v>14260</v>
      </c>
      <c r="D876" s="52">
        <v>1</v>
      </c>
      <c r="E876" s="17">
        <v>6094</v>
      </c>
      <c r="F876" s="18">
        <v>5576.4605430499996</v>
      </c>
      <c r="G876" s="57">
        <v>184</v>
      </c>
      <c r="H876" s="58">
        <v>100</v>
      </c>
      <c r="I876" s="64">
        <f t="shared" si="468"/>
        <v>1</v>
      </c>
      <c r="J876" s="18">
        <f t="shared" si="469"/>
        <v>184</v>
      </c>
      <c r="K876" s="64">
        <f t="shared" si="470"/>
        <v>5.8148148148148149</v>
      </c>
      <c r="L876" s="18">
        <v>27</v>
      </c>
      <c r="M876" s="18">
        <v>3</v>
      </c>
      <c r="N876" s="18">
        <v>28</v>
      </c>
      <c r="O876" s="105" t="str">
        <f t="shared" si="446"/>
        <v>https://www.google.com/maps/@61.7267224145,23.6018783672,3a,75y,90t/data=!3m3!1e1!3m1!2e0</v>
      </c>
      <c r="P876" s="108" t="str">
        <f t="shared" si="447"/>
        <v>Gmaps</v>
      </c>
      <c r="Q876" s="18">
        <v>184</v>
      </c>
      <c r="R876" s="17">
        <v>100</v>
      </c>
      <c r="S876" s="18">
        <f t="shared" si="448"/>
        <v>32</v>
      </c>
      <c r="T876" s="18">
        <f t="shared" si="449"/>
        <v>31</v>
      </c>
      <c r="U876" s="18">
        <f t="shared" si="450"/>
        <v>0</v>
      </c>
      <c r="V876" s="95" t="str">
        <f t="shared" si="471"/>
        <v xml:space="preserve"> --</v>
      </c>
      <c r="W876" s="18">
        <f t="shared" si="451"/>
        <v>0</v>
      </c>
      <c r="X876" s="79" t="str">
        <f t="shared" si="472"/>
        <v xml:space="preserve"> --</v>
      </c>
      <c r="Y876" s="74">
        <v>0</v>
      </c>
      <c r="Z876" s="17" t="str">
        <f t="shared" si="455"/>
        <v xml:space="preserve"> --</v>
      </c>
      <c r="AA876" s="74">
        <v>0</v>
      </c>
      <c r="AB876" s="17" t="str">
        <f t="shared" si="473"/>
        <v>--</v>
      </c>
      <c r="AC876" s="39"/>
      <c r="AD876" s="17" t="str">
        <f t="shared" si="452"/>
        <v>Vähä 4</v>
      </c>
      <c r="AE876" s="17" t="s">
        <v>1061</v>
      </c>
      <c r="AF876" s="39"/>
      <c r="AG876" s="44"/>
      <c r="AH876" s="4"/>
      <c r="AI876" s="113" t="str">
        <f t="shared" si="456"/>
        <v>musta</v>
      </c>
      <c r="AJ876" s="114" t="str">
        <f t="shared" si="476"/>
        <v>musta</v>
      </c>
      <c r="AK876" s="115" t="str">
        <f t="shared" si="453"/>
        <v>musta</v>
      </c>
      <c r="AL876" s="124">
        <f t="shared" si="477"/>
        <v>10</v>
      </c>
      <c r="AM876" s="124">
        <f t="shared" si="457"/>
        <v>10</v>
      </c>
      <c r="AN876" s="124">
        <f t="shared" si="458"/>
        <v>0</v>
      </c>
      <c r="AO876" s="124">
        <f t="shared" si="459"/>
        <v>0</v>
      </c>
      <c r="AP876" s="121">
        <f t="shared" si="460"/>
        <v>0</v>
      </c>
      <c r="AQ876" s="14"/>
      <c r="AR876" s="113" t="str">
        <f t="shared" si="474"/>
        <v>musta</v>
      </c>
      <c r="AS876" s="114" t="str">
        <f t="shared" si="475"/>
        <v>musta</v>
      </c>
      <c r="AT876" s="115" t="str">
        <f t="shared" si="454"/>
        <v>musta</v>
      </c>
      <c r="AU876" s="124">
        <f t="shared" si="461"/>
        <v>10</v>
      </c>
      <c r="AV876" s="124">
        <f t="shared" si="462"/>
        <v>10</v>
      </c>
      <c r="AW876" s="124">
        <f t="shared" si="463"/>
        <v>0</v>
      </c>
      <c r="AX876" s="124">
        <f t="shared" si="464"/>
        <v>0</v>
      </c>
      <c r="AY876" s="121">
        <f t="shared" si="465"/>
        <v>0</v>
      </c>
      <c r="BA876" s="47" t="s">
        <v>896</v>
      </c>
      <c r="BB876" s="47">
        <v>14199</v>
      </c>
      <c r="BC876" s="47">
        <v>2</v>
      </c>
      <c r="BD876" s="47">
        <v>93</v>
      </c>
      <c r="BE876" s="4"/>
      <c r="BF876" s="47" t="s">
        <v>910</v>
      </c>
      <c r="BG876" s="47">
        <v>14224</v>
      </c>
      <c r="BH876" s="47">
        <v>1</v>
      </c>
      <c r="BI876" s="47">
        <v>9</v>
      </c>
      <c r="BJ876" s="4"/>
      <c r="BK876" s="46" t="str">
        <f t="shared" si="466"/>
        <v>14224_1</v>
      </c>
      <c r="BL876" s="69">
        <v>14224</v>
      </c>
      <c r="BM876" s="69">
        <v>1</v>
      </c>
      <c r="BN876" s="69">
        <v>0</v>
      </c>
      <c r="BO876" s="4"/>
      <c r="BP876" s="46" t="str">
        <f t="shared" si="467"/>
        <v>14224_1</v>
      </c>
      <c r="BQ876" s="69">
        <v>14224</v>
      </c>
      <c r="BR876" s="69">
        <v>1</v>
      </c>
      <c r="BS876" s="69">
        <v>0</v>
      </c>
      <c r="BT876" s="4"/>
      <c r="BU876" s="71"/>
      <c r="BV876" s="71"/>
      <c r="BW876" s="71"/>
      <c r="BX876" s="4"/>
      <c r="BY876" s="46"/>
      <c r="BZ876" s="46"/>
      <c r="CA876" s="46"/>
      <c r="CB876" s="4"/>
      <c r="CC876" s="47"/>
      <c r="CD876" s="47"/>
      <c r="CE876" s="47"/>
      <c r="CF876" s="47"/>
      <c r="CG876" s="47"/>
      <c r="CH876" s="47"/>
      <c r="CJ876" s="46" t="s">
        <v>922</v>
      </c>
      <c r="CK876" s="46" t="s">
        <v>2323</v>
      </c>
      <c r="CL876" s="46" t="s">
        <v>2324</v>
      </c>
      <c r="CM876" s="46" t="s">
        <v>2325</v>
      </c>
    </row>
    <row r="877" spans="1:91" customFormat="1" x14ac:dyDescent="0.25">
      <c r="A877" s="81">
        <v>866</v>
      </c>
      <c r="B877" s="27" t="str">
        <f t="shared" si="445"/>
        <v>14261_1</v>
      </c>
      <c r="C877" s="51">
        <v>14261</v>
      </c>
      <c r="D877" s="52">
        <v>1</v>
      </c>
      <c r="E877" s="17">
        <v>4629</v>
      </c>
      <c r="F877" s="18">
        <v>4473.1270882449999</v>
      </c>
      <c r="G877" s="57">
        <v>3</v>
      </c>
      <c r="H877" s="58">
        <v>100</v>
      </c>
      <c r="I877" s="64">
        <f t="shared" si="468"/>
        <v>1</v>
      </c>
      <c r="J877" s="18">
        <f t="shared" si="469"/>
        <v>3</v>
      </c>
      <c r="K877" s="64">
        <f t="shared" si="470"/>
        <v>-0.94915254237288138</v>
      </c>
      <c r="L877" s="18">
        <v>59</v>
      </c>
      <c r="M877" s="18">
        <v>3</v>
      </c>
      <c r="N877" s="18">
        <v>67</v>
      </c>
      <c r="O877" s="105" t="str">
        <f t="shared" si="446"/>
        <v>https://www.google.com/maps/@61.7599143367,23.6601145893,3a,75y,90t/data=!3m3!1e1!3m1!2e0</v>
      </c>
      <c r="P877" s="108" t="str">
        <f t="shared" si="447"/>
        <v>Gmaps</v>
      </c>
      <c r="Q877" s="18">
        <v>3</v>
      </c>
      <c r="R877" s="17">
        <v>100</v>
      </c>
      <c r="S877" s="18">
        <f t="shared" si="448"/>
        <v>16</v>
      </c>
      <c r="T877" s="18">
        <f t="shared" si="449"/>
        <v>11</v>
      </c>
      <c r="U877" s="18">
        <f t="shared" si="450"/>
        <v>0</v>
      </c>
      <c r="V877" s="95" t="str">
        <f t="shared" si="471"/>
        <v xml:space="preserve"> --</v>
      </c>
      <c r="W877" s="18">
        <f t="shared" si="451"/>
        <v>0</v>
      </c>
      <c r="X877" s="79" t="str">
        <f t="shared" si="472"/>
        <v xml:space="preserve"> --</v>
      </c>
      <c r="Y877" s="74">
        <v>0</v>
      </c>
      <c r="Z877" s="17" t="str">
        <f t="shared" si="455"/>
        <v xml:space="preserve"> --</v>
      </c>
      <c r="AA877" s="74">
        <v>0</v>
      </c>
      <c r="AB877" s="17" t="str">
        <f t="shared" si="473"/>
        <v>--</v>
      </c>
      <c r="AC877" s="39"/>
      <c r="AD877" s="17" t="str">
        <f t="shared" si="452"/>
        <v>Vähä 3</v>
      </c>
      <c r="AE877" s="17" t="s">
        <v>1062</v>
      </c>
      <c r="AF877" s="39"/>
      <c r="AG877" s="44"/>
      <c r="AH877" s="4"/>
      <c r="AI877" s="113" t="str">
        <f t="shared" si="456"/>
        <v>musta</v>
      </c>
      <c r="AJ877" s="114" t="str">
        <f t="shared" si="476"/>
        <v>musta</v>
      </c>
      <c r="AK877" s="115" t="str">
        <f t="shared" si="453"/>
        <v>musta</v>
      </c>
      <c r="AL877" s="124">
        <f t="shared" si="477"/>
        <v>10</v>
      </c>
      <c r="AM877" s="124">
        <f t="shared" si="457"/>
        <v>10</v>
      </c>
      <c r="AN877" s="124">
        <f t="shared" si="458"/>
        <v>0</v>
      </c>
      <c r="AO877" s="124">
        <f t="shared" si="459"/>
        <v>0</v>
      </c>
      <c r="AP877" s="121">
        <f t="shared" si="460"/>
        <v>0</v>
      </c>
      <c r="AQ877" s="14"/>
      <c r="AR877" s="113" t="str">
        <f t="shared" si="474"/>
        <v>musta</v>
      </c>
      <c r="AS877" s="114" t="str">
        <f t="shared" si="475"/>
        <v>musta</v>
      </c>
      <c r="AT877" s="115" t="str">
        <f t="shared" si="454"/>
        <v>musta</v>
      </c>
      <c r="AU877" s="124">
        <f t="shared" si="461"/>
        <v>10</v>
      </c>
      <c r="AV877" s="124">
        <f t="shared" si="462"/>
        <v>10</v>
      </c>
      <c r="AW877" s="124">
        <f t="shared" si="463"/>
        <v>0</v>
      </c>
      <c r="AX877" s="124">
        <f t="shared" si="464"/>
        <v>0</v>
      </c>
      <c r="AY877" s="121">
        <f t="shared" si="465"/>
        <v>0</v>
      </c>
      <c r="BA877" s="47" t="s">
        <v>897</v>
      </c>
      <c r="BB877" s="47">
        <v>14202</v>
      </c>
      <c r="BC877" s="47">
        <v>1</v>
      </c>
      <c r="BD877" s="47">
        <v>866</v>
      </c>
      <c r="BE877" s="4"/>
      <c r="BF877" s="47" t="s">
        <v>911</v>
      </c>
      <c r="BG877" s="47">
        <v>14225</v>
      </c>
      <c r="BH877" s="47">
        <v>1</v>
      </c>
      <c r="BI877" s="47">
        <v>18</v>
      </c>
      <c r="BJ877" s="4"/>
      <c r="BK877" s="46" t="str">
        <f t="shared" si="466"/>
        <v>14225_1</v>
      </c>
      <c r="BL877" s="69">
        <v>14225</v>
      </c>
      <c r="BM877" s="69">
        <v>1</v>
      </c>
      <c r="BN877" s="69">
        <v>0</v>
      </c>
      <c r="BO877" s="4"/>
      <c r="BP877" s="46" t="str">
        <f t="shared" si="467"/>
        <v>14225_1</v>
      </c>
      <c r="BQ877" s="69">
        <v>14225</v>
      </c>
      <c r="BR877" s="69">
        <v>1</v>
      </c>
      <c r="BS877" s="69">
        <v>0</v>
      </c>
      <c r="BT877" s="4"/>
      <c r="BU877" s="71"/>
      <c r="BV877" s="71"/>
      <c r="BW877" s="71"/>
      <c r="BX877" s="4"/>
      <c r="BY877" s="46"/>
      <c r="BZ877" s="46"/>
      <c r="CA877" s="46"/>
      <c r="CB877" s="4"/>
      <c r="CC877" s="47"/>
      <c r="CD877" s="47"/>
      <c r="CE877" s="47"/>
      <c r="CF877" s="47"/>
      <c r="CG877" s="47"/>
      <c r="CH877" s="47"/>
      <c r="CJ877" s="46" t="s">
        <v>923</v>
      </c>
      <c r="CK877" s="46" t="s">
        <v>3232</v>
      </c>
      <c r="CL877" s="46" t="s">
        <v>3233</v>
      </c>
      <c r="CM877" s="46" t="s">
        <v>3234</v>
      </c>
    </row>
    <row r="878" spans="1:91" customFormat="1" x14ac:dyDescent="0.25">
      <c r="A878" s="81">
        <v>867</v>
      </c>
      <c r="B878" s="27" t="str">
        <f t="shared" si="445"/>
        <v>14263_1</v>
      </c>
      <c r="C878" s="51">
        <v>14263</v>
      </c>
      <c r="D878" s="52">
        <v>1</v>
      </c>
      <c r="E878" s="17">
        <v>4526</v>
      </c>
      <c r="F878" s="18">
        <v>4189.5818559649997</v>
      </c>
      <c r="G878" s="57">
        <v>7</v>
      </c>
      <c r="H878" s="58">
        <v>90</v>
      </c>
      <c r="I878" s="64">
        <f t="shared" si="468"/>
        <v>0.9</v>
      </c>
      <c r="J878" s="18">
        <f t="shared" si="469"/>
        <v>6.3</v>
      </c>
      <c r="K878" s="64">
        <f t="shared" si="470"/>
        <v>-0.68499999999999994</v>
      </c>
      <c r="L878" s="18">
        <v>20</v>
      </c>
      <c r="M878" s="18">
        <v>1</v>
      </c>
      <c r="N878" s="18">
        <v>20</v>
      </c>
      <c r="O878" s="105" t="str">
        <f t="shared" si="446"/>
        <v>https://www.google.com/maps/@61.7965647394,23.6331899744,3a,75y,90t/data=!3m3!1e1!3m1!2e0</v>
      </c>
      <c r="P878" s="108" t="str">
        <f t="shared" si="447"/>
        <v>Gmaps</v>
      </c>
      <c r="Q878" s="18">
        <v>7</v>
      </c>
      <c r="R878" s="17">
        <v>90</v>
      </c>
      <c r="S878" s="18">
        <f t="shared" si="448"/>
        <v>30</v>
      </c>
      <c r="T878" s="18">
        <f t="shared" si="449"/>
        <v>20</v>
      </c>
      <c r="U878" s="18">
        <f t="shared" si="450"/>
        <v>0</v>
      </c>
      <c r="V878" s="95" t="str">
        <f t="shared" si="471"/>
        <v xml:space="preserve"> --</v>
      </c>
      <c r="W878" s="18">
        <f t="shared" si="451"/>
        <v>0</v>
      </c>
      <c r="X878" s="79" t="str">
        <f t="shared" si="472"/>
        <v xml:space="preserve"> --</v>
      </c>
      <c r="Y878" s="74">
        <v>0</v>
      </c>
      <c r="Z878" s="17" t="str">
        <f t="shared" si="455"/>
        <v xml:space="preserve"> --</v>
      </c>
      <c r="AA878" s="74">
        <v>0</v>
      </c>
      <c r="AB878" s="17" t="str">
        <f t="shared" si="473"/>
        <v>--</v>
      </c>
      <c r="AC878" s="39"/>
      <c r="AD878" s="17" t="str">
        <f t="shared" si="452"/>
        <v>Vähä 4</v>
      </c>
      <c r="AE878" s="17" t="s">
        <v>1061</v>
      </c>
      <c r="AF878" s="39"/>
      <c r="AG878" s="44"/>
      <c r="AH878" s="4"/>
      <c r="AI878" s="113" t="str">
        <f t="shared" si="456"/>
        <v>musta</v>
      </c>
      <c r="AJ878" s="114" t="str">
        <f t="shared" si="476"/>
        <v>musta</v>
      </c>
      <c r="AK878" s="115" t="str">
        <f t="shared" si="453"/>
        <v>musta</v>
      </c>
      <c r="AL878" s="124">
        <f t="shared" si="477"/>
        <v>10</v>
      </c>
      <c r="AM878" s="124">
        <f t="shared" si="457"/>
        <v>10</v>
      </c>
      <c r="AN878" s="124">
        <f t="shared" si="458"/>
        <v>0</v>
      </c>
      <c r="AO878" s="124">
        <f t="shared" si="459"/>
        <v>0</v>
      </c>
      <c r="AP878" s="121">
        <f t="shared" si="460"/>
        <v>0</v>
      </c>
      <c r="AQ878" s="14"/>
      <c r="AR878" s="113" t="str">
        <f t="shared" si="474"/>
        <v>musta</v>
      </c>
      <c r="AS878" s="114" t="str">
        <f t="shared" si="475"/>
        <v>musta</v>
      </c>
      <c r="AT878" s="115" t="str">
        <f t="shared" si="454"/>
        <v>musta</v>
      </c>
      <c r="AU878" s="124">
        <f t="shared" si="461"/>
        <v>10</v>
      </c>
      <c r="AV878" s="124">
        <f t="shared" si="462"/>
        <v>10</v>
      </c>
      <c r="AW878" s="124">
        <f t="shared" si="463"/>
        <v>0</v>
      </c>
      <c r="AX878" s="124">
        <f t="shared" si="464"/>
        <v>0</v>
      </c>
      <c r="AY878" s="121">
        <f t="shared" si="465"/>
        <v>0</v>
      </c>
      <c r="BA878" s="47" t="s">
        <v>898</v>
      </c>
      <c r="BB878" s="47">
        <v>14207</v>
      </c>
      <c r="BC878" s="47">
        <v>1</v>
      </c>
      <c r="BD878" s="47">
        <v>198</v>
      </c>
      <c r="BE878" s="4"/>
      <c r="BF878" s="47" t="s">
        <v>912</v>
      </c>
      <c r="BG878" s="47">
        <v>14227</v>
      </c>
      <c r="BH878" s="47">
        <v>1</v>
      </c>
      <c r="BI878" s="47">
        <v>21</v>
      </c>
      <c r="BJ878" s="4"/>
      <c r="BK878" s="46" t="str">
        <f t="shared" si="466"/>
        <v>14227_1</v>
      </c>
      <c r="BL878" s="69">
        <v>14227</v>
      </c>
      <c r="BM878" s="69">
        <v>1</v>
      </c>
      <c r="BN878" s="69">
        <v>0</v>
      </c>
      <c r="BO878" s="4"/>
      <c r="BP878" s="46" t="str">
        <f t="shared" si="467"/>
        <v>14227_1</v>
      </c>
      <c r="BQ878" s="69">
        <v>14227</v>
      </c>
      <c r="BR878" s="69">
        <v>1</v>
      </c>
      <c r="BS878" s="69">
        <v>0</v>
      </c>
      <c r="BT878" s="4"/>
      <c r="BU878" s="71"/>
      <c r="BV878" s="71"/>
      <c r="BW878" s="71"/>
      <c r="BX878" s="4"/>
      <c r="BY878" s="46"/>
      <c r="BZ878" s="46"/>
      <c r="CA878" s="46"/>
      <c r="CB878" s="4"/>
      <c r="CC878" s="47"/>
      <c r="CD878" s="47"/>
      <c r="CE878" s="47"/>
      <c r="CF878" s="47"/>
      <c r="CG878" s="47"/>
      <c r="CH878" s="47"/>
      <c r="CJ878" s="46" t="s">
        <v>924</v>
      </c>
      <c r="CK878" s="46" t="s">
        <v>3235</v>
      </c>
      <c r="CL878" s="46" t="s">
        <v>3236</v>
      </c>
      <c r="CM878" s="46" t="s">
        <v>3237</v>
      </c>
    </row>
    <row r="879" spans="1:91" customFormat="1" x14ac:dyDescent="0.25">
      <c r="A879" s="81">
        <v>868</v>
      </c>
      <c r="B879" s="27" t="str">
        <f t="shared" si="445"/>
        <v>14267_1</v>
      </c>
      <c r="C879" s="51">
        <v>14267</v>
      </c>
      <c r="D879" s="52">
        <v>1</v>
      </c>
      <c r="E879" s="17">
        <v>4327</v>
      </c>
      <c r="F879" s="18">
        <v>4045.4324543799999</v>
      </c>
      <c r="G879" s="57">
        <v>27</v>
      </c>
      <c r="H879" s="58">
        <v>32</v>
      </c>
      <c r="I879" s="64">
        <f t="shared" si="468"/>
        <v>0.32</v>
      </c>
      <c r="J879" s="18">
        <f t="shared" si="469"/>
        <v>8.64</v>
      </c>
      <c r="K879" s="64">
        <f t="shared" si="470"/>
        <v>-0.91183673469387749</v>
      </c>
      <c r="L879" s="18">
        <v>98</v>
      </c>
      <c r="M879" s="18">
        <v>6</v>
      </c>
      <c r="N879" s="18">
        <v>102</v>
      </c>
      <c r="O879" s="105" t="str">
        <f t="shared" si="446"/>
        <v>https://www.google.com/maps/@61.8506555815,23.7238812643,3a,75y,90t/data=!3m3!1e1!3m1!2e0</v>
      </c>
      <c r="P879" s="108" t="str">
        <f t="shared" si="447"/>
        <v>Gmaps</v>
      </c>
      <c r="Q879" s="18">
        <v>27</v>
      </c>
      <c r="R879" s="17">
        <v>32</v>
      </c>
      <c r="S879" s="18">
        <f t="shared" si="448"/>
        <v>46</v>
      </c>
      <c r="T879" s="18">
        <f t="shared" si="449"/>
        <v>31</v>
      </c>
      <c r="U879" s="18">
        <f t="shared" si="450"/>
        <v>0</v>
      </c>
      <c r="V879" s="95" t="str">
        <f t="shared" si="471"/>
        <v xml:space="preserve"> --</v>
      </c>
      <c r="W879" s="18">
        <f t="shared" si="451"/>
        <v>0</v>
      </c>
      <c r="X879" s="79" t="str">
        <f t="shared" si="472"/>
        <v xml:space="preserve"> --</v>
      </c>
      <c r="Y879" s="74">
        <v>0</v>
      </c>
      <c r="Z879" s="17" t="str">
        <f t="shared" si="455"/>
        <v xml:space="preserve"> --</v>
      </c>
      <c r="AA879" s="74">
        <v>0</v>
      </c>
      <c r="AB879" s="17" t="str">
        <f t="shared" si="473"/>
        <v>--</v>
      </c>
      <c r="AC879" s="39"/>
      <c r="AD879" s="17" t="str">
        <f t="shared" si="452"/>
        <v>Vähä 3</v>
      </c>
      <c r="AE879" s="17" t="s">
        <v>1062</v>
      </c>
      <c r="AF879" s="39"/>
      <c r="AG879" s="44"/>
      <c r="AH879" s="4"/>
      <c r="AI879" s="113" t="str">
        <f t="shared" si="456"/>
        <v>musta</v>
      </c>
      <c r="AJ879" s="114" t="str">
        <f t="shared" si="476"/>
        <v>musta</v>
      </c>
      <c r="AK879" s="115" t="str">
        <f t="shared" si="453"/>
        <v>musta</v>
      </c>
      <c r="AL879" s="124">
        <f t="shared" si="477"/>
        <v>0</v>
      </c>
      <c r="AM879" s="124">
        <f t="shared" si="457"/>
        <v>0</v>
      </c>
      <c r="AN879" s="124">
        <f t="shared" si="458"/>
        <v>0</v>
      </c>
      <c r="AO879" s="124">
        <f t="shared" si="459"/>
        <v>0</v>
      </c>
      <c r="AP879" s="121">
        <f t="shared" si="460"/>
        <v>0</v>
      </c>
      <c r="AQ879" s="14"/>
      <c r="AR879" s="113" t="str">
        <f t="shared" si="474"/>
        <v>musta</v>
      </c>
      <c r="AS879" s="114" t="str">
        <f t="shared" si="475"/>
        <v>musta</v>
      </c>
      <c r="AT879" s="115" t="str">
        <f t="shared" si="454"/>
        <v>musta</v>
      </c>
      <c r="AU879" s="124">
        <f t="shared" si="461"/>
        <v>1</v>
      </c>
      <c r="AV879" s="124">
        <f t="shared" si="462"/>
        <v>1</v>
      </c>
      <c r="AW879" s="124">
        <f t="shared" si="463"/>
        <v>0</v>
      </c>
      <c r="AX879" s="124">
        <f t="shared" si="464"/>
        <v>0</v>
      </c>
      <c r="AY879" s="121">
        <f t="shared" si="465"/>
        <v>0</v>
      </c>
      <c r="BA879" s="47" t="s">
        <v>899</v>
      </c>
      <c r="BB879" s="47">
        <v>14207</v>
      </c>
      <c r="BC879" s="47">
        <v>2</v>
      </c>
      <c r="BD879" s="47">
        <v>95</v>
      </c>
      <c r="BE879" s="4"/>
      <c r="BF879" s="47" t="s">
        <v>913</v>
      </c>
      <c r="BG879" s="47">
        <v>14229</v>
      </c>
      <c r="BH879" s="47">
        <v>1</v>
      </c>
      <c r="BI879" s="47">
        <v>1</v>
      </c>
      <c r="BJ879" s="4"/>
      <c r="BK879" s="46" t="str">
        <f t="shared" si="466"/>
        <v>14229_1</v>
      </c>
      <c r="BL879" s="69">
        <v>14229</v>
      </c>
      <c r="BM879" s="69">
        <v>1</v>
      </c>
      <c r="BN879" s="69">
        <v>0</v>
      </c>
      <c r="BO879" s="4"/>
      <c r="BP879" s="46" t="str">
        <f t="shared" si="467"/>
        <v>14229_1</v>
      </c>
      <c r="BQ879" s="69">
        <v>14229</v>
      </c>
      <c r="BR879" s="69">
        <v>1</v>
      </c>
      <c r="BS879" s="69">
        <v>0</v>
      </c>
      <c r="BT879" s="4"/>
      <c r="BU879" s="71"/>
      <c r="BV879" s="71"/>
      <c r="BW879" s="71"/>
      <c r="BX879" s="4"/>
      <c r="BY879" s="46"/>
      <c r="BZ879" s="46"/>
      <c r="CA879" s="46"/>
      <c r="CB879" s="4"/>
      <c r="CC879" s="47"/>
      <c r="CD879" s="47"/>
      <c r="CE879" s="47"/>
      <c r="CF879" s="47"/>
      <c r="CG879" s="47"/>
      <c r="CH879" s="47"/>
      <c r="CJ879" s="46" t="s">
        <v>925</v>
      </c>
      <c r="CK879" s="46" t="s">
        <v>3238</v>
      </c>
      <c r="CL879" s="46" t="s">
        <v>3239</v>
      </c>
      <c r="CM879" s="46" t="s">
        <v>3240</v>
      </c>
    </row>
    <row r="880" spans="1:91" customFormat="1" x14ac:dyDescent="0.25">
      <c r="A880" s="81">
        <v>869</v>
      </c>
      <c r="B880" s="27" t="str">
        <f t="shared" si="445"/>
        <v>14268_1</v>
      </c>
      <c r="C880" s="51">
        <v>14268</v>
      </c>
      <c r="D880" s="52">
        <v>1</v>
      </c>
      <c r="E880" s="17">
        <v>2690</v>
      </c>
      <c r="F880" s="18">
        <v>2360.6390566650002</v>
      </c>
      <c r="G880" s="57">
        <v>2</v>
      </c>
      <c r="H880" s="58">
        <v>69</v>
      </c>
      <c r="I880" s="64">
        <f t="shared" si="468"/>
        <v>0.69</v>
      </c>
      <c r="J880" s="18">
        <f t="shared" si="469"/>
        <v>1.38</v>
      </c>
      <c r="K880" s="64">
        <f t="shared" si="470"/>
        <v>-0.98647058823529421</v>
      </c>
      <c r="L880" s="18">
        <v>102</v>
      </c>
      <c r="M880" s="18">
        <v>6</v>
      </c>
      <c r="N880" s="18">
        <v>106</v>
      </c>
      <c r="O880" s="105" t="str">
        <f t="shared" si="446"/>
        <v>https://www.google.com/maps/@61.8503930483,23.7786979,3a,75y,90t/data=!3m3!1e1!3m1!2e0</v>
      </c>
      <c r="P880" s="108" t="str">
        <f t="shared" si="447"/>
        <v>Gmaps</v>
      </c>
      <c r="Q880" s="18">
        <v>2</v>
      </c>
      <c r="R880" s="17">
        <v>69</v>
      </c>
      <c r="S880" s="18">
        <f t="shared" si="448"/>
        <v>6</v>
      </c>
      <c r="T880" s="18">
        <f t="shared" si="449"/>
        <v>5</v>
      </c>
      <c r="U880" s="18">
        <f t="shared" si="450"/>
        <v>0</v>
      </c>
      <c r="V880" s="95" t="str">
        <f t="shared" si="471"/>
        <v xml:space="preserve"> --</v>
      </c>
      <c r="W880" s="18">
        <f t="shared" si="451"/>
        <v>0</v>
      </c>
      <c r="X880" s="79" t="str">
        <f t="shared" si="472"/>
        <v xml:space="preserve"> --</v>
      </c>
      <c r="Y880" s="74">
        <v>0</v>
      </c>
      <c r="Z880" s="17" t="str">
        <f t="shared" si="455"/>
        <v xml:space="preserve"> --</v>
      </c>
      <c r="AA880" s="74">
        <v>0</v>
      </c>
      <c r="AB880" s="17" t="str">
        <f t="shared" si="473"/>
        <v>--</v>
      </c>
      <c r="AC880" s="39"/>
      <c r="AD880" s="17" t="str">
        <f t="shared" si="452"/>
        <v>Vähä 4</v>
      </c>
      <c r="AE880" s="17" t="s">
        <v>1061</v>
      </c>
      <c r="AF880" s="39"/>
      <c r="AG880" s="44"/>
      <c r="AH880" s="4"/>
      <c r="AI880" s="113" t="str">
        <f t="shared" si="456"/>
        <v>musta</v>
      </c>
      <c r="AJ880" s="114" t="str">
        <f t="shared" si="476"/>
        <v>musta</v>
      </c>
      <c r="AK880" s="115" t="str">
        <f t="shared" si="453"/>
        <v>musta</v>
      </c>
      <c r="AL880" s="124">
        <f t="shared" si="477"/>
        <v>10</v>
      </c>
      <c r="AM880" s="124">
        <f t="shared" si="457"/>
        <v>10</v>
      </c>
      <c r="AN880" s="124">
        <f t="shared" si="458"/>
        <v>0</v>
      </c>
      <c r="AO880" s="124">
        <f t="shared" si="459"/>
        <v>0</v>
      </c>
      <c r="AP880" s="121">
        <f t="shared" si="460"/>
        <v>0</v>
      </c>
      <c r="AQ880" s="14"/>
      <c r="AR880" s="113" t="str">
        <f t="shared" si="474"/>
        <v>musta</v>
      </c>
      <c r="AS880" s="114" t="str">
        <f t="shared" si="475"/>
        <v>musta</v>
      </c>
      <c r="AT880" s="115" t="str">
        <f t="shared" si="454"/>
        <v>musta</v>
      </c>
      <c r="AU880" s="124">
        <f t="shared" si="461"/>
        <v>10</v>
      </c>
      <c r="AV880" s="124">
        <f t="shared" si="462"/>
        <v>10</v>
      </c>
      <c r="AW880" s="124">
        <f t="shared" si="463"/>
        <v>0</v>
      </c>
      <c r="AX880" s="124">
        <f t="shared" si="464"/>
        <v>0</v>
      </c>
      <c r="AY880" s="121">
        <f t="shared" si="465"/>
        <v>0</v>
      </c>
      <c r="BA880" s="47" t="s">
        <v>900</v>
      </c>
      <c r="BB880" s="47">
        <v>14208</v>
      </c>
      <c r="BC880" s="47">
        <v>1</v>
      </c>
      <c r="BD880" s="47">
        <v>84</v>
      </c>
      <c r="BE880" s="4"/>
      <c r="BF880" s="47" t="s">
        <v>914</v>
      </c>
      <c r="BG880" s="47">
        <v>14229</v>
      </c>
      <c r="BH880" s="47">
        <v>2</v>
      </c>
      <c r="BI880" s="47">
        <v>3</v>
      </c>
      <c r="BJ880" s="4"/>
      <c r="BK880" s="46" t="str">
        <f t="shared" si="466"/>
        <v>14229_2</v>
      </c>
      <c r="BL880" s="69">
        <v>14229</v>
      </c>
      <c r="BM880" s="69">
        <v>2</v>
      </c>
      <c r="BN880" s="69">
        <v>0</v>
      </c>
      <c r="BO880" s="4"/>
      <c r="BP880" s="46" t="str">
        <f t="shared" si="467"/>
        <v>14229_2</v>
      </c>
      <c r="BQ880" s="69">
        <v>14229</v>
      </c>
      <c r="BR880" s="69">
        <v>2</v>
      </c>
      <c r="BS880" s="69">
        <v>0</v>
      </c>
      <c r="BT880" s="4"/>
      <c r="BU880" s="71"/>
      <c r="BV880" s="71"/>
      <c r="BW880" s="71"/>
      <c r="BX880" s="4"/>
      <c r="BY880" s="46"/>
      <c r="BZ880" s="46"/>
      <c r="CA880" s="46"/>
      <c r="CB880" s="4"/>
      <c r="CC880" s="47"/>
      <c r="CD880" s="47"/>
      <c r="CE880" s="47"/>
      <c r="CF880" s="47"/>
      <c r="CG880" s="47"/>
      <c r="CH880" s="47"/>
      <c r="CJ880" s="46" t="s">
        <v>926</v>
      </c>
      <c r="CK880" s="46" t="s">
        <v>3241</v>
      </c>
      <c r="CL880" s="46" t="s">
        <v>3242</v>
      </c>
      <c r="CM880" s="46" t="s">
        <v>3243</v>
      </c>
    </row>
    <row r="881" spans="1:91" customFormat="1" x14ac:dyDescent="0.25">
      <c r="A881" s="81">
        <v>870</v>
      </c>
      <c r="B881" s="27" t="str">
        <f t="shared" si="445"/>
        <v>14269_1</v>
      </c>
      <c r="C881" s="51">
        <v>14269</v>
      </c>
      <c r="D881" s="52">
        <v>1</v>
      </c>
      <c r="E881" s="17">
        <v>6082</v>
      </c>
      <c r="F881" s="18">
        <v>5458.1679765999997</v>
      </c>
      <c r="G881" s="57">
        <v>217</v>
      </c>
      <c r="H881" s="58">
        <v>44</v>
      </c>
      <c r="I881" s="64">
        <f t="shared" si="468"/>
        <v>0.44</v>
      </c>
      <c r="J881" s="18">
        <f t="shared" si="469"/>
        <v>95.48</v>
      </c>
      <c r="K881" s="64">
        <f t="shared" si="470"/>
        <v>-0.59021459227467798</v>
      </c>
      <c r="L881" s="18">
        <v>233</v>
      </c>
      <c r="M881" s="18">
        <v>19</v>
      </c>
      <c r="N881" s="18">
        <v>247</v>
      </c>
      <c r="O881" s="105" t="str">
        <f t="shared" si="446"/>
        <v>https://www.google.com/maps/@61.8723058133,23.7265296259,3a,75y,90t/data=!3m3!1e1!3m1!2e0</v>
      </c>
      <c r="P881" s="108" t="str">
        <f t="shared" si="447"/>
        <v>Gmaps</v>
      </c>
      <c r="Q881" s="18">
        <v>217</v>
      </c>
      <c r="R881" s="17">
        <v>44</v>
      </c>
      <c r="S881" s="18">
        <f t="shared" si="448"/>
        <v>97</v>
      </c>
      <c r="T881" s="18">
        <f t="shared" si="449"/>
        <v>40</v>
      </c>
      <c r="U881" s="18">
        <f t="shared" si="450"/>
        <v>0</v>
      </c>
      <c r="V881" s="95" t="str">
        <f t="shared" si="471"/>
        <v xml:space="preserve"> --</v>
      </c>
      <c r="W881" s="18">
        <f t="shared" si="451"/>
        <v>0</v>
      </c>
      <c r="X881" s="79" t="str">
        <f t="shared" si="472"/>
        <v xml:space="preserve"> --</v>
      </c>
      <c r="Y881" s="18">
        <v>3</v>
      </c>
      <c r="Z881" s="17" t="str">
        <f t="shared" si="455"/>
        <v xml:space="preserve"> --</v>
      </c>
      <c r="AA881" s="74">
        <v>0</v>
      </c>
      <c r="AB881" s="17" t="str">
        <f t="shared" si="473"/>
        <v>--</v>
      </c>
      <c r="AC881" s="39"/>
      <c r="AD881" s="17" t="str">
        <f t="shared" si="452"/>
        <v>Vähä 2</v>
      </c>
      <c r="AE881" s="17" t="s">
        <v>1060</v>
      </c>
      <c r="AF881" s="39"/>
      <c r="AG881" s="44"/>
      <c r="AH881" s="4"/>
      <c r="AI881" s="113" t="str">
        <f t="shared" si="456"/>
        <v>musta</v>
      </c>
      <c r="AJ881" s="114" t="str">
        <f t="shared" si="476"/>
        <v>musta</v>
      </c>
      <c r="AK881" s="115" t="str">
        <f t="shared" si="453"/>
        <v>musta</v>
      </c>
      <c r="AL881" s="124">
        <f t="shared" si="477"/>
        <v>1</v>
      </c>
      <c r="AM881" s="124">
        <f t="shared" si="457"/>
        <v>1</v>
      </c>
      <c r="AN881" s="124">
        <f t="shared" si="458"/>
        <v>0</v>
      </c>
      <c r="AO881" s="124">
        <f t="shared" si="459"/>
        <v>0</v>
      </c>
      <c r="AP881" s="121">
        <f t="shared" si="460"/>
        <v>0</v>
      </c>
      <c r="AQ881" s="14"/>
      <c r="AR881" s="113" t="str">
        <f t="shared" si="474"/>
        <v>musta</v>
      </c>
      <c r="AS881" s="114" t="str">
        <f t="shared" si="475"/>
        <v>musta</v>
      </c>
      <c r="AT881" s="115" t="str">
        <f t="shared" si="454"/>
        <v>musta</v>
      </c>
      <c r="AU881" s="124">
        <f t="shared" si="461"/>
        <v>1</v>
      </c>
      <c r="AV881" s="124">
        <f t="shared" si="462"/>
        <v>1</v>
      </c>
      <c r="AW881" s="124">
        <f t="shared" si="463"/>
        <v>0</v>
      </c>
      <c r="AX881" s="124">
        <f t="shared" si="464"/>
        <v>0</v>
      </c>
      <c r="AY881" s="121">
        <f t="shared" si="465"/>
        <v>0</v>
      </c>
      <c r="BA881" s="47" t="s">
        <v>901</v>
      </c>
      <c r="BB881" s="47">
        <v>14209</v>
      </c>
      <c r="BC881" s="47">
        <v>1</v>
      </c>
      <c r="BD881" s="47">
        <v>39</v>
      </c>
      <c r="BE881" s="4"/>
      <c r="BF881" s="47" t="s">
        <v>915</v>
      </c>
      <c r="BG881" s="47">
        <v>14231</v>
      </c>
      <c r="BH881" s="47">
        <v>1</v>
      </c>
      <c r="BI881" s="47">
        <v>7</v>
      </c>
      <c r="BJ881" s="4"/>
      <c r="BK881" s="46" t="str">
        <f t="shared" si="466"/>
        <v>14231_1</v>
      </c>
      <c r="BL881" s="69">
        <v>14231</v>
      </c>
      <c r="BM881" s="69">
        <v>1</v>
      </c>
      <c r="BN881" s="69">
        <v>0</v>
      </c>
      <c r="BO881" s="4"/>
      <c r="BP881" s="46" t="str">
        <f t="shared" si="467"/>
        <v>14231_1</v>
      </c>
      <c r="BQ881" s="69">
        <v>14231</v>
      </c>
      <c r="BR881" s="69">
        <v>1</v>
      </c>
      <c r="BS881" s="69">
        <v>0</v>
      </c>
      <c r="BT881" s="4"/>
      <c r="BU881" s="71"/>
      <c r="BV881" s="71"/>
      <c r="BW881" s="71"/>
      <c r="BX881" s="4"/>
      <c r="BY881" s="46"/>
      <c r="BZ881" s="46"/>
      <c r="CA881" s="46"/>
      <c r="CB881" s="4"/>
      <c r="CC881" s="47"/>
      <c r="CD881" s="47"/>
      <c r="CE881" s="47"/>
      <c r="CF881" s="47"/>
      <c r="CG881" s="47"/>
      <c r="CH881" s="47"/>
      <c r="CJ881" s="46" t="s">
        <v>927</v>
      </c>
      <c r="CK881" s="46" t="s">
        <v>3244</v>
      </c>
      <c r="CL881" s="46" t="s">
        <v>3245</v>
      </c>
      <c r="CM881" s="46" t="s">
        <v>3246</v>
      </c>
    </row>
    <row r="882" spans="1:91" customFormat="1" x14ac:dyDescent="0.25">
      <c r="A882" s="81">
        <v>871</v>
      </c>
      <c r="B882" s="27" t="str">
        <f t="shared" si="445"/>
        <v>14270_1</v>
      </c>
      <c r="C882" s="51">
        <v>14270</v>
      </c>
      <c r="D882" s="52">
        <v>1</v>
      </c>
      <c r="E882" s="17">
        <v>963</v>
      </c>
      <c r="F882" s="18"/>
      <c r="G882" s="57" t="s">
        <v>20</v>
      </c>
      <c r="H882" s="58" t="s">
        <v>20</v>
      </c>
      <c r="I882" s="64" t="e">
        <f t="shared" si="468"/>
        <v>#VALUE!</v>
      </c>
      <c r="J882" s="18" t="e">
        <f t="shared" si="469"/>
        <v>#VALUE!</v>
      </c>
      <c r="K882" s="64" t="e">
        <f t="shared" si="470"/>
        <v>#VALUE!</v>
      </c>
      <c r="L882" s="18">
        <v>1504</v>
      </c>
      <c r="M882" s="18">
        <v>44</v>
      </c>
      <c r="N882" s="18">
        <v>1527</v>
      </c>
      <c r="O882" s="105" t="str">
        <f t="shared" si="446"/>
        <v>https://www.google.com/maps/@61.8769980679,23.7255167054,3a,75y,90t/data=!3m3!1e1!3m1!2e0</v>
      </c>
      <c r="P882" s="108" t="str">
        <f t="shared" si="447"/>
        <v>Gmaps</v>
      </c>
      <c r="Q882" s="18" t="s">
        <v>1049</v>
      </c>
      <c r="R882" s="17" t="s">
        <v>1049</v>
      </c>
      <c r="S882" s="18">
        <f t="shared" si="448"/>
        <v>17</v>
      </c>
      <c r="T882" s="18">
        <f t="shared" si="449"/>
        <v>9</v>
      </c>
      <c r="U882" s="18">
        <f t="shared" si="450"/>
        <v>0</v>
      </c>
      <c r="V882" s="95" t="str">
        <f t="shared" si="471"/>
        <v xml:space="preserve"> --</v>
      </c>
      <c r="W882" s="18">
        <f t="shared" si="451"/>
        <v>0</v>
      </c>
      <c r="X882" s="79" t="str">
        <f t="shared" si="472"/>
        <v xml:space="preserve"> --</v>
      </c>
      <c r="Y882" s="18">
        <v>99</v>
      </c>
      <c r="Z882" s="17" t="str">
        <f t="shared" si="455"/>
        <v>Kyllä</v>
      </c>
      <c r="AA882" s="74">
        <v>0</v>
      </c>
      <c r="AB882" s="17" t="str">
        <f t="shared" si="473"/>
        <v>--</v>
      </c>
      <c r="AC882" s="39"/>
      <c r="AD882" s="17" t="str">
        <f t="shared" si="452"/>
        <v>Keskivilkas 2</v>
      </c>
      <c r="AE882" s="17" t="s">
        <v>1059</v>
      </c>
      <c r="AF882" s="39"/>
      <c r="AG882" s="44"/>
      <c r="AH882" s="4"/>
      <c r="AI882" s="113" t="str">
        <f t="shared" si="456"/>
        <v>ei mallia</v>
      </c>
      <c r="AJ882" s="114" t="str">
        <f t="shared" si="476"/>
        <v>ei mallia</v>
      </c>
      <c r="AK882" s="115" t="e">
        <f t="shared" si="453"/>
        <v>#VALUE!</v>
      </c>
      <c r="AL882" s="124">
        <f t="shared" si="477"/>
        <v>20</v>
      </c>
      <c r="AM882" s="124">
        <f t="shared" si="457"/>
        <v>10</v>
      </c>
      <c r="AN882" s="124">
        <f t="shared" si="458"/>
        <v>10</v>
      </c>
      <c r="AO882" s="124">
        <f t="shared" si="459"/>
        <v>0</v>
      </c>
      <c r="AP882" s="121">
        <f t="shared" si="460"/>
        <v>0</v>
      </c>
      <c r="AQ882" s="14"/>
      <c r="AR882" s="113" t="str">
        <f t="shared" si="474"/>
        <v>ei mallia</v>
      </c>
      <c r="AS882" s="114" t="str">
        <f t="shared" si="475"/>
        <v>ei mallia</v>
      </c>
      <c r="AT882" s="115" t="str">
        <f t="shared" si="454"/>
        <v>ei mallia</v>
      </c>
      <c r="AU882" s="124">
        <f t="shared" si="461"/>
        <v>20</v>
      </c>
      <c r="AV882" s="124">
        <f t="shared" si="462"/>
        <v>10</v>
      </c>
      <c r="AW882" s="124">
        <f t="shared" si="463"/>
        <v>10</v>
      </c>
      <c r="AX882" s="124">
        <f t="shared" si="464"/>
        <v>0</v>
      </c>
      <c r="AY882" s="121">
        <f t="shared" si="465"/>
        <v>0</v>
      </c>
      <c r="BA882" s="47" t="s">
        <v>902</v>
      </c>
      <c r="BB882" s="47">
        <v>14211</v>
      </c>
      <c r="BC882" s="47">
        <v>1</v>
      </c>
      <c r="BD882" s="47">
        <v>15</v>
      </c>
      <c r="BE882" s="4"/>
      <c r="BF882" s="47" t="s">
        <v>916</v>
      </c>
      <c r="BG882" s="47">
        <v>14232</v>
      </c>
      <c r="BH882" s="47">
        <v>1</v>
      </c>
      <c r="BI882" s="47">
        <v>20</v>
      </c>
      <c r="BJ882" s="4"/>
      <c r="BK882" s="46" t="str">
        <f t="shared" si="466"/>
        <v>14232_1</v>
      </c>
      <c r="BL882" s="69">
        <v>14232</v>
      </c>
      <c r="BM882" s="69">
        <v>1</v>
      </c>
      <c r="BN882" s="69">
        <v>0</v>
      </c>
      <c r="BO882" s="4"/>
      <c r="BP882" s="46" t="str">
        <f t="shared" si="467"/>
        <v>14232_1</v>
      </c>
      <c r="BQ882" s="69">
        <v>14232</v>
      </c>
      <c r="BR882" s="69">
        <v>1</v>
      </c>
      <c r="BS882" s="69">
        <v>0</v>
      </c>
      <c r="BT882" s="4"/>
      <c r="BU882" s="71"/>
      <c r="BV882" s="71"/>
      <c r="BW882" s="71"/>
      <c r="BX882" s="4"/>
      <c r="BY882" s="46"/>
      <c r="BZ882" s="46"/>
      <c r="CA882" s="46"/>
      <c r="CB882" s="4"/>
      <c r="CC882" s="47"/>
      <c r="CD882" s="47"/>
      <c r="CE882" s="47"/>
      <c r="CF882" s="47"/>
      <c r="CG882" s="47"/>
      <c r="CH882" s="47"/>
      <c r="CJ882" s="46" t="s">
        <v>928</v>
      </c>
      <c r="CK882" s="46" t="s">
        <v>1408</v>
      </c>
      <c r="CL882" s="46" t="s">
        <v>1409</v>
      </c>
      <c r="CM882" s="46" t="s">
        <v>1410</v>
      </c>
    </row>
    <row r="883" spans="1:91" customFormat="1" x14ac:dyDescent="0.25">
      <c r="A883" s="81">
        <v>872</v>
      </c>
      <c r="B883" s="27" t="str">
        <f t="shared" si="445"/>
        <v>14271_1</v>
      </c>
      <c r="C883" s="51">
        <v>14271</v>
      </c>
      <c r="D883" s="52">
        <v>1</v>
      </c>
      <c r="E883" s="17">
        <v>3858</v>
      </c>
      <c r="F883" s="18">
        <v>3739.63578878</v>
      </c>
      <c r="G883" s="57">
        <v>9</v>
      </c>
      <c r="H883" s="58">
        <v>52</v>
      </c>
      <c r="I883" s="64">
        <f t="shared" si="468"/>
        <v>0.52</v>
      </c>
      <c r="J883" s="18">
        <f t="shared" si="469"/>
        <v>4.68</v>
      </c>
      <c r="K883" s="64">
        <f t="shared" si="470"/>
        <v>-0.93314285714285705</v>
      </c>
      <c r="L883" s="18">
        <v>70</v>
      </c>
      <c r="M883" s="18">
        <v>2</v>
      </c>
      <c r="N883" s="18">
        <v>80</v>
      </c>
      <c r="O883" s="105" t="str">
        <f t="shared" si="446"/>
        <v>https://www.google.com/maps/@61.8949828104,23.7526256929,3a,75y,90t/data=!3m3!1e1!3m1!2e0</v>
      </c>
      <c r="P883" s="108" t="str">
        <f t="shared" si="447"/>
        <v>Gmaps</v>
      </c>
      <c r="Q883" s="18">
        <v>9</v>
      </c>
      <c r="R883" s="17">
        <v>52</v>
      </c>
      <c r="S883" s="18">
        <f t="shared" si="448"/>
        <v>23</v>
      </c>
      <c r="T883" s="18">
        <f t="shared" si="449"/>
        <v>14</v>
      </c>
      <c r="U883" s="18">
        <f t="shared" si="450"/>
        <v>0</v>
      </c>
      <c r="V883" s="95" t="str">
        <f t="shared" si="471"/>
        <v xml:space="preserve"> --</v>
      </c>
      <c r="W883" s="18">
        <f t="shared" si="451"/>
        <v>0</v>
      </c>
      <c r="X883" s="79" t="str">
        <f t="shared" si="472"/>
        <v xml:space="preserve"> --</v>
      </c>
      <c r="Y883" s="74">
        <v>0</v>
      </c>
      <c r="Z883" s="17" t="str">
        <f t="shared" si="455"/>
        <v xml:space="preserve"> --</v>
      </c>
      <c r="AA883" s="74">
        <v>0</v>
      </c>
      <c r="AB883" s="17" t="str">
        <f t="shared" si="473"/>
        <v>--</v>
      </c>
      <c r="AC883" s="39"/>
      <c r="AD883" s="17" t="str">
        <f t="shared" si="452"/>
        <v>Vähä 4</v>
      </c>
      <c r="AE883" s="17" t="s">
        <v>1061</v>
      </c>
      <c r="AF883" s="39"/>
      <c r="AG883" s="44"/>
      <c r="AH883" s="4"/>
      <c r="AI883" s="113" t="str">
        <f t="shared" si="456"/>
        <v>musta</v>
      </c>
      <c r="AJ883" s="114" t="str">
        <f t="shared" si="476"/>
        <v>musta</v>
      </c>
      <c r="AK883" s="115" t="str">
        <f t="shared" si="453"/>
        <v>musta</v>
      </c>
      <c r="AL883" s="124">
        <f t="shared" si="477"/>
        <v>1</v>
      </c>
      <c r="AM883" s="124">
        <f t="shared" si="457"/>
        <v>1</v>
      </c>
      <c r="AN883" s="124">
        <f t="shared" si="458"/>
        <v>0</v>
      </c>
      <c r="AO883" s="124">
        <f t="shared" si="459"/>
        <v>0</v>
      </c>
      <c r="AP883" s="121">
        <f t="shared" si="460"/>
        <v>0</v>
      </c>
      <c r="AQ883" s="14"/>
      <c r="AR883" s="113" t="str">
        <f t="shared" si="474"/>
        <v>musta</v>
      </c>
      <c r="AS883" s="114" t="str">
        <f t="shared" si="475"/>
        <v>musta</v>
      </c>
      <c r="AT883" s="115" t="str">
        <f t="shared" si="454"/>
        <v>musta</v>
      </c>
      <c r="AU883" s="124">
        <f t="shared" si="461"/>
        <v>10</v>
      </c>
      <c r="AV883" s="124">
        <f t="shared" si="462"/>
        <v>10</v>
      </c>
      <c r="AW883" s="124">
        <f t="shared" si="463"/>
        <v>0</v>
      </c>
      <c r="AX883" s="124">
        <f t="shared" si="464"/>
        <v>0</v>
      </c>
      <c r="AY883" s="121">
        <f t="shared" si="465"/>
        <v>0</v>
      </c>
      <c r="BA883" s="47" t="s">
        <v>903</v>
      </c>
      <c r="BB883" s="47">
        <v>14211</v>
      </c>
      <c r="BC883" s="47">
        <v>2</v>
      </c>
      <c r="BD883" s="47">
        <v>4</v>
      </c>
      <c r="BE883" s="4"/>
      <c r="BF883" s="47" t="s">
        <v>917</v>
      </c>
      <c r="BG883" s="47">
        <v>14247</v>
      </c>
      <c r="BH883" s="47">
        <v>1</v>
      </c>
      <c r="BI883" s="47">
        <v>3</v>
      </c>
      <c r="BJ883" s="4"/>
      <c r="BK883" s="46" t="str">
        <f t="shared" si="466"/>
        <v>14247_1</v>
      </c>
      <c r="BL883" s="69">
        <v>14247</v>
      </c>
      <c r="BM883" s="69">
        <v>1</v>
      </c>
      <c r="BN883" s="69">
        <v>0</v>
      </c>
      <c r="BO883" s="4"/>
      <c r="BP883" s="46" t="str">
        <f t="shared" si="467"/>
        <v>14247_1</v>
      </c>
      <c r="BQ883" s="69">
        <v>14247</v>
      </c>
      <c r="BR883" s="69">
        <v>1</v>
      </c>
      <c r="BS883" s="69">
        <v>0</v>
      </c>
      <c r="BT883" s="4"/>
      <c r="BU883" s="71"/>
      <c r="BV883" s="71"/>
      <c r="BW883" s="71"/>
      <c r="BX883" s="4"/>
      <c r="BY883" s="46"/>
      <c r="BZ883" s="46"/>
      <c r="CA883" s="46"/>
      <c r="CB883" s="4"/>
      <c r="CC883" s="47"/>
      <c r="CD883" s="47"/>
      <c r="CE883" s="47"/>
      <c r="CF883" s="47"/>
      <c r="CG883" s="47"/>
      <c r="CH883" s="47"/>
      <c r="CJ883" s="46" t="s">
        <v>929</v>
      </c>
      <c r="CK883" s="46" t="s">
        <v>3247</v>
      </c>
      <c r="CL883" s="46" t="s">
        <v>3248</v>
      </c>
      <c r="CM883" s="46" t="s">
        <v>3249</v>
      </c>
    </row>
    <row r="884" spans="1:91" customFormat="1" x14ac:dyDescent="0.25">
      <c r="A884" s="81">
        <v>873</v>
      </c>
      <c r="B884" s="27" t="str">
        <f t="shared" si="445"/>
        <v>14272_1</v>
      </c>
      <c r="C884" s="51">
        <v>14272</v>
      </c>
      <c r="D884" s="52">
        <v>1</v>
      </c>
      <c r="E884" s="17">
        <v>9382</v>
      </c>
      <c r="F884" s="18">
        <v>9235.0893025000005</v>
      </c>
      <c r="G884" s="57">
        <v>132</v>
      </c>
      <c r="H884" s="58">
        <v>98</v>
      </c>
      <c r="I884" s="64">
        <f t="shared" si="468"/>
        <v>0.98</v>
      </c>
      <c r="J884" s="18">
        <f t="shared" si="469"/>
        <v>129.35999999999999</v>
      </c>
      <c r="K884" s="64">
        <f t="shared" si="470"/>
        <v>0.74810810810810791</v>
      </c>
      <c r="L884" s="18">
        <v>74</v>
      </c>
      <c r="M884" s="18">
        <v>7</v>
      </c>
      <c r="N884" s="18">
        <v>76</v>
      </c>
      <c r="O884" s="105" t="str">
        <f t="shared" si="446"/>
        <v>https://www.google.com/maps/@61.9790882882,23.3585132459,3a,75y,90t/data=!3m3!1e1!3m1!2e0</v>
      </c>
      <c r="P884" s="108" t="str">
        <f t="shared" si="447"/>
        <v>Gmaps</v>
      </c>
      <c r="Q884" s="18">
        <v>132</v>
      </c>
      <c r="R884" s="17">
        <v>98</v>
      </c>
      <c r="S884" s="18">
        <f t="shared" si="448"/>
        <v>26</v>
      </c>
      <c r="T884" s="18">
        <f t="shared" si="449"/>
        <v>22</v>
      </c>
      <c r="U884" s="18">
        <f t="shared" si="450"/>
        <v>0</v>
      </c>
      <c r="V884" s="95" t="str">
        <f t="shared" si="471"/>
        <v xml:space="preserve"> --</v>
      </c>
      <c r="W884" s="18">
        <f t="shared" si="451"/>
        <v>0</v>
      </c>
      <c r="X884" s="79" t="str">
        <f t="shared" si="472"/>
        <v xml:space="preserve"> --</v>
      </c>
      <c r="Y884" s="74">
        <v>0</v>
      </c>
      <c r="Z884" s="17" t="str">
        <f t="shared" si="455"/>
        <v xml:space="preserve"> --</v>
      </c>
      <c r="AA884" s="74">
        <v>0</v>
      </c>
      <c r="AB884" s="17" t="str">
        <f t="shared" si="473"/>
        <v>--</v>
      </c>
      <c r="AC884" s="39"/>
      <c r="AD884" s="17" t="str">
        <f t="shared" si="452"/>
        <v>Vähä 3</v>
      </c>
      <c r="AE884" s="17" t="s">
        <v>1062</v>
      </c>
      <c r="AF884" s="39"/>
      <c r="AG884" s="44"/>
      <c r="AH884" s="4"/>
      <c r="AI884" s="113" t="str">
        <f t="shared" si="456"/>
        <v>musta</v>
      </c>
      <c r="AJ884" s="114" t="str">
        <f t="shared" si="476"/>
        <v>musta</v>
      </c>
      <c r="AK884" s="115" t="str">
        <f t="shared" si="453"/>
        <v>musta</v>
      </c>
      <c r="AL884" s="124">
        <f t="shared" si="477"/>
        <v>10</v>
      </c>
      <c r="AM884" s="124">
        <f t="shared" si="457"/>
        <v>10</v>
      </c>
      <c r="AN884" s="124">
        <f t="shared" si="458"/>
        <v>0</v>
      </c>
      <c r="AO884" s="124">
        <f t="shared" si="459"/>
        <v>0</v>
      </c>
      <c r="AP884" s="121">
        <f t="shared" si="460"/>
        <v>0</v>
      </c>
      <c r="AQ884" s="14"/>
      <c r="AR884" s="113" t="str">
        <f t="shared" si="474"/>
        <v>musta</v>
      </c>
      <c r="AS884" s="114" t="str">
        <f t="shared" si="475"/>
        <v>musta</v>
      </c>
      <c r="AT884" s="115" t="str">
        <f t="shared" si="454"/>
        <v>musta</v>
      </c>
      <c r="AU884" s="124">
        <f t="shared" si="461"/>
        <v>10</v>
      </c>
      <c r="AV884" s="124">
        <f t="shared" si="462"/>
        <v>10</v>
      </c>
      <c r="AW884" s="124">
        <f t="shared" si="463"/>
        <v>0</v>
      </c>
      <c r="AX884" s="124">
        <f t="shared" si="464"/>
        <v>0</v>
      </c>
      <c r="AY884" s="121">
        <f t="shared" si="465"/>
        <v>0</v>
      </c>
      <c r="BA884" s="47" t="s">
        <v>904</v>
      </c>
      <c r="BB884" s="47">
        <v>14213</v>
      </c>
      <c r="BC884" s="47">
        <v>1</v>
      </c>
      <c r="BD884" s="47">
        <v>45</v>
      </c>
      <c r="BE884" s="4"/>
      <c r="BF884" s="47" t="s">
        <v>918</v>
      </c>
      <c r="BG884" s="47">
        <v>14251</v>
      </c>
      <c r="BH884" s="47">
        <v>1</v>
      </c>
      <c r="BI884" s="47">
        <v>218</v>
      </c>
      <c r="BJ884" s="4"/>
      <c r="BK884" s="46" t="str">
        <f t="shared" si="466"/>
        <v>14251_1</v>
      </c>
      <c r="BL884" s="69">
        <v>14251</v>
      </c>
      <c r="BM884" s="69">
        <v>1</v>
      </c>
      <c r="BN884" s="69">
        <v>2</v>
      </c>
      <c r="BO884" s="4"/>
      <c r="BP884" s="46" t="str">
        <f t="shared" si="467"/>
        <v>14251_1</v>
      </c>
      <c r="BQ884" s="69">
        <v>14251</v>
      </c>
      <c r="BR884" s="69">
        <v>1</v>
      </c>
      <c r="BS884" s="69">
        <v>0</v>
      </c>
      <c r="BT884" s="4"/>
      <c r="BU884" s="71"/>
      <c r="BV884" s="71"/>
      <c r="BW884" s="71"/>
      <c r="BX884" s="4"/>
      <c r="BY884" s="46"/>
      <c r="BZ884" s="46"/>
      <c r="CA884" s="46"/>
      <c r="CB884" s="4"/>
      <c r="CC884" s="47"/>
      <c r="CD884" s="47"/>
      <c r="CE884" s="47"/>
      <c r="CF884" s="47"/>
      <c r="CG884" s="47"/>
      <c r="CH884" s="47"/>
      <c r="CJ884" s="46" t="s">
        <v>930</v>
      </c>
      <c r="CK884" s="46" t="s">
        <v>3250</v>
      </c>
      <c r="CL884" s="46" t="s">
        <v>3251</v>
      </c>
      <c r="CM884" s="46" t="s">
        <v>3252</v>
      </c>
    </row>
    <row r="885" spans="1:91" customFormat="1" x14ac:dyDescent="0.25">
      <c r="A885" s="81">
        <v>874</v>
      </c>
      <c r="B885" s="27" t="str">
        <f t="shared" si="445"/>
        <v>14273_1</v>
      </c>
      <c r="C885" s="51">
        <v>14273</v>
      </c>
      <c r="D885" s="52">
        <v>1</v>
      </c>
      <c r="E885" s="17">
        <v>6353</v>
      </c>
      <c r="F885" s="18">
        <v>5878.9658559</v>
      </c>
      <c r="G885" s="57">
        <v>24</v>
      </c>
      <c r="H885" s="58">
        <v>100</v>
      </c>
      <c r="I885" s="64">
        <f t="shared" si="468"/>
        <v>1</v>
      </c>
      <c r="J885" s="18">
        <f t="shared" si="469"/>
        <v>24</v>
      </c>
      <c r="K885" s="64">
        <f t="shared" si="470"/>
        <v>-0.875</v>
      </c>
      <c r="L885" s="18">
        <v>192</v>
      </c>
      <c r="M885" s="18">
        <v>16</v>
      </c>
      <c r="N885" s="18">
        <v>197</v>
      </c>
      <c r="O885" s="105" t="str">
        <f t="shared" si="446"/>
        <v>https://www.google.com/maps/@61.6841302377,23.8448277011,3a,75y,90t/data=!3m3!1e1!3m1!2e0</v>
      </c>
      <c r="P885" s="108" t="str">
        <f t="shared" si="447"/>
        <v>Gmaps</v>
      </c>
      <c r="Q885" s="18">
        <v>24</v>
      </c>
      <c r="R885" s="17">
        <v>100</v>
      </c>
      <c r="S885" s="18">
        <f t="shared" si="448"/>
        <v>95</v>
      </c>
      <c r="T885" s="18">
        <f t="shared" si="449"/>
        <v>81</v>
      </c>
      <c r="U885" s="18">
        <f t="shared" si="450"/>
        <v>0</v>
      </c>
      <c r="V885" s="95" t="str">
        <f t="shared" si="471"/>
        <v xml:space="preserve"> --</v>
      </c>
      <c r="W885" s="18">
        <f t="shared" si="451"/>
        <v>0</v>
      </c>
      <c r="X885" s="79" t="str">
        <f t="shared" si="472"/>
        <v xml:space="preserve"> --</v>
      </c>
      <c r="Y885" s="18">
        <v>0</v>
      </c>
      <c r="Z885" s="17" t="str">
        <f t="shared" si="455"/>
        <v xml:space="preserve"> --</v>
      </c>
      <c r="AA885" s="74">
        <v>0</v>
      </c>
      <c r="AB885" s="17" t="str">
        <f t="shared" si="473"/>
        <v>--</v>
      </c>
      <c r="AC885" s="39"/>
      <c r="AD885" s="17" t="str">
        <f t="shared" si="452"/>
        <v>Vähä 3</v>
      </c>
      <c r="AE885" s="17" t="s">
        <v>1062</v>
      </c>
      <c r="AF885" s="39"/>
      <c r="AG885" s="44"/>
      <c r="AH885" s="4"/>
      <c r="AI885" s="113" t="str">
        <f t="shared" si="456"/>
        <v>musta</v>
      </c>
      <c r="AJ885" s="114" t="str">
        <f t="shared" si="476"/>
        <v>musta</v>
      </c>
      <c r="AK885" s="115" t="str">
        <f t="shared" si="453"/>
        <v>musta</v>
      </c>
      <c r="AL885" s="124">
        <f t="shared" si="477"/>
        <v>10</v>
      </c>
      <c r="AM885" s="124">
        <f t="shared" si="457"/>
        <v>10</v>
      </c>
      <c r="AN885" s="124">
        <f t="shared" si="458"/>
        <v>0</v>
      </c>
      <c r="AO885" s="124">
        <f t="shared" si="459"/>
        <v>0</v>
      </c>
      <c r="AP885" s="121">
        <f t="shared" si="460"/>
        <v>0</v>
      </c>
      <c r="AQ885" s="14"/>
      <c r="AR885" s="113" t="str">
        <f t="shared" si="474"/>
        <v>musta</v>
      </c>
      <c r="AS885" s="114" t="str">
        <f t="shared" si="475"/>
        <v>musta</v>
      </c>
      <c r="AT885" s="115" t="str">
        <f t="shared" si="454"/>
        <v>musta</v>
      </c>
      <c r="AU885" s="124">
        <f t="shared" si="461"/>
        <v>10</v>
      </c>
      <c r="AV885" s="124">
        <f t="shared" si="462"/>
        <v>10</v>
      </c>
      <c r="AW885" s="124">
        <f t="shared" si="463"/>
        <v>0</v>
      </c>
      <c r="AX885" s="124">
        <f t="shared" si="464"/>
        <v>0</v>
      </c>
      <c r="AY885" s="121">
        <f t="shared" si="465"/>
        <v>0</v>
      </c>
      <c r="BA885" s="47" t="s">
        <v>905</v>
      </c>
      <c r="BB885" s="47">
        <v>14213</v>
      </c>
      <c r="BC885" s="47">
        <v>2</v>
      </c>
      <c r="BD885" s="47">
        <v>14</v>
      </c>
      <c r="BE885" s="4"/>
      <c r="BF885" s="47" t="s">
        <v>919</v>
      </c>
      <c r="BG885" s="47">
        <v>14251</v>
      </c>
      <c r="BH885" s="47">
        <v>2</v>
      </c>
      <c r="BI885" s="47">
        <v>239</v>
      </c>
      <c r="BJ885" s="4"/>
      <c r="BK885" s="46" t="str">
        <f t="shared" si="466"/>
        <v>14251_2</v>
      </c>
      <c r="BL885" s="69">
        <v>14251</v>
      </c>
      <c r="BM885" s="69">
        <v>2</v>
      </c>
      <c r="BN885" s="69">
        <v>0</v>
      </c>
      <c r="BO885" s="4"/>
      <c r="BP885" s="46" t="str">
        <f t="shared" si="467"/>
        <v>14251_2</v>
      </c>
      <c r="BQ885" s="69">
        <v>14251</v>
      </c>
      <c r="BR885" s="69">
        <v>2</v>
      </c>
      <c r="BS885" s="69">
        <v>0</v>
      </c>
      <c r="BT885" s="4"/>
      <c r="BU885" s="71"/>
      <c r="BV885" s="71"/>
      <c r="BW885" s="71"/>
      <c r="BX885" s="4"/>
      <c r="BY885" s="46"/>
      <c r="BZ885" s="46"/>
      <c r="CA885" s="46"/>
      <c r="CB885" s="4"/>
      <c r="CC885" s="47"/>
      <c r="CD885" s="47"/>
      <c r="CE885" s="47"/>
      <c r="CF885" s="47"/>
      <c r="CG885" s="47"/>
      <c r="CH885" s="47"/>
      <c r="CJ885" s="46" t="s">
        <v>931</v>
      </c>
      <c r="CK885" s="46" t="s">
        <v>3253</v>
      </c>
      <c r="CL885" s="46" t="s">
        <v>3254</v>
      </c>
      <c r="CM885" s="46" t="s">
        <v>3255</v>
      </c>
    </row>
    <row r="886" spans="1:91" customFormat="1" x14ac:dyDescent="0.25">
      <c r="A886" s="81">
        <v>875</v>
      </c>
      <c r="B886" s="27" t="str">
        <f t="shared" si="445"/>
        <v>14274_1</v>
      </c>
      <c r="C886" s="51">
        <v>14274</v>
      </c>
      <c r="D886" s="52">
        <v>1</v>
      </c>
      <c r="E886" s="17">
        <v>3000</v>
      </c>
      <c r="F886" s="18">
        <v>2904.1596399499999</v>
      </c>
      <c r="G886" s="57">
        <v>3</v>
      </c>
      <c r="H886" s="58">
        <v>100</v>
      </c>
      <c r="I886" s="64">
        <f t="shared" si="468"/>
        <v>1</v>
      </c>
      <c r="J886" s="18">
        <f t="shared" si="469"/>
        <v>3</v>
      </c>
      <c r="K886" s="64">
        <f t="shared" si="470"/>
        <v>-0.95081967213114749</v>
      </c>
      <c r="L886" s="18">
        <v>61</v>
      </c>
      <c r="M886" s="18">
        <v>10</v>
      </c>
      <c r="N886" s="18">
        <v>61</v>
      </c>
      <c r="O886" s="105" t="str">
        <f t="shared" si="446"/>
        <v>https://www.google.com/maps/@61.7047085584,23.8984438664,3a,75y,90t/data=!3m3!1e1!3m1!2e0</v>
      </c>
      <c r="P886" s="108" t="str">
        <f t="shared" si="447"/>
        <v>Gmaps</v>
      </c>
      <c r="Q886" s="18">
        <v>3</v>
      </c>
      <c r="R886" s="17">
        <v>100</v>
      </c>
      <c r="S886" s="18">
        <f t="shared" si="448"/>
        <v>29</v>
      </c>
      <c r="T886" s="18">
        <f t="shared" si="449"/>
        <v>23</v>
      </c>
      <c r="U886" s="18">
        <f t="shared" si="450"/>
        <v>0</v>
      </c>
      <c r="V886" s="95" t="str">
        <f t="shared" si="471"/>
        <v xml:space="preserve"> --</v>
      </c>
      <c r="W886" s="18">
        <f t="shared" si="451"/>
        <v>0</v>
      </c>
      <c r="X886" s="79" t="str">
        <f t="shared" si="472"/>
        <v xml:space="preserve"> --</v>
      </c>
      <c r="Y886" s="74">
        <v>0</v>
      </c>
      <c r="Z886" s="17" t="str">
        <f t="shared" si="455"/>
        <v xml:space="preserve"> --</v>
      </c>
      <c r="AA886" s="74">
        <v>0</v>
      </c>
      <c r="AB886" s="17" t="str">
        <f t="shared" si="473"/>
        <v>--</v>
      </c>
      <c r="AC886" s="39"/>
      <c r="AD886" s="17" t="str">
        <f t="shared" si="452"/>
        <v>Vähä 3</v>
      </c>
      <c r="AE886" s="17" t="s">
        <v>1062</v>
      </c>
      <c r="AF886" s="39"/>
      <c r="AG886" s="44"/>
      <c r="AH886" s="4"/>
      <c r="AI886" s="113" t="str">
        <f t="shared" si="456"/>
        <v>musta</v>
      </c>
      <c r="AJ886" s="114" t="str">
        <f t="shared" si="476"/>
        <v>musta</v>
      </c>
      <c r="AK886" s="115" t="str">
        <f t="shared" si="453"/>
        <v>musta</v>
      </c>
      <c r="AL886" s="124">
        <f t="shared" si="477"/>
        <v>10</v>
      </c>
      <c r="AM886" s="124">
        <f t="shared" si="457"/>
        <v>10</v>
      </c>
      <c r="AN886" s="124">
        <f t="shared" si="458"/>
        <v>0</v>
      </c>
      <c r="AO886" s="124">
        <f t="shared" si="459"/>
        <v>0</v>
      </c>
      <c r="AP886" s="121">
        <f t="shared" si="460"/>
        <v>0</v>
      </c>
      <c r="AQ886" s="14"/>
      <c r="AR886" s="113" t="str">
        <f t="shared" si="474"/>
        <v>musta</v>
      </c>
      <c r="AS886" s="114" t="str">
        <f t="shared" si="475"/>
        <v>musta</v>
      </c>
      <c r="AT886" s="115" t="str">
        <f t="shared" si="454"/>
        <v>musta</v>
      </c>
      <c r="AU886" s="124">
        <f t="shared" si="461"/>
        <v>10</v>
      </c>
      <c r="AV886" s="124">
        <f t="shared" si="462"/>
        <v>10</v>
      </c>
      <c r="AW886" s="124">
        <f t="shared" si="463"/>
        <v>0</v>
      </c>
      <c r="AX886" s="124">
        <f t="shared" si="464"/>
        <v>0</v>
      </c>
      <c r="AY886" s="121">
        <f t="shared" si="465"/>
        <v>0</v>
      </c>
      <c r="BA886" s="47" t="s">
        <v>906</v>
      </c>
      <c r="BB886" s="47">
        <v>14217</v>
      </c>
      <c r="BC886" s="47">
        <v>1</v>
      </c>
      <c r="BD886" s="47">
        <v>24</v>
      </c>
      <c r="BE886" s="4"/>
      <c r="BF886" s="47" t="s">
        <v>920</v>
      </c>
      <c r="BG886" s="47">
        <v>14253</v>
      </c>
      <c r="BH886" s="47">
        <v>1</v>
      </c>
      <c r="BI886" s="47">
        <v>71</v>
      </c>
      <c r="BJ886" s="4"/>
      <c r="BK886" s="46" t="str">
        <f t="shared" si="466"/>
        <v>14253_1</v>
      </c>
      <c r="BL886" s="69">
        <v>14253</v>
      </c>
      <c r="BM886" s="69">
        <v>1</v>
      </c>
      <c r="BN886" s="69">
        <v>0</v>
      </c>
      <c r="BO886" s="4"/>
      <c r="BP886" s="46" t="str">
        <f t="shared" si="467"/>
        <v>14253_1</v>
      </c>
      <c r="BQ886" s="69">
        <v>14253</v>
      </c>
      <c r="BR886" s="69">
        <v>1</v>
      </c>
      <c r="BS886" s="69">
        <v>0</v>
      </c>
      <c r="BT886" s="4"/>
      <c r="BU886" s="71"/>
      <c r="BV886" s="71"/>
      <c r="BW886" s="71"/>
      <c r="BX886" s="4"/>
      <c r="BY886" s="46"/>
      <c r="BZ886" s="46"/>
      <c r="CA886" s="46"/>
      <c r="CB886" s="4"/>
      <c r="CC886" s="47"/>
      <c r="CD886" s="47"/>
      <c r="CE886" s="47"/>
      <c r="CF886" s="47"/>
      <c r="CG886" s="47"/>
      <c r="CH886" s="47"/>
      <c r="CJ886" s="46" t="s">
        <v>932</v>
      </c>
      <c r="CK886" s="46" t="s">
        <v>3256</v>
      </c>
      <c r="CL886" s="46" t="s">
        <v>3257</v>
      </c>
      <c r="CM886" s="46" t="s">
        <v>3258</v>
      </c>
    </row>
    <row r="887" spans="1:91" customFormat="1" x14ac:dyDescent="0.25">
      <c r="A887" s="81">
        <v>876</v>
      </c>
      <c r="B887" s="27" t="str">
        <f t="shared" si="445"/>
        <v>14275_1</v>
      </c>
      <c r="C887" s="51">
        <v>14275</v>
      </c>
      <c r="D887" s="52">
        <v>1</v>
      </c>
      <c r="E887" s="17">
        <v>3572</v>
      </c>
      <c r="F887" s="18">
        <v>3432.9600374400002</v>
      </c>
      <c r="G887" s="57">
        <v>9</v>
      </c>
      <c r="H887" s="58">
        <v>71</v>
      </c>
      <c r="I887" s="64">
        <f t="shared" si="468"/>
        <v>0.71</v>
      </c>
      <c r="J887" s="18">
        <f t="shared" si="469"/>
        <v>6.39</v>
      </c>
      <c r="K887" s="64">
        <f t="shared" si="470"/>
        <v>-0.91364864864864859</v>
      </c>
      <c r="L887" s="18">
        <v>74</v>
      </c>
      <c r="M887" s="18">
        <v>4</v>
      </c>
      <c r="N887" s="18">
        <v>81</v>
      </c>
      <c r="O887" s="105" t="str">
        <f t="shared" si="446"/>
        <v>https://www.google.com/maps/@61.7082229178,23.900435195,3a,75y,90t/data=!3m3!1e1!3m1!2e0</v>
      </c>
      <c r="P887" s="108" t="str">
        <f t="shared" si="447"/>
        <v>Gmaps</v>
      </c>
      <c r="Q887" s="18">
        <v>9</v>
      </c>
      <c r="R887" s="17">
        <v>71</v>
      </c>
      <c r="S887" s="18">
        <f t="shared" si="448"/>
        <v>31</v>
      </c>
      <c r="T887" s="18">
        <f t="shared" si="449"/>
        <v>24</v>
      </c>
      <c r="U887" s="18">
        <f t="shared" si="450"/>
        <v>0</v>
      </c>
      <c r="V887" s="95" t="str">
        <f t="shared" si="471"/>
        <v xml:space="preserve"> --</v>
      </c>
      <c r="W887" s="18">
        <f t="shared" si="451"/>
        <v>0</v>
      </c>
      <c r="X887" s="79" t="str">
        <f t="shared" si="472"/>
        <v xml:space="preserve"> --</v>
      </c>
      <c r="Y887" s="74">
        <v>0</v>
      </c>
      <c r="Z887" s="17" t="str">
        <f t="shared" si="455"/>
        <v xml:space="preserve"> --</v>
      </c>
      <c r="AA887" s="74">
        <v>0</v>
      </c>
      <c r="AB887" s="17" t="str">
        <f t="shared" si="473"/>
        <v>--</v>
      </c>
      <c r="AC887" s="39"/>
      <c r="AD887" s="17" t="str">
        <f t="shared" si="452"/>
        <v>Vähä 3</v>
      </c>
      <c r="AE887" s="17" t="s">
        <v>1062</v>
      </c>
      <c r="AF887" s="39"/>
      <c r="AG887" s="44"/>
      <c r="AH887" s="4"/>
      <c r="AI887" s="113" t="str">
        <f t="shared" si="456"/>
        <v>musta</v>
      </c>
      <c r="AJ887" s="114" t="str">
        <f t="shared" si="476"/>
        <v>musta</v>
      </c>
      <c r="AK887" s="115" t="str">
        <f t="shared" si="453"/>
        <v>musta</v>
      </c>
      <c r="AL887" s="124">
        <f t="shared" si="477"/>
        <v>10</v>
      </c>
      <c r="AM887" s="124">
        <f t="shared" si="457"/>
        <v>10</v>
      </c>
      <c r="AN887" s="124">
        <f t="shared" si="458"/>
        <v>0</v>
      </c>
      <c r="AO887" s="124">
        <f t="shared" si="459"/>
        <v>0</v>
      </c>
      <c r="AP887" s="121">
        <f t="shared" si="460"/>
        <v>0</v>
      </c>
      <c r="AQ887" s="14"/>
      <c r="AR887" s="113" t="str">
        <f t="shared" si="474"/>
        <v>musta</v>
      </c>
      <c r="AS887" s="114" t="str">
        <f t="shared" si="475"/>
        <v>musta</v>
      </c>
      <c r="AT887" s="115" t="str">
        <f t="shared" si="454"/>
        <v>musta</v>
      </c>
      <c r="AU887" s="124">
        <f t="shared" si="461"/>
        <v>10</v>
      </c>
      <c r="AV887" s="124">
        <f t="shared" si="462"/>
        <v>10</v>
      </c>
      <c r="AW887" s="124">
        <f t="shared" si="463"/>
        <v>0</v>
      </c>
      <c r="AX887" s="124">
        <f t="shared" si="464"/>
        <v>0</v>
      </c>
      <c r="AY887" s="121">
        <f t="shared" si="465"/>
        <v>0</v>
      </c>
      <c r="BA887" s="47" t="s">
        <v>907</v>
      </c>
      <c r="BB887" s="47">
        <v>14217</v>
      </c>
      <c r="BC887" s="47">
        <v>2</v>
      </c>
      <c r="BD887" s="47">
        <v>21</v>
      </c>
      <c r="BE887" s="4"/>
      <c r="BF887" s="47" t="s">
        <v>921</v>
      </c>
      <c r="BG887" s="47">
        <v>14254</v>
      </c>
      <c r="BH887" s="47">
        <v>1</v>
      </c>
      <c r="BI887" s="47">
        <v>11</v>
      </c>
      <c r="BJ887" s="4"/>
      <c r="BK887" s="46" t="str">
        <f t="shared" si="466"/>
        <v>14254_1</v>
      </c>
      <c r="BL887" s="69">
        <v>14254</v>
      </c>
      <c r="BM887" s="69">
        <v>1</v>
      </c>
      <c r="BN887" s="69">
        <v>0</v>
      </c>
      <c r="BO887" s="4"/>
      <c r="BP887" s="46" t="str">
        <f t="shared" si="467"/>
        <v>14254_1</v>
      </c>
      <c r="BQ887" s="69">
        <v>14254</v>
      </c>
      <c r="BR887" s="69">
        <v>1</v>
      </c>
      <c r="BS887" s="69">
        <v>0</v>
      </c>
      <c r="BT887" s="4"/>
      <c r="BU887" s="71"/>
      <c r="BV887" s="71"/>
      <c r="BW887" s="71"/>
      <c r="BX887" s="4"/>
      <c r="BY887" s="46"/>
      <c r="BZ887" s="46"/>
      <c r="CA887" s="46"/>
      <c r="CB887" s="4"/>
      <c r="CC887" s="47"/>
      <c r="CD887" s="47"/>
      <c r="CE887" s="47"/>
      <c r="CF887" s="47"/>
      <c r="CG887" s="47"/>
      <c r="CH887" s="47"/>
      <c r="CJ887" s="46" t="s">
        <v>933</v>
      </c>
      <c r="CK887" s="46" t="s">
        <v>1801</v>
      </c>
      <c r="CL887" s="46" t="s">
        <v>1802</v>
      </c>
      <c r="CM887" s="46" t="s">
        <v>1803</v>
      </c>
    </row>
    <row r="888" spans="1:91" customFormat="1" x14ac:dyDescent="0.25">
      <c r="A888" s="81">
        <v>877</v>
      </c>
      <c r="B888" s="27" t="str">
        <f t="shared" si="445"/>
        <v>14276_1</v>
      </c>
      <c r="C888" s="51">
        <v>14276</v>
      </c>
      <c r="D888" s="52">
        <v>1</v>
      </c>
      <c r="E888" s="17">
        <v>9795</v>
      </c>
      <c r="F888" s="18">
        <v>9222.2064470000005</v>
      </c>
      <c r="G888" s="57">
        <v>186</v>
      </c>
      <c r="H888" s="58">
        <v>99</v>
      </c>
      <c r="I888" s="64">
        <f t="shared" si="468"/>
        <v>0.99</v>
      </c>
      <c r="J888" s="18">
        <f t="shared" si="469"/>
        <v>184.14</v>
      </c>
      <c r="K888" s="64">
        <f t="shared" si="470"/>
        <v>4.7543749999999996</v>
      </c>
      <c r="L888" s="18">
        <v>32</v>
      </c>
      <c r="M888" s="18">
        <v>2</v>
      </c>
      <c r="N888" s="18">
        <v>34</v>
      </c>
      <c r="O888" s="105" t="str">
        <f t="shared" si="446"/>
        <v>https://www.google.com/maps/@61.7161822632,23.99831095,3a,75y,90t/data=!3m3!1e1!3m1!2e0</v>
      </c>
      <c r="P888" s="108" t="str">
        <f t="shared" si="447"/>
        <v>Gmaps</v>
      </c>
      <c r="Q888" s="18">
        <v>186</v>
      </c>
      <c r="R888" s="17">
        <v>99</v>
      </c>
      <c r="S888" s="18">
        <f t="shared" si="448"/>
        <v>32</v>
      </c>
      <c r="T888" s="18">
        <f t="shared" si="449"/>
        <v>30</v>
      </c>
      <c r="U888" s="18">
        <f t="shared" si="450"/>
        <v>0</v>
      </c>
      <c r="V888" s="95" t="str">
        <f t="shared" si="471"/>
        <v xml:space="preserve"> --</v>
      </c>
      <c r="W888" s="18">
        <f t="shared" si="451"/>
        <v>0</v>
      </c>
      <c r="X888" s="79" t="str">
        <f t="shared" si="472"/>
        <v xml:space="preserve"> --</v>
      </c>
      <c r="Y888" s="74">
        <v>0</v>
      </c>
      <c r="Z888" s="17" t="str">
        <f t="shared" si="455"/>
        <v xml:space="preserve"> --</v>
      </c>
      <c r="AA888" s="74">
        <v>0</v>
      </c>
      <c r="AB888" s="17" t="str">
        <f t="shared" si="473"/>
        <v>--</v>
      </c>
      <c r="AC888" s="39"/>
      <c r="AD888" s="17" t="str">
        <f t="shared" si="452"/>
        <v>Vähä 4</v>
      </c>
      <c r="AE888" s="17" t="s">
        <v>1061</v>
      </c>
      <c r="AF888" s="39"/>
      <c r="AG888" s="44"/>
      <c r="AH888" s="4"/>
      <c r="AI888" s="113" t="str">
        <f t="shared" si="456"/>
        <v>musta</v>
      </c>
      <c r="AJ888" s="114" t="str">
        <f t="shared" si="476"/>
        <v>musta</v>
      </c>
      <c r="AK888" s="115" t="str">
        <f t="shared" si="453"/>
        <v>musta</v>
      </c>
      <c r="AL888" s="124">
        <f t="shared" si="477"/>
        <v>10</v>
      </c>
      <c r="AM888" s="124">
        <f t="shared" si="457"/>
        <v>10</v>
      </c>
      <c r="AN888" s="124">
        <f t="shared" si="458"/>
        <v>0</v>
      </c>
      <c r="AO888" s="124">
        <f t="shared" si="459"/>
        <v>0</v>
      </c>
      <c r="AP888" s="121">
        <f t="shared" si="460"/>
        <v>0</v>
      </c>
      <c r="AQ888" s="14"/>
      <c r="AR888" s="113" t="str">
        <f t="shared" si="474"/>
        <v>musta</v>
      </c>
      <c r="AS888" s="114" t="str">
        <f t="shared" si="475"/>
        <v>musta</v>
      </c>
      <c r="AT888" s="115" t="str">
        <f t="shared" si="454"/>
        <v>musta</v>
      </c>
      <c r="AU888" s="124">
        <f t="shared" si="461"/>
        <v>10</v>
      </c>
      <c r="AV888" s="124">
        <f t="shared" si="462"/>
        <v>10</v>
      </c>
      <c r="AW888" s="124">
        <f t="shared" si="463"/>
        <v>0</v>
      </c>
      <c r="AX888" s="124">
        <f t="shared" si="464"/>
        <v>0</v>
      </c>
      <c r="AY888" s="121">
        <f t="shared" si="465"/>
        <v>0</v>
      </c>
      <c r="BA888" s="47" t="s">
        <v>908</v>
      </c>
      <c r="BB888" s="47">
        <v>14223</v>
      </c>
      <c r="BC888" s="47">
        <v>1</v>
      </c>
      <c r="BD888" s="47">
        <v>35</v>
      </c>
      <c r="BE888" s="4"/>
      <c r="BF888" s="47" t="s">
        <v>922</v>
      </c>
      <c r="BG888" s="47">
        <v>14260</v>
      </c>
      <c r="BH888" s="47">
        <v>1</v>
      </c>
      <c r="BI888" s="47">
        <v>31</v>
      </c>
      <c r="BJ888" s="4"/>
      <c r="BK888" s="46" t="str">
        <f t="shared" si="466"/>
        <v>14260_1</v>
      </c>
      <c r="BL888" s="69">
        <v>14260</v>
      </c>
      <c r="BM888" s="69">
        <v>1</v>
      </c>
      <c r="BN888" s="69">
        <v>0</v>
      </c>
      <c r="BO888" s="4"/>
      <c r="BP888" s="46" t="str">
        <f t="shared" si="467"/>
        <v>14260_1</v>
      </c>
      <c r="BQ888" s="69">
        <v>14260</v>
      </c>
      <c r="BR888" s="69">
        <v>1</v>
      </c>
      <c r="BS888" s="69">
        <v>0</v>
      </c>
      <c r="BT888" s="4"/>
      <c r="BU888" s="71"/>
      <c r="BV888" s="71"/>
      <c r="BW888" s="71"/>
      <c r="BX888" s="4"/>
      <c r="BY888" s="46"/>
      <c r="BZ888" s="46"/>
      <c r="CA888" s="46"/>
      <c r="CB888" s="4"/>
      <c r="CC888" s="47"/>
      <c r="CD888" s="47"/>
      <c r="CE888" s="47"/>
      <c r="CF888" s="47"/>
      <c r="CG888" s="47"/>
      <c r="CH888" s="47"/>
      <c r="CJ888" s="46" t="s">
        <v>934</v>
      </c>
      <c r="CK888" s="46" t="s">
        <v>3259</v>
      </c>
      <c r="CL888" s="46" t="s">
        <v>3260</v>
      </c>
      <c r="CM888" s="46" t="s">
        <v>3261</v>
      </c>
    </row>
    <row r="889" spans="1:91" customFormat="1" x14ac:dyDescent="0.25">
      <c r="A889" s="81">
        <v>878</v>
      </c>
      <c r="B889" s="27" t="str">
        <f t="shared" si="445"/>
        <v>14277_1</v>
      </c>
      <c r="C889" s="51">
        <v>14277</v>
      </c>
      <c r="D889" s="52">
        <v>1</v>
      </c>
      <c r="E889" s="17">
        <v>6655</v>
      </c>
      <c r="F889" s="18">
        <v>19802.26763355</v>
      </c>
      <c r="G889" s="57">
        <v>175</v>
      </c>
      <c r="H889" s="58">
        <v>68</v>
      </c>
      <c r="I889" s="64">
        <f t="shared" si="468"/>
        <v>0.68</v>
      </c>
      <c r="J889" s="18">
        <f t="shared" si="469"/>
        <v>119.00000000000001</v>
      </c>
      <c r="K889" s="64">
        <f t="shared" si="470"/>
        <v>0.14423076923076936</v>
      </c>
      <c r="L889" s="18">
        <v>104</v>
      </c>
      <c r="M889" s="18">
        <v>4</v>
      </c>
      <c r="N889" s="18">
        <v>106</v>
      </c>
      <c r="O889" s="105" t="str">
        <f t="shared" si="446"/>
        <v>https://www.google.com/maps/@61.7087096926,23.8975527995,3a,75y,90t/data=!3m3!1e1!3m1!2e0</v>
      </c>
      <c r="P889" s="108" t="str">
        <f t="shared" si="447"/>
        <v>Gmaps</v>
      </c>
      <c r="Q889" s="18">
        <v>175</v>
      </c>
      <c r="R889" s="17">
        <v>68</v>
      </c>
      <c r="S889" s="18">
        <f t="shared" si="448"/>
        <v>39</v>
      </c>
      <c r="T889" s="18">
        <f t="shared" si="449"/>
        <v>34</v>
      </c>
      <c r="U889" s="18">
        <f t="shared" si="450"/>
        <v>0</v>
      </c>
      <c r="V889" s="95" t="str">
        <f t="shared" si="471"/>
        <v xml:space="preserve"> --</v>
      </c>
      <c r="W889" s="18">
        <f t="shared" si="451"/>
        <v>0</v>
      </c>
      <c r="X889" s="79" t="str">
        <f t="shared" si="472"/>
        <v xml:space="preserve"> --</v>
      </c>
      <c r="Y889" s="74">
        <v>0</v>
      </c>
      <c r="Z889" s="17" t="str">
        <f t="shared" si="455"/>
        <v xml:space="preserve"> --</v>
      </c>
      <c r="AA889" s="74">
        <v>0</v>
      </c>
      <c r="AB889" s="17" t="str">
        <f t="shared" si="473"/>
        <v>--</v>
      </c>
      <c r="AC889" s="39"/>
      <c r="AD889" s="17" t="str">
        <f t="shared" si="452"/>
        <v>Vähä 3</v>
      </c>
      <c r="AE889" s="17" t="s">
        <v>1062</v>
      </c>
      <c r="AF889" s="39"/>
      <c r="AG889" s="44"/>
      <c r="AH889" s="4"/>
      <c r="AI889" s="113" t="str">
        <f t="shared" si="456"/>
        <v>musta</v>
      </c>
      <c r="AJ889" s="114" t="str">
        <f t="shared" si="476"/>
        <v>musta</v>
      </c>
      <c r="AK889" s="115" t="str">
        <f t="shared" si="453"/>
        <v>musta</v>
      </c>
      <c r="AL889" s="124">
        <f t="shared" si="477"/>
        <v>10</v>
      </c>
      <c r="AM889" s="124">
        <f t="shared" si="457"/>
        <v>10</v>
      </c>
      <c r="AN889" s="124">
        <f t="shared" si="458"/>
        <v>0</v>
      </c>
      <c r="AO889" s="124">
        <f t="shared" si="459"/>
        <v>0</v>
      </c>
      <c r="AP889" s="121">
        <f t="shared" si="460"/>
        <v>0</v>
      </c>
      <c r="AQ889" s="14"/>
      <c r="AR889" s="113" t="str">
        <f t="shared" si="474"/>
        <v>musta</v>
      </c>
      <c r="AS889" s="114" t="str">
        <f t="shared" si="475"/>
        <v>musta</v>
      </c>
      <c r="AT889" s="115" t="str">
        <f t="shared" si="454"/>
        <v>musta</v>
      </c>
      <c r="AU889" s="124">
        <f t="shared" si="461"/>
        <v>10</v>
      </c>
      <c r="AV889" s="124">
        <f t="shared" si="462"/>
        <v>10</v>
      </c>
      <c r="AW889" s="124">
        <f t="shared" si="463"/>
        <v>0</v>
      </c>
      <c r="AX889" s="124">
        <f t="shared" si="464"/>
        <v>0</v>
      </c>
      <c r="AY889" s="121">
        <f t="shared" si="465"/>
        <v>0</v>
      </c>
      <c r="BA889" s="47" t="s">
        <v>909</v>
      </c>
      <c r="BB889" s="47">
        <v>14223</v>
      </c>
      <c r="BC889" s="47">
        <v>2</v>
      </c>
      <c r="BD889" s="47">
        <v>40</v>
      </c>
      <c r="BE889" s="4"/>
      <c r="BF889" s="47" t="s">
        <v>923</v>
      </c>
      <c r="BG889" s="47">
        <v>14261</v>
      </c>
      <c r="BH889" s="47">
        <v>1</v>
      </c>
      <c r="BI889" s="47">
        <v>11</v>
      </c>
      <c r="BJ889" s="4"/>
      <c r="BK889" s="46" t="str">
        <f t="shared" si="466"/>
        <v>14261_1</v>
      </c>
      <c r="BL889" s="69">
        <v>14261</v>
      </c>
      <c r="BM889" s="69">
        <v>1</v>
      </c>
      <c r="BN889" s="69">
        <v>0</v>
      </c>
      <c r="BO889" s="4"/>
      <c r="BP889" s="46" t="str">
        <f t="shared" si="467"/>
        <v>14261_1</v>
      </c>
      <c r="BQ889" s="69">
        <v>14261</v>
      </c>
      <c r="BR889" s="69">
        <v>1</v>
      </c>
      <c r="BS889" s="69">
        <v>0</v>
      </c>
      <c r="BT889" s="4"/>
      <c r="BU889" s="71"/>
      <c r="BV889" s="71"/>
      <c r="BW889" s="71"/>
      <c r="BX889" s="4"/>
      <c r="BY889" s="46"/>
      <c r="BZ889" s="46"/>
      <c r="CA889" s="46"/>
      <c r="CB889" s="4"/>
      <c r="CC889" s="47"/>
      <c r="CD889" s="47"/>
      <c r="CE889" s="47"/>
      <c r="CF889" s="47"/>
      <c r="CG889" s="47"/>
      <c r="CH889" s="47"/>
      <c r="CJ889" s="46" t="s">
        <v>935</v>
      </c>
      <c r="CK889" s="46" t="s">
        <v>3262</v>
      </c>
      <c r="CL889" s="46" t="s">
        <v>3263</v>
      </c>
      <c r="CM889" s="46" t="s">
        <v>3264</v>
      </c>
    </row>
    <row r="890" spans="1:91" customFormat="1" x14ac:dyDescent="0.25">
      <c r="A890" s="81">
        <v>879</v>
      </c>
      <c r="B890" s="27" t="str">
        <f t="shared" si="445"/>
        <v>14277_2</v>
      </c>
      <c r="C890" s="51">
        <v>14277</v>
      </c>
      <c r="D890" s="52">
        <v>2</v>
      </c>
      <c r="E890" s="17">
        <v>7267</v>
      </c>
      <c r="F890" s="18"/>
      <c r="G890" s="59">
        <v>175</v>
      </c>
      <c r="H890" s="60">
        <v>68</v>
      </c>
      <c r="I890" s="64">
        <f t="shared" si="468"/>
        <v>0.68</v>
      </c>
      <c r="J890" s="18">
        <f t="shared" si="469"/>
        <v>119.00000000000001</v>
      </c>
      <c r="K890" s="64">
        <f t="shared" si="470"/>
        <v>0.14423076923076936</v>
      </c>
      <c r="L890" s="18">
        <v>104</v>
      </c>
      <c r="M890" s="18">
        <v>4</v>
      </c>
      <c r="N890" s="18">
        <v>106</v>
      </c>
      <c r="O890" s="105" t="str">
        <f t="shared" si="446"/>
        <v>https://www.google.com/maps/@61.7558364199,23.8354046514,3a,75y,90t/data=!3m3!1e1!3m1!2e0</v>
      </c>
      <c r="P890" s="108" t="str">
        <f t="shared" si="447"/>
        <v>Gmaps</v>
      </c>
      <c r="Q890" s="18">
        <v>175</v>
      </c>
      <c r="R890" s="17">
        <v>68</v>
      </c>
      <c r="S890" s="18">
        <f t="shared" si="448"/>
        <v>23</v>
      </c>
      <c r="T890" s="18">
        <f t="shared" si="449"/>
        <v>19</v>
      </c>
      <c r="U890" s="18">
        <f t="shared" si="450"/>
        <v>0</v>
      </c>
      <c r="V890" s="95" t="str">
        <f t="shared" si="471"/>
        <v xml:space="preserve"> --</v>
      </c>
      <c r="W890" s="18">
        <f t="shared" si="451"/>
        <v>0</v>
      </c>
      <c r="X890" s="79" t="str">
        <f t="shared" si="472"/>
        <v xml:space="preserve"> --</v>
      </c>
      <c r="Y890" s="74">
        <v>0</v>
      </c>
      <c r="Z890" s="17" t="str">
        <f t="shared" si="455"/>
        <v xml:space="preserve"> --</v>
      </c>
      <c r="AA890" s="74">
        <v>0</v>
      </c>
      <c r="AB890" s="17" t="str">
        <f t="shared" si="473"/>
        <v>--</v>
      </c>
      <c r="AC890" s="39"/>
      <c r="AD890" s="17" t="str">
        <f t="shared" si="452"/>
        <v>Ei määritetty</v>
      </c>
      <c r="AE890" s="17" t="s">
        <v>1062</v>
      </c>
      <c r="AF890" s="39"/>
      <c r="AG890" s="44"/>
      <c r="AH890" s="4"/>
      <c r="AI890" s="113" t="str">
        <f t="shared" si="456"/>
        <v>musta</v>
      </c>
      <c r="AJ890" s="114" t="str">
        <f t="shared" si="476"/>
        <v>musta</v>
      </c>
      <c r="AK890" s="115" t="str">
        <f t="shared" si="453"/>
        <v>musta</v>
      </c>
      <c r="AL890" s="124">
        <f t="shared" si="477"/>
        <v>10</v>
      </c>
      <c r="AM890" s="124">
        <f t="shared" si="457"/>
        <v>10</v>
      </c>
      <c r="AN890" s="124">
        <f t="shared" si="458"/>
        <v>0</v>
      </c>
      <c r="AO890" s="124">
        <f t="shared" si="459"/>
        <v>0</v>
      </c>
      <c r="AP890" s="121">
        <f t="shared" si="460"/>
        <v>0</v>
      </c>
      <c r="AQ890" s="14"/>
      <c r="AR890" s="113" t="str">
        <f t="shared" si="474"/>
        <v>musta</v>
      </c>
      <c r="AS890" s="114" t="str">
        <f t="shared" si="475"/>
        <v>musta</v>
      </c>
      <c r="AT890" s="115" t="str">
        <f t="shared" si="454"/>
        <v>musta</v>
      </c>
      <c r="AU890" s="124">
        <f t="shared" si="461"/>
        <v>10</v>
      </c>
      <c r="AV890" s="124">
        <f t="shared" si="462"/>
        <v>10</v>
      </c>
      <c r="AW890" s="124">
        <f t="shared" si="463"/>
        <v>0</v>
      </c>
      <c r="AX890" s="124">
        <f t="shared" si="464"/>
        <v>0</v>
      </c>
      <c r="AY890" s="121">
        <f t="shared" si="465"/>
        <v>0</v>
      </c>
      <c r="BA890" s="47" t="s">
        <v>910</v>
      </c>
      <c r="BB890" s="47">
        <v>14224</v>
      </c>
      <c r="BC890" s="47">
        <v>1</v>
      </c>
      <c r="BD890" s="47">
        <v>20</v>
      </c>
      <c r="BE890" s="4"/>
      <c r="BF890" s="47" t="s">
        <v>924</v>
      </c>
      <c r="BG890" s="47">
        <v>14263</v>
      </c>
      <c r="BH890" s="47">
        <v>1</v>
      </c>
      <c r="BI890" s="47">
        <v>20</v>
      </c>
      <c r="BJ890" s="4"/>
      <c r="BK890" s="46" t="str">
        <f t="shared" si="466"/>
        <v>14263_1</v>
      </c>
      <c r="BL890" s="69">
        <v>14263</v>
      </c>
      <c r="BM890" s="69">
        <v>1</v>
      </c>
      <c r="BN890" s="69">
        <v>0</v>
      </c>
      <c r="BO890" s="4"/>
      <c r="BP890" s="46" t="str">
        <f t="shared" si="467"/>
        <v>14263_1</v>
      </c>
      <c r="BQ890" s="69">
        <v>14263</v>
      </c>
      <c r="BR890" s="69">
        <v>1</v>
      </c>
      <c r="BS890" s="69">
        <v>0</v>
      </c>
      <c r="BT890" s="4"/>
      <c r="BU890" s="71"/>
      <c r="BV890" s="71"/>
      <c r="BW890" s="71"/>
      <c r="BX890" s="4"/>
      <c r="BY890" s="46"/>
      <c r="BZ890" s="46"/>
      <c r="CA890" s="46"/>
      <c r="CB890" s="4"/>
      <c r="CC890" s="47"/>
      <c r="CD890" s="47"/>
      <c r="CE890" s="47"/>
      <c r="CF890" s="47"/>
      <c r="CG890" s="47"/>
      <c r="CH890" s="47"/>
      <c r="CJ890" s="46" t="s">
        <v>936</v>
      </c>
      <c r="CK890" s="46" t="s">
        <v>3265</v>
      </c>
      <c r="CL890" s="46" t="s">
        <v>3266</v>
      </c>
      <c r="CM890" s="46" t="s">
        <v>3267</v>
      </c>
    </row>
    <row r="891" spans="1:91" customFormat="1" x14ac:dyDescent="0.25">
      <c r="A891" s="81">
        <v>880</v>
      </c>
      <c r="B891" s="27" t="str">
        <f t="shared" si="445"/>
        <v>14277_3</v>
      </c>
      <c r="C891" s="51">
        <v>14277</v>
      </c>
      <c r="D891" s="52">
        <v>3</v>
      </c>
      <c r="E891" s="17">
        <v>6650</v>
      </c>
      <c r="F891" s="18"/>
      <c r="G891" s="59">
        <v>175</v>
      </c>
      <c r="H891" s="60">
        <v>68</v>
      </c>
      <c r="I891" s="64">
        <f t="shared" si="468"/>
        <v>0.68</v>
      </c>
      <c r="J891" s="18">
        <f t="shared" si="469"/>
        <v>119.00000000000001</v>
      </c>
      <c r="K891" s="64">
        <f t="shared" si="470"/>
        <v>0.14423076923076936</v>
      </c>
      <c r="L891" s="18">
        <v>104</v>
      </c>
      <c r="M891" s="18">
        <v>4</v>
      </c>
      <c r="N891" s="18">
        <v>106</v>
      </c>
      <c r="O891" s="105" t="str">
        <f t="shared" si="446"/>
        <v>https://www.google.com/maps/@61.8114933663,23.8372491277,3a,75y,90t/data=!3m3!1e1!3m1!2e0</v>
      </c>
      <c r="P891" s="108" t="str">
        <f t="shared" si="447"/>
        <v>Gmaps</v>
      </c>
      <c r="Q891" s="18">
        <v>175</v>
      </c>
      <c r="R891" s="17">
        <v>68</v>
      </c>
      <c r="S891" s="18">
        <f t="shared" si="448"/>
        <v>18</v>
      </c>
      <c r="T891" s="18">
        <f t="shared" si="449"/>
        <v>11</v>
      </c>
      <c r="U891" s="18">
        <f t="shared" si="450"/>
        <v>0</v>
      </c>
      <c r="V891" s="95" t="str">
        <f t="shared" si="471"/>
        <v xml:space="preserve"> --</v>
      </c>
      <c r="W891" s="18">
        <f t="shared" si="451"/>
        <v>0</v>
      </c>
      <c r="X891" s="79" t="str">
        <f t="shared" si="472"/>
        <v xml:space="preserve"> --</v>
      </c>
      <c r="Y891" s="74">
        <v>0</v>
      </c>
      <c r="Z891" s="17" t="str">
        <f t="shared" si="455"/>
        <v xml:space="preserve"> --</v>
      </c>
      <c r="AA891" s="74">
        <v>0</v>
      </c>
      <c r="AB891" s="17" t="str">
        <f t="shared" si="473"/>
        <v>--</v>
      </c>
      <c r="AC891" s="39"/>
      <c r="AD891" s="17" t="str">
        <f t="shared" si="452"/>
        <v>Vähä 3</v>
      </c>
      <c r="AE891" s="17" t="s">
        <v>1062</v>
      </c>
      <c r="AF891" s="39"/>
      <c r="AG891" s="44"/>
      <c r="AH891" s="4"/>
      <c r="AI891" s="113" t="str">
        <f t="shared" si="456"/>
        <v>musta</v>
      </c>
      <c r="AJ891" s="114" t="str">
        <f t="shared" si="476"/>
        <v>musta</v>
      </c>
      <c r="AK891" s="115" t="str">
        <f t="shared" si="453"/>
        <v>musta</v>
      </c>
      <c r="AL891" s="124">
        <f t="shared" si="477"/>
        <v>10</v>
      </c>
      <c r="AM891" s="124">
        <f t="shared" si="457"/>
        <v>10</v>
      </c>
      <c r="AN891" s="124">
        <f t="shared" si="458"/>
        <v>0</v>
      </c>
      <c r="AO891" s="124">
        <f t="shared" si="459"/>
        <v>0</v>
      </c>
      <c r="AP891" s="121">
        <f t="shared" si="460"/>
        <v>0</v>
      </c>
      <c r="AQ891" s="14"/>
      <c r="AR891" s="113" t="str">
        <f t="shared" si="474"/>
        <v>musta</v>
      </c>
      <c r="AS891" s="114" t="str">
        <f t="shared" si="475"/>
        <v>musta</v>
      </c>
      <c r="AT891" s="115" t="str">
        <f t="shared" si="454"/>
        <v>musta</v>
      </c>
      <c r="AU891" s="124">
        <f t="shared" si="461"/>
        <v>10</v>
      </c>
      <c r="AV891" s="124">
        <f t="shared" si="462"/>
        <v>10</v>
      </c>
      <c r="AW891" s="124">
        <f t="shared" si="463"/>
        <v>0</v>
      </c>
      <c r="AX891" s="124">
        <f t="shared" si="464"/>
        <v>0</v>
      </c>
      <c r="AY891" s="121">
        <f t="shared" si="465"/>
        <v>0</v>
      </c>
      <c r="BA891" s="47" t="s">
        <v>911</v>
      </c>
      <c r="BB891" s="47">
        <v>14225</v>
      </c>
      <c r="BC891" s="47">
        <v>1</v>
      </c>
      <c r="BD891" s="47">
        <v>37</v>
      </c>
      <c r="BE891" s="4"/>
      <c r="BF891" s="47" t="s">
        <v>925</v>
      </c>
      <c r="BG891" s="47">
        <v>14267</v>
      </c>
      <c r="BH891" s="47">
        <v>1</v>
      </c>
      <c r="BI891" s="47">
        <v>31</v>
      </c>
      <c r="BJ891" s="4"/>
      <c r="BK891" s="46" t="str">
        <f t="shared" si="466"/>
        <v>14267_1</v>
      </c>
      <c r="BL891" s="69">
        <v>14267</v>
      </c>
      <c r="BM891" s="69">
        <v>1</v>
      </c>
      <c r="BN891" s="69">
        <v>0</v>
      </c>
      <c r="BO891" s="4"/>
      <c r="BP891" s="46" t="str">
        <f t="shared" si="467"/>
        <v>14267_1</v>
      </c>
      <c r="BQ891" s="69">
        <v>14267</v>
      </c>
      <c r="BR891" s="69">
        <v>1</v>
      </c>
      <c r="BS891" s="69">
        <v>0</v>
      </c>
      <c r="BT891" s="4"/>
      <c r="BU891" s="71"/>
      <c r="BV891" s="71"/>
      <c r="BW891" s="71"/>
      <c r="BX891" s="4"/>
      <c r="BY891" s="46"/>
      <c r="BZ891" s="46"/>
      <c r="CA891" s="46"/>
      <c r="CB891" s="4"/>
      <c r="CC891" s="47"/>
      <c r="CD891" s="47"/>
      <c r="CE891" s="47"/>
      <c r="CF891" s="47"/>
      <c r="CG891" s="47"/>
      <c r="CH891" s="47"/>
      <c r="CJ891" s="46" t="s">
        <v>937</v>
      </c>
      <c r="CK891" s="46" t="s">
        <v>3268</v>
      </c>
      <c r="CL891" s="46" t="s">
        <v>3269</v>
      </c>
      <c r="CM891" s="46" t="s">
        <v>3270</v>
      </c>
    </row>
    <row r="892" spans="1:91" customFormat="1" x14ac:dyDescent="0.25">
      <c r="A892" s="81">
        <v>881</v>
      </c>
      <c r="B892" s="27" t="str">
        <f t="shared" si="445"/>
        <v>14278_1</v>
      </c>
      <c r="C892" s="51">
        <v>14278</v>
      </c>
      <c r="D892" s="52">
        <v>1</v>
      </c>
      <c r="E892" s="17">
        <v>8885</v>
      </c>
      <c r="F892" s="18">
        <v>7909.9526875499996</v>
      </c>
      <c r="G892" s="57">
        <v>8</v>
      </c>
      <c r="H892" s="58">
        <v>37</v>
      </c>
      <c r="I892" s="64">
        <f t="shared" si="468"/>
        <v>0.37</v>
      </c>
      <c r="J892" s="18">
        <f t="shared" si="469"/>
        <v>2.96</v>
      </c>
      <c r="K892" s="64">
        <f t="shared" si="470"/>
        <v>-0.9620512820512821</v>
      </c>
      <c r="L892" s="18">
        <v>78</v>
      </c>
      <c r="M892" s="18">
        <v>9</v>
      </c>
      <c r="N892" s="18">
        <v>78</v>
      </c>
      <c r="O892" s="105" t="str">
        <f t="shared" si="446"/>
        <v>https://www.google.com/maps/@61.9406400289,23.9531037873,3a,75y,90t/data=!3m3!1e1!3m1!2e0</v>
      </c>
      <c r="P892" s="108" t="str">
        <f t="shared" si="447"/>
        <v>Gmaps</v>
      </c>
      <c r="Q892" s="18">
        <v>8</v>
      </c>
      <c r="R892" s="17">
        <v>37</v>
      </c>
      <c r="S892" s="18">
        <f t="shared" si="448"/>
        <v>26</v>
      </c>
      <c r="T892" s="18">
        <f t="shared" si="449"/>
        <v>9</v>
      </c>
      <c r="U892" s="18">
        <f t="shared" si="450"/>
        <v>0</v>
      </c>
      <c r="V892" s="95" t="str">
        <f t="shared" si="471"/>
        <v xml:space="preserve"> --</v>
      </c>
      <c r="W892" s="18">
        <f t="shared" si="451"/>
        <v>0</v>
      </c>
      <c r="X892" s="79" t="str">
        <f t="shared" si="472"/>
        <v xml:space="preserve"> --</v>
      </c>
      <c r="Y892" s="18">
        <v>6</v>
      </c>
      <c r="Z892" s="17" t="str">
        <f t="shared" si="455"/>
        <v xml:space="preserve"> --</v>
      </c>
      <c r="AA892" s="74">
        <v>0</v>
      </c>
      <c r="AB892" s="17" t="str">
        <f t="shared" si="473"/>
        <v>--</v>
      </c>
      <c r="AC892" s="39"/>
      <c r="AD892" s="17" t="str">
        <f t="shared" si="452"/>
        <v>Vähä 3</v>
      </c>
      <c r="AE892" s="17" t="s">
        <v>1062</v>
      </c>
      <c r="AF892" s="39"/>
      <c r="AG892" s="44"/>
      <c r="AH892" s="4"/>
      <c r="AI892" s="113" t="str">
        <f t="shared" si="456"/>
        <v>musta</v>
      </c>
      <c r="AJ892" s="114" t="str">
        <f t="shared" si="476"/>
        <v>musta</v>
      </c>
      <c r="AK892" s="115" t="str">
        <f t="shared" si="453"/>
        <v>musta</v>
      </c>
      <c r="AL892" s="124">
        <f t="shared" si="477"/>
        <v>0</v>
      </c>
      <c r="AM892" s="124">
        <f t="shared" si="457"/>
        <v>0</v>
      </c>
      <c r="AN892" s="124">
        <f t="shared" si="458"/>
        <v>0</v>
      </c>
      <c r="AO892" s="124">
        <f t="shared" si="459"/>
        <v>0</v>
      </c>
      <c r="AP892" s="121">
        <f t="shared" si="460"/>
        <v>0</v>
      </c>
      <c r="AQ892" s="14"/>
      <c r="AR892" s="113" t="str">
        <f t="shared" si="474"/>
        <v>musta</v>
      </c>
      <c r="AS892" s="114" t="str">
        <f t="shared" si="475"/>
        <v>musta</v>
      </c>
      <c r="AT892" s="115" t="str">
        <f t="shared" si="454"/>
        <v>musta</v>
      </c>
      <c r="AU892" s="124">
        <f t="shared" si="461"/>
        <v>1</v>
      </c>
      <c r="AV892" s="124">
        <f t="shared" si="462"/>
        <v>1</v>
      </c>
      <c r="AW892" s="124">
        <f t="shared" si="463"/>
        <v>0</v>
      </c>
      <c r="AX892" s="124">
        <f t="shared" si="464"/>
        <v>0</v>
      </c>
      <c r="AY892" s="121">
        <f t="shared" si="465"/>
        <v>0</v>
      </c>
      <c r="BA892" s="47" t="s">
        <v>912</v>
      </c>
      <c r="BB892" s="47">
        <v>14227</v>
      </c>
      <c r="BC892" s="47">
        <v>1</v>
      </c>
      <c r="BD892" s="47">
        <v>35</v>
      </c>
      <c r="BE892" s="4"/>
      <c r="BF892" s="47" t="s">
        <v>926</v>
      </c>
      <c r="BG892" s="47">
        <v>14268</v>
      </c>
      <c r="BH892" s="47">
        <v>1</v>
      </c>
      <c r="BI892" s="47">
        <v>5</v>
      </c>
      <c r="BJ892" s="4"/>
      <c r="BK892" s="46" t="str">
        <f t="shared" si="466"/>
        <v>14268_1</v>
      </c>
      <c r="BL892" s="69">
        <v>14268</v>
      </c>
      <c r="BM892" s="69">
        <v>1</v>
      </c>
      <c r="BN892" s="69">
        <v>0</v>
      </c>
      <c r="BO892" s="4"/>
      <c r="BP892" s="46" t="str">
        <f t="shared" si="467"/>
        <v>14268_1</v>
      </c>
      <c r="BQ892" s="69">
        <v>14268</v>
      </c>
      <c r="BR892" s="69">
        <v>1</v>
      </c>
      <c r="BS892" s="69">
        <v>0</v>
      </c>
      <c r="BT892" s="4"/>
      <c r="BU892" s="71"/>
      <c r="BV892" s="71"/>
      <c r="BW892" s="71"/>
      <c r="BX892" s="4"/>
      <c r="BY892" s="46"/>
      <c r="BZ892" s="46"/>
      <c r="CA892" s="46"/>
      <c r="CB892" s="4"/>
      <c r="CC892" s="47"/>
      <c r="CD892" s="47"/>
      <c r="CE892" s="47"/>
      <c r="CF892" s="47"/>
      <c r="CG892" s="47"/>
      <c r="CH892" s="47"/>
      <c r="CJ892" s="46" t="s">
        <v>938</v>
      </c>
      <c r="CK892" s="46" t="s">
        <v>1786</v>
      </c>
      <c r="CL892" s="46" t="s">
        <v>1787</v>
      </c>
      <c r="CM892" s="46" t="s">
        <v>1788</v>
      </c>
    </row>
    <row r="893" spans="1:91" customFormat="1" x14ac:dyDescent="0.25">
      <c r="A893" s="81">
        <v>882</v>
      </c>
      <c r="B893" s="27" t="str">
        <f t="shared" si="445"/>
        <v>14279_1</v>
      </c>
      <c r="C893" s="51">
        <v>14279</v>
      </c>
      <c r="D893" s="52">
        <v>1</v>
      </c>
      <c r="E893" s="17">
        <v>8788</v>
      </c>
      <c r="F893" s="18">
        <v>8445.7942691499993</v>
      </c>
      <c r="G893" s="57">
        <v>17</v>
      </c>
      <c r="H893" s="58">
        <v>98</v>
      </c>
      <c r="I893" s="64">
        <f t="shared" si="468"/>
        <v>0.98</v>
      </c>
      <c r="J893" s="18">
        <f t="shared" si="469"/>
        <v>16.66</v>
      </c>
      <c r="K893" s="64">
        <f t="shared" si="470"/>
        <v>-0.85637931034482762</v>
      </c>
      <c r="L893" s="18">
        <v>116</v>
      </c>
      <c r="M893" s="18">
        <v>4</v>
      </c>
      <c r="N893" s="18">
        <v>127</v>
      </c>
      <c r="O893" s="105" t="str">
        <f t="shared" si="446"/>
        <v>https://www.google.com/maps/@61.732556142,23.9137380048,3a,75y,90t/data=!3m3!1e1!3m1!2e0</v>
      </c>
      <c r="P893" s="108" t="str">
        <f t="shared" si="447"/>
        <v>Gmaps</v>
      </c>
      <c r="Q893" s="18">
        <v>17</v>
      </c>
      <c r="R893" s="17">
        <v>98</v>
      </c>
      <c r="S893" s="18">
        <f t="shared" si="448"/>
        <v>56</v>
      </c>
      <c r="T893" s="18">
        <f t="shared" si="449"/>
        <v>48</v>
      </c>
      <c r="U893" s="18">
        <f t="shared" si="450"/>
        <v>0</v>
      </c>
      <c r="V893" s="95" t="str">
        <f t="shared" si="471"/>
        <v xml:space="preserve"> --</v>
      </c>
      <c r="W893" s="18">
        <f t="shared" si="451"/>
        <v>0</v>
      </c>
      <c r="X893" s="79" t="str">
        <f t="shared" si="472"/>
        <v xml:space="preserve"> --</v>
      </c>
      <c r="Y893" s="74">
        <v>0</v>
      </c>
      <c r="Z893" s="17" t="str">
        <f t="shared" si="455"/>
        <v xml:space="preserve"> --</v>
      </c>
      <c r="AA893" s="74">
        <v>0</v>
      </c>
      <c r="AB893" s="17" t="str">
        <f t="shared" si="473"/>
        <v>--</v>
      </c>
      <c r="AC893" s="39"/>
      <c r="AD893" s="17" t="str">
        <f t="shared" si="452"/>
        <v>Vähä 3</v>
      </c>
      <c r="AE893" s="17" t="s">
        <v>1062</v>
      </c>
      <c r="AF893" s="39"/>
      <c r="AG893" s="44"/>
      <c r="AH893" s="4"/>
      <c r="AI893" s="113" t="str">
        <f t="shared" si="456"/>
        <v>musta</v>
      </c>
      <c r="AJ893" s="114" t="str">
        <f t="shared" si="476"/>
        <v>musta</v>
      </c>
      <c r="AK893" s="115" t="str">
        <f t="shared" si="453"/>
        <v>musta</v>
      </c>
      <c r="AL893" s="124">
        <f t="shared" si="477"/>
        <v>10</v>
      </c>
      <c r="AM893" s="124">
        <f t="shared" si="457"/>
        <v>10</v>
      </c>
      <c r="AN893" s="124">
        <f t="shared" si="458"/>
        <v>0</v>
      </c>
      <c r="AO893" s="124">
        <f t="shared" si="459"/>
        <v>0</v>
      </c>
      <c r="AP893" s="121">
        <f t="shared" si="460"/>
        <v>0</v>
      </c>
      <c r="AQ893" s="14"/>
      <c r="AR893" s="113" t="str">
        <f t="shared" si="474"/>
        <v>musta</v>
      </c>
      <c r="AS893" s="114" t="str">
        <f t="shared" si="475"/>
        <v>musta</v>
      </c>
      <c r="AT893" s="115" t="str">
        <f t="shared" si="454"/>
        <v>musta</v>
      </c>
      <c r="AU893" s="124">
        <f t="shared" si="461"/>
        <v>10</v>
      </c>
      <c r="AV893" s="124">
        <f t="shared" si="462"/>
        <v>10</v>
      </c>
      <c r="AW893" s="124">
        <f t="shared" si="463"/>
        <v>0</v>
      </c>
      <c r="AX893" s="124">
        <f t="shared" si="464"/>
        <v>0</v>
      </c>
      <c r="AY893" s="121">
        <f t="shared" si="465"/>
        <v>0</v>
      </c>
      <c r="BA893" s="47" t="s">
        <v>913</v>
      </c>
      <c r="BB893" s="47">
        <v>14229</v>
      </c>
      <c r="BC893" s="47">
        <v>1</v>
      </c>
      <c r="BD893" s="47">
        <v>3</v>
      </c>
      <c r="BE893" s="4"/>
      <c r="BF893" s="47" t="s">
        <v>927</v>
      </c>
      <c r="BG893" s="47">
        <v>14269</v>
      </c>
      <c r="BH893" s="47">
        <v>1</v>
      </c>
      <c r="BI893" s="47">
        <v>40</v>
      </c>
      <c r="BJ893" s="4"/>
      <c r="BK893" s="46" t="str">
        <f t="shared" si="466"/>
        <v>14269_1</v>
      </c>
      <c r="BL893" s="69">
        <v>14269</v>
      </c>
      <c r="BM893" s="69">
        <v>1</v>
      </c>
      <c r="BN893" s="69">
        <v>0</v>
      </c>
      <c r="BO893" s="4"/>
      <c r="BP893" s="46" t="str">
        <f t="shared" si="467"/>
        <v>14269_1</v>
      </c>
      <c r="BQ893" s="69">
        <v>14269</v>
      </c>
      <c r="BR893" s="69">
        <v>1</v>
      </c>
      <c r="BS893" s="69">
        <v>0</v>
      </c>
      <c r="BT893" s="4"/>
      <c r="BU893" s="71"/>
      <c r="BV893" s="71"/>
      <c r="BW893" s="71"/>
      <c r="BX893" s="4"/>
      <c r="BY893" s="46"/>
      <c r="BZ893" s="46"/>
      <c r="CA893" s="46"/>
      <c r="CB893" s="4"/>
      <c r="CC893" s="47"/>
      <c r="CD893" s="47"/>
      <c r="CE893" s="47"/>
      <c r="CF893" s="47"/>
      <c r="CG893" s="47"/>
      <c r="CH893" s="47"/>
      <c r="CJ893" s="46" t="s">
        <v>939</v>
      </c>
      <c r="CK893" s="46" t="s">
        <v>3271</v>
      </c>
      <c r="CL893" s="46" t="s">
        <v>3272</v>
      </c>
      <c r="CM893" s="46" t="s">
        <v>3273</v>
      </c>
    </row>
    <row r="894" spans="1:91" customFormat="1" x14ac:dyDescent="0.25">
      <c r="A894" s="81">
        <v>883</v>
      </c>
      <c r="B894" s="27" t="str">
        <f t="shared" si="445"/>
        <v>14281_1</v>
      </c>
      <c r="C894" s="51">
        <v>14281</v>
      </c>
      <c r="D894" s="52">
        <v>1</v>
      </c>
      <c r="E894" s="17">
        <v>12545</v>
      </c>
      <c r="F894" s="18">
        <v>19280.9961429</v>
      </c>
      <c r="G894" s="57">
        <v>109</v>
      </c>
      <c r="H894" s="58">
        <v>93</v>
      </c>
      <c r="I894" s="64">
        <f t="shared" si="468"/>
        <v>0.93</v>
      </c>
      <c r="J894" s="18">
        <f t="shared" si="469"/>
        <v>101.37</v>
      </c>
      <c r="K894" s="64">
        <f t="shared" si="470"/>
        <v>0.44814285714285723</v>
      </c>
      <c r="L894" s="18">
        <v>70</v>
      </c>
      <c r="M894" s="18">
        <v>9</v>
      </c>
      <c r="N894" s="18">
        <v>66</v>
      </c>
      <c r="O894" s="105" t="str">
        <f t="shared" si="446"/>
        <v>https://www.google.com/maps/@61.7739491275,23.9884492069,3a,75y,90t/data=!3m3!1e1!3m1!2e0</v>
      </c>
      <c r="P894" s="108" t="str">
        <f t="shared" si="447"/>
        <v>Gmaps</v>
      </c>
      <c r="Q894" s="18">
        <v>109</v>
      </c>
      <c r="R894" s="17">
        <v>93</v>
      </c>
      <c r="S894" s="18">
        <f t="shared" si="448"/>
        <v>26</v>
      </c>
      <c r="T894" s="18">
        <f t="shared" si="449"/>
        <v>24</v>
      </c>
      <c r="U894" s="18">
        <f t="shared" si="450"/>
        <v>0</v>
      </c>
      <c r="V894" s="95" t="str">
        <f t="shared" si="471"/>
        <v xml:space="preserve"> --</v>
      </c>
      <c r="W894" s="18">
        <f t="shared" si="451"/>
        <v>0</v>
      </c>
      <c r="X894" s="79" t="str">
        <f t="shared" si="472"/>
        <v xml:space="preserve"> --</v>
      </c>
      <c r="Y894" s="74">
        <v>0</v>
      </c>
      <c r="Z894" s="17" t="str">
        <f t="shared" si="455"/>
        <v xml:space="preserve"> --</v>
      </c>
      <c r="AA894" s="74">
        <v>0</v>
      </c>
      <c r="AB894" s="17" t="str">
        <f t="shared" si="473"/>
        <v>--</v>
      </c>
      <c r="AC894" s="39"/>
      <c r="AD894" s="17" t="str">
        <f t="shared" si="452"/>
        <v>Vähä 3</v>
      </c>
      <c r="AE894" s="17" t="s">
        <v>1062</v>
      </c>
      <c r="AF894" s="39"/>
      <c r="AG894" s="44"/>
      <c r="AH894" s="4"/>
      <c r="AI894" s="113" t="str">
        <f t="shared" si="456"/>
        <v>musta</v>
      </c>
      <c r="AJ894" s="114" t="str">
        <f t="shared" si="476"/>
        <v>musta</v>
      </c>
      <c r="AK894" s="115" t="str">
        <f t="shared" si="453"/>
        <v>musta</v>
      </c>
      <c r="AL894" s="124">
        <f t="shared" si="477"/>
        <v>10</v>
      </c>
      <c r="AM894" s="124">
        <f t="shared" si="457"/>
        <v>10</v>
      </c>
      <c r="AN894" s="124">
        <f t="shared" si="458"/>
        <v>0</v>
      </c>
      <c r="AO894" s="124">
        <f t="shared" si="459"/>
        <v>0</v>
      </c>
      <c r="AP894" s="121">
        <f t="shared" si="460"/>
        <v>0</v>
      </c>
      <c r="AQ894" s="14"/>
      <c r="AR894" s="113" t="str">
        <f t="shared" si="474"/>
        <v>musta</v>
      </c>
      <c r="AS894" s="114" t="str">
        <f t="shared" si="475"/>
        <v>musta</v>
      </c>
      <c r="AT894" s="115" t="str">
        <f t="shared" si="454"/>
        <v>musta</v>
      </c>
      <c r="AU894" s="124">
        <f t="shared" si="461"/>
        <v>10</v>
      </c>
      <c r="AV894" s="124">
        <f t="shared" si="462"/>
        <v>10</v>
      </c>
      <c r="AW894" s="124">
        <f t="shared" si="463"/>
        <v>0</v>
      </c>
      <c r="AX894" s="124">
        <f t="shared" si="464"/>
        <v>0</v>
      </c>
      <c r="AY894" s="121">
        <f t="shared" si="465"/>
        <v>0</v>
      </c>
      <c r="BA894" s="47" t="s">
        <v>914</v>
      </c>
      <c r="BB894" s="47">
        <v>14229</v>
      </c>
      <c r="BC894" s="47">
        <v>2</v>
      </c>
      <c r="BD894" s="47">
        <v>3</v>
      </c>
      <c r="BE894" s="4"/>
      <c r="BF894" s="47" t="s">
        <v>928</v>
      </c>
      <c r="BG894" s="47">
        <v>14270</v>
      </c>
      <c r="BH894" s="47">
        <v>1</v>
      </c>
      <c r="BI894" s="47">
        <v>9</v>
      </c>
      <c r="BJ894" s="4"/>
      <c r="BK894" s="46" t="str">
        <f t="shared" si="466"/>
        <v>14270_1</v>
      </c>
      <c r="BL894" s="69">
        <v>14270</v>
      </c>
      <c r="BM894" s="69">
        <v>1</v>
      </c>
      <c r="BN894" s="69">
        <v>0</v>
      </c>
      <c r="BO894" s="4"/>
      <c r="BP894" s="46" t="str">
        <f t="shared" si="467"/>
        <v>14270_1</v>
      </c>
      <c r="BQ894" s="69">
        <v>14270</v>
      </c>
      <c r="BR894" s="69">
        <v>1</v>
      </c>
      <c r="BS894" s="69">
        <v>0</v>
      </c>
      <c r="BT894" s="4"/>
      <c r="BU894" s="71"/>
      <c r="BV894" s="71"/>
      <c r="BW894" s="71"/>
      <c r="BX894" s="4"/>
      <c r="BY894" s="46"/>
      <c r="BZ894" s="46"/>
      <c r="CA894" s="46"/>
      <c r="CB894" s="4"/>
      <c r="CC894" s="47"/>
      <c r="CD894" s="47"/>
      <c r="CE894" s="47"/>
      <c r="CF894" s="47"/>
      <c r="CG894" s="47"/>
      <c r="CH894" s="47"/>
      <c r="CJ894" s="46" t="s">
        <v>940</v>
      </c>
      <c r="CK894" s="46" t="s">
        <v>3274</v>
      </c>
      <c r="CL894" s="46" t="s">
        <v>3275</v>
      </c>
      <c r="CM894" s="46" t="s">
        <v>3276</v>
      </c>
    </row>
    <row r="895" spans="1:91" customFormat="1" x14ac:dyDescent="0.25">
      <c r="A895" s="81">
        <v>884</v>
      </c>
      <c r="B895" s="27" t="str">
        <f t="shared" si="445"/>
        <v>14281_3</v>
      </c>
      <c r="C895" s="51">
        <v>14281</v>
      </c>
      <c r="D895" s="52">
        <v>3</v>
      </c>
      <c r="E895" s="17">
        <v>5621</v>
      </c>
      <c r="F895" s="18"/>
      <c r="G895" s="59">
        <v>109</v>
      </c>
      <c r="H895" s="60">
        <v>93</v>
      </c>
      <c r="I895" s="64">
        <f t="shared" si="468"/>
        <v>0.93</v>
      </c>
      <c r="J895" s="18">
        <f t="shared" si="469"/>
        <v>101.37</v>
      </c>
      <c r="K895" s="64">
        <f t="shared" si="470"/>
        <v>1.2036956521739131</v>
      </c>
      <c r="L895" s="18">
        <v>46</v>
      </c>
      <c r="M895" s="18">
        <v>8</v>
      </c>
      <c r="N895" s="18">
        <v>42</v>
      </c>
      <c r="O895" s="105" t="str">
        <f t="shared" si="446"/>
        <v>https://www.google.com/maps/@61.7557695197,24.1896020265,3a,75y,90t/data=!3m3!1e1!3m1!2e0</v>
      </c>
      <c r="P895" s="108" t="str">
        <f t="shared" si="447"/>
        <v>Gmaps</v>
      </c>
      <c r="Q895" s="18">
        <v>109</v>
      </c>
      <c r="R895" s="17">
        <v>93</v>
      </c>
      <c r="S895" s="18">
        <f t="shared" si="448"/>
        <v>8</v>
      </c>
      <c r="T895" s="18">
        <f t="shared" si="449"/>
        <v>7</v>
      </c>
      <c r="U895" s="18">
        <f t="shared" si="450"/>
        <v>0</v>
      </c>
      <c r="V895" s="95" t="str">
        <f t="shared" si="471"/>
        <v xml:space="preserve"> --</v>
      </c>
      <c r="W895" s="18">
        <f t="shared" si="451"/>
        <v>0</v>
      </c>
      <c r="X895" s="79" t="str">
        <f t="shared" si="472"/>
        <v xml:space="preserve"> --</v>
      </c>
      <c r="Y895" s="74">
        <v>0</v>
      </c>
      <c r="Z895" s="17" t="str">
        <f t="shared" si="455"/>
        <v xml:space="preserve"> --</v>
      </c>
      <c r="AA895" s="74">
        <v>0</v>
      </c>
      <c r="AB895" s="17" t="str">
        <f t="shared" si="473"/>
        <v>--</v>
      </c>
      <c r="AC895" s="39"/>
      <c r="AD895" s="17" t="str">
        <f t="shared" si="452"/>
        <v>Ei määritetty</v>
      </c>
      <c r="AE895" s="17" t="s">
        <v>1062</v>
      </c>
      <c r="AF895" s="39"/>
      <c r="AG895" s="44"/>
      <c r="AH895" s="4"/>
      <c r="AI895" s="113" t="str">
        <f t="shared" si="456"/>
        <v>musta</v>
      </c>
      <c r="AJ895" s="114" t="str">
        <f t="shared" si="476"/>
        <v>musta</v>
      </c>
      <c r="AK895" s="115" t="str">
        <f t="shared" si="453"/>
        <v>musta</v>
      </c>
      <c r="AL895" s="124">
        <f t="shared" si="477"/>
        <v>10</v>
      </c>
      <c r="AM895" s="124">
        <f t="shared" si="457"/>
        <v>10</v>
      </c>
      <c r="AN895" s="124">
        <f t="shared" si="458"/>
        <v>0</v>
      </c>
      <c r="AO895" s="124">
        <f t="shared" si="459"/>
        <v>0</v>
      </c>
      <c r="AP895" s="121">
        <f t="shared" si="460"/>
        <v>0</v>
      </c>
      <c r="AQ895" s="14"/>
      <c r="AR895" s="113" t="str">
        <f t="shared" si="474"/>
        <v>musta</v>
      </c>
      <c r="AS895" s="114" t="str">
        <f t="shared" si="475"/>
        <v>musta</v>
      </c>
      <c r="AT895" s="115" t="str">
        <f t="shared" si="454"/>
        <v>musta</v>
      </c>
      <c r="AU895" s="124">
        <f t="shared" si="461"/>
        <v>10</v>
      </c>
      <c r="AV895" s="124">
        <f t="shared" si="462"/>
        <v>10</v>
      </c>
      <c r="AW895" s="124">
        <f t="shared" si="463"/>
        <v>0</v>
      </c>
      <c r="AX895" s="124">
        <f t="shared" si="464"/>
        <v>0</v>
      </c>
      <c r="AY895" s="121">
        <f t="shared" si="465"/>
        <v>0</v>
      </c>
      <c r="BA895" s="47" t="s">
        <v>915</v>
      </c>
      <c r="BB895" s="47">
        <v>14231</v>
      </c>
      <c r="BC895" s="47">
        <v>1</v>
      </c>
      <c r="BD895" s="47">
        <v>7</v>
      </c>
      <c r="BE895" s="4"/>
      <c r="BF895" s="47" t="s">
        <v>929</v>
      </c>
      <c r="BG895" s="47">
        <v>14271</v>
      </c>
      <c r="BH895" s="47">
        <v>1</v>
      </c>
      <c r="BI895" s="47">
        <v>14</v>
      </c>
      <c r="BJ895" s="4"/>
      <c r="BK895" s="46" t="str">
        <f t="shared" si="466"/>
        <v>14271_1</v>
      </c>
      <c r="BL895" s="69">
        <v>14271</v>
      </c>
      <c r="BM895" s="69">
        <v>1</v>
      </c>
      <c r="BN895" s="69">
        <v>0</v>
      </c>
      <c r="BO895" s="4"/>
      <c r="BP895" s="46" t="str">
        <f t="shared" si="467"/>
        <v>14271_1</v>
      </c>
      <c r="BQ895" s="69">
        <v>14271</v>
      </c>
      <c r="BR895" s="69">
        <v>1</v>
      </c>
      <c r="BS895" s="69">
        <v>0</v>
      </c>
      <c r="BT895" s="4"/>
      <c r="BU895" s="71"/>
      <c r="BV895" s="71"/>
      <c r="BW895" s="71"/>
      <c r="BX895" s="4"/>
      <c r="BY895" s="46"/>
      <c r="BZ895" s="46"/>
      <c r="CA895" s="46"/>
      <c r="CB895" s="4"/>
      <c r="CC895" s="47"/>
      <c r="CD895" s="47"/>
      <c r="CE895" s="47"/>
      <c r="CF895" s="47"/>
      <c r="CG895" s="47"/>
      <c r="CH895" s="47"/>
      <c r="CJ895" s="46" t="s">
        <v>941</v>
      </c>
      <c r="CK895" s="46" t="s">
        <v>3277</v>
      </c>
      <c r="CL895" s="46" t="s">
        <v>3278</v>
      </c>
      <c r="CM895" s="46" t="s">
        <v>3279</v>
      </c>
    </row>
    <row r="896" spans="1:91" customFormat="1" x14ac:dyDescent="0.25">
      <c r="A896" s="81">
        <v>885</v>
      </c>
      <c r="B896" s="27" t="str">
        <f t="shared" si="445"/>
        <v>14281_4</v>
      </c>
      <c r="C896" s="51">
        <v>14281</v>
      </c>
      <c r="D896" s="52">
        <v>4</v>
      </c>
      <c r="E896" s="17">
        <v>3251</v>
      </c>
      <c r="F896" s="18">
        <v>388.73770077</v>
      </c>
      <c r="G896" s="57">
        <v>121</v>
      </c>
      <c r="H896" s="58">
        <v>26</v>
      </c>
      <c r="I896" s="64">
        <f t="shared" si="468"/>
        <v>0.26</v>
      </c>
      <c r="J896" s="18">
        <f t="shared" si="469"/>
        <v>31.46</v>
      </c>
      <c r="K896" s="64">
        <f t="shared" si="470"/>
        <v>-0.69456310679611644</v>
      </c>
      <c r="L896" s="18">
        <v>103</v>
      </c>
      <c r="M896" s="18">
        <v>6</v>
      </c>
      <c r="N896" s="18">
        <v>103</v>
      </c>
      <c r="O896" s="105" t="str">
        <f t="shared" si="446"/>
        <v>https://www.google.com/maps/@61.7489806135,24.2795336159,3a,75y,90t/data=!3m3!1e1!3m1!2e0</v>
      </c>
      <c r="P896" s="108" t="str">
        <f t="shared" si="447"/>
        <v>Gmaps</v>
      </c>
      <c r="Q896" s="18">
        <v>121</v>
      </c>
      <c r="R896" s="17">
        <v>26</v>
      </c>
      <c r="S896" s="18">
        <f t="shared" si="448"/>
        <v>63</v>
      </c>
      <c r="T896" s="18">
        <f t="shared" si="449"/>
        <v>38</v>
      </c>
      <c r="U896" s="18">
        <f t="shared" si="450"/>
        <v>0</v>
      </c>
      <c r="V896" s="95" t="str">
        <f t="shared" si="471"/>
        <v xml:space="preserve"> --</v>
      </c>
      <c r="W896" s="18">
        <f t="shared" si="451"/>
        <v>0</v>
      </c>
      <c r="X896" s="79" t="str">
        <f t="shared" si="472"/>
        <v xml:space="preserve"> --</v>
      </c>
      <c r="Y896" s="18">
        <v>27</v>
      </c>
      <c r="Z896" s="17" t="str">
        <f t="shared" si="455"/>
        <v xml:space="preserve"> --</v>
      </c>
      <c r="AA896" s="74">
        <v>0</v>
      </c>
      <c r="AB896" s="17" t="str">
        <f t="shared" si="473"/>
        <v>--</v>
      </c>
      <c r="AC896" s="39"/>
      <c r="AD896" s="17" t="str">
        <f t="shared" si="452"/>
        <v>Vähä 2</v>
      </c>
      <c r="AE896" s="17" t="s">
        <v>1060</v>
      </c>
      <c r="AF896" s="39"/>
      <c r="AG896" s="44"/>
      <c r="AH896" s="4"/>
      <c r="AI896" s="113" t="str">
        <f t="shared" si="456"/>
        <v>musta</v>
      </c>
      <c r="AJ896" s="114" t="str">
        <f t="shared" si="476"/>
        <v>musta</v>
      </c>
      <c r="AK896" s="115" t="str">
        <f t="shared" si="453"/>
        <v>musta</v>
      </c>
      <c r="AL896" s="124">
        <f t="shared" si="477"/>
        <v>0</v>
      </c>
      <c r="AM896" s="124">
        <f t="shared" si="457"/>
        <v>0</v>
      </c>
      <c r="AN896" s="124">
        <f t="shared" si="458"/>
        <v>0</v>
      </c>
      <c r="AO896" s="124">
        <f t="shared" si="459"/>
        <v>0</v>
      </c>
      <c r="AP896" s="121">
        <f t="shared" si="460"/>
        <v>0</v>
      </c>
      <c r="AQ896" s="14"/>
      <c r="AR896" s="113" t="str">
        <f t="shared" si="474"/>
        <v>musta</v>
      </c>
      <c r="AS896" s="114" t="str">
        <f t="shared" si="475"/>
        <v>musta</v>
      </c>
      <c r="AT896" s="115" t="str">
        <f t="shared" si="454"/>
        <v>musta</v>
      </c>
      <c r="AU896" s="124">
        <f t="shared" si="461"/>
        <v>1</v>
      </c>
      <c r="AV896" s="124">
        <f t="shared" si="462"/>
        <v>1</v>
      </c>
      <c r="AW896" s="124">
        <f t="shared" si="463"/>
        <v>0</v>
      </c>
      <c r="AX896" s="124">
        <f t="shared" si="464"/>
        <v>0</v>
      </c>
      <c r="AY896" s="121">
        <f t="shared" si="465"/>
        <v>0</v>
      </c>
      <c r="BA896" s="47" t="s">
        <v>916</v>
      </c>
      <c r="BB896" s="47">
        <v>14232</v>
      </c>
      <c r="BC896" s="47">
        <v>1</v>
      </c>
      <c r="BD896" s="47">
        <v>23</v>
      </c>
      <c r="BE896" s="4"/>
      <c r="BF896" s="47" t="s">
        <v>930</v>
      </c>
      <c r="BG896" s="47">
        <v>14272</v>
      </c>
      <c r="BH896" s="47">
        <v>1</v>
      </c>
      <c r="BI896" s="47">
        <v>22</v>
      </c>
      <c r="BJ896" s="4"/>
      <c r="BK896" s="46" t="str">
        <f t="shared" si="466"/>
        <v>14272_1</v>
      </c>
      <c r="BL896" s="69">
        <v>14272</v>
      </c>
      <c r="BM896" s="69">
        <v>1</v>
      </c>
      <c r="BN896" s="69">
        <v>0</v>
      </c>
      <c r="BO896" s="4"/>
      <c r="BP896" s="46" t="str">
        <f t="shared" si="467"/>
        <v>14272_1</v>
      </c>
      <c r="BQ896" s="69">
        <v>14272</v>
      </c>
      <c r="BR896" s="69">
        <v>1</v>
      </c>
      <c r="BS896" s="69">
        <v>0</v>
      </c>
      <c r="BT896" s="4"/>
      <c r="BU896" s="71"/>
      <c r="BV896" s="71"/>
      <c r="BW896" s="71"/>
      <c r="BX896" s="4"/>
      <c r="BY896" s="46"/>
      <c r="BZ896" s="46"/>
      <c r="CA896" s="46"/>
      <c r="CB896" s="4"/>
      <c r="CC896" s="47"/>
      <c r="CD896" s="47"/>
      <c r="CE896" s="47"/>
      <c r="CF896" s="47"/>
      <c r="CG896" s="47"/>
      <c r="CH896" s="47"/>
      <c r="CJ896" s="46" t="s">
        <v>942</v>
      </c>
      <c r="CK896" s="46" t="s">
        <v>3280</v>
      </c>
      <c r="CL896" s="46" t="s">
        <v>3281</v>
      </c>
      <c r="CM896" s="46" t="s">
        <v>3282</v>
      </c>
    </row>
    <row r="897" spans="1:91" customFormat="1" x14ac:dyDescent="0.25">
      <c r="A897" s="81">
        <v>886</v>
      </c>
      <c r="B897" s="27" t="str">
        <f t="shared" si="445"/>
        <v>14282_1</v>
      </c>
      <c r="C897" s="51">
        <v>14282</v>
      </c>
      <c r="D897" s="52">
        <v>1</v>
      </c>
      <c r="E897" s="17">
        <v>2663</v>
      </c>
      <c r="F897" s="18">
        <v>2608.0624712600002</v>
      </c>
      <c r="G897" s="57">
        <v>296</v>
      </c>
      <c r="H897" s="58">
        <v>100</v>
      </c>
      <c r="I897" s="64">
        <f t="shared" si="468"/>
        <v>1</v>
      </c>
      <c r="J897" s="18">
        <f t="shared" si="469"/>
        <v>296</v>
      </c>
      <c r="K897" s="64">
        <f t="shared" si="470"/>
        <v>1.2595419847328244</v>
      </c>
      <c r="L897" s="18">
        <v>131</v>
      </c>
      <c r="M897" s="18">
        <v>8</v>
      </c>
      <c r="N897" s="18">
        <v>118</v>
      </c>
      <c r="O897" s="105" t="str">
        <f t="shared" si="446"/>
        <v>https://www.google.com/maps/@61.7401678419,24.0338289435,3a,75y,90t/data=!3m3!1e1!3m1!2e0</v>
      </c>
      <c r="P897" s="108" t="str">
        <f t="shared" si="447"/>
        <v>Gmaps</v>
      </c>
      <c r="Q897" s="18">
        <v>296</v>
      </c>
      <c r="R897" s="17">
        <v>100</v>
      </c>
      <c r="S897" s="18">
        <f t="shared" si="448"/>
        <v>13</v>
      </c>
      <c r="T897" s="18">
        <f t="shared" si="449"/>
        <v>12</v>
      </c>
      <c r="U897" s="18">
        <f t="shared" si="450"/>
        <v>0</v>
      </c>
      <c r="V897" s="95" t="str">
        <f t="shared" si="471"/>
        <v xml:space="preserve"> --</v>
      </c>
      <c r="W897" s="18">
        <f t="shared" si="451"/>
        <v>0</v>
      </c>
      <c r="X897" s="79" t="str">
        <f t="shared" si="472"/>
        <v xml:space="preserve"> --</v>
      </c>
      <c r="Y897" s="74">
        <v>0</v>
      </c>
      <c r="Z897" s="17" t="str">
        <f t="shared" si="455"/>
        <v xml:space="preserve"> --</v>
      </c>
      <c r="AA897" s="74">
        <v>0</v>
      </c>
      <c r="AB897" s="17" t="str">
        <f t="shared" si="473"/>
        <v>--</v>
      </c>
      <c r="AC897" s="39"/>
      <c r="AD897" s="17" t="str">
        <f t="shared" si="452"/>
        <v>Vähä 3</v>
      </c>
      <c r="AE897" s="17" t="s">
        <v>1062</v>
      </c>
      <c r="AF897" s="39"/>
      <c r="AG897" s="44"/>
      <c r="AH897" s="4"/>
      <c r="AI897" s="113" t="str">
        <f t="shared" si="456"/>
        <v>musta</v>
      </c>
      <c r="AJ897" s="114" t="str">
        <f t="shared" si="476"/>
        <v>musta</v>
      </c>
      <c r="AK897" s="115" t="str">
        <f t="shared" si="453"/>
        <v>musta</v>
      </c>
      <c r="AL897" s="124">
        <f t="shared" si="477"/>
        <v>10</v>
      </c>
      <c r="AM897" s="124">
        <f t="shared" si="457"/>
        <v>10</v>
      </c>
      <c r="AN897" s="124">
        <f t="shared" si="458"/>
        <v>0</v>
      </c>
      <c r="AO897" s="124">
        <f t="shared" si="459"/>
        <v>0</v>
      </c>
      <c r="AP897" s="121">
        <f t="shared" si="460"/>
        <v>0</v>
      </c>
      <c r="AQ897" s="14"/>
      <c r="AR897" s="113" t="str">
        <f t="shared" si="474"/>
        <v>musta</v>
      </c>
      <c r="AS897" s="114" t="str">
        <f t="shared" si="475"/>
        <v>musta</v>
      </c>
      <c r="AT897" s="115" t="str">
        <f t="shared" si="454"/>
        <v>musta</v>
      </c>
      <c r="AU897" s="124">
        <f t="shared" si="461"/>
        <v>10</v>
      </c>
      <c r="AV897" s="124">
        <f t="shared" si="462"/>
        <v>10</v>
      </c>
      <c r="AW897" s="124">
        <f t="shared" si="463"/>
        <v>0</v>
      </c>
      <c r="AX897" s="124">
        <f t="shared" si="464"/>
        <v>0</v>
      </c>
      <c r="AY897" s="121">
        <f t="shared" si="465"/>
        <v>0</v>
      </c>
      <c r="BA897" s="47" t="s">
        <v>917</v>
      </c>
      <c r="BB897" s="47">
        <v>14247</v>
      </c>
      <c r="BC897" s="47">
        <v>1</v>
      </c>
      <c r="BD897" s="47">
        <v>4</v>
      </c>
      <c r="BE897" s="4"/>
      <c r="BF897" s="47" t="s">
        <v>931</v>
      </c>
      <c r="BG897" s="47">
        <v>14273</v>
      </c>
      <c r="BH897" s="47">
        <v>1</v>
      </c>
      <c r="BI897" s="47">
        <v>81</v>
      </c>
      <c r="BJ897" s="4"/>
      <c r="BK897" s="46" t="str">
        <f t="shared" si="466"/>
        <v>14273_1</v>
      </c>
      <c r="BL897" s="69">
        <v>14273</v>
      </c>
      <c r="BM897" s="69">
        <v>1</v>
      </c>
      <c r="BN897" s="69">
        <v>0</v>
      </c>
      <c r="BO897" s="4"/>
      <c r="BP897" s="46" t="str">
        <f t="shared" si="467"/>
        <v>14273_1</v>
      </c>
      <c r="BQ897" s="69">
        <v>14273</v>
      </c>
      <c r="BR897" s="69">
        <v>1</v>
      </c>
      <c r="BS897" s="69">
        <v>0</v>
      </c>
      <c r="BT897" s="4"/>
      <c r="BU897" s="71"/>
      <c r="BV897" s="71"/>
      <c r="BW897" s="71"/>
      <c r="BX897" s="4"/>
      <c r="BY897" s="46"/>
      <c r="BZ897" s="46"/>
      <c r="CA897" s="46"/>
      <c r="CB897" s="4"/>
      <c r="CC897" s="47"/>
      <c r="CD897" s="47"/>
      <c r="CE897" s="47"/>
      <c r="CF897" s="47"/>
      <c r="CG897" s="47"/>
      <c r="CH897" s="47"/>
      <c r="CJ897" s="46" t="s">
        <v>943</v>
      </c>
      <c r="CK897" s="46" t="s">
        <v>3283</v>
      </c>
      <c r="CL897" s="46" t="s">
        <v>3284</v>
      </c>
      <c r="CM897" s="46" t="s">
        <v>3285</v>
      </c>
    </row>
    <row r="898" spans="1:91" customFormat="1" x14ac:dyDescent="0.25">
      <c r="A898" s="81">
        <v>887</v>
      </c>
      <c r="B898" s="27" t="str">
        <f t="shared" si="445"/>
        <v>14283_1</v>
      </c>
      <c r="C898" s="51">
        <v>14283</v>
      </c>
      <c r="D898" s="52">
        <v>1</v>
      </c>
      <c r="E898" s="17">
        <v>7279</v>
      </c>
      <c r="F898" s="18">
        <v>7027.8139486999999</v>
      </c>
      <c r="G898" s="57">
        <v>56</v>
      </c>
      <c r="H898" s="58">
        <v>77</v>
      </c>
      <c r="I898" s="64">
        <f t="shared" si="468"/>
        <v>0.77</v>
      </c>
      <c r="J898" s="18">
        <f t="shared" si="469"/>
        <v>43.120000000000005</v>
      </c>
      <c r="K898" s="64">
        <f t="shared" si="470"/>
        <v>-8.2553191489361605E-2</v>
      </c>
      <c r="L898" s="18">
        <v>47</v>
      </c>
      <c r="M898" s="18">
        <v>0</v>
      </c>
      <c r="N898" s="18">
        <v>50</v>
      </c>
      <c r="O898" s="105" t="str">
        <f t="shared" si="446"/>
        <v>https://www.google.com/maps/@61.689377964,24.3974483686,3a,75y,90t/data=!3m3!1e1!3m1!2e0</v>
      </c>
      <c r="P898" s="108" t="str">
        <f t="shared" si="447"/>
        <v>Gmaps</v>
      </c>
      <c r="Q898" s="18">
        <v>56</v>
      </c>
      <c r="R898" s="17">
        <v>77</v>
      </c>
      <c r="S898" s="18">
        <f t="shared" si="448"/>
        <v>42</v>
      </c>
      <c r="T898" s="18">
        <f t="shared" si="449"/>
        <v>13</v>
      </c>
      <c r="U898" s="18">
        <f t="shared" si="450"/>
        <v>0</v>
      </c>
      <c r="V898" s="95" t="str">
        <f t="shared" si="471"/>
        <v xml:space="preserve"> --</v>
      </c>
      <c r="W898" s="18">
        <f t="shared" si="451"/>
        <v>0</v>
      </c>
      <c r="X898" s="79" t="str">
        <f t="shared" si="472"/>
        <v xml:space="preserve"> --</v>
      </c>
      <c r="Y898" s="74">
        <v>0</v>
      </c>
      <c r="Z898" s="17" t="str">
        <f t="shared" si="455"/>
        <v xml:space="preserve"> --</v>
      </c>
      <c r="AA898" s="74">
        <v>0</v>
      </c>
      <c r="AB898" s="17" t="str">
        <f t="shared" si="473"/>
        <v>--</v>
      </c>
      <c r="AC898" s="39"/>
      <c r="AD898" s="17" t="str">
        <f t="shared" si="452"/>
        <v>Vähä 3</v>
      </c>
      <c r="AE898" s="17" t="s">
        <v>1062</v>
      </c>
      <c r="AF898" s="39"/>
      <c r="AG898" s="44"/>
      <c r="AH898" s="4"/>
      <c r="AI898" s="113" t="str">
        <f t="shared" si="456"/>
        <v>musta</v>
      </c>
      <c r="AJ898" s="114" t="str">
        <f t="shared" si="476"/>
        <v>musta</v>
      </c>
      <c r="AK898" s="115" t="str">
        <f t="shared" si="453"/>
        <v>musta</v>
      </c>
      <c r="AL898" s="124">
        <f t="shared" si="477"/>
        <v>10</v>
      </c>
      <c r="AM898" s="124">
        <f t="shared" si="457"/>
        <v>10</v>
      </c>
      <c r="AN898" s="124">
        <f t="shared" si="458"/>
        <v>0</v>
      </c>
      <c r="AO898" s="124">
        <f t="shared" si="459"/>
        <v>0</v>
      </c>
      <c r="AP898" s="121">
        <f t="shared" si="460"/>
        <v>0</v>
      </c>
      <c r="AQ898" s="14"/>
      <c r="AR898" s="113" t="str">
        <f t="shared" si="474"/>
        <v>musta</v>
      </c>
      <c r="AS898" s="114" t="str">
        <f t="shared" si="475"/>
        <v>musta</v>
      </c>
      <c r="AT898" s="115" t="str">
        <f t="shared" si="454"/>
        <v>musta</v>
      </c>
      <c r="AU898" s="124">
        <f t="shared" si="461"/>
        <v>10</v>
      </c>
      <c r="AV898" s="124">
        <f t="shared" si="462"/>
        <v>10</v>
      </c>
      <c r="AW898" s="124">
        <f t="shared" si="463"/>
        <v>0</v>
      </c>
      <c r="AX898" s="124">
        <f t="shared" si="464"/>
        <v>0</v>
      </c>
      <c r="AY898" s="121">
        <f t="shared" si="465"/>
        <v>0</v>
      </c>
      <c r="BA898" s="47" t="s">
        <v>918</v>
      </c>
      <c r="BB898" s="47">
        <v>14251</v>
      </c>
      <c r="BC898" s="47">
        <v>1</v>
      </c>
      <c r="BD898" s="47">
        <v>228</v>
      </c>
      <c r="BE898" s="4"/>
      <c r="BF898" s="47" t="s">
        <v>932</v>
      </c>
      <c r="BG898" s="47">
        <v>14274</v>
      </c>
      <c r="BH898" s="47">
        <v>1</v>
      </c>
      <c r="BI898" s="47">
        <v>23</v>
      </c>
      <c r="BJ898" s="4"/>
      <c r="BK898" s="46" t="str">
        <f t="shared" si="466"/>
        <v>14274_1</v>
      </c>
      <c r="BL898" s="69">
        <v>14274</v>
      </c>
      <c r="BM898" s="69">
        <v>1</v>
      </c>
      <c r="BN898" s="69">
        <v>0</v>
      </c>
      <c r="BO898" s="4"/>
      <c r="BP898" s="46" t="str">
        <f t="shared" si="467"/>
        <v>14274_1</v>
      </c>
      <c r="BQ898" s="69">
        <v>14274</v>
      </c>
      <c r="BR898" s="69">
        <v>1</v>
      </c>
      <c r="BS898" s="69">
        <v>0</v>
      </c>
      <c r="BT898" s="4"/>
      <c r="BU898" s="71"/>
      <c r="BV898" s="71"/>
      <c r="BW898" s="71"/>
      <c r="BX898" s="4"/>
      <c r="BY898" s="46"/>
      <c r="BZ898" s="46"/>
      <c r="CA898" s="46"/>
      <c r="CB898" s="4"/>
      <c r="CC898" s="47"/>
      <c r="CD898" s="47"/>
      <c r="CE898" s="47"/>
      <c r="CF898" s="47"/>
      <c r="CG898" s="47"/>
      <c r="CH898" s="47"/>
      <c r="CJ898" s="46" t="s">
        <v>944</v>
      </c>
      <c r="CK898" s="46" t="s">
        <v>3286</v>
      </c>
      <c r="CL898" s="46" t="s">
        <v>3287</v>
      </c>
      <c r="CM898" s="46" t="s">
        <v>3288</v>
      </c>
    </row>
    <row r="899" spans="1:91" customFormat="1" x14ac:dyDescent="0.25">
      <c r="A899" s="81">
        <v>888</v>
      </c>
      <c r="B899" s="27" t="str">
        <f t="shared" si="445"/>
        <v>14289_1</v>
      </c>
      <c r="C899" s="51">
        <v>14289</v>
      </c>
      <c r="D899" s="52">
        <v>1</v>
      </c>
      <c r="E899" s="17">
        <v>4642</v>
      </c>
      <c r="F899" s="18">
        <v>4493.8441531500002</v>
      </c>
      <c r="G899" s="57">
        <v>109</v>
      </c>
      <c r="H899" s="58">
        <v>53</v>
      </c>
      <c r="I899" s="64">
        <f t="shared" si="468"/>
        <v>0.53</v>
      </c>
      <c r="J899" s="18">
        <f t="shared" si="469"/>
        <v>57.77</v>
      </c>
      <c r="K899" s="64">
        <f t="shared" si="470"/>
        <v>-0.49324561403508771</v>
      </c>
      <c r="L899" s="18">
        <v>114</v>
      </c>
      <c r="M899" s="18">
        <v>8</v>
      </c>
      <c r="N899" s="18">
        <v>120</v>
      </c>
      <c r="O899" s="105" t="str">
        <f t="shared" si="446"/>
        <v>https://www.google.com/maps/@61.7850721488,24.3925841325,3a,75y,90t/data=!3m3!1e1!3m1!2e0</v>
      </c>
      <c r="P899" s="108" t="str">
        <f t="shared" si="447"/>
        <v>Gmaps</v>
      </c>
      <c r="Q899" s="18">
        <v>109</v>
      </c>
      <c r="R899" s="17">
        <v>53</v>
      </c>
      <c r="S899" s="18">
        <f t="shared" si="448"/>
        <v>24</v>
      </c>
      <c r="T899" s="18">
        <f t="shared" si="449"/>
        <v>14</v>
      </c>
      <c r="U899" s="18">
        <f t="shared" si="450"/>
        <v>5</v>
      </c>
      <c r="V899" s="96" t="str">
        <f t="shared" si="471"/>
        <v>Osa seud. yht.</v>
      </c>
      <c r="W899" s="18">
        <f t="shared" si="451"/>
        <v>0</v>
      </c>
      <c r="X899" s="79" t="str">
        <f t="shared" si="472"/>
        <v xml:space="preserve"> --</v>
      </c>
      <c r="Y899" s="74">
        <v>0</v>
      </c>
      <c r="Z899" s="17" t="str">
        <f t="shared" si="455"/>
        <v xml:space="preserve"> --</v>
      </c>
      <c r="AA899" s="74">
        <v>0</v>
      </c>
      <c r="AB899" s="17" t="str">
        <f t="shared" si="473"/>
        <v>--</v>
      </c>
      <c r="AC899" s="39"/>
      <c r="AD899" s="17" t="str">
        <f t="shared" si="452"/>
        <v>Vähä 3</v>
      </c>
      <c r="AE899" s="17" t="s">
        <v>1062</v>
      </c>
      <c r="AF899" s="39"/>
      <c r="AG899" s="44"/>
      <c r="AH899" s="4"/>
      <c r="AI899" s="113" t="str">
        <f t="shared" si="456"/>
        <v>musta</v>
      </c>
      <c r="AJ899" s="114" t="str">
        <f t="shared" si="476"/>
        <v>musta</v>
      </c>
      <c r="AK899" s="115" t="str">
        <f t="shared" si="453"/>
        <v>musta</v>
      </c>
      <c r="AL899" s="124">
        <f t="shared" si="477"/>
        <v>2</v>
      </c>
      <c r="AM899" s="124">
        <f t="shared" si="457"/>
        <v>1</v>
      </c>
      <c r="AN899" s="124">
        <f t="shared" si="458"/>
        <v>0</v>
      </c>
      <c r="AO899" s="124">
        <f t="shared" si="459"/>
        <v>0</v>
      </c>
      <c r="AP899" s="121">
        <f t="shared" si="460"/>
        <v>1</v>
      </c>
      <c r="AQ899" s="14"/>
      <c r="AR899" s="113" t="str">
        <f t="shared" si="474"/>
        <v>punainen</v>
      </c>
      <c r="AS899" s="114" t="str">
        <f t="shared" si="475"/>
        <v>musta</v>
      </c>
      <c r="AT899" s="115" t="str">
        <f t="shared" si="454"/>
        <v>musta</v>
      </c>
      <c r="AU899" s="124">
        <f t="shared" si="461"/>
        <v>11</v>
      </c>
      <c r="AV899" s="124">
        <f t="shared" si="462"/>
        <v>10</v>
      </c>
      <c r="AW899" s="124">
        <f t="shared" si="463"/>
        <v>0</v>
      </c>
      <c r="AX899" s="124">
        <f t="shared" si="464"/>
        <v>0</v>
      </c>
      <c r="AY899" s="121">
        <f t="shared" si="465"/>
        <v>1</v>
      </c>
      <c r="BA899" s="47" t="s">
        <v>919</v>
      </c>
      <c r="BB899" s="47">
        <v>14251</v>
      </c>
      <c r="BC899" s="47">
        <v>2</v>
      </c>
      <c r="BD899" s="47">
        <v>313</v>
      </c>
      <c r="BE899" s="4"/>
      <c r="BF899" s="47" t="s">
        <v>933</v>
      </c>
      <c r="BG899" s="47">
        <v>14275</v>
      </c>
      <c r="BH899" s="47">
        <v>1</v>
      </c>
      <c r="BI899" s="47">
        <v>24</v>
      </c>
      <c r="BJ899" s="4"/>
      <c r="BK899" s="46" t="str">
        <f t="shared" si="466"/>
        <v>14275_1</v>
      </c>
      <c r="BL899" s="69">
        <v>14275</v>
      </c>
      <c r="BM899" s="69">
        <v>1</v>
      </c>
      <c r="BN899" s="69">
        <v>0</v>
      </c>
      <c r="BO899" s="4"/>
      <c r="BP899" s="46" t="str">
        <f t="shared" si="467"/>
        <v>14275_1</v>
      </c>
      <c r="BQ899" s="69">
        <v>14275</v>
      </c>
      <c r="BR899" s="69">
        <v>1</v>
      </c>
      <c r="BS899" s="69">
        <v>0</v>
      </c>
      <c r="BT899" s="4"/>
      <c r="BU899" s="71"/>
      <c r="BV899" s="71"/>
      <c r="BW899" s="71"/>
      <c r="BX899" s="4"/>
      <c r="BY899" s="46"/>
      <c r="BZ899" s="46"/>
      <c r="CA899" s="46"/>
      <c r="CB899" s="4"/>
      <c r="CC899" s="47"/>
      <c r="CD899" s="47"/>
      <c r="CE899" s="47"/>
      <c r="CF899" s="47"/>
      <c r="CG899" s="47"/>
      <c r="CH899" s="47"/>
      <c r="CJ899" s="46" t="s">
        <v>945</v>
      </c>
      <c r="CK899" s="46" t="s">
        <v>3289</v>
      </c>
      <c r="CL899" s="46" t="s">
        <v>3290</v>
      </c>
      <c r="CM899" s="46" t="s">
        <v>3291</v>
      </c>
    </row>
    <row r="900" spans="1:91" customFormat="1" x14ac:dyDescent="0.25">
      <c r="A900" s="81">
        <v>889</v>
      </c>
      <c r="B900" s="27" t="str">
        <f t="shared" si="445"/>
        <v>14290_1</v>
      </c>
      <c r="C900" s="51">
        <v>14290</v>
      </c>
      <c r="D900" s="52">
        <v>1</v>
      </c>
      <c r="E900" s="17">
        <v>3263</v>
      </c>
      <c r="F900" s="18">
        <v>3158.0888940949999</v>
      </c>
      <c r="G900" s="57">
        <v>179</v>
      </c>
      <c r="H900" s="58">
        <v>34</v>
      </c>
      <c r="I900" s="64">
        <f t="shared" si="468"/>
        <v>0.34</v>
      </c>
      <c r="J900" s="18">
        <f t="shared" si="469"/>
        <v>60.860000000000007</v>
      </c>
      <c r="K900" s="64">
        <f t="shared" si="470"/>
        <v>-0.95219167321288301</v>
      </c>
      <c r="L900" s="18">
        <v>1273</v>
      </c>
      <c r="M900" s="18">
        <v>84</v>
      </c>
      <c r="N900" s="18">
        <v>1432</v>
      </c>
      <c r="O900" s="105" t="str">
        <f t="shared" si="446"/>
        <v>https://www.google.com/maps/@61.7850721488,24.3925841325,3a,75y,90t/data=!3m3!1e1!3m1!2e0</v>
      </c>
      <c r="P900" s="108" t="str">
        <f t="shared" si="447"/>
        <v>Gmaps</v>
      </c>
      <c r="Q900" s="18">
        <v>179</v>
      </c>
      <c r="R900" s="17">
        <v>34</v>
      </c>
      <c r="S900" s="18">
        <f t="shared" si="448"/>
        <v>330</v>
      </c>
      <c r="T900" s="18">
        <f t="shared" si="449"/>
        <v>100</v>
      </c>
      <c r="U900" s="18">
        <f t="shared" si="450"/>
        <v>38</v>
      </c>
      <c r="V900" s="96" t="str">
        <f t="shared" si="471"/>
        <v>Osa seud. yht.</v>
      </c>
      <c r="W900" s="18">
        <f t="shared" si="451"/>
        <v>0</v>
      </c>
      <c r="X900" s="79" t="str">
        <f t="shared" si="472"/>
        <v xml:space="preserve"> --</v>
      </c>
      <c r="Y900" s="18">
        <v>99</v>
      </c>
      <c r="Z900" s="17" t="str">
        <f t="shared" si="455"/>
        <v>Kyllä</v>
      </c>
      <c r="AA900" s="74">
        <v>0</v>
      </c>
      <c r="AB900" s="17" t="str">
        <f t="shared" si="473"/>
        <v>--</v>
      </c>
      <c r="AC900" s="39" t="s">
        <v>3463</v>
      </c>
      <c r="AD900" s="17" t="str">
        <f t="shared" si="452"/>
        <v>Keskivilkas 1</v>
      </c>
      <c r="AE900" s="17" t="s">
        <v>1057</v>
      </c>
      <c r="AF900" s="39"/>
      <c r="AG900" s="44"/>
      <c r="AH900" s="4"/>
      <c r="AI900" s="113" t="str">
        <f t="shared" si="456"/>
        <v>musta</v>
      </c>
      <c r="AJ900" s="114" t="str">
        <f t="shared" si="476"/>
        <v>musta</v>
      </c>
      <c r="AK900" s="115" t="str">
        <f t="shared" si="453"/>
        <v>musta</v>
      </c>
      <c r="AL900" s="124">
        <f t="shared" si="477"/>
        <v>2</v>
      </c>
      <c r="AM900" s="124">
        <f t="shared" si="457"/>
        <v>0</v>
      </c>
      <c r="AN900" s="124">
        <f t="shared" si="458"/>
        <v>0</v>
      </c>
      <c r="AO900" s="124">
        <f t="shared" si="459"/>
        <v>1</v>
      </c>
      <c r="AP900" s="121">
        <f t="shared" si="460"/>
        <v>1</v>
      </c>
      <c r="AQ900" s="14"/>
      <c r="AR900" s="113" t="str">
        <f t="shared" si="474"/>
        <v>musta</v>
      </c>
      <c r="AS900" s="114" t="str">
        <f t="shared" si="475"/>
        <v>musta</v>
      </c>
      <c r="AT900" s="115" t="str">
        <f t="shared" si="454"/>
        <v>musta</v>
      </c>
      <c r="AU900" s="124">
        <f t="shared" si="461"/>
        <v>3</v>
      </c>
      <c r="AV900" s="124">
        <f t="shared" si="462"/>
        <v>1</v>
      </c>
      <c r="AW900" s="124">
        <f t="shared" si="463"/>
        <v>0</v>
      </c>
      <c r="AX900" s="124">
        <f t="shared" si="464"/>
        <v>1</v>
      </c>
      <c r="AY900" s="121">
        <f t="shared" si="465"/>
        <v>1</v>
      </c>
      <c r="BA900" s="47" t="s">
        <v>920</v>
      </c>
      <c r="BB900" s="47">
        <v>14253</v>
      </c>
      <c r="BC900" s="47">
        <v>1</v>
      </c>
      <c r="BD900" s="47">
        <v>108</v>
      </c>
      <c r="BE900" s="4"/>
      <c r="BF900" s="47" t="s">
        <v>934</v>
      </c>
      <c r="BG900" s="47">
        <v>14276</v>
      </c>
      <c r="BH900" s="47">
        <v>1</v>
      </c>
      <c r="BI900" s="47">
        <v>30</v>
      </c>
      <c r="BJ900" s="4"/>
      <c r="BK900" s="46" t="str">
        <f t="shared" si="466"/>
        <v>14276_1</v>
      </c>
      <c r="BL900" s="69">
        <v>14276</v>
      </c>
      <c r="BM900" s="69">
        <v>1</v>
      </c>
      <c r="BN900" s="69">
        <v>0</v>
      </c>
      <c r="BO900" s="4"/>
      <c r="BP900" s="46" t="str">
        <f t="shared" si="467"/>
        <v>14276_1</v>
      </c>
      <c r="BQ900" s="69">
        <v>14276</v>
      </c>
      <c r="BR900" s="69">
        <v>1</v>
      </c>
      <c r="BS900" s="69">
        <v>0</v>
      </c>
      <c r="BT900" s="4"/>
      <c r="BU900" s="71"/>
      <c r="BV900" s="71"/>
      <c r="BW900" s="71"/>
      <c r="BX900" s="4"/>
      <c r="BY900" s="46"/>
      <c r="BZ900" s="46"/>
      <c r="CA900" s="46"/>
      <c r="CB900" s="4"/>
      <c r="CC900" s="47"/>
      <c r="CD900" s="47"/>
      <c r="CE900" s="47"/>
      <c r="CF900" s="47"/>
      <c r="CG900" s="47"/>
      <c r="CH900" s="47"/>
      <c r="CJ900" s="46" t="s">
        <v>946</v>
      </c>
      <c r="CK900" s="46" t="s">
        <v>3289</v>
      </c>
      <c r="CL900" s="46" t="s">
        <v>3290</v>
      </c>
      <c r="CM900" s="46" t="s">
        <v>3291</v>
      </c>
    </row>
    <row r="901" spans="1:91" customFormat="1" x14ac:dyDescent="0.25">
      <c r="A901" s="81">
        <v>890</v>
      </c>
      <c r="B901" s="27" t="str">
        <f t="shared" si="445"/>
        <v>14291_1</v>
      </c>
      <c r="C901" s="51">
        <v>14291</v>
      </c>
      <c r="D901" s="52">
        <v>1</v>
      </c>
      <c r="E901" s="17">
        <v>7285</v>
      </c>
      <c r="F901" s="18">
        <v>10160.16511835</v>
      </c>
      <c r="G901" s="57">
        <v>12</v>
      </c>
      <c r="H901" s="58">
        <v>29</v>
      </c>
      <c r="I901" s="64">
        <f t="shared" si="468"/>
        <v>0.28999999999999998</v>
      </c>
      <c r="J901" s="18">
        <f t="shared" si="469"/>
        <v>3.4799999999999995</v>
      </c>
      <c r="K901" s="64">
        <f t="shared" si="470"/>
        <v>-0.96747663551401863</v>
      </c>
      <c r="L901" s="18">
        <v>107</v>
      </c>
      <c r="M901" s="18">
        <v>6</v>
      </c>
      <c r="N901" s="18">
        <v>92</v>
      </c>
      <c r="O901" s="105" t="str">
        <f t="shared" si="446"/>
        <v>https://www.google.com/maps/@61.7798111752,24.4625845617,3a,75y,90t/data=!3m3!1e1!3m1!2e0</v>
      </c>
      <c r="P901" s="108" t="str">
        <f t="shared" si="447"/>
        <v>Gmaps</v>
      </c>
      <c r="Q901" s="18">
        <v>12</v>
      </c>
      <c r="R901" s="17">
        <v>29</v>
      </c>
      <c r="S901" s="18">
        <f t="shared" si="448"/>
        <v>22</v>
      </c>
      <c r="T901" s="18">
        <f t="shared" si="449"/>
        <v>7</v>
      </c>
      <c r="U901" s="18">
        <f t="shared" si="450"/>
        <v>0</v>
      </c>
      <c r="V901" s="95" t="str">
        <f t="shared" si="471"/>
        <v xml:space="preserve"> --</v>
      </c>
      <c r="W901" s="18">
        <f t="shared" si="451"/>
        <v>0</v>
      </c>
      <c r="X901" s="79" t="str">
        <f t="shared" si="472"/>
        <v xml:space="preserve"> --</v>
      </c>
      <c r="Y901" s="74">
        <v>0</v>
      </c>
      <c r="Z901" s="17" t="str">
        <f t="shared" si="455"/>
        <v xml:space="preserve"> --</v>
      </c>
      <c r="AA901" s="74">
        <v>0</v>
      </c>
      <c r="AB901" s="17" t="str">
        <f t="shared" si="473"/>
        <v>--</v>
      </c>
      <c r="AC901" s="39"/>
      <c r="AD901" s="17" t="str">
        <f t="shared" si="452"/>
        <v>Vähä 3</v>
      </c>
      <c r="AE901" s="17" t="s">
        <v>1062</v>
      </c>
      <c r="AF901" s="39"/>
      <c r="AG901" s="44"/>
      <c r="AH901" s="4"/>
      <c r="AI901" s="113" t="str">
        <f t="shared" si="456"/>
        <v>musta</v>
      </c>
      <c r="AJ901" s="114" t="str">
        <f t="shared" si="476"/>
        <v>musta</v>
      </c>
      <c r="AK901" s="115" t="str">
        <f t="shared" si="453"/>
        <v>musta</v>
      </c>
      <c r="AL901" s="124">
        <f t="shared" si="477"/>
        <v>0</v>
      </c>
      <c r="AM901" s="124">
        <f t="shared" si="457"/>
        <v>0</v>
      </c>
      <c r="AN901" s="124">
        <f t="shared" si="458"/>
        <v>0</v>
      </c>
      <c r="AO901" s="124">
        <f t="shared" si="459"/>
        <v>0</v>
      </c>
      <c r="AP901" s="121">
        <f t="shared" si="460"/>
        <v>0</v>
      </c>
      <c r="AQ901" s="14"/>
      <c r="AR901" s="113" t="str">
        <f t="shared" si="474"/>
        <v>musta</v>
      </c>
      <c r="AS901" s="114" t="str">
        <f t="shared" si="475"/>
        <v>musta</v>
      </c>
      <c r="AT901" s="115" t="str">
        <f t="shared" si="454"/>
        <v>musta</v>
      </c>
      <c r="AU901" s="124">
        <f t="shared" si="461"/>
        <v>1</v>
      </c>
      <c r="AV901" s="124">
        <f t="shared" si="462"/>
        <v>1</v>
      </c>
      <c r="AW901" s="124">
        <f t="shared" si="463"/>
        <v>0</v>
      </c>
      <c r="AX901" s="124">
        <f t="shared" si="464"/>
        <v>0</v>
      </c>
      <c r="AY901" s="121">
        <f t="shared" si="465"/>
        <v>0</v>
      </c>
      <c r="BA901" s="47" t="s">
        <v>921</v>
      </c>
      <c r="BB901" s="47">
        <v>14254</v>
      </c>
      <c r="BC901" s="47">
        <v>1</v>
      </c>
      <c r="BD901" s="47">
        <v>14</v>
      </c>
      <c r="BE901" s="4"/>
      <c r="BF901" s="47" t="s">
        <v>935</v>
      </c>
      <c r="BG901" s="47">
        <v>14277</v>
      </c>
      <c r="BH901" s="47">
        <v>1</v>
      </c>
      <c r="BI901" s="47">
        <v>34</v>
      </c>
      <c r="BJ901" s="4"/>
      <c r="BK901" s="46" t="str">
        <f t="shared" si="466"/>
        <v>14277_1</v>
      </c>
      <c r="BL901" s="69">
        <v>14277</v>
      </c>
      <c r="BM901" s="69">
        <v>1</v>
      </c>
      <c r="BN901" s="69">
        <v>0</v>
      </c>
      <c r="BO901" s="4"/>
      <c r="BP901" s="46" t="str">
        <f t="shared" si="467"/>
        <v>14277_1</v>
      </c>
      <c r="BQ901" s="69">
        <v>14277</v>
      </c>
      <c r="BR901" s="69">
        <v>1</v>
      </c>
      <c r="BS901" s="69">
        <v>0</v>
      </c>
      <c r="BT901" s="4"/>
      <c r="BU901" s="71"/>
      <c r="BV901" s="71"/>
      <c r="BW901" s="71"/>
      <c r="BX901" s="4"/>
      <c r="BY901" s="46"/>
      <c r="BZ901" s="46"/>
      <c r="CA901" s="46"/>
      <c r="CB901" s="4"/>
      <c r="CC901" s="47"/>
      <c r="CD901" s="47"/>
      <c r="CE901" s="47"/>
      <c r="CF901" s="47"/>
      <c r="CG901" s="47"/>
      <c r="CH901" s="47"/>
      <c r="CJ901" s="46" t="s">
        <v>947</v>
      </c>
      <c r="CK901" s="46" t="s">
        <v>3292</v>
      </c>
      <c r="CL901" s="46" t="s">
        <v>3293</v>
      </c>
      <c r="CM901" s="46" t="s">
        <v>3294</v>
      </c>
    </row>
    <row r="902" spans="1:91" customFormat="1" x14ac:dyDescent="0.25">
      <c r="A902" s="81">
        <v>891</v>
      </c>
      <c r="B902" s="27" t="str">
        <f t="shared" si="445"/>
        <v>14291_2</v>
      </c>
      <c r="C902" s="51">
        <v>14291</v>
      </c>
      <c r="D902" s="52">
        <v>2</v>
      </c>
      <c r="E902" s="17">
        <v>5425</v>
      </c>
      <c r="F902" s="18"/>
      <c r="G902" s="59">
        <v>12</v>
      </c>
      <c r="H902" s="60">
        <v>29</v>
      </c>
      <c r="I902" s="64">
        <f t="shared" si="468"/>
        <v>0.28999999999999998</v>
      </c>
      <c r="J902" s="18">
        <f t="shared" si="469"/>
        <v>3.4799999999999995</v>
      </c>
      <c r="K902" s="64">
        <f t="shared" si="470"/>
        <v>-0.9447619047619048</v>
      </c>
      <c r="L902" s="18">
        <v>63</v>
      </c>
      <c r="M902" s="18">
        <v>3</v>
      </c>
      <c r="N902" s="18">
        <v>49</v>
      </c>
      <c r="O902" s="105" t="str">
        <f t="shared" si="446"/>
        <v>https://www.google.com/maps/@61.7896500896,24.5546067457,3a,75y,90t/data=!3m3!1e1!3m1!2e0</v>
      </c>
      <c r="P902" s="108" t="str">
        <f t="shared" si="447"/>
        <v>Gmaps</v>
      </c>
      <c r="Q902" s="18">
        <v>12</v>
      </c>
      <c r="R902" s="17">
        <v>29</v>
      </c>
      <c r="S902" s="18">
        <f t="shared" si="448"/>
        <v>8</v>
      </c>
      <c r="T902" s="18">
        <f t="shared" si="449"/>
        <v>3</v>
      </c>
      <c r="U902" s="18">
        <f t="shared" si="450"/>
        <v>0</v>
      </c>
      <c r="V902" s="95" t="str">
        <f t="shared" si="471"/>
        <v xml:space="preserve"> --</v>
      </c>
      <c r="W902" s="18">
        <f t="shared" si="451"/>
        <v>0</v>
      </c>
      <c r="X902" s="79" t="str">
        <f t="shared" si="472"/>
        <v xml:space="preserve"> --</v>
      </c>
      <c r="Y902" s="74">
        <v>0</v>
      </c>
      <c r="Z902" s="17" t="str">
        <f t="shared" si="455"/>
        <v xml:space="preserve"> --</v>
      </c>
      <c r="AA902" s="74">
        <v>0</v>
      </c>
      <c r="AB902" s="17" t="str">
        <f t="shared" si="473"/>
        <v>--</v>
      </c>
      <c r="AC902" s="39"/>
      <c r="AD902" s="17" t="str">
        <f t="shared" si="452"/>
        <v>Ei määritetty</v>
      </c>
      <c r="AE902" s="17" t="s">
        <v>1062</v>
      </c>
      <c r="AF902" s="39"/>
      <c r="AG902" s="44"/>
      <c r="AH902" s="4"/>
      <c r="AI902" s="113" t="str">
        <f t="shared" si="456"/>
        <v>musta</v>
      </c>
      <c r="AJ902" s="114" t="str">
        <f t="shared" si="476"/>
        <v>musta</v>
      </c>
      <c r="AK902" s="115" t="str">
        <f t="shared" si="453"/>
        <v>musta</v>
      </c>
      <c r="AL902" s="124">
        <f t="shared" si="477"/>
        <v>0</v>
      </c>
      <c r="AM902" s="124">
        <f t="shared" si="457"/>
        <v>0</v>
      </c>
      <c r="AN902" s="124">
        <f t="shared" si="458"/>
        <v>0</v>
      </c>
      <c r="AO902" s="124">
        <f t="shared" si="459"/>
        <v>0</v>
      </c>
      <c r="AP902" s="121">
        <f t="shared" si="460"/>
        <v>0</v>
      </c>
      <c r="AQ902" s="14"/>
      <c r="AR902" s="113" t="str">
        <f t="shared" si="474"/>
        <v>musta</v>
      </c>
      <c r="AS902" s="114" t="str">
        <f t="shared" si="475"/>
        <v>musta</v>
      </c>
      <c r="AT902" s="115" t="str">
        <f t="shared" si="454"/>
        <v>musta</v>
      </c>
      <c r="AU902" s="124">
        <f t="shared" si="461"/>
        <v>1</v>
      </c>
      <c r="AV902" s="124">
        <f t="shared" si="462"/>
        <v>1</v>
      </c>
      <c r="AW902" s="124">
        <f t="shared" si="463"/>
        <v>0</v>
      </c>
      <c r="AX902" s="124">
        <f t="shared" si="464"/>
        <v>0</v>
      </c>
      <c r="AY902" s="121">
        <f t="shared" si="465"/>
        <v>0</v>
      </c>
      <c r="BA902" s="47" t="s">
        <v>922</v>
      </c>
      <c r="BB902" s="47">
        <v>14260</v>
      </c>
      <c r="BC902" s="47">
        <v>1</v>
      </c>
      <c r="BD902" s="47">
        <v>32</v>
      </c>
      <c r="BE902" s="4"/>
      <c r="BF902" s="47" t="s">
        <v>936</v>
      </c>
      <c r="BG902" s="47">
        <v>14277</v>
      </c>
      <c r="BH902" s="47">
        <v>2</v>
      </c>
      <c r="BI902" s="47">
        <v>19</v>
      </c>
      <c r="BJ902" s="4"/>
      <c r="BK902" s="46" t="str">
        <f t="shared" si="466"/>
        <v>14277_2</v>
      </c>
      <c r="BL902" s="69">
        <v>14277</v>
      </c>
      <c r="BM902" s="69">
        <v>2</v>
      </c>
      <c r="BN902" s="69">
        <v>0</v>
      </c>
      <c r="BO902" s="4"/>
      <c r="BP902" s="46" t="str">
        <f t="shared" si="467"/>
        <v>14277_2</v>
      </c>
      <c r="BQ902" s="69">
        <v>14277</v>
      </c>
      <c r="BR902" s="69">
        <v>2</v>
      </c>
      <c r="BS902" s="69">
        <v>0</v>
      </c>
      <c r="BT902" s="4"/>
      <c r="BU902" s="71"/>
      <c r="BV902" s="71"/>
      <c r="BW902" s="71"/>
      <c r="BX902" s="4"/>
      <c r="BY902" s="46"/>
      <c r="BZ902" s="46"/>
      <c r="CA902" s="46"/>
      <c r="CB902" s="4"/>
      <c r="CC902" s="47"/>
      <c r="CD902" s="47"/>
      <c r="CE902" s="47"/>
      <c r="CF902" s="47"/>
      <c r="CG902" s="47"/>
      <c r="CH902" s="47"/>
      <c r="CJ902" s="46" t="s">
        <v>948</v>
      </c>
      <c r="CK902" s="46" t="s">
        <v>3295</v>
      </c>
      <c r="CL902" s="46" t="s">
        <v>3296</v>
      </c>
      <c r="CM902" s="46" t="s">
        <v>3297</v>
      </c>
    </row>
    <row r="903" spans="1:91" customFormat="1" x14ac:dyDescent="0.25">
      <c r="A903" s="81">
        <v>892</v>
      </c>
      <c r="B903" s="27" t="str">
        <f t="shared" si="445"/>
        <v>14293_1</v>
      </c>
      <c r="C903" s="51">
        <v>14293</v>
      </c>
      <c r="D903" s="52">
        <v>1</v>
      </c>
      <c r="E903" s="17">
        <v>8277</v>
      </c>
      <c r="F903" s="18">
        <v>7942.6125066000004</v>
      </c>
      <c r="G903" s="57">
        <v>15</v>
      </c>
      <c r="H903" s="58">
        <v>20</v>
      </c>
      <c r="I903" s="64">
        <f t="shared" si="468"/>
        <v>0.2</v>
      </c>
      <c r="J903" s="18">
        <f t="shared" si="469"/>
        <v>3</v>
      </c>
      <c r="K903" s="64">
        <f t="shared" si="470"/>
        <v>-0.9642857142857143</v>
      </c>
      <c r="L903" s="18">
        <v>84</v>
      </c>
      <c r="M903" s="18">
        <v>3</v>
      </c>
      <c r="N903" s="18">
        <v>96</v>
      </c>
      <c r="O903" s="105" t="str">
        <f t="shared" si="446"/>
        <v>https://www.google.com/maps/@61.8014971671,24.3911987951,3a,75y,90t/data=!3m3!1e1!3m1!2e0</v>
      </c>
      <c r="P903" s="108" t="str">
        <f t="shared" si="447"/>
        <v>Gmaps</v>
      </c>
      <c r="Q903" s="18">
        <v>15</v>
      </c>
      <c r="R903" s="17">
        <v>20</v>
      </c>
      <c r="S903" s="18">
        <f t="shared" si="448"/>
        <v>112</v>
      </c>
      <c r="T903" s="18">
        <f t="shared" si="449"/>
        <v>38</v>
      </c>
      <c r="U903" s="18">
        <f t="shared" si="450"/>
        <v>0</v>
      </c>
      <c r="V903" s="95" t="str">
        <f t="shared" si="471"/>
        <v xml:space="preserve"> --</v>
      </c>
      <c r="W903" s="18">
        <f t="shared" si="451"/>
        <v>0</v>
      </c>
      <c r="X903" s="79" t="str">
        <f t="shared" si="472"/>
        <v xml:space="preserve"> --</v>
      </c>
      <c r="Y903" s="18">
        <v>10</v>
      </c>
      <c r="Z903" s="17" t="str">
        <f t="shared" si="455"/>
        <v xml:space="preserve"> --</v>
      </c>
      <c r="AA903" s="74">
        <v>0</v>
      </c>
      <c r="AB903" s="17" t="str">
        <f t="shared" si="473"/>
        <v>--</v>
      </c>
      <c r="AC903" s="39"/>
      <c r="AD903" s="17" t="str">
        <f t="shared" si="452"/>
        <v>Vähä 3</v>
      </c>
      <c r="AE903" s="17" t="s">
        <v>1062</v>
      </c>
      <c r="AF903" s="39"/>
      <c r="AG903" s="44"/>
      <c r="AH903" s="4"/>
      <c r="AI903" s="113" t="str">
        <f t="shared" si="456"/>
        <v>musta</v>
      </c>
      <c r="AJ903" s="114" t="str">
        <f t="shared" si="476"/>
        <v>musta</v>
      </c>
      <c r="AK903" s="115" t="str">
        <f t="shared" si="453"/>
        <v>musta</v>
      </c>
      <c r="AL903" s="124">
        <f t="shared" si="477"/>
        <v>0</v>
      </c>
      <c r="AM903" s="124">
        <f t="shared" si="457"/>
        <v>0</v>
      </c>
      <c r="AN903" s="124">
        <f t="shared" si="458"/>
        <v>0</v>
      </c>
      <c r="AO903" s="124">
        <f t="shared" si="459"/>
        <v>0</v>
      </c>
      <c r="AP903" s="121">
        <f t="shared" si="460"/>
        <v>0</v>
      </c>
      <c r="AQ903" s="14"/>
      <c r="AR903" s="113" t="str">
        <f t="shared" si="474"/>
        <v>musta</v>
      </c>
      <c r="AS903" s="114" t="str">
        <f t="shared" si="475"/>
        <v>musta</v>
      </c>
      <c r="AT903" s="115" t="str">
        <f t="shared" si="454"/>
        <v>musta</v>
      </c>
      <c r="AU903" s="124">
        <f t="shared" si="461"/>
        <v>1</v>
      </c>
      <c r="AV903" s="124">
        <f t="shared" si="462"/>
        <v>1</v>
      </c>
      <c r="AW903" s="124">
        <f t="shared" si="463"/>
        <v>0</v>
      </c>
      <c r="AX903" s="124">
        <f t="shared" si="464"/>
        <v>0</v>
      </c>
      <c r="AY903" s="121">
        <f t="shared" si="465"/>
        <v>0</v>
      </c>
      <c r="BA903" s="47" t="s">
        <v>923</v>
      </c>
      <c r="BB903" s="47">
        <v>14261</v>
      </c>
      <c r="BC903" s="47">
        <v>1</v>
      </c>
      <c r="BD903" s="47">
        <v>16</v>
      </c>
      <c r="BE903" s="4"/>
      <c r="BF903" s="47" t="s">
        <v>937</v>
      </c>
      <c r="BG903" s="47">
        <v>14277</v>
      </c>
      <c r="BH903" s="47">
        <v>3</v>
      </c>
      <c r="BI903" s="47">
        <v>11</v>
      </c>
      <c r="BJ903" s="4"/>
      <c r="BK903" s="46" t="str">
        <f t="shared" si="466"/>
        <v>14277_3</v>
      </c>
      <c r="BL903" s="69">
        <v>14277</v>
      </c>
      <c r="BM903" s="69">
        <v>3</v>
      </c>
      <c r="BN903" s="69">
        <v>0</v>
      </c>
      <c r="BO903" s="4"/>
      <c r="BP903" s="46" t="str">
        <f t="shared" si="467"/>
        <v>14277_3</v>
      </c>
      <c r="BQ903" s="69">
        <v>14277</v>
      </c>
      <c r="BR903" s="69">
        <v>3</v>
      </c>
      <c r="BS903" s="69">
        <v>0</v>
      </c>
      <c r="BT903" s="4"/>
      <c r="BU903" s="71"/>
      <c r="BV903" s="71"/>
      <c r="BW903" s="71"/>
      <c r="BX903" s="4"/>
      <c r="BY903" s="46"/>
      <c r="BZ903" s="46"/>
      <c r="CA903" s="46"/>
      <c r="CB903" s="4"/>
      <c r="CC903" s="47"/>
      <c r="CD903" s="47"/>
      <c r="CE903" s="47"/>
      <c r="CF903" s="47"/>
      <c r="CG903" s="47"/>
      <c r="CH903" s="47"/>
      <c r="CJ903" s="46" t="s">
        <v>949</v>
      </c>
      <c r="CK903" s="46" t="s">
        <v>3298</v>
      </c>
      <c r="CL903" s="46" t="s">
        <v>3299</v>
      </c>
      <c r="CM903" s="46" t="s">
        <v>3300</v>
      </c>
    </row>
    <row r="904" spans="1:91" customFormat="1" x14ac:dyDescent="0.25">
      <c r="A904" s="81">
        <v>893</v>
      </c>
      <c r="B904" s="27" t="str">
        <f t="shared" si="445"/>
        <v>14293_2</v>
      </c>
      <c r="C904" s="51">
        <v>14293</v>
      </c>
      <c r="D904" s="52">
        <v>2</v>
      </c>
      <c r="E904" s="17">
        <v>3427</v>
      </c>
      <c r="F904" s="18">
        <v>3244.666305275</v>
      </c>
      <c r="G904" s="57">
        <v>91</v>
      </c>
      <c r="H904" s="58">
        <v>49</v>
      </c>
      <c r="I904" s="64">
        <f t="shared" si="468"/>
        <v>0.49</v>
      </c>
      <c r="J904" s="18">
        <f t="shared" si="469"/>
        <v>44.589999999999996</v>
      </c>
      <c r="K904" s="64">
        <f t="shared" si="470"/>
        <v>-0.49329545454545459</v>
      </c>
      <c r="L904" s="18">
        <v>88</v>
      </c>
      <c r="M904" s="18">
        <v>6</v>
      </c>
      <c r="N904" s="18">
        <v>96</v>
      </c>
      <c r="O904" s="105" t="str">
        <f t="shared" si="446"/>
        <v>https://www.google.com/maps/@61.8579417975,24.4647016937,3a,75y,90t/data=!3m3!1e1!3m1!2e0</v>
      </c>
      <c r="P904" s="108" t="str">
        <f t="shared" si="447"/>
        <v>Gmaps</v>
      </c>
      <c r="Q904" s="18">
        <v>91</v>
      </c>
      <c r="R904" s="17">
        <v>49</v>
      </c>
      <c r="S904" s="18">
        <f t="shared" si="448"/>
        <v>77</v>
      </c>
      <c r="T904" s="18">
        <f t="shared" si="449"/>
        <v>43</v>
      </c>
      <c r="U904" s="18">
        <f t="shared" si="450"/>
        <v>0</v>
      </c>
      <c r="V904" s="95" t="str">
        <f t="shared" si="471"/>
        <v xml:space="preserve"> --</v>
      </c>
      <c r="W904" s="18">
        <f t="shared" si="451"/>
        <v>0</v>
      </c>
      <c r="X904" s="79" t="str">
        <f t="shared" si="472"/>
        <v xml:space="preserve"> --</v>
      </c>
      <c r="Y904" s="74">
        <v>0</v>
      </c>
      <c r="Z904" s="17" t="str">
        <f t="shared" si="455"/>
        <v xml:space="preserve"> --</v>
      </c>
      <c r="AA904" s="74">
        <v>0</v>
      </c>
      <c r="AB904" s="17" t="str">
        <f t="shared" si="473"/>
        <v>--</v>
      </c>
      <c r="AC904" s="39"/>
      <c r="AD904" s="17" t="str">
        <f t="shared" si="452"/>
        <v>Vähä 3</v>
      </c>
      <c r="AE904" s="17" t="s">
        <v>1062</v>
      </c>
      <c r="AF904" s="39"/>
      <c r="AG904" s="44"/>
      <c r="AH904" s="4"/>
      <c r="AI904" s="113" t="str">
        <f t="shared" si="456"/>
        <v>musta</v>
      </c>
      <c r="AJ904" s="114" t="str">
        <f t="shared" si="476"/>
        <v>musta</v>
      </c>
      <c r="AK904" s="115" t="str">
        <f t="shared" si="453"/>
        <v>musta</v>
      </c>
      <c r="AL904" s="124">
        <f t="shared" si="477"/>
        <v>1</v>
      </c>
      <c r="AM904" s="124">
        <f t="shared" si="457"/>
        <v>1</v>
      </c>
      <c r="AN904" s="124">
        <f t="shared" si="458"/>
        <v>0</v>
      </c>
      <c r="AO904" s="124">
        <f t="shared" si="459"/>
        <v>0</v>
      </c>
      <c r="AP904" s="121">
        <f t="shared" si="460"/>
        <v>0</v>
      </c>
      <c r="AQ904" s="14"/>
      <c r="AR904" s="113" t="str">
        <f t="shared" si="474"/>
        <v>musta</v>
      </c>
      <c r="AS904" s="114" t="str">
        <f t="shared" si="475"/>
        <v>musta</v>
      </c>
      <c r="AT904" s="115" t="str">
        <f t="shared" si="454"/>
        <v>musta</v>
      </c>
      <c r="AU904" s="124">
        <f t="shared" si="461"/>
        <v>1</v>
      </c>
      <c r="AV904" s="124">
        <f t="shared" si="462"/>
        <v>1</v>
      </c>
      <c r="AW904" s="124">
        <f t="shared" si="463"/>
        <v>0</v>
      </c>
      <c r="AX904" s="124">
        <f t="shared" si="464"/>
        <v>0</v>
      </c>
      <c r="AY904" s="121">
        <f t="shared" si="465"/>
        <v>0</v>
      </c>
      <c r="BA904" s="47" t="s">
        <v>924</v>
      </c>
      <c r="BB904" s="47">
        <v>14263</v>
      </c>
      <c r="BC904" s="47">
        <v>1</v>
      </c>
      <c r="BD904" s="47">
        <v>30</v>
      </c>
      <c r="BE904" s="4"/>
      <c r="BF904" s="47" t="s">
        <v>938</v>
      </c>
      <c r="BG904" s="47">
        <v>14278</v>
      </c>
      <c r="BH904" s="47">
        <v>1</v>
      </c>
      <c r="BI904" s="47">
        <v>9</v>
      </c>
      <c r="BJ904" s="4"/>
      <c r="BK904" s="46" t="str">
        <f t="shared" si="466"/>
        <v>14278_1</v>
      </c>
      <c r="BL904" s="69">
        <v>14278</v>
      </c>
      <c r="BM904" s="69">
        <v>1</v>
      </c>
      <c r="BN904" s="69">
        <v>0</v>
      </c>
      <c r="BO904" s="4"/>
      <c r="BP904" s="46" t="str">
        <f t="shared" si="467"/>
        <v>14278_1</v>
      </c>
      <c r="BQ904" s="69">
        <v>14278</v>
      </c>
      <c r="BR904" s="69">
        <v>1</v>
      </c>
      <c r="BS904" s="69">
        <v>0</v>
      </c>
      <c r="BT904" s="4"/>
      <c r="BU904" s="71"/>
      <c r="BV904" s="71"/>
      <c r="BW904" s="71"/>
      <c r="BX904" s="4"/>
      <c r="BY904" s="46"/>
      <c r="BZ904" s="46"/>
      <c r="CA904" s="46"/>
      <c r="CB904" s="4"/>
      <c r="CC904" s="47"/>
      <c r="CD904" s="47"/>
      <c r="CE904" s="47"/>
      <c r="CF904" s="47"/>
      <c r="CG904" s="47"/>
      <c r="CH904" s="47"/>
      <c r="CJ904" s="46" t="s">
        <v>950</v>
      </c>
      <c r="CK904" s="46" t="s">
        <v>3301</v>
      </c>
      <c r="CL904" s="46" t="s">
        <v>3302</v>
      </c>
      <c r="CM904" s="46" t="s">
        <v>3303</v>
      </c>
    </row>
    <row r="905" spans="1:91" customFormat="1" x14ac:dyDescent="0.25">
      <c r="A905" s="81">
        <v>894</v>
      </c>
      <c r="B905" s="27" t="str">
        <f t="shared" si="445"/>
        <v>14294_1</v>
      </c>
      <c r="C905" s="51">
        <v>14294</v>
      </c>
      <c r="D905" s="52">
        <v>1</v>
      </c>
      <c r="E905" s="17">
        <v>2890</v>
      </c>
      <c r="F905" s="18">
        <v>2793.4113842000002</v>
      </c>
      <c r="G905" s="57">
        <v>15</v>
      </c>
      <c r="H905" s="58">
        <v>32</v>
      </c>
      <c r="I905" s="64">
        <f t="shared" si="468"/>
        <v>0.32</v>
      </c>
      <c r="J905" s="18">
        <f t="shared" si="469"/>
        <v>4.8</v>
      </c>
      <c r="K905" s="64">
        <f t="shared" si="470"/>
        <v>-0.97512953367875643</v>
      </c>
      <c r="L905" s="18">
        <v>193</v>
      </c>
      <c r="M905" s="18">
        <v>9</v>
      </c>
      <c r="N905" s="18">
        <v>223</v>
      </c>
      <c r="O905" s="105" t="str">
        <f t="shared" si="446"/>
        <v>https://www.google.com/maps/@61.8862635035,24.4783861464,3a,75y,90t/data=!3m3!1e1!3m1!2e0</v>
      </c>
      <c r="P905" s="108" t="str">
        <f t="shared" si="447"/>
        <v>Gmaps</v>
      </c>
      <c r="Q905" s="18">
        <v>15</v>
      </c>
      <c r="R905" s="17">
        <v>32</v>
      </c>
      <c r="S905" s="18">
        <f t="shared" si="448"/>
        <v>80</v>
      </c>
      <c r="T905" s="18">
        <f t="shared" si="449"/>
        <v>40</v>
      </c>
      <c r="U905" s="18">
        <f t="shared" si="450"/>
        <v>0</v>
      </c>
      <c r="V905" s="95" t="str">
        <f t="shared" si="471"/>
        <v xml:space="preserve"> --</v>
      </c>
      <c r="W905" s="18">
        <f t="shared" si="451"/>
        <v>0</v>
      </c>
      <c r="X905" s="79" t="str">
        <f t="shared" si="472"/>
        <v xml:space="preserve"> --</v>
      </c>
      <c r="Y905" s="74">
        <v>0</v>
      </c>
      <c r="Z905" s="17" t="str">
        <f t="shared" si="455"/>
        <v xml:space="preserve"> --</v>
      </c>
      <c r="AA905" s="74">
        <v>0</v>
      </c>
      <c r="AB905" s="17" t="str">
        <f t="shared" si="473"/>
        <v>--</v>
      </c>
      <c r="AC905" s="39"/>
      <c r="AD905" s="17" t="str">
        <f t="shared" si="452"/>
        <v>Vähä 3</v>
      </c>
      <c r="AE905" s="17" t="s">
        <v>1062</v>
      </c>
      <c r="AF905" s="39"/>
      <c r="AG905" s="44"/>
      <c r="AH905" s="4"/>
      <c r="AI905" s="113" t="str">
        <f t="shared" si="456"/>
        <v>musta</v>
      </c>
      <c r="AJ905" s="114" t="str">
        <f t="shared" si="476"/>
        <v>musta</v>
      </c>
      <c r="AK905" s="115" t="str">
        <f t="shared" si="453"/>
        <v>musta</v>
      </c>
      <c r="AL905" s="124">
        <f t="shared" si="477"/>
        <v>0</v>
      </c>
      <c r="AM905" s="124">
        <f t="shared" si="457"/>
        <v>0</v>
      </c>
      <c r="AN905" s="124">
        <f t="shared" si="458"/>
        <v>0</v>
      </c>
      <c r="AO905" s="124">
        <f t="shared" si="459"/>
        <v>0</v>
      </c>
      <c r="AP905" s="121">
        <f t="shared" si="460"/>
        <v>0</v>
      </c>
      <c r="AQ905" s="14"/>
      <c r="AR905" s="113" t="str">
        <f t="shared" si="474"/>
        <v>musta</v>
      </c>
      <c r="AS905" s="114" t="str">
        <f t="shared" si="475"/>
        <v>musta</v>
      </c>
      <c r="AT905" s="115" t="str">
        <f t="shared" si="454"/>
        <v>musta</v>
      </c>
      <c r="AU905" s="124">
        <f t="shared" si="461"/>
        <v>1</v>
      </c>
      <c r="AV905" s="124">
        <f t="shared" si="462"/>
        <v>1</v>
      </c>
      <c r="AW905" s="124">
        <f t="shared" si="463"/>
        <v>0</v>
      </c>
      <c r="AX905" s="124">
        <f t="shared" si="464"/>
        <v>0</v>
      </c>
      <c r="AY905" s="121">
        <f t="shared" si="465"/>
        <v>0</v>
      </c>
      <c r="BA905" s="47" t="s">
        <v>925</v>
      </c>
      <c r="BB905" s="47">
        <v>14267</v>
      </c>
      <c r="BC905" s="47">
        <v>1</v>
      </c>
      <c r="BD905" s="47">
        <v>46</v>
      </c>
      <c r="BE905" s="4"/>
      <c r="BF905" s="47" t="s">
        <v>939</v>
      </c>
      <c r="BG905" s="47">
        <v>14279</v>
      </c>
      <c r="BH905" s="47">
        <v>1</v>
      </c>
      <c r="BI905" s="47">
        <v>48</v>
      </c>
      <c r="BJ905" s="4"/>
      <c r="BK905" s="46" t="str">
        <f t="shared" si="466"/>
        <v>14279_1</v>
      </c>
      <c r="BL905" s="69">
        <v>14279</v>
      </c>
      <c r="BM905" s="69">
        <v>1</v>
      </c>
      <c r="BN905" s="69">
        <v>0</v>
      </c>
      <c r="BO905" s="4"/>
      <c r="BP905" s="46" t="str">
        <f t="shared" si="467"/>
        <v>14279_1</v>
      </c>
      <c r="BQ905" s="69">
        <v>14279</v>
      </c>
      <c r="BR905" s="69">
        <v>1</v>
      </c>
      <c r="BS905" s="69">
        <v>0</v>
      </c>
      <c r="BT905" s="4"/>
      <c r="BU905" s="71"/>
      <c r="BV905" s="71"/>
      <c r="BW905" s="71"/>
      <c r="BX905" s="4"/>
      <c r="BY905" s="46"/>
      <c r="BZ905" s="46"/>
      <c r="CA905" s="46"/>
      <c r="CB905" s="4"/>
      <c r="CC905" s="47"/>
      <c r="CD905" s="47"/>
      <c r="CE905" s="47"/>
      <c r="CF905" s="47"/>
      <c r="CG905" s="47"/>
      <c r="CH905" s="47"/>
      <c r="CJ905" s="46" t="s">
        <v>951</v>
      </c>
      <c r="CK905" s="46" t="s">
        <v>3304</v>
      </c>
      <c r="CL905" s="46" t="s">
        <v>3305</v>
      </c>
      <c r="CM905" s="46" t="s">
        <v>3306</v>
      </c>
    </row>
    <row r="906" spans="1:91" customFormat="1" x14ac:dyDescent="0.25">
      <c r="A906" s="81">
        <v>895</v>
      </c>
      <c r="B906" s="27" t="str">
        <f t="shared" si="445"/>
        <v>14297_1</v>
      </c>
      <c r="C906" s="51">
        <v>14297</v>
      </c>
      <c r="D906" s="52">
        <v>1</v>
      </c>
      <c r="E906" s="17">
        <v>6785</v>
      </c>
      <c r="F906" s="18">
        <v>6481.4139100499997</v>
      </c>
      <c r="G906" s="57">
        <v>58</v>
      </c>
      <c r="H906" s="58">
        <v>38</v>
      </c>
      <c r="I906" s="64">
        <f t="shared" si="468"/>
        <v>0.38</v>
      </c>
      <c r="J906" s="18">
        <f t="shared" si="469"/>
        <v>22.04</v>
      </c>
      <c r="K906" s="64">
        <f t="shared" si="470"/>
        <v>-0.86880952380952381</v>
      </c>
      <c r="L906" s="18">
        <v>168</v>
      </c>
      <c r="M906" s="18">
        <v>19</v>
      </c>
      <c r="N906" s="18">
        <v>171</v>
      </c>
      <c r="O906" s="105" t="str">
        <f t="shared" si="446"/>
        <v>https://www.google.com/maps/@61.7917511334,24.4549741677,3a,75y,90t/data=!3m3!1e1!3m1!2e0</v>
      </c>
      <c r="P906" s="108" t="str">
        <f t="shared" si="447"/>
        <v>Gmaps</v>
      </c>
      <c r="Q906" s="18">
        <v>58</v>
      </c>
      <c r="R906" s="17">
        <v>38</v>
      </c>
      <c r="S906" s="18">
        <f t="shared" si="448"/>
        <v>125</v>
      </c>
      <c r="T906" s="18">
        <f t="shared" si="449"/>
        <v>67</v>
      </c>
      <c r="U906" s="18">
        <f t="shared" si="450"/>
        <v>0</v>
      </c>
      <c r="V906" s="95" t="str">
        <f t="shared" si="471"/>
        <v xml:space="preserve"> --</v>
      </c>
      <c r="W906" s="18">
        <f t="shared" si="451"/>
        <v>0</v>
      </c>
      <c r="X906" s="79" t="str">
        <f t="shared" si="472"/>
        <v xml:space="preserve"> --</v>
      </c>
      <c r="Y906" s="74">
        <v>0</v>
      </c>
      <c r="Z906" s="17" t="str">
        <f t="shared" si="455"/>
        <v xml:space="preserve"> --</v>
      </c>
      <c r="AA906" s="74">
        <v>0</v>
      </c>
      <c r="AB906" s="17" t="str">
        <f t="shared" si="473"/>
        <v>--</v>
      </c>
      <c r="AC906" s="39"/>
      <c r="AD906" s="17" t="str">
        <f t="shared" si="452"/>
        <v>Vähä 3</v>
      </c>
      <c r="AE906" s="17" t="s">
        <v>1062</v>
      </c>
      <c r="AF906" s="39"/>
      <c r="AG906" s="44"/>
      <c r="AH906" s="4"/>
      <c r="AI906" s="113" t="str">
        <f t="shared" si="456"/>
        <v>musta</v>
      </c>
      <c r="AJ906" s="114" t="str">
        <f t="shared" si="476"/>
        <v>musta</v>
      </c>
      <c r="AK906" s="115" t="str">
        <f t="shared" si="453"/>
        <v>musta</v>
      </c>
      <c r="AL906" s="124">
        <f t="shared" si="477"/>
        <v>0</v>
      </c>
      <c r="AM906" s="124">
        <f t="shared" si="457"/>
        <v>0</v>
      </c>
      <c r="AN906" s="124">
        <f t="shared" si="458"/>
        <v>0</v>
      </c>
      <c r="AO906" s="124">
        <f t="shared" si="459"/>
        <v>0</v>
      </c>
      <c r="AP906" s="121">
        <f t="shared" si="460"/>
        <v>0</v>
      </c>
      <c r="AQ906" s="14"/>
      <c r="AR906" s="113" t="str">
        <f t="shared" si="474"/>
        <v>musta</v>
      </c>
      <c r="AS906" s="114" t="str">
        <f t="shared" si="475"/>
        <v>musta</v>
      </c>
      <c r="AT906" s="115" t="str">
        <f t="shared" si="454"/>
        <v>musta</v>
      </c>
      <c r="AU906" s="124">
        <f t="shared" si="461"/>
        <v>1</v>
      </c>
      <c r="AV906" s="124">
        <f t="shared" si="462"/>
        <v>1</v>
      </c>
      <c r="AW906" s="124">
        <f t="shared" si="463"/>
        <v>0</v>
      </c>
      <c r="AX906" s="124">
        <f t="shared" si="464"/>
        <v>0</v>
      </c>
      <c r="AY906" s="121">
        <f t="shared" si="465"/>
        <v>0</v>
      </c>
      <c r="BA906" s="47" t="s">
        <v>926</v>
      </c>
      <c r="BB906" s="47">
        <v>14268</v>
      </c>
      <c r="BC906" s="47">
        <v>1</v>
      </c>
      <c r="BD906" s="47">
        <v>6</v>
      </c>
      <c r="BE906" s="4"/>
      <c r="BF906" s="47" t="s">
        <v>940</v>
      </c>
      <c r="BG906" s="47">
        <v>14281</v>
      </c>
      <c r="BH906" s="47">
        <v>1</v>
      </c>
      <c r="BI906" s="47">
        <v>24</v>
      </c>
      <c r="BJ906" s="4"/>
      <c r="BK906" s="46" t="str">
        <f t="shared" si="466"/>
        <v>14281_1</v>
      </c>
      <c r="BL906" s="69">
        <v>14281</v>
      </c>
      <c r="BM906" s="69">
        <v>1</v>
      </c>
      <c r="BN906" s="69">
        <v>0</v>
      </c>
      <c r="BO906" s="4"/>
      <c r="BP906" s="46" t="str">
        <f t="shared" si="467"/>
        <v>14281_1</v>
      </c>
      <c r="BQ906" s="69">
        <v>14281</v>
      </c>
      <c r="BR906" s="69">
        <v>1</v>
      </c>
      <c r="BS906" s="69">
        <v>0</v>
      </c>
      <c r="BT906" s="4"/>
      <c r="BU906" s="71"/>
      <c r="BV906" s="71"/>
      <c r="BW906" s="71"/>
      <c r="BX906" s="4"/>
      <c r="BY906" s="46"/>
      <c r="BZ906" s="46"/>
      <c r="CA906" s="46"/>
      <c r="CB906" s="4"/>
      <c r="CC906" s="47"/>
      <c r="CD906" s="47"/>
      <c r="CE906" s="47"/>
      <c r="CF906" s="47"/>
      <c r="CG906" s="47"/>
      <c r="CH906" s="47"/>
      <c r="CJ906" s="46" t="s">
        <v>952</v>
      </c>
      <c r="CK906" s="46" t="s">
        <v>3307</v>
      </c>
      <c r="CL906" s="46" t="s">
        <v>3308</v>
      </c>
      <c r="CM906" s="46" t="s">
        <v>3309</v>
      </c>
    </row>
    <row r="907" spans="1:91" customFormat="1" x14ac:dyDescent="0.25">
      <c r="A907" s="81">
        <v>896</v>
      </c>
      <c r="B907" s="27" t="str">
        <f t="shared" si="445"/>
        <v>14297_2</v>
      </c>
      <c r="C907" s="51">
        <v>14297</v>
      </c>
      <c r="D907" s="52">
        <v>2</v>
      </c>
      <c r="E907" s="17">
        <v>3236</v>
      </c>
      <c r="F907" s="18">
        <v>3102.2920195199999</v>
      </c>
      <c r="G907" s="57">
        <v>95</v>
      </c>
      <c r="H907" s="58">
        <v>69</v>
      </c>
      <c r="I907" s="64">
        <f t="shared" si="468"/>
        <v>0.69</v>
      </c>
      <c r="J907" s="18">
        <f t="shared" si="469"/>
        <v>65.55</v>
      </c>
      <c r="K907" s="64">
        <f t="shared" si="470"/>
        <v>-5.0000000000000044E-2</v>
      </c>
      <c r="L907" s="18">
        <v>69</v>
      </c>
      <c r="M907" s="18">
        <v>3</v>
      </c>
      <c r="N907" s="18">
        <v>76</v>
      </c>
      <c r="O907" s="105" t="str">
        <f t="shared" si="446"/>
        <v>https://www.google.com/maps/@61.834581656,24.4836140828,3a,75y,90t/data=!3m3!1e1!3m1!2e0</v>
      </c>
      <c r="P907" s="108" t="str">
        <f t="shared" si="447"/>
        <v>Gmaps</v>
      </c>
      <c r="Q907" s="18">
        <v>95</v>
      </c>
      <c r="R907" s="17">
        <v>69</v>
      </c>
      <c r="S907" s="18">
        <f t="shared" si="448"/>
        <v>63</v>
      </c>
      <c r="T907" s="18">
        <f t="shared" si="449"/>
        <v>53</v>
      </c>
      <c r="U907" s="18">
        <f t="shared" si="450"/>
        <v>0</v>
      </c>
      <c r="V907" s="95" t="str">
        <f t="shared" si="471"/>
        <v xml:space="preserve"> --</v>
      </c>
      <c r="W907" s="18">
        <f t="shared" si="451"/>
        <v>0</v>
      </c>
      <c r="X907" s="79" t="str">
        <f t="shared" si="472"/>
        <v xml:space="preserve"> --</v>
      </c>
      <c r="Y907" s="74">
        <v>0</v>
      </c>
      <c r="Z907" s="17" t="str">
        <f t="shared" si="455"/>
        <v xml:space="preserve"> --</v>
      </c>
      <c r="AA907" s="74">
        <v>0</v>
      </c>
      <c r="AB907" s="17" t="str">
        <f t="shared" si="473"/>
        <v>--</v>
      </c>
      <c r="AC907" s="39"/>
      <c r="AD907" s="17" t="str">
        <f t="shared" si="452"/>
        <v>Vähä 3</v>
      </c>
      <c r="AE907" s="17" t="s">
        <v>1062</v>
      </c>
      <c r="AF907" s="39"/>
      <c r="AG907" s="44"/>
      <c r="AH907" s="4"/>
      <c r="AI907" s="113" t="str">
        <f t="shared" si="456"/>
        <v>musta</v>
      </c>
      <c r="AJ907" s="114" t="str">
        <f t="shared" si="476"/>
        <v>musta</v>
      </c>
      <c r="AK907" s="115" t="str">
        <f t="shared" si="453"/>
        <v>musta</v>
      </c>
      <c r="AL907" s="124">
        <f t="shared" si="477"/>
        <v>10</v>
      </c>
      <c r="AM907" s="124">
        <f t="shared" si="457"/>
        <v>10</v>
      </c>
      <c r="AN907" s="124">
        <f t="shared" si="458"/>
        <v>0</v>
      </c>
      <c r="AO907" s="124">
        <f t="shared" si="459"/>
        <v>0</v>
      </c>
      <c r="AP907" s="121">
        <f t="shared" si="460"/>
        <v>0</v>
      </c>
      <c r="AQ907" s="14"/>
      <c r="AR907" s="113" t="str">
        <f t="shared" si="474"/>
        <v>musta</v>
      </c>
      <c r="AS907" s="114" t="str">
        <f t="shared" si="475"/>
        <v>musta</v>
      </c>
      <c r="AT907" s="115" t="str">
        <f t="shared" si="454"/>
        <v>musta</v>
      </c>
      <c r="AU907" s="124">
        <f t="shared" si="461"/>
        <v>10</v>
      </c>
      <c r="AV907" s="124">
        <f t="shared" si="462"/>
        <v>10</v>
      </c>
      <c r="AW907" s="124">
        <f t="shared" si="463"/>
        <v>0</v>
      </c>
      <c r="AX907" s="124">
        <f t="shared" si="464"/>
        <v>0</v>
      </c>
      <c r="AY907" s="121">
        <f t="shared" si="465"/>
        <v>0</v>
      </c>
      <c r="BA907" s="47" t="s">
        <v>927</v>
      </c>
      <c r="BB907" s="47">
        <v>14269</v>
      </c>
      <c r="BC907" s="47">
        <v>1</v>
      </c>
      <c r="BD907" s="47">
        <v>97</v>
      </c>
      <c r="BE907" s="4"/>
      <c r="BF907" s="47" t="s">
        <v>941</v>
      </c>
      <c r="BG907" s="47">
        <v>14281</v>
      </c>
      <c r="BH907" s="47">
        <v>3</v>
      </c>
      <c r="BI907" s="47">
        <v>7</v>
      </c>
      <c r="BJ907" s="4"/>
      <c r="BK907" s="46" t="str">
        <f t="shared" si="466"/>
        <v>14281_3</v>
      </c>
      <c r="BL907" s="69">
        <v>14281</v>
      </c>
      <c r="BM907" s="69">
        <v>3</v>
      </c>
      <c r="BN907" s="69">
        <v>0</v>
      </c>
      <c r="BO907" s="4"/>
      <c r="BP907" s="46" t="str">
        <f t="shared" si="467"/>
        <v>14281_3</v>
      </c>
      <c r="BQ907" s="69">
        <v>14281</v>
      </c>
      <c r="BR907" s="69">
        <v>3</v>
      </c>
      <c r="BS907" s="69">
        <v>0</v>
      </c>
      <c r="BT907" s="4"/>
      <c r="BU907" s="71"/>
      <c r="BV907" s="71"/>
      <c r="BW907" s="71"/>
      <c r="BX907" s="4"/>
      <c r="BY907" s="46"/>
      <c r="BZ907" s="46"/>
      <c r="CA907" s="46"/>
      <c r="CB907" s="4"/>
      <c r="CC907" s="47"/>
      <c r="CD907" s="47"/>
      <c r="CE907" s="47"/>
      <c r="CF907" s="47"/>
      <c r="CG907" s="47"/>
      <c r="CH907" s="47"/>
      <c r="CJ907" s="46" t="s">
        <v>953</v>
      </c>
      <c r="CK907" s="46" t="s">
        <v>1378</v>
      </c>
      <c r="CL907" s="46" t="s">
        <v>1379</v>
      </c>
      <c r="CM907" s="46" t="s">
        <v>1380</v>
      </c>
    </row>
    <row r="908" spans="1:91" customFormat="1" x14ac:dyDescent="0.25">
      <c r="A908" s="81">
        <v>897</v>
      </c>
      <c r="B908" s="27" t="str">
        <f t="shared" ref="B908:B971" si="478">CONCATENATE(C908,"_",D908)</f>
        <v>14298_1</v>
      </c>
      <c r="C908" s="51">
        <v>14298</v>
      </c>
      <c r="D908" s="52">
        <v>1</v>
      </c>
      <c r="E908" s="17">
        <v>4288</v>
      </c>
      <c r="F908" s="18">
        <v>4070.5341625999999</v>
      </c>
      <c r="G908" s="57">
        <v>79</v>
      </c>
      <c r="H908" s="58">
        <v>81</v>
      </c>
      <c r="I908" s="64">
        <f t="shared" si="468"/>
        <v>0.81</v>
      </c>
      <c r="J908" s="18">
        <f t="shared" si="469"/>
        <v>63.99</v>
      </c>
      <c r="K908" s="64">
        <f t="shared" si="470"/>
        <v>0.52357142857142858</v>
      </c>
      <c r="L908" s="18">
        <v>42</v>
      </c>
      <c r="M908" s="18">
        <v>2</v>
      </c>
      <c r="N908" s="18">
        <v>48</v>
      </c>
      <c r="O908" s="105" t="str">
        <f t="shared" ref="O908:O972" si="479">IFERROR(VLOOKUP(B908,$CJ$12:$CM$1803,4,FALSE),"--")</f>
        <v>https://www.google.com/maps/@61.8587257176,24.5012437104,3a,75y,90t/data=!3m3!1e1!3m1!2e0</v>
      </c>
      <c r="P908" s="108" t="str">
        <f t="shared" ref="P908:P971" si="480">HYPERLINK(O908,"Gmaps")</f>
        <v>Gmaps</v>
      </c>
      <c r="Q908" s="18">
        <v>79</v>
      </c>
      <c r="R908" s="17">
        <v>81</v>
      </c>
      <c r="S908" s="18">
        <f t="shared" ref="S908:S972" si="481">IFERROR(VLOOKUP(B908,$BA$12:$BD$999,4,FALSE),"TIEOSA PUUTTUU")</f>
        <v>10</v>
      </c>
      <c r="T908" s="18">
        <f t="shared" ref="T908:T972" si="482">IFERROR(VLOOKUP(B908,$BF$12:$BI$984,4,FALSE),"TIEOSA PUUTTUU")</f>
        <v>7</v>
      </c>
      <c r="U908" s="18">
        <f t="shared" ref="U908:U972" si="483">IFERROR(VLOOKUP(B908,$BK$12:$BN$1803,4,FALSE),"--")</f>
        <v>0</v>
      </c>
      <c r="V908" s="95" t="str">
        <f t="shared" si="471"/>
        <v xml:space="preserve"> --</v>
      </c>
      <c r="W908" s="18">
        <f t="shared" ref="W908:W972" si="484">IFERROR(VLOOKUP(B908,$BP$12:$BS$1803,4,FALSE),"--")</f>
        <v>0</v>
      </c>
      <c r="X908" s="79" t="str">
        <f t="shared" si="472"/>
        <v xml:space="preserve"> --</v>
      </c>
      <c r="Y908" s="74">
        <v>0</v>
      </c>
      <c r="Z908" s="17" t="str">
        <f t="shared" si="455"/>
        <v xml:space="preserve"> --</v>
      </c>
      <c r="AA908" s="74">
        <v>0</v>
      </c>
      <c r="AB908" s="17" t="str">
        <f t="shared" si="473"/>
        <v>--</v>
      </c>
      <c r="AC908" s="39"/>
      <c r="AD908" s="17" t="str">
        <f t="shared" ref="AD908:AD972" si="485">IFERROR(VLOOKUP(B908,$CC$12:$CH$834,6,FALSE),"Ei määritetty")</f>
        <v>Vähä 3</v>
      </c>
      <c r="AE908" s="17" t="s">
        <v>1062</v>
      </c>
      <c r="AF908" s="39"/>
      <c r="AG908" s="44"/>
      <c r="AH908" s="4"/>
      <c r="AI908" s="113" t="str">
        <f t="shared" si="456"/>
        <v>musta</v>
      </c>
      <c r="AJ908" s="114" t="str">
        <f t="shared" si="476"/>
        <v>musta</v>
      </c>
      <c r="AK908" s="115" t="str">
        <f t="shared" ref="AK908:AK971" si="486">IF(I908="ei mallia","ei mallia",IF(AL908&gt;20,"punainen","musta"))</f>
        <v>musta</v>
      </c>
      <c r="AL908" s="124">
        <f t="shared" si="477"/>
        <v>10</v>
      </c>
      <c r="AM908" s="124">
        <f t="shared" si="457"/>
        <v>10</v>
      </c>
      <c r="AN908" s="124">
        <f t="shared" si="458"/>
        <v>0</v>
      </c>
      <c r="AO908" s="124">
        <f t="shared" si="459"/>
        <v>0</v>
      </c>
      <c r="AP908" s="121">
        <f t="shared" si="460"/>
        <v>0</v>
      </c>
      <c r="AQ908" s="14"/>
      <c r="AR908" s="113" t="str">
        <f t="shared" si="474"/>
        <v>musta</v>
      </c>
      <c r="AS908" s="114" t="str">
        <f t="shared" si="475"/>
        <v>musta</v>
      </c>
      <c r="AT908" s="115" t="str">
        <f t="shared" ref="AT908:AT971" si="487">IF(R908="ei mallia","ei mallia",IF(AU908&gt;20,"punainen","musta"))</f>
        <v>musta</v>
      </c>
      <c r="AU908" s="124">
        <f t="shared" si="461"/>
        <v>10</v>
      </c>
      <c r="AV908" s="124">
        <f t="shared" si="462"/>
        <v>10</v>
      </c>
      <c r="AW908" s="124">
        <f t="shared" si="463"/>
        <v>0</v>
      </c>
      <c r="AX908" s="124">
        <f t="shared" si="464"/>
        <v>0</v>
      </c>
      <c r="AY908" s="121">
        <f t="shared" si="465"/>
        <v>0</v>
      </c>
      <c r="BA908" s="47" t="s">
        <v>928</v>
      </c>
      <c r="BB908" s="47">
        <v>14270</v>
      </c>
      <c r="BC908" s="47">
        <v>1</v>
      </c>
      <c r="BD908" s="47">
        <v>17</v>
      </c>
      <c r="BE908" s="4"/>
      <c r="BF908" s="47" t="s">
        <v>942</v>
      </c>
      <c r="BG908" s="47">
        <v>14281</v>
      </c>
      <c r="BH908" s="47">
        <v>4</v>
      </c>
      <c r="BI908" s="47">
        <v>38</v>
      </c>
      <c r="BJ908" s="4"/>
      <c r="BK908" s="46" t="str">
        <f t="shared" si="466"/>
        <v>14281_4</v>
      </c>
      <c r="BL908" s="69">
        <v>14281</v>
      </c>
      <c r="BM908" s="69">
        <v>4</v>
      </c>
      <c r="BN908" s="69">
        <v>0</v>
      </c>
      <c r="BO908" s="4"/>
      <c r="BP908" s="46" t="str">
        <f t="shared" si="467"/>
        <v>14281_4</v>
      </c>
      <c r="BQ908" s="69">
        <v>14281</v>
      </c>
      <c r="BR908" s="69">
        <v>4</v>
      </c>
      <c r="BS908" s="69">
        <v>0</v>
      </c>
      <c r="BT908" s="4"/>
      <c r="BU908" s="71"/>
      <c r="BV908" s="71"/>
      <c r="BW908" s="71"/>
      <c r="BX908" s="4"/>
      <c r="BY908" s="46"/>
      <c r="BZ908" s="46"/>
      <c r="CA908" s="46"/>
      <c r="CB908" s="4"/>
      <c r="CC908" s="47"/>
      <c r="CD908" s="47"/>
      <c r="CE908" s="47"/>
      <c r="CF908" s="47"/>
      <c r="CG908" s="47"/>
      <c r="CH908" s="47"/>
      <c r="CJ908" s="46" t="s">
        <v>954</v>
      </c>
      <c r="CK908" s="46" t="s">
        <v>3310</v>
      </c>
      <c r="CL908" s="46" t="s">
        <v>3311</v>
      </c>
      <c r="CM908" s="46" t="s">
        <v>3312</v>
      </c>
    </row>
    <row r="909" spans="1:91" customFormat="1" x14ac:dyDescent="0.25">
      <c r="A909" s="81">
        <v>898</v>
      </c>
      <c r="B909" s="27" t="str">
        <f t="shared" si="478"/>
        <v>14299_1</v>
      </c>
      <c r="C909" s="51">
        <v>14299</v>
      </c>
      <c r="D909" s="52">
        <v>1</v>
      </c>
      <c r="E909" s="17">
        <v>13715</v>
      </c>
      <c r="F909" s="18">
        <v>21002.651840999999</v>
      </c>
      <c r="G909" s="57">
        <v>39</v>
      </c>
      <c r="H909" s="58">
        <v>46</v>
      </c>
      <c r="I909" s="64">
        <f t="shared" si="468"/>
        <v>0.46</v>
      </c>
      <c r="J909" s="18">
        <f t="shared" si="469"/>
        <v>17.940000000000001</v>
      </c>
      <c r="K909" s="64">
        <f t="shared" si="470"/>
        <v>-0.81312499999999999</v>
      </c>
      <c r="L909" s="18">
        <v>96</v>
      </c>
      <c r="M909" s="18">
        <v>3</v>
      </c>
      <c r="N909" s="18">
        <v>97</v>
      </c>
      <c r="O909" s="105" t="str">
        <f t="shared" si="479"/>
        <v>https://www.google.com/maps/@61.8175176311,24.505975764,3a,75y,90t/data=!3m3!1e1!3m1!2e0</v>
      </c>
      <c r="P909" s="108" t="str">
        <f t="shared" si="480"/>
        <v>Gmaps</v>
      </c>
      <c r="Q909" s="18">
        <v>39</v>
      </c>
      <c r="R909" s="17">
        <v>46</v>
      </c>
      <c r="S909" s="18">
        <f t="shared" si="481"/>
        <v>18</v>
      </c>
      <c r="T909" s="18">
        <f t="shared" si="482"/>
        <v>13</v>
      </c>
      <c r="U909" s="18">
        <f t="shared" si="483"/>
        <v>0</v>
      </c>
      <c r="V909" s="95" t="str">
        <f t="shared" si="471"/>
        <v xml:space="preserve"> --</v>
      </c>
      <c r="W909" s="18">
        <f t="shared" si="484"/>
        <v>0</v>
      </c>
      <c r="X909" s="79" t="str">
        <f t="shared" si="472"/>
        <v xml:space="preserve"> --</v>
      </c>
      <c r="Y909" s="74">
        <v>0</v>
      </c>
      <c r="Z909" s="17" t="str">
        <f t="shared" ref="Z909:Z972" si="488">IF(Y909&gt;50,"Kyllä"," --")</f>
        <v xml:space="preserve"> --</v>
      </c>
      <c r="AA909" s="74">
        <v>0</v>
      </c>
      <c r="AB909" s="17" t="str">
        <f t="shared" si="473"/>
        <v>--</v>
      </c>
      <c r="AC909" s="39"/>
      <c r="AD909" s="17" t="str">
        <f t="shared" si="485"/>
        <v>Vähä 4</v>
      </c>
      <c r="AE909" s="17" t="s">
        <v>1061</v>
      </c>
      <c r="AF909" s="39"/>
      <c r="AG909" s="44"/>
      <c r="AH909" s="4"/>
      <c r="AI909" s="113" t="str">
        <f t="shared" ref="AI909:AI972" si="489">IF(R909="ei mallia","ei mallia",IF(R909&gt;59,IF(Q909&gt;999,"punainen",IF(T909&gt;99,"punainen",IF(V909="Osa seud. yht.","punainen","musta"))),"musta"))</f>
        <v>musta</v>
      </c>
      <c r="AJ909" s="114" t="str">
        <f t="shared" si="476"/>
        <v>musta</v>
      </c>
      <c r="AK909" s="115" t="str">
        <f t="shared" si="486"/>
        <v>musta</v>
      </c>
      <c r="AL909" s="124">
        <f t="shared" si="477"/>
        <v>1</v>
      </c>
      <c r="AM909" s="124">
        <f t="shared" ref="AM909:AM972" si="490">IF(R909&gt;59,10,IF(R909&gt;39,1,0))</f>
        <v>1</v>
      </c>
      <c r="AN909" s="124">
        <f t="shared" ref="AN909:AN972" si="491">IF(Q909&gt;1999,10,IF(Q909&gt;999,1,0))</f>
        <v>0</v>
      </c>
      <c r="AO909" s="124">
        <f t="shared" ref="AO909:AO972" si="492">IF(T909&gt;499,10,IF(T909&gt;99,1,0))</f>
        <v>0</v>
      </c>
      <c r="AP909" s="121">
        <f t="shared" ref="AP909:AP972" si="493">IF(X909="Osa seud. yht.",10,IF(V909="Osa seud. yht.",1,0))</f>
        <v>0</v>
      </c>
      <c r="AQ909" s="14"/>
      <c r="AR909" s="113" t="str">
        <f t="shared" si="474"/>
        <v>musta</v>
      </c>
      <c r="AS909" s="114" t="str">
        <f t="shared" si="475"/>
        <v>musta</v>
      </c>
      <c r="AT909" s="115" t="str">
        <f t="shared" si="487"/>
        <v>musta</v>
      </c>
      <c r="AU909" s="124">
        <f t="shared" ref="AU909:AU972" si="494">SUM(AV909:AY909)</f>
        <v>1</v>
      </c>
      <c r="AV909" s="124">
        <f t="shared" ref="AV909:AV972" si="495">IF(R909&gt;49,10,IF(R909&lt;50,1,0))</f>
        <v>1</v>
      </c>
      <c r="AW909" s="124">
        <f t="shared" ref="AW909:AW972" si="496">IF(Q909&gt;1999,10,IF(Q909&gt;999,1,0))</f>
        <v>0</v>
      </c>
      <c r="AX909" s="124">
        <f t="shared" ref="AX909:AX972" si="497">IF(T909&gt;499,10,IF(T909&gt;99,1,0))</f>
        <v>0</v>
      </c>
      <c r="AY909" s="121">
        <f t="shared" ref="AY909:AY972" si="498">IF(X909="Osa seud. yht.",10,IF(V909="Osa seud. yht.",1,0))</f>
        <v>0</v>
      </c>
      <c r="BA909" s="47" t="s">
        <v>929</v>
      </c>
      <c r="BB909" s="47">
        <v>14271</v>
      </c>
      <c r="BC909" s="47">
        <v>1</v>
      </c>
      <c r="BD909" s="47">
        <v>23</v>
      </c>
      <c r="BE909" s="4"/>
      <c r="BF909" s="47" t="s">
        <v>943</v>
      </c>
      <c r="BG909" s="47">
        <v>14282</v>
      </c>
      <c r="BH909" s="47">
        <v>1</v>
      </c>
      <c r="BI909" s="47">
        <v>12</v>
      </c>
      <c r="BJ909" s="4"/>
      <c r="BK909" s="46" t="str">
        <f t="shared" ref="BK909:BK972" si="499">CONCATENATE(BL909,"_",BM909)</f>
        <v>14282_1</v>
      </c>
      <c r="BL909" s="69">
        <v>14282</v>
      </c>
      <c r="BM909" s="69">
        <v>1</v>
      </c>
      <c r="BN909" s="69">
        <v>0</v>
      </c>
      <c r="BO909" s="4"/>
      <c r="BP909" s="46" t="str">
        <f t="shared" ref="BP909:BP972" si="500">CONCATENATE(BQ909,"_",BR909)</f>
        <v>14282_1</v>
      </c>
      <c r="BQ909" s="69">
        <v>14282</v>
      </c>
      <c r="BR909" s="69">
        <v>1</v>
      </c>
      <c r="BS909" s="69">
        <v>0</v>
      </c>
      <c r="BT909" s="4"/>
      <c r="BU909" s="71"/>
      <c r="BV909" s="71"/>
      <c r="BW909" s="71"/>
      <c r="BX909" s="4"/>
      <c r="BY909" s="46"/>
      <c r="BZ909" s="46"/>
      <c r="CA909" s="46"/>
      <c r="CB909" s="4"/>
      <c r="CC909" s="47"/>
      <c r="CD909" s="47"/>
      <c r="CE909" s="47"/>
      <c r="CF909" s="47"/>
      <c r="CG909" s="47"/>
      <c r="CH909" s="47"/>
      <c r="CJ909" s="46" t="s">
        <v>955</v>
      </c>
      <c r="CK909" s="46" t="s">
        <v>3313</v>
      </c>
      <c r="CL909" s="46" t="s">
        <v>3314</v>
      </c>
      <c r="CM909" s="46" t="s">
        <v>3315</v>
      </c>
    </row>
    <row r="910" spans="1:91" customFormat="1" x14ac:dyDescent="0.25">
      <c r="A910" s="81">
        <v>899</v>
      </c>
      <c r="B910" s="27" t="str">
        <f t="shared" si="478"/>
        <v>14299_3</v>
      </c>
      <c r="C910" s="51">
        <v>14299</v>
      </c>
      <c r="D910" s="52">
        <v>3</v>
      </c>
      <c r="E910" s="17">
        <v>8230</v>
      </c>
      <c r="F910" s="18"/>
      <c r="G910" s="59">
        <v>39</v>
      </c>
      <c r="H910" s="60">
        <v>46</v>
      </c>
      <c r="I910" s="64">
        <f t="shared" ref="I910:I972" si="501">+H910/100</f>
        <v>0.46</v>
      </c>
      <c r="J910" s="18">
        <f t="shared" ref="J910:J972" si="502">+I910*G910</f>
        <v>17.940000000000001</v>
      </c>
      <c r="K910" s="64">
        <f t="shared" ref="K910:K972" si="503">+(J910-L910)/L910</f>
        <v>-0.81312499999999999</v>
      </c>
      <c r="L910" s="18">
        <v>96</v>
      </c>
      <c r="M910" s="18">
        <v>3</v>
      </c>
      <c r="N910" s="18">
        <v>97</v>
      </c>
      <c r="O910" s="105" t="str">
        <f t="shared" si="479"/>
        <v>https://www.google.com/maps/@61.8012196189,24.6722024746,3a,75y,90t/data=!3m3!1e1!3m1!2e0</v>
      </c>
      <c r="P910" s="108" t="str">
        <f t="shared" si="480"/>
        <v>Gmaps</v>
      </c>
      <c r="Q910" s="18">
        <v>39</v>
      </c>
      <c r="R910" s="17">
        <v>46</v>
      </c>
      <c r="S910" s="18">
        <f t="shared" si="481"/>
        <v>9</v>
      </c>
      <c r="T910" s="18">
        <f t="shared" si="482"/>
        <v>6</v>
      </c>
      <c r="U910" s="18">
        <f t="shared" si="483"/>
        <v>0</v>
      </c>
      <c r="V910" s="95" t="str">
        <f t="shared" ref="V910:V972" si="504">IF(U910&gt;0,"Osa seud. yht."," --")</f>
        <v xml:space="preserve"> --</v>
      </c>
      <c r="W910" s="18">
        <f t="shared" si="484"/>
        <v>0</v>
      </c>
      <c r="X910" s="79" t="str">
        <f t="shared" ref="X910:X972" si="505">IF(W910&gt;0,"Osa seud. yht."," --")</f>
        <v xml:space="preserve"> --</v>
      </c>
      <c r="Y910" s="74">
        <v>0</v>
      </c>
      <c r="Z910" s="17" t="str">
        <f t="shared" si="488"/>
        <v xml:space="preserve"> --</v>
      </c>
      <c r="AA910" s="74">
        <v>0</v>
      </c>
      <c r="AB910" s="17" t="str">
        <f t="shared" ref="AB910:AB972" si="506">+IF(AA910&gt;50,"Kyllä","--")</f>
        <v>--</v>
      </c>
      <c r="AC910" s="39"/>
      <c r="AD910" s="17" t="str">
        <f t="shared" si="485"/>
        <v>Vähä 3</v>
      </c>
      <c r="AE910" s="17" t="s">
        <v>1062</v>
      </c>
      <c r="AF910" s="39"/>
      <c r="AG910" s="44"/>
      <c r="AH910" s="4"/>
      <c r="AI910" s="113" t="str">
        <f t="shared" si="489"/>
        <v>musta</v>
      </c>
      <c r="AJ910" s="114" t="str">
        <f t="shared" si="476"/>
        <v>musta</v>
      </c>
      <c r="AK910" s="115" t="str">
        <f t="shared" si="486"/>
        <v>musta</v>
      </c>
      <c r="AL910" s="124">
        <f t="shared" si="477"/>
        <v>1</v>
      </c>
      <c r="AM910" s="124">
        <f t="shared" si="490"/>
        <v>1</v>
      </c>
      <c r="AN910" s="124">
        <f t="shared" si="491"/>
        <v>0</v>
      </c>
      <c r="AO910" s="124">
        <f t="shared" si="492"/>
        <v>0</v>
      </c>
      <c r="AP910" s="121">
        <f t="shared" si="493"/>
        <v>0</v>
      </c>
      <c r="AQ910" s="14"/>
      <c r="AR910" s="113" t="str">
        <f t="shared" ref="AR910:AR972" si="507">IF(R910="ei mallia","ei mallia",IF(R910&gt;49,IF(Q910&gt;999,"punainen",IF(T910&gt;99,"punainen",IF(V910="Osa seud. yht.","punainen","musta"))),"musta"))</f>
        <v>musta</v>
      </c>
      <c r="AS910" s="114" t="str">
        <f t="shared" ref="AS910:AS972" si="508">IF(R910="ei mallia","ei mallia",IF(R910&gt;39,IF(Q910&gt;1999,"punainen",IF(T910&gt;499,"punainen",IF(X910="Osa seud. yht.","punainen","musta"))),"musta"))</f>
        <v>musta</v>
      </c>
      <c r="AT910" s="115" t="str">
        <f t="shared" si="487"/>
        <v>musta</v>
      </c>
      <c r="AU910" s="124">
        <f t="shared" si="494"/>
        <v>1</v>
      </c>
      <c r="AV910" s="124">
        <f t="shared" si="495"/>
        <v>1</v>
      </c>
      <c r="AW910" s="124">
        <f t="shared" si="496"/>
        <v>0</v>
      </c>
      <c r="AX910" s="124">
        <f t="shared" si="497"/>
        <v>0</v>
      </c>
      <c r="AY910" s="121">
        <f t="shared" si="498"/>
        <v>0</v>
      </c>
      <c r="BA910" s="47" t="s">
        <v>930</v>
      </c>
      <c r="BB910" s="47">
        <v>14272</v>
      </c>
      <c r="BC910" s="47">
        <v>1</v>
      </c>
      <c r="BD910" s="47">
        <v>26</v>
      </c>
      <c r="BE910" s="4"/>
      <c r="BF910" s="47" t="s">
        <v>944</v>
      </c>
      <c r="BG910" s="47">
        <v>14283</v>
      </c>
      <c r="BH910" s="47">
        <v>1</v>
      </c>
      <c r="BI910" s="47">
        <v>13</v>
      </c>
      <c r="BJ910" s="4"/>
      <c r="BK910" s="46" t="str">
        <f t="shared" si="499"/>
        <v>14283_1</v>
      </c>
      <c r="BL910" s="69">
        <v>14283</v>
      </c>
      <c r="BM910" s="69">
        <v>1</v>
      </c>
      <c r="BN910" s="69">
        <v>0</v>
      </c>
      <c r="BO910" s="4"/>
      <c r="BP910" s="46" t="str">
        <f t="shared" si="500"/>
        <v>14283_1</v>
      </c>
      <c r="BQ910" s="69">
        <v>14283</v>
      </c>
      <c r="BR910" s="69">
        <v>1</v>
      </c>
      <c r="BS910" s="69">
        <v>0</v>
      </c>
      <c r="BT910" s="4"/>
      <c r="BU910" s="71"/>
      <c r="BV910" s="71"/>
      <c r="BW910" s="71"/>
      <c r="BX910" s="4"/>
      <c r="BY910" s="46"/>
      <c r="BZ910" s="46"/>
      <c r="CA910" s="46"/>
      <c r="CB910" s="4"/>
      <c r="CC910" s="47"/>
      <c r="CD910" s="47"/>
      <c r="CE910" s="47"/>
      <c r="CF910" s="47"/>
      <c r="CG910" s="47"/>
      <c r="CH910" s="47"/>
      <c r="CJ910" s="46" t="s">
        <v>956</v>
      </c>
      <c r="CK910" s="46" t="s">
        <v>3316</v>
      </c>
      <c r="CL910" s="46" t="s">
        <v>3317</v>
      </c>
      <c r="CM910" s="46" t="s">
        <v>3318</v>
      </c>
    </row>
    <row r="911" spans="1:91" customFormat="1" x14ac:dyDescent="0.25">
      <c r="A911" s="81">
        <v>900</v>
      </c>
      <c r="B911" s="27" t="str">
        <f t="shared" si="478"/>
        <v>14301_1</v>
      </c>
      <c r="C911" s="51">
        <v>14301</v>
      </c>
      <c r="D911" s="52">
        <v>1</v>
      </c>
      <c r="E911" s="17">
        <v>3387</v>
      </c>
      <c r="F911" s="18">
        <v>3115.9010237550001</v>
      </c>
      <c r="G911" s="57">
        <v>46</v>
      </c>
      <c r="H911" s="58">
        <v>57</v>
      </c>
      <c r="I911" s="64">
        <f t="shared" si="501"/>
        <v>0.56999999999999995</v>
      </c>
      <c r="J911" s="18">
        <f t="shared" si="502"/>
        <v>26.22</v>
      </c>
      <c r="K911" s="64">
        <f t="shared" si="503"/>
        <v>-0.79984732824427485</v>
      </c>
      <c r="L911" s="18">
        <v>131</v>
      </c>
      <c r="M911" s="18">
        <v>9</v>
      </c>
      <c r="N911" s="18">
        <v>118</v>
      </c>
      <c r="O911" s="105" t="str">
        <f t="shared" si="479"/>
        <v>https://www.google.com/maps/@61.7247683572,24.6565958368,3a,75y,90t/data=!3m3!1e1!3m1!2e0</v>
      </c>
      <c r="P911" s="108" t="str">
        <f t="shared" si="480"/>
        <v>Gmaps</v>
      </c>
      <c r="Q911" s="18">
        <v>46</v>
      </c>
      <c r="R911" s="17">
        <v>57</v>
      </c>
      <c r="S911" s="18">
        <f t="shared" si="481"/>
        <v>14</v>
      </c>
      <c r="T911" s="18">
        <f t="shared" si="482"/>
        <v>11</v>
      </c>
      <c r="U911" s="18">
        <f t="shared" si="483"/>
        <v>0</v>
      </c>
      <c r="V911" s="95" t="str">
        <f t="shared" si="504"/>
        <v xml:space="preserve"> --</v>
      </c>
      <c r="W911" s="18">
        <f t="shared" si="484"/>
        <v>0</v>
      </c>
      <c r="X911" s="79" t="str">
        <f t="shared" si="505"/>
        <v xml:space="preserve"> --</v>
      </c>
      <c r="Y911" s="74">
        <v>0</v>
      </c>
      <c r="Z911" s="17" t="str">
        <f t="shared" si="488"/>
        <v xml:space="preserve"> --</v>
      </c>
      <c r="AA911" s="74">
        <v>0</v>
      </c>
      <c r="AB911" s="17" t="str">
        <f t="shared" si="506"/>
        <v>--</v>
      </c>
      <c r="AC911" s="39"/>
      <c r="AD911" s="17" t="str">
        <f t="shared" si="485"/>
        <v>Vähä 3</v>
      </c>
      <c r="AE911" s="17" t="s">
        <v>1062</v>
      </c>
      <c r="AF911" s="39"/>
      <c r="AG911" s="44"/>
      <c r="AH911" s="4"/>
      <c r="AI911" s="113" t="str">
        <f t="shared" si="489"/>
        <v>musta</v>
      </c>
      <c r="AJ911" s="114" t="str">
        <f t="shared" si="476"/>
        <v>musta</v>
      </c>
      <c r="AK911" s="115" t="str">
        <f t="shared" si="486"/>
        <v>musta</v>
      </c>
      <c r="AL911" s="124">
        <f t="shared" si="477"/>
        <v>1</v>
      </c>
      <c r="AM911" s="124">
        <f t="shared" si="490"/>
        <v>1</v>
      </c>
      <c r="AN911" s="124">
        <f t="shared" si="491"/>
        <v>0</v>
      </c>
      <c r="AO911" s="124">
        <f t="shared" si="492"/>
        <v>0</v>
      </c>
      <c r="AP911" s="121">
        <f t="shared" si="493"/>
        <v>0</v>
      </c>
      <c r="AQ911" s="14"/>
      <c r="AR911" s="113" t="str">
        <f t="shared" si="507"/>
        <v>musta</v>
      </c>
      <c r="AS911" s="114" t="str">
        <f t="shared" si="508"/>
        <v>musta</v>
      </c>
      <c r="AT911" s="115" t="str">
        <f t="shared" si="487"/>
        <v>musta</v>
      </c>
      <c r="AU911" s="124">
        <f t="shared" si="494"/>
        <v>10</v>
      </c>
      <c r="AV911" s="124">
        <f t="shared" si="495"/>
        <v>10</v>
      </c>
      <c r="AW911" s="124">
        <f t="shared" si="496"/>
        <v>0</v>
      </c>
      <c r="AX911" s="124">
        <f t="shared" si="497"/>
        <v>0</v>
      </c>
      <c r="AY911" s="121">
        <f t="shared" si="498"/>
        <v>0</v>
      </c>
      <c r="BA911" s="47" t="s">
        <v>931</v>
      </c>
      <c r="BB911" s="47">
        <v>14273</v>
      </c>
      <c r="BC911" s="47">
        <v>1</v>
      </c>
      <c r="BD911" s="47">
        <v>95</v>
      </c>
      <c r="BE911" s="4"/>
      <c r="BF911" s="47" t="s">
        <v>945</v>
      </c>
      <c r="BG911" s="47">
        <v>14289</v>
      </c>
      <c r="BH911" s="47">
        <v>1</v>
      </c>
      <c r="BI911" s="47">
        <v>14</v>
      </c>
      <c r="BJ911" s="4"/>
      <c r="BK911" s="46" t="str">
        <f t="shared" si="499"/>
        <v>14289_1</v>
      </c>
      <c r="BL911" s="69">
        <v>14289</v>
      </c>
      <c r="BM911" s="69">
        <v>1</v>
      </c>
      <c r="BN911" s="69">
        <v>5</v>
      </c>
      <c r="BO911" s="4"/>
      <c r="BP911" s="46" t="str">
        <f t="shared" si="500"/>
        <v>14289_1</v>
      </c>
      <c r="BQ911" s="69">
        <v>14289</v>
      </c>
      <c r="BR911" s="69">
        <v>1</v>
      </c>
      <c r="BS911" s="69">
        <v>0</v>
      </c>
      <c r="BT911" s="4"/>
      <c r="BU911" s="71"/>
      <c r="BV911" s="71"/>
      <c r="BW911" s="71"/>
      <c r="BX911" s="4"/>
      <c r="BY911" s="46"/>
      <c r="BZ911" s="46"/>
      <c r="CA911" s="46"/>
      <c r="CB911" s="4"/>
      <c r="CC911" s="47"/>
      <c r="CD911" s="47"/>
      <c r="CE911" s="47"/>
      <c r="CF911" s="47"/>
      <c r="CG911" s="47"/>
      <c r="CH911" s="47"/>
      <c r="CJ911" s="46" t="s">
        <v>957</v>
      </c>
      <c r="CK911" s="46" t="s">
        <v>1201</v>
      </c>
      <c r="CL911" s="46" t="s">
        <v>1202</v>
      </c>
      <c r="CM911" s="46" t="s">
        <v>1203</v>
      </c>
    </row>
    <row r="912" spans="1:91" customFormat="1" x14ac:dyDescent="0.25">
      <c r="A912" s="81">
        <v>901</v>
      </c>
      <c r="B912" s="27" t="str">
        <f t="shared" si="478"/>
        <v>14303_2</v>
      </c>
      <c r="C912" s="51">
        <v>14303</v>
      </c>
      <c r="D912" s="52">
        <v>2</v>
      </c>
      <c r="E912" s="17">
        <v>2679</v>
      </c>
      <c r="F912" s="18"/>
      <c r="G912" s="59">
        <v>215</v>
      </c>
      <c r="H912" s="60">
        <v>77</v>
      </c>
      <c r="I912" s="64">
        <f t="shared" si="501"/>
        <v>0.77</v>
      </c>
      <c r="J912" s="18">
        <f t="shared" si="502"/>
        <v>165.55</v>
      </c>
      <c r="K912" s="64">
        <f t="shared" si="503"/>
        <v>2.6788888888888893</v>
      </c>
      <c r="L912" s="18">
        <v>45</v>
      </c>
      <c r="M912" s="18">
        <v>0</v>
      </c>
      <c r="N912" s="18">
        <v>48</v>
      </c>
      <c r="O912" s="105" t="str">
        <f t="shared" si="479"/>
        <v>https://www.google.com/maps/@61.7714283062,24.764756273,3a,75y,90t/data=!3m3!1e1!3m1!2e0</v>
      </c>
      <c r="P912" s="108" t="str">
        <f t="shared" si="480"/>
        <v>Gmaps</v>
      </c>
      <c r="Q912" s="18">
        <v>215</v>
      </c>
      <c r="R912" s="17">
        <v>77</v>
      </c>
      <c r="S912" s="18">
        <f t="shared" si="481"/>
        <v>10</v>
      </c>
      <c r="T912" s="18">
        <f t="shared" si="482"/>
        <v>10</v>
      </c>
      <c r="U912" s="18">
        <f t="shared" si="483"/>
        <v>0</v>
      </c>
      <c r="V912" s="95" t="str">
        <f t="shared" si="504"/>
        <v xml:space="preserve"> --</v>
      </c>
      <c r="W912" s="18">
        <f t="shared" si="484"/>
        <v>0</v>
      </c>
      <c r="X912" s="79" t="str">
        <f t="shared" si="505"/>
        <v xml:space="preserve"> --</v>
      </c>
      <c r="Y912" s="74">
        <v>0</v>
      </c>
      <c r="Z912" s="17" t="str">
        <f t="shared" si="488"/>
        <v xml:space="preserve"> --</v>
      </c>
      <c r="AA912" s="74">
        <v>0</v>
      </c>
      <c r="AB912" s="17" t="str">
        <f t="shared" si="506"/>
        <v>--</v>
      </c>
      <c r="AC912" s="39"/>
      <c r="AD912" s="17" t="str">
        <f t="shared" si="485"/>
        <v>Vähä 4</v>
      </c>
      <c r="AE912" s="17" t="s">
        <v>1061</v>
      </c>
      <c r="AF912" s="39"/>
      <c r="AG912" s="44"/>
      <c r="AH912" s="4"/>
      <c r="AI912" s="113" t="str">
        <f t="shared" si="489"/>
        <v>musta</v>
      </c>
      <c r="AJ912" s="114" t="str">
        <f t="shared" si="476"/>
        <v>musta</v>
      </c>
      <c r="AK912" s="115" t="str">
        <f t="shared" si="486"/>
        <v>musta</v>
      </c>
      <c r="AL912" s="124">
        <f t="shared" si="477"/>
        <v>10</v>
      </c>
      <c r="AM912" s="124">
        <f t="shared" si="490"/>
        <v>10</v>
      </c>
      <c r="AN912" s="124">
        <f t="shared" si="491"/>
        <v>0</v>
      </c>
      <c r="AO912" s="124">
        <f t="shared" si="492"/>
        <v>0</v>
      </c>
      <c r="AP912" s="121">
        <f t="shared" si="493"/>
        <v>0</v>
      </c>
      <c r="AQ912" s="14"/>
      <c r="AR912" s="113" t="str">
        <f t="shared" si="507"/>
        <v>musta</v>
      </c>
      <c r="AS912" s="114" t="str">
        <f t="shared" si="508"/>
        <v>musta</v>
      </c>
      <c r="AT912" s="115" t="str">
        <f t="shared" si="487"/>
        <v>musta</v>
      </c>
      <c r="AU912" s="124">
        <f t="shared" si="494"/>
        <v>10</v>
      </c>
      <c r="AV912" s="124">
        <f t="shared" si="495"/>
        <v>10</v>
      </c>
      <c r="AW912" s="124">
        <f t="shared" si="496"/>
        <v>0</v>
      </c>
      <c r="AX912" s="124">
        <f t="shared" si="497"/>
        <v>0</v>
      </c>
      <c r="AY912" s="121">
        <f t="shared" si="498"/>
        <v>0</v>
      </c>
      <c r="BA912" s="47" t="s">
        <v>932</v>
      </c>
      <c r="BB912" s="47">
        <v>14274</v>
      </c>
      <c r="BC912" s="47">
        <v>1</v>
      </c>
      <c r="BD912" s="47">
        <v>29</v>
      </c>
      <c r="BE912" s="4"/>
      <c r="BF912" s="47" t="s">
        <v>946</v>
      </c>
      <c r="BG912" s="47">
        <v>14290</v>
      </c>
      <c r="BH912" s="47">
        <v>1</v>
      </c>
      <c r="BI912" s="47">
        <v>100</v>
      </c>
      <c r="BJ912" s="4"/>
      <c r="BK912" s="46" t="str">
        <f t="shared" si="499"/>
        <v>14290_1</v>
      </c>
      <c r="BL912" s="69">
        <v>14290</v>
      </c>
      <c r="BM912" s="69">
        <v>1</v>
      </c>
      <c r="BN912" s="69">
        <v>38</v>
      </c>
      <c r="BO912" s="4"/>
      <c r="BP912" s="46" t="str">
        <f t="shared" si="500"/>
        <v>14290_1</v>
      </c>
      <c r="BQ912" s="69">
        <v>14290</v>
      </c>
      <c r="BR912" s="69">
        <v>1</v>
      </c>
      <c r="BS912" s="69">
        <v>0</v>
      </c>
      <c r="BT912" s="4"/>
      <c r="BU912" s="71"/>
      <c r="BV912" s="71"/>
      <c r="BW912" s="71"/>
      <c r="BX912" s="4"/>
      <c r="BY912" s="46"/>
      <c r="BZ912" s="46"/>
      <c r="CA912" s="46"/>
      <c r="CB912" s="4"/>
      <c r="CC912" s="47"/>
      <c r="CD912" s="47"/>
      <c r="CE912" s="47"/>
      <c r="CF912" s="47"/>
      <c r="CG912" s="47"/>
      <c r="CH912" s="47"/>
      <c r="CJ912" s="46" t="s">
        <v>958</v>
      </c>
      <c r="CK912" s="46" t="s">
        <v>3319</v>
      </c>
      <c r="CL912" s="46" t="s">
        <v>3320</v>
      </c>
      <c r="CM912" s="46" t="s">
        <v>3321</v>
      </c>
    </row>
    <row r="913" spans="1:91" customFormat="1" x14ac:dyDescent="0.25">
      <c r="A913" s="81">
        <v>902</v>
      </c>
      <c r="B913" s="27" t="str">
        <f t="shared" si="478"/>
        <v>14308_1</v>
      </c>
      <c r="C913" s="51">
        <v>14308</v>
      </c>
      <c r="D913" s="52">
        <v>1</v>
      </c>
      <c r="E913" s="17">
        <v>2186</v>
      </c>
      <c r="F913" s="18">
        <v>2131.3953317999999</v>
      </c>
      <c r="G913" s="57">
        <v>15</v>
      </c>
      <c r="H913" s="58">
        <v>27</v>
      </c>
      <c r="I913" s="64">
        <f t="shared" si="501"/>
        <v>0.27</v>
      </c>
      <c r="J913" s="18">
        <f t="shared" si="502"/>
        <v>4.0500000000000007</v>
      </c>
      <c r="K913" s="64">
        <f t="shared" si="503"/>
        <v>-0.98636363636363633</v>
      </c>
      <c r="L913" s="18">
        <v>297</v>
      </c>
      <c r="M913" s="18">
        <v>16</v>
      </c>
      <c r="N913" s="18">
        <v>329</v>
      </c>
      <c r="O913" s="105" t="str">
        <f t="shared" si="479"/>
        <v>https://www.google.com/maps/@61.909761459,24.1205343513,3a,75y,90t/data=!3m3!1e1!3m1!2e0</v>
      </c>
      <c r="P913" s="108" t="str">
        <f t="shared" si="480"/>
        <v>Gmaps</v>
      </c>
      <c r="Q913" s="18">
        <v>15</v>
      </c>
      <c r="R913" s="17">
        <v>27</v>
      </c>
      <c r="S913" s="18">
        <f t="shared" si="481"/>
        <v>70</v>
      </c>
      <c r="T913" s="18">
        <f t="shared" si="482"/>
        <v>18</v>
      </c>
      <c r="U913" s="18">
        <f t="shared" si="483"/>
        <v>0</v>
      </c>
      <c r="V913" s="95" t="str">
        <f t="shared" si="504"/>
        <v xml:space="preserve"> --</v>
      </c>
      <c r="W913" s="18">
        <f t="shared" si="484"/>
        <v>0</v>
      </c>
      <c r="X913" s="79" t="str">
        <f t="shared" si="505"/>
        <v xml:space="preserve"> --</v>
      </c>
      <c r="Y913" s="18">
        <v>58</v>
      </c>
      <c r="Z913" s="17" t="str">
        <f t="shared" si="488"/>
        <v>Kyllä</v>
      </c>
      <c r="AA913" s="74">
        <v>0</v>
      </c>
      <c r="AB913" s="17" t="str">
        <f t="shared" si="506"/>
        <v>--</v>
      </c>
      <c r="AC913" s="39"/>
      <c r="AD913" s="17" t="str">
        <f t="shared" si="485"/>
        <v>Vähä 1</v>
      </c>
      <c r="AE913" s="17" t="s">
        <v>1058</v>
      </c>
      <c r="AF913" s="39"/>
      <c r="AG913" s="44"/>
      <c r="AH913" s="4"/>
      <c r="AI913" s="113" t="str">
        <f t="shared" si="489"/>
        <v>musta</v>
      </c>
      <c r="AJ913" s="114" t="str">
        <f t="shared" si="476"/>
        <v>musta</v>
      </c>
      <c r="AK913" s="115" t="str">
        <f t="shared" si="486"/>
        <v>musta</v>
      </c>
      <c r="AL913" s="124">
        <f t="shared" si="477"/>
        <v>0</v>
      </c>
      <c r="AM913" s="124">
        <f t="shared" si="490"/>
        <v>0</v>
      </c>
      <c r="AN913" s="124">
        <f t="shared" si="491"/>
        <v>0</v>
      </c>
      <c r="AO913" s="124">
        <f t="shared" si="492"/>
        <v>0</v>
      </c>
      <c r="AP913" s="121">
        <f t="shared" si="493"/>
        <v>0</v>
      </c>
      <c r="AQ913" s="14"/>
      <c r="AR913" s="113" t="str">
        <f t="shared" si="507"/>
        <v>musta</v>
      </c>
      <c r="AS913" s="114" t="str">
        <f t="shared" si="508"/>
        <v>musta</v>
      </c>
      <c r="AT913" s="115" t="str">
        <f t="shared" si="487"/>
        <v>musta</v>
      </c>
      <c r="AU913" s="124">
        <f t="shared" si="494"/>
        <v>1</v>
      </c>
      <c r="AV913" s="124">
        <f t="shared" si="495"/>
        <v>1</v>
      </c>
      <c r="AW913" s="124">
        <f t="shared" si="496"/>
        <v>0</v>
      </c>
      <c r="AX913" s="124">
        <f t="shared" si="497"/>
        <v>0</v>
      </c>
      <c r="AY913" s="121">
        <f t="shared" si="498"/>
        <v>0</v>
      </c>
      <c r="BA913" s="47" t="s">
        <v>933</v>
      </c>
      <c r="BB913" s="47">
        <v>14275</v>
      </c>
      <c r="BC913" s="47">
        <v>1</v>
      </c>
      <c r="BD913" s="47">
        <v>31</v>
      </c>
      <c r="BE913" s="4"/>
      <c r="BF913" s="47" t="s">
        <v>947</v>
      </c>
      <c r="BG913" s="47">
        <v>14291</v>
      </c>
      <c r="BH913" s="47">
        <v>1</v>
      </c>
      <c r="BI913" s="47">
        <v>7</v>
      </c>
      <c r="BJ913" s="4"/>
      <c r="BK913" s="46" t="str">
        <f t="shared" si="499"/>
        <v>14291_1</v>
      </c>
      <c r="BL913" s="69">
        <v>14291</v>
      </c>
      <c r="BM913" s="69">
        <v>1</v>
      </c>
      <c r="BN913" s="69">
        <v>0</v>
      </c>
      <c r="BO913" s="4"/>
      <c r="BP913" s="46" t="str">
        <f t="shared" si="500"/>
        <v>14291_1</v>
      </c>
      <c r="BQ913" s="69">
        <v>14291</v>
      </c>
      <c r="BR913" s="69">
        <v>1</v>
      </c>
      <c r="BS913" s="69">
        <v>0</v>
      </c>
      <c r="BT913" s="4"/>
      <c r="BU913" s="71"/>
      <c r="BV913" s="71"/>
      <c r="BW913" s="71"/>
      <c r="BX913" s="4"/>
      <c r="BY913" s="46"/>
      <c r="BZ913" s="46"/>
      <c r="CA913" s="46"/>
      <c r="CB913" s="4"/>
      <c r="CC913" s="47"/>
      <c r="CD913" s="47"/>
      <c r="CE913" s="47"/>
      <c r="CF913" s="47"/>
      <c r="CG913" s="47"/>
      <c r="CH913" s="47"/>
      <c r="CJ913" s="46" t="s">
        <v>959</v>
      </c>
      <c r="CK913" s="46" t="s">
        <v>3322</v>
      </c>
      <c r="CL913" s="46" t="s">
        <v>3323</v>
      </c>
      <c r="CM913" s="46" t="s">
        <v>3324</v>
      </c>
    </row>
    <row r="914" spans="1:91" customFormat="1" x14ac:dyDescent="0.25">
      <c r="A914" s="81">
        <v>903</v>
      </c>
      <c r="B914" s="27" t="str">
        <f t="shared" si="478"/>
        <v>14309_1</v>
      </c>
      <c r="C914" s="51">
        <v>14309</v>
      </c>
      <c r="D914" s="52">
        <v>1</v>
      </c>
      <c r="E914" s="17">
        <v>9600</v>
      </c>
      <c r="F914" s="18">
        <v>9156.4598239499992</v>
      </c>
      <c r="G914" s="57">
        <v>10</v>
      </c>
      <c r="H914" s="58">
        <v>43</v>
      </c>
      <c r="I914" s="64">
        <f t="shared" si="501"/>
        <v>0.43</v>
      </c>
      <c r="J914" s="18">
        <f t="shared" si="502"/>
        <v>4.3</v>
      </c>
      <c r="K914" s="64">
        <f t="shared" si="503"/>
        <v>-0.92037037037037039</v>
      </c>
      <c r="L914" s="18">
        <v>54</v>
      </c>
      <c r="M914" s="18">
        <v>1</v>
      </c>
      <c r="N914" s="18">
        <v>54</v>
      </c>
      <c r="O914" s="105" t="str">
        <f t="shared" si="479"/>
        <v>https://www.google.com/maps/@61.8968635069,24.1065853021,3a,75y,90t/data=!3m3!1e1!3m1!2e0</v>
      </c>
      <c r="P914" s="108" t="str">
        <f t="shared" si="480"/>
        <v>Gmaps</v>
      </c>
      <c r="Q914" s="18">
        <v>10</v>
      </c>
      <c r="R914" s="17">
        <v>43</v>
      </c>
      <c r="S914" s="18">
        <f t="shared" si="481"/>
        <v>86</v>
      </c>
      <c r="T914" s="18">
        <f t="shared" si="482"/>
        <v>27</v>
      </c>
      <c r="U914" s="18">
        <f t="shared" si="483"/>
        <v>0</v>
      </c>
      <c r="V914" s="95" t="str">
        <f t="shared" si="504"/>
        <v xml:space="preserve"> --</v>
      </c>
      <c r="W914" s="18">
        <f t="shared" si="484"/>
        <v>0</v>
      </c>
      <c r="X914" s="79" t="str">
        <f t="shared" si="505"/>
        <v xml:space="preserve"> --</v>
      </c>
      <c r="Y914" s="18">
        <v>4</v>
      </c>
      <c r="Z914" s="17" t="str">
        <f t="shared" si="488"/>
        <v xml:space="preserve"> --</v>
      </c>
      <c r="AA914" s="74">
        <v>0</v>
      </c>
      <c r="AB914" s="17" t="str">
        <f t="shared" si="506"/>
        <v>--</v>
      </c>
      <c r="AC914" s="39"/>
      <c r="AD914" s="17" t="str">
        <f t="shared" si="485"/>
        <v>Vähä 4</v>
      </c>
      <c r="AE914" s="17" t="s">
        <v>1061</v>
      </c>
      <c r="AF914" s="39"/>
      <c r="AG914" s="44"/>
      <c r="AH914" s="4"/>
      <c r="AI914" s="113" t="str">
        <f t="shared" si="489"/>
        <v>musta</v>
      </c>
      <c r="AJ914" s="114" t="str">
        <f t="shared" si="476"/>
        <v>musta</v>
      </c>
      <c r="AK914" s="115" t="str">
        <f t="shared" si="486"/>
        <v>musta</v>
      </c>
      <c r="AL914" s="124">
        <f t="shared" si="477"/>
        <v>1</v>
      </c>
      <c r="AM914" s="124">
        <f t="shared" si="490"/>
        <v>1</v>
      </c>
      <c r="AN914" s="124">
        <f t="shared" si="491"/>
        <v>0</v>
      </c>
      <c r="AO914" s="124">
        <f t="shared" si="492"/>
        <v>0</v>
      </c>
      <c r="AP914" s="121">
        <f t="shared" si="493"/>
        <v>0</v>
      </c>
      <c r="AQ914" s="14"/>
      <c r="AR914" s="113" t="str">
        <f t="shared" si="507"/>
        <v>musta</v>
      </c>
      <c r="AS914" s="114" t="str">
        <f t="shared" si="508"/>
        <v>musta</v>
      </c>
      <c r="AT914" s="115" t="str">
        <f t="shared" si="487"/>
        <v>musta</v>
      </c>
      <c r="AU914" s="124">
        <f t="shared" si="494"/>
        <v>1</v>
      </c>
      <c r="AV914" s="124">
        <f t="shared" si="495"/>
        <v>1</v>
      </c>
      <c r="AW914" s="124">
        <f t="shared" si="496"/>
        <v>0</v>
      </c>
      <c r="AX914" s="124">
        <f t="shared" si="497"/>
        <v>0</v>
      </c>
      <c r="AY914" s="121">
        <f t="shared" si="498"/>
        <v>0</v>
      </c>
      <c r="BA914" s="47" t="s">
        <v>934</v>
      </c>
      <c r="BB914" s="47">
        <v>14276</v>
      </c>
      <c r="BC914" s="47">
        <v>1</v>
      </c>
      <c r="BD914" s="47">
        <v>32</v>
      </c>
      <c r="BE914" s="4"/>
      <c r="BF914" s="47" t="s">
        <v>948</v>
      </c>
      <c r="BG914" s="47">
        <v>14291</v>
      </c>
      <c r="BH914" s="47">
        <v>2</v>
      </c>
      <c r="BI914" s="47">
        <v>3</v>
      </c>
      <c r="BJ914" s="4"/>
      <c r="BK914" s="46" t="str">
        <f t="shared" si="499"/>
        <v>14291_2</v>
      </c>
      <c r="BL914" s="69">
        <v>14291</v>
      </c>
      <c r="BM914" s="69">
        <v>2</v>
      </c>
      <c r="BN914" s="69">
        <v>0</v>
      </c>
      <c r="BO914" s="4"/>
      <c r="BP914" s="46" t="str">
        <f t="shared" si="500"/>
        <v>14291_2</v>
      </c>
      <c r="BQ914" s="69">
        <v>14291</v>
      </c>
      <c r="BR914" s="69">
        <v>2</v>
      </c>
      <c r="BS914" s="69">
        <v>0</v>
      </c>
      <c r="BT914" s="4"/>
      <c r="BU914" s="71"/>
      <c r="BV914" s="71"/>
      <c r="BW914" s="71"/>
      <c r="BX914" s="4"/>
      <c r="BY914" s="46"/>
      <c r="BZ914" s="46"/>
      <c r="CA914" s="46"/>
      <c r="CB914" s="4"/>
      <c r="CC914" s="47"/>
      <c r="CD914" s="47"/>
      <c r="CE914" s="47"/>
      <c r="CF914" s="47"/>
      <c r="CG914" s="47"/>
      <c r="CH914" s="47"/>
      <c r="CJ914" s="46" t="s">
        <v>960</v>
      </c>
      <c r="CK914" s="46" t="s">
        <v>3325</v>
      </c>
      <c r="CL914" s="46" t="s">
        <v>3326</v>
      </c>
      <c r="CM914" s="46" t="s">
        <v>3327</v>
      </c>
    </row>
    <row r="915" spans="1:91" customFormat="1" x14ac:dyDescent="0.25">
      <c r="A915" s="81">
        <v>904</v>
      </c>
      <c r="B915" s="27" t="str">
        <f t="shared" si="478"/>
        <v>14313_1</v>
      </c>
      <c r="C915" s="51">
        <v>14313</v>
      </c>
      <c r="D915" s="52">
        <v>1</v>
      </c>
      <c r="E915" s="17">
        <v>5366</v>
      </c>
      <c r="F915" s="18">
        <v>11211.923038499999</v>
      </c>
      <c r="G915" s="57">
        <v>41</v>
      </c>
      <c r="H915" s="58">
        <v>93</v>
      </c>
      <c r="I915" s="64">
        <f t="shared" si="501"/>
        <v>0.93</v>
      </c>
      <c r="J915" s="18">
        <f t="shared" si="502"/>
        <v>38.130000000000003</v>
      </c>
      <c r="K915" s="64">
        <f t="shared" si="503"/>
        <v>5.9166666666666735E-2</v>
      </c>
      <c r="L915" s="18">
        <v>36</v>
      </c>
      <c r="M915" s="18">
        <v>3</v>
      </c>
      <c r="N915" s="18">
        <v>42</v>
      </c>
      <c r="O915" s="105" t="str">
        <f t="shared" si="479"/>
        <v>https://www.google.com/maps/@61.8632455513,24.3291387706,3a,75y,90t/data=!3m3!1e1!3m1!2e0</v>
      </c>
      <c r="P915" s="108" t="str">
        <f t="shared" si="480"/>
        <v>Gmaps</v>
      </c>
      <c r="Q915" s="18">
        <v>41</v>
      </c>
      <c r="R915" s="17">
        <v>93</v>
      </c>
      <c r="S915" s="18">
        <f t="shared" si="481"/>
        <v>10</v>
      </c>
      <c r="T915" s="18">
        <f t="shared" si="482"/>
        <v>9</v>
      </c>
      <c r="U915" s="18">
        <f t="shared" si="483"/>
        <v>0</v>
      </c>
      <c r="V915" s="95" t="str">
        <f t="shared" si="504"/>
        <v xml:space="preserve"> --</v>
      </c>
      <c r="W915" s="18">
        <f t="shared" si="484"/>
        <v>0</v>
      </c>
      <c r="X915" s="79" t="str">
        <f t="shared" si="505"/>
        <v xml:space="preserve"> --</v>
      </c>
      <c r="Y915" s="74">
        <v>0</v>
      </c>
      <c r="Z915" s="17" t="str">
        <f t="shared" si="488"/>
        <v xml:space="preserve"> --</v>
      </c>
      <c r="AA915" s="74">
        <v>0</v>
      </c>
      <c r="AB915" s="17" t="str">
        <f t="shared" si="506"/>
        <v>--</v>
      </c>
      <c r="AC915" s="39"/>
      <c r="AD915" s="17" t="str">
        <f t="shared" si="485"/>
        <v>Vähä 4</v>
      </c>
      <c r="AE915" s="17" t="s">
        <v>1061</v>
      </c>
      <c r="AF915" s="39"/>
      <c r="AG915" s="44"/>
      <c r="AH915" s="4"/>
      <c r="AI915" s="113" t="str">
        <f t="shared" si="489"/>
        <v>musta</v>
      </c>
      <c r="AJ915" s="114" t="str">
        <f t="shared" si="476"/>
        <v>musta</v>
      </c>
      <c r="AK915" s="115" t="str">
        <f t="shared" si="486"/>
        <v>musta</v>
      </c>
      <c r="AL915" s="124">
        <f t="shared" si="477"/>
        <v>10</v>
      </c>
      <c r="AM915" s="124">
        <f t="shared" si="490"/>
        <v>10</v>
      </c>
      <c r="AN915" s="124">
        <f t="shared" si="491"/>
        <v>0</v>
      </c>
      <c r="AO915" s="124">
        <f t="shared" si="492"/>
        <v>0</v>
      </c>
      <c r="AP915" s="121">
        <f t="shared" si="493"/>
        <v>0</v>
      </c>
      <c r="AQ915" s="14"/>
      <c r="AR915" s="113" t="str">
        <f t="shared" si="507"/>
        <v>musta</v>
      </c>
      <c r="AS915" s="114" t="str">
        <f t="shared" si="508"/>
        <v>musta</v>
      </c>
      <c r="AT915" s="115" t="str">
        <f t="shared" si="487"/>
        <v>musta</v>
      </c>
      <c r="AU915" s="124">
        <f t="shared" si="494"/>
        <v>10</v>
      </c>
      <c r="AV915" s="124">
        <f t="shared" si="495"/>
        <v>10</v>
      </c>
      <c r="AW915" s="124">
        <f t="shared" si="496"/>
        <v>0</v>
      </c>
      <c r="AX915" s="124">
        <f t="shared" si="497"/>
        <v>0</v>
      </c>
      <c r="AY915" s="121">
        <f t="shared" si="498"/>
        <v>0</v>
      </c>
      <c r="BA915" s="47" t="s">
        <v>935</v>
      </c>
      <c r="BB915" s="47">
        <v>14277</v>
      </c>
      <c r="BC915" s="47">
        <v>1</v>
      </c>
      <c r="BD915" s="47">
        <v>39</v>
      </c>
      <c r="BE915" s="4"/>
      <c r="BF915" s="47" t="s">
        <v>949</v>
      </c>
      <c r="BG915" s="47">
        <v>14293</v>
      </c>
      <c r="BH915" s="47">
        <v>1</v>
      </c>
      <c r="BI915" s="47">
        <v>38</v>
      </c>
      <c r="BJ915" s="4"/>
      <c r="BK915" s="46" t="str">
        <f t="shared" si="499"/>
        <v>14293_1</v>
      </c>
      <c r="BL915" s="69">
        <v>14293</v>
      </c>
      <c r="BM915" s="69">
        <v>1</v>
      </c>
      <c r="BN915" s="69">
        <v>0</v>
      </c>
      <c r="BO915" s="4"/>
      <c r="BP915" s="46" t="str">
        <f t="shared" si="500"/>
        <v>14293_1</v>
      </c>
      <c r="BQ915" s="69">
        <v>14293</v>
      </c>
      <c r="BR915" s="69">
        <v>1</v>
      </c>
      <c r="BS915" s="69">
        <v>0</v>
      </c>
      <c r="BT915" s="4"/>
      <c r="BU915" s="71"/>
      <c r="BV915" s="71"/>
      <c r="BW915" s="71"/>
      <c r="BX915" s="4"/>
      <c r="BY915" s="46"/>
      <c r="BZ915" s="46"/>
      <c r="CA915" s="46"/>
      <c r="CB915" s="4"/>
      <c r="CC915" s="47"/>
      <c r="CD915" s="47"/>
      <c r="CE915" s="47"/>
      <c r="CF915" s="47"/>
      <c r="CG915" s="47"/>
      <c r="CH915" s="47"/>
      <c r="CJ915" s="46" t="s">
        <v>961</v>
      </c>
      <c r="CK915" s="46" t="s">
        <v>3328</v>
      </c>
      <c r="CL915" s="46" t="s">
        <v>3329</v>
      </c>
      <c r="CM915" s="46" t="s">
        <v>3330</v>
      </c>
    </row>
    <row r="916" spans="1:91" customFormat="1" x14ac:dyDescent="0.25">
      <c r="A916" s="81">
        <v>905</v>
      </c>
      <c r="B916" s="27" t="str">
        <f t="shared" si="478"/>
        <v>14313_2</v>
      </c>
      <c r="C916" s="51">
        <v>14313</v>
      </c>
      <c r="D916" s="52">
        <v>2</v>
      </c>
      <c r="E916" s="17">
        <v>6156</v>
      </c>
      <c r="F916" s="18"/>
      <c r="G916" s="59">
        <v>41</v>
      </c>
      <c r="H916" s="60">
        <v>93</v>
      </c>
      <c r="I916" s="64">
        <f t="shared" si="501"/>
        <v>0.93</v>
      </c>
      <c r="J916" s="18">
        <f t="shared" si="502"/>
        <v>38.130000000000003</v>
      </c>
      <c r="K916" s="64">
        <f t="shared" si="503"/>
        <v>5.9166666666666735E-2</v>
      </c>
      <c r="L916" s="18">
        <v>36</v>
      </c>
      <c r="M916" s="18">
        <v>3</v>
      </c>
      <c r="N916" s="18">
        <v>42</v>
      </c>
      <c r="O916" s="105" t="str">
        <f t="shared" si="479"/>
        <v>https://www.google.com/maps/@61.9062271435,24.3468076226,3a,75y,90t/data=!3m3!1e1!3m1!2e0</v>
      </c>
      <c r="P916" s="108" t="str">
        <f t="shared" si="480"/>
        <v>Gmaps</v>
      </c>
      <c r="Q916" s="18">
        <v>41</v>
      </c>
      <c r="R916" s="17">
        <v>93</v>
      </c>
      <c r="S916" s="18">
        <f t="shared" si="481"/>
        <v>17</v>
      </c>
      <c r="T916" s="18">
        <f t="shared" si="482"/>
        <v>14</v>
      </c>
      <c r="U916" s="18">
        <f t="shared" si="483"/>
        <v>0</v>
      </c>
      <c r="V916" s="95" t="str">
        <f t="shared" si="504"/>
        <v xml:space="preserve"> --</v>
      </c>
      <c r="W916" s="18">
        <f t="shared" si="484"/>
        <v>0</v>
      </c>
      <c r="X916" s="79" t="str">
        <f t="shared" si="505"/>
        <v xml:space="preserve"> --</v>
      </c>
      <c r="Y916" s="74">
        <v>0</v>
      </c>
      <c r="Z916" s="17" t="str">
        <f t="shared" si="488"/>
        <v xml:space="preserve"> --</v>
      </c>
      <c r="AA916" s="74">
        <v>0</v>
      </c>
      <c r="AB916" s="17" t="str">
        <f t="shared" si="506"/>
        <v>--</v>
      </c>
      <c r="AC916" s="39"/>
      <c r="AD916" s="17" t="str">
        <f t="shared" si="485"/>
        <v>Ei määritetty</v>
      </c>
      <c r="AE916" s="17" t="s">
        <v>1061</v>
      </c>
      <c r="AF916" s="39"/>
      <c r="AG916" s="44"/>
      <c r="AH916" s="4"/>
      <c r="AI916" s="113" t="str">
        <f t="shared" si="489"/>
        <v>musta</v>
      </c>
      <c r="AJ916" s="114" t="str">
        <f t="shared" si="476"/>
        <v>musta</v>
      </c>
      <c r="AK916" s="115" t="str">
        <f t="shared" si="486"/>
        <v>musta</v>
      </c>
      <c r="AL916" s="124">
        <f t="shared" si="477"/>
        <v>10</v>
      </c>
      <c r="AM916" s="124">
        <f t="shared" si="490"/>
        <v>10</v>
      </c>
      <c r="AN916" s="124">
        <f t="shared" si="491"/>
        <v>0</v>
      </c>
      <c r="AO916" s="124">
        <f t="shared" si="492"/>
        <v>0</v>
      </c>
      <c r="AP916" s="121">
        <f t="shared" si="493"/>
        <v>0</v>
      </c>
      <c r="AQ916" s="14"/>
      <c r="AR916" s="113" t="str">
        <f t="shared" si="507"/>
        <v>musta</v>
      </c>
      <c r="AS916" s="114" t="str">
        <f t="shared" si="508"/>
        <v>musta</v>
      </c>
      <c r="AT916" s="115" t="str">
        <f t="shared" si="487"/>
        <v>musta</v>
      </c>
      <c r="AU916" s="124">
        <f t="shared" si="494"/>
        <v>10</v>
      </c>
      <c r="AV916" s="124">
        <f t="shared" si="495"/>
        <v>10</v>
      </c>
      <c r="AW916" s="124">
        <f t="shared" si="496"/>
        <v>0</v>
      </c>
      <c r="AX916" s="124">
        <f t="shared" si="497"/>
        <v>0</v>
      </c>
      <c r="AY916" s="121">
        <f t="shared" si="498"/>
        <v>0</v>
      </c>
      <c r="BA916" s="47" t="s">
        <v>936</v>
      </c>
      <c r="BB916" s="47">
        <v>14277</v>
      </c>
      <c r="BC916" s="47">
        <v>2</v>
      </c>
      <c r="BD916" s="47">
        <v>23</v>
      </c>
      <c r="BE916" s="4"/>
      <c r="BF916" s="47" t="s">
        <v>950</v>
      </c>
      <c r="BG916" s="47">
        <v>14293</v>
      </c>
      <c r="BH916" s="47">
        <v>2</v>
      </c>
      <c r="BI916" s="47">
        <v>43</v>
      </c>
      <c r="BJ916" s="4"/>
      <c r="BK916" s="46" t="str">
        <f t="shared" si="499"/>
        <v>14293_2</v>
      </c>
      <c r="BL916" s="69">
        <v>14293</v>
      </c>
      <c r="BM916" s="69">
        <v>2</v>
      </c>
      <c r="BN916" s="69">
        <v>0</v>
      </c>
      <c r="BO916" s="4"/>
      <c r="BP916" s="46" t="str">
        <f t="shared" si="500"/>
        <v>14293_2</v>
      </c>
      <c r="BQ916" s="69">
        <v>14293</v>
      </c>
      <c r="BR916" s="69">
        <v>2</v>
      </c>
      <c r="BS916" s="69">
        <v>0</v>
      </c>
      <c r="BT916" s="4"/>
      <c r="BU916" s="71"/>
      <c r="BV916" s="71"/>
      <c r="BW916" s="71"/>
      <c r="BX916" s="4"/>
      <c r="BY916" s="46"/>
      <c r="BZ916" s="46"/>
      <c r="CA916" s="46"/>
      <c r="CB916" s="4"/>
      <c r="CC916" s="47"/>
      <c r="CD916" s="47"/>
      <c r="CE916" s="47"/>
      <c r="CF916" s="47"/>
      <c r="CG916" s="47"/>
      <c r="CH916" s="47"/>
      <c r="CJ916" s="46" t="s">
        <v>962</v>
      </c>
      <c r="CK916" s="46" t="s">
        <v>3331</v>
      </c>
      <c r="CL916" s="46" t="s">
        <v>3332</v>
      </c>
      <c r="CM916" s="46" t="s">
        <v>3333</v>
      </c>
    </row>
    <row r="917" spans="1:91" customFormat="1" x14ac:dyDescent="0.25">
      <c r="A917" s="81">
        <v>906</v>
      </c>
      <c r="B917" s="27" t="str">
        <f t="shared" si="478"/>
        <v>14314_1</v>
      </c>
      <c r="C917" s="51">
        <v>14314</v>
      </c>
      <c r="D917" s="52">
        <v>1</v>
      </c>
      <c r="E917" s="17">
        <v>2345</v>
      </c>
      <c r="F917" s="18">
        <v>2253.5322052400002</v>
      </c>
      <c r="G917" s="57">
        <v>114</v>
      </c>
      <c r="H917" s="58">
        <v>44</v>
      </c>
      <c r="I917" s="64">
        <f t="shared" si="501"/>
        <v>0.44</v>
      </c>
      <c r="J917" s="18">
        <f t="shared" si="502"/>
        <v>50.160000000000004</v>
      </c>
      <c r="K917" s="64">
        <f t="shared" si="503"/>
        <v>-0.97290113452187998</v>
      </c>
      <c r="L917" s="18">
        <v>1851</v>
      </c>
      <c r="M917" s="18">
        <v>63</v>
      </c>
      <c r="N917" s="18">
        <v>1944</v>
      </c>
      <c r="O917" s="105" t="str">
        <f t="shared" si="479"/>
        <v>https://www.google.com/maps/@61.9705754821,24.0868896382,3a,75y,90t/data=!3m3!1e1!3m1!2e0</v>
      </c>
      <c r="P917" s="108" t="str">
        <f t="shared" si="480"/>
        <v>Gmaps</v>
      </c>
      <c r="Q917" s="18">
        <v>114</v>
      </c>
      <c r="R917" s="17">
        <v>44</v>
      </c>
      <c r="S917" s="18">
        <f t="shared" si="481"/>
        <v>285</v>
      </c>
      <c r="T917" s="18">
        <f t="shared" si="482"/>
        <v>93</v>
      </c>
      <c r="U917" s="18">
        <f t="shared" si="483"/>
        <v>0</v>
      </c>
      <c r="V917" s="95" t="str">
        <f t="shared" si="504"/>
        <v xml:space="preserve"> --</v>
      </c>
      <c r="W917" s="18">
        <f t="shared" si="484"/>
        <v>0</v>
      </c>
      <c r="X917" s="79" t="str">
        <f t="shared" si="505"/>
        <v xml:space="preserve"> --</v>
      </c>
      <c r="Y917" s="18">
        <v>99</v>
      </c>
      <c r="Z917" s="17" t="str">
        <f t="shared" si="488"/>
        <v>Kyllä</v>
      </c>
      <c r="AA917" s="74">
        <v>0</v>
      </c>
      <c r="AB917" s="17" t="str">
        <f t="shared" si="506"/>
        <v>--</v>
      </c>
      <c r="AC917" s="39"/>
      <c r="AD917" s="17" t="str">
        <f t="shared" si="485"/>
        <v>Keskivilkas 1</v>
      </c>
      <c r="AE917" s="17" t="s">
        <v>1057</v>
      </c>
      <c r="AF917" s="39"/>
      <c r="AG917" s="44"/>
      <c r="AH917" s="4"/>
      <c r="AI917" s="113" t="str">
        <f t="shared" si="489"/>
        <v>musta</v>
      </c>
      <c r="AJ917" s="114" t="str">
        <f t="shared" si="476"/>
        <v>musta</v>
      </c>
      <c r="AK917" s="115" t="str">
        <f t="shared" si="486"/>
        <v>musta</v>
      </c>
      <c r="AL917" s="124">
        <f t="shared" si="477"/>
        <v>1</v>
      </c>
      <c r="AM917" s="124">
        <f t="shared" si="490"/>
        <v>1</v>
      </c>
      <c r="AN917" s="124">
        <f t="shared" si="491"/>
        <v>0</v>
      </c>
      <c r="AO917" s="124">
        <f t="shared" si="492"/>
        <v>0</v>
      </c>
      <c r="AP917" s="121">
        <f t="shared" si="493"/>
        <v>0</v>
      </c>
      <c r="AQ917" s="14"/>
      <c r="AR917" s="113" t="str">
        <f t="shared" si="507"/>
        <v>musta</v>
      </c>
      <c r="AS917" s="114" t="str">
        <f t="shared" si="508"/>
        <v>musta</v>
      </c>
      <c r="AT917" s="115" t="str">
        <f t="shared" si="487"/>
        <v>musta</v>
      </c>
      <c r="AU917" s="124">
        <f t="shared" si="494"/>
        <v>1</v>
      </c>
      <c r="AV917" s="124">
        <f t="shared" si="495"/>
        <v>1</v>
      </c>
      <c r="AW917" s="124">
        <f t="shared" si="496"/>
        <v>0</v>
      </c>
      <c r="AX917" s="124">
        <f t="shared" si="497"/>
        <v>0</v>
      </c>
      <c r="AY917" s="121">
        <f t="shared" si="498"/>
        <v>0</v>
      </c>
      <c r="BA917" s="47" t="s">
        <v>937</v>
      </c>
      <c r="BB917" s="47">
        <v>14277</v>
      </c>
      <c r="BC917" s="47">
        <v>3</v>
      </c>
      <c r="BD917" s="47">
        <v>18</v>
      </c>
      <c r="BE917" s="4"/>
      <c r="BF917" s="47" t="s">
        <v>951</v>
      </c>
      <c r="BG917" s="47">
        <v>14294</v>
      </c>
      <c r="BH917" s="47">
        <v>1</v>
      </c>
      <c r="BI917" s="47">
        <v>40</v>
      </c>
      <c r="BJ917" s="4"/>
      <c r="BK917" s="46" t="str">
        <f t="shared" si="499"/>
        <v>14294_1</v>
      </c>
      <c r="BL917" s="69">
        <v>14294</v>
      </c>
      <c r="BM917" s="69">
        <v>1</v>
      </c>
      <c r="BN917" s="69">
        <v>0</v>
      </c>
      <c r="BO917" s="4"/>
      <c r="BP917" s="46" t="str">
        <f t="shared" si="500"/>
        <v>14294_1</v>
      </c>
      <c r="BQ917" s="69">
        <v>14294</v>
      </c>
      <c r="BR917" s="69">
        <v>1</v>
      </c>
      <c r="BS917" s="69">
        <v>0</v>
      </c>
      <c r="BT917" s="4"/>
      <c r="BU917" s="71"/>
      <c r="BV917" s="71"/>
      <c r="BW917" s="71"/>
      <c r="BX917" s="4"/>
      <c r="BY917" s="46"/>
      <c r="BZ917" s="46"/>
      <c r="CA917" s="46"/>
      <c r="CB917" s="4"/>
      <c r="CC917" s="47"/>
      <c r="CD917" s="47"/>
      <c r="CE917" s="47"/>
      <c r="CF917" s="47"/>
      <c r="CG917" s="47"/>
      <c r="CH917" s="47"/>
      <c r="CJ917" s="46" t="s">
        <v>963</v>
      </c>
      <c r="CK917" s="46" t="s">
        <v>3334</v>
      </c>
      <c r="CL917" s="46" t="s">
        <v>3335</v>
      </c>
      <c r="CM917" s="46" t="s">
        <v>3336</v>
      </c>
    </row>
    <row r="918" spans="1:91" customFormat="1" x14ac:dyDescent="0.25">
      <c r="A918" s="81">
        <v>907</v>
      </c>
      <c r="B918" s="27" t="str">
        <f t="shared" si="478"/>
        <v>14315_1</v>
      </c>
      <c r="C918" s="51">
        <v>14315</v>
      </c>
      <c r="D918" s="52">
        <v>1</v>
      </c>
      <c r="E918" s="17">
        <v>1132</v>
      </c>
      <c r="F918" s="18">
        <v>1031.0804393799999</v>
      </c>
      <c r="G918" s="57">
        <v>128</v>
      </c>
      <c r="H918" s="58">
        <v>8</v>
      </c>
      <c r="I918" s="64">
        <f t="shared" si="501"/>
        <v>0.08</v>
      </c>
      <c r="J918" s="18">
        <f t="shared" si="502"/>
        <v>10.24</v>
      </c>
      <c r="K918" s="64">
        <f t="shared" si="503"/>
        <v>-0.9958032786885247</v>
      </c>
      <c r="L918" s="18">
        <v>2440</v>
      </c>
      <c r="M918" s="18">
        <v>56</v>
      </c>
      <c r="N918" s="18">
        <v>2455</v>
      </c>
      <c r="O918" s="105" t="str">
        <f t="shared" si="479"/>
        <v>https://www.google.com/maps/@61.9778031926,24.0618669767,3a,75y,90t/data=!3m3!1e1!3m1!2e0</v>
      </c>
      <c r="P918" s="108" t="str">
        <f t="shared" si="480"/>
        <v>Gmaps</v>
      </c>
      <c r="Q918" s="18">
        <v>128</v>
      </c>
      <c r="R918" s="17">
        <v>8</v>
      </c>
      <c r="S918" s="18">
        <f t="shared" si="481"/>
        <v>497</v>
      </c>
      <c r="T918" s="18">
        <f t="shared" si="482"/>
        <v>194</v>
      </c>
      <c r="U918" s="18">
        <f t="shared" si="483"/>
        <v>29</v>
      </c>
      <c r="V918" s="96" t="str">
        <f t="shared" si="504"/>
        <v>Osa seud. yht.</v>
      </c>
      <c r="W918" s="18">
        <f t="shared" si="484"/>
        <v>0</v>
      </c>
      <c r="X918" s="79" t="str">
        <f t="shared" si="505"/>
        <v xml:space="preserve"> --</v>
      </c>
      <c r="Y918" s="18">
        <v>100</v>
      </c>
      <c r="Z918" s="17" t="str">
        <f t="shared" si="488"/>
        <v>Kyllä</v>
      </c>
      <c r="AA918" s="74">
        <v>0</v>
      </c>
      <c r="AB918" s="17" t="str">
        <f t="shared" si="506"/>
        <v>--</v>
      </c>
      <c r="AC918" s="39"/>
      <c r="AD918" s="17" t="str">
        <f t="shared" si="485"/>
        <v>Keskivilkas 1</v>
      </c>
      <c r="AE918" s="17" t="s">
        <v>1057</v>
      </c>
      <c r="AF918" s="39"/>
      <c r="AG918" s="44"/>
      <c r="AH918" s="4"/>
      <c r="AI918" s="113" t="str">
        <f t="shared" si="489"/>
        <v>musta</v>
      </c>
      <c r="AJ918" s="114" t="str">
        <f t="shared" si="476"/>
        <v>musta</v>
      </c>
      <c r="AK918" s="115" t="str">
        <f t="shared" si="486"/>
        <v>musta</v>
      </c>
      <c r="AL918" s="124">
        <f t="shared" si="477"/>
        <v>2</v>
      </c>
      <c r="AM918" s="124">
        <f t="shared" si="490"/>
        <v>0</v>
      </c>
      <c r="AN918" s="124">
        <f t="shared" si="491"/>
        <v>0</v>
      </c>
      <c r="AO918" s="124">
        <f t="shared" si="492"/>
        <v>1</v>
      </c>
      <c r="AP918" s="121">
        <f t="shared" si="493"/>
        <v>1</v>
      </c>
      <c r="AQ918" s="14"/>
      <c r="AR918" s="113" t="str">
        <f t="shared" si="507"/>
        <v>musta</v>
      </c>
      <c r="AS918" s="114" t="str">
        <f t="shared" si="508"/>
        <v>musta</v>
      </c>
      <c r="AT918" s="115" t="str">
        <f t="shared" si="487"/>
        <v>musta</v>
      </c>
      <c r="AU918" s="124">
        <f t="shared" si="494"/>
        <v>3</v>
      </c>
      <c r="AV918" s="124">
        <f t="shared" si="495"/>
        <v>1</v>
      </c>
      <c r="AW918" s="124">
        <f t="shared" si="496"/>
        <v>0</v>
      </c>
      <c r="AX918" s="124">
        <f t="shared" si="497"/>
        <v>1</v>
      </c>
      <c r="AY918" s="121">
        <f t="shared" si="498"/>
        <v>1</v>
      </c>
      <c r="BA918" s="47" t="s">
        <v>938</v>
      </c>
      <c r="BB918" s="47">
        <v>14278</v>
      </c>
      <c r="BC918" s="47">
        <v>1</v>
      </c>
      <c r="BD918" s="47">
        <v>26</v>
      </c>
      <c r="BE918" s="4"/>
      <c r="BF918" s="47" t="s">
        <v>952</v>
      </c>
      <c r="BG918" s="47">
        <v>14297</v>
      </c>
      <c r="BH918" s="47">
        <v>1</v>
      </c>
      <c r="BI918" s="47">
        <v>67</v>
      </c>
      <c r="BJ918" s="4"/>
      <c r="BK918" s="46" t="str">
        <f t="shared" si="499"/>
        <v>14297_1</v>
      </c>
      <c r="BL918" s="69">
        <v>14297</v>
      </c>
      <c r="BM918" s="69">
        <v>1</v>
      </c>
      <c r="BN918" s="69">
        <v>0</v>
      </c>
      <c r="BO918" s="4"/>
      <c r="BP918" s="46" t="str">
        <f t="shared" si="500"/>
        <v>14297_1</v>
      </c>
      <c r="BQ918" s="69">
        <v>14297</v>
      </c>
      <c r="BR918" s="69">
        <v>1</v>
      </c>
      <c r="BS918" s="69">
        <v>0</v>
      </c>
      <c r="BT918" s="4"/>
      <c r="BU918" s="71"/>
      <c r="BV918" s="71"/>
      <c r="BW918" s="71"/>
      <c r="BX918" s="4"/>
      <c r="BY918" s="46"/>
      <c r="BZ918" s="46"/>
      <c r="CA918" s="46"/>
      <c r="CB918" s="4"/>
      <c r="CC918" s="47"/>
      <c r="CD918" s="47"/>
      <c r="CE918" s="47"/>
      <c r="CF918" s="47"/>
      <c r="CG918" s="47"/>
      <c r="CH918" s="47"/>
      <c r="CJ918" s="46" t="s">
        <v>964</v>
      </c>
      <c r="CK918" s="46" t="s">
        <v>1441</v>
      </c>
      <c r="CL918" s="46" t="s">
        <v>1442</v>
      </c>
      <c r="CM918" s="46" t="s">
        <v>1443</v>
      </c>
    </row>
    <row r="919" spans="1:91" customFormat="1" x14ac:dyDescent="0.25">
      <c r="A919" s="81">
        <v>908</v>
      </c>
      <c r="B919" s="27" t="str">
        <f t="shared" si="478"/>
        <v>14316_1</v>
      </c>
      <c r="C919" s="51">
        <v>14316</v>
      </c>
      <c r="D919" s="52">
        <v>1</v>
      </c>
      <c r="E919" s="17">
        <v>2754</v>
      </c>
      <c r="F919" s="18">
        <v>2724.3691111200001</v>
      </c>
      <c r="G919" s="57">
        <v>12</v>
      </c>
      <c r="H919" s="58">
        <v>34</v>
      </c>
      <c r="I919" s="64">
        <f t="shared" si="501"/>
        <v>0.34</v>
      </c>
      <c r="J919" s="18">
        <f t="shared" si="502"/>
        <v>4.08</v>
      </c>
      <c r="K919" s="64">
        <f t="shared" si="503"/>
        <v>-0.97806451612903222</v>
      </c>
      <c r="L919" s="18">
        <v>186</v>
      </c>
      <c r="M919" s="18">
        <v>17</v>
      </c>
      <c r="N919" s="18">
        <v>210</v>
      </c>
      <c r="O919" s="105" t="str">
        <f t="shared" si="479"/>
        <v>https://www.google.com/maps/@61.9467758508,24.1138042427,3a,75y,90t/data=!3m3!1e1!3m1!2e0</v>
      </c>
      <c r="P919" s="108" t="str">
        <f t="shared" si="480"/>
        <v>Gmaps</v>
      </c>
      <c r="Q919" s="18">
        <v>12</v>
      </c>
      <c r="R919" s="17">
        <v>34</v>
      </c>
      <c r="S919" s="18">
        <f t="shared" si="481"/>
        <v>52</v>
      </c>
      <c r="T919" s="18">
        <f t="shared" si="482"/>
        <v>44</v>
      </c>
      <c r="U919" s="18">
        <f t="shared" si="483"/>
        <v>0</v>
      </c>
      <c r="V919" s="95" t="str">
        <f t="shared" si="504"/>
        <v xml:space="preserve"> --</v>
      </c>
      <c r="W919" s="18">
        <f t="shared" si="484"/>
        <v>0</v>
      </c>
      <c r="X919" s="79" t="str">
        <f t="shared" si="505"/>
        <v xml:space="preserve"> --</v>
      </c>
      <c r="Y919" s="18">
        <v>34</v>
      </c>
      <c r="Z919" s="17" t="str">
        <f t="shared" si="488"/>
        <v xml:space="preserve"> --</v>
      </c>
      <c r="AA919" s="74">
        <v>0</v>
      </c>
      <c r="AB919" s="17" t="str">
        <f t="shared" si="506"/>
        <v>--</v>
      </c>
      <c r="AC919" s="39"/>
      <c r="AD919" s="17" t="str">
        <f t="shared" si="485"/>
        <v>Vähä 3</v>
      </c>
      <c r="AE919" s="17" t="s">
        <v>1062</v>
      </c>
      <c r="AF919" s="39"/>
      <c r="AG919" s="44"/>
      <c r="AH919" s="4"/>
      <c r="AI919" s="113" t="str">
        <f t="shared" si="489"/>
        <v>musta</v>
      </c>
      <c r="AJ919" s="114" t="str">
        <f t="shared" si="476"/>
        <v>musta</v>
      </c>
      <c r="AK919" s="115" t="str">
        <f t="shared" si="486"/>
        <v>musta</v>
      </c>
      <c r="AL919" s="124">
        <f t="shared" si="477"/>
        <v>0</v>
      </c>
      <c r="AM919" s="124">
        <f t="shared" si="490"/>
        <v>0</v>
      </c>
      <c r="AN919" s="124">
        <f t="shared" si="491"/>
        <v>0</v>
      </c>
      <c r="AO919" s="124">
        <f t="shared" si="492"/>
        <v>0</v>
      </c>
      <c r="AP919" s="121">
        <f t="shared" si="493"/>
        <v>0</v>
      </c>
      <c r="AQ919" s="14"/>
      <c r="AR919" s="113" t="str">
        <f t="shared" si="507"/>
        <v>musta</v>
      </c>
      <c r="AS919" s="114" t="str">
        <f t="shared" si="508"/>
        <v>musta</v>
      </c>
      <c r="AT919" s="115" t="str">
        <f t="shared" si="487"/>
        <v>musta</v>
      </c>
      <c r="AU919" s="124">
        <f t="shared" si="494"/>
        <v>1</v>
      </c>
      <c r="AV919" s="124">
        <f t="shared" si="495"/>
        <v>1</v>
      </c>
      <c r="AW919" s="124">
        <f t="shared" si="496"/>
        <v>0</v>
      </c>
      <c r="AX919" s="124">
        <f t="shared" si="497"/>
        <v>0</v>
      </c>
      <c r="AY919" s="121">
        <f t="shared" si="498"/>
        <v>0</v>
      </c>
      <c r="BA919" s="47" t="s">
        <v>939</v>
      </c>
      <c r="BB919" s="47">
        <v>14279</v>
      </c>
      <c r="BC919" s="47">
        <v>1</v>
      </c>
      <c r="BD919" s="47">
        <v>56</v>
      </c>
      <c r="BE919" s="4"/>
      <c r="BF919" s="47" t="s">
        <v>953</v>
      </c>
      <c r="BG919" s="47">
        <v>14297</v>
      </c>
      <c r="BH919" s="47">
        <v>2</v>
      </c>
      <c r="BI919" s="47">
        <v>53</v>
      </c>
      <c r="BJ919" s="4"/>
      <c r="BK919" s="46" t="str">
        <f t="shared" si="499"/>
        <v>14297_2</v>
      </c>
      <c r="BL919" s="69">
        <v>14297</v>
      </c>
      <c r="BM919" s="69">
        <v>2</v>
      </c>
      <c r="BN919" s="69">
        <v>0</v>
      </c>
      <c r="BO919" s="4"/>
      <c r="BP919" s="46" t="str">
        <f t="shared" si="500"/>
        <v>14297_2</v>
      </c>
      <c r="BQ919" s="69">
        <v>14297</v>
      </c>
      <c r="BR919" s="69">
        <v>2</v>
      </c>
      <c r="BS919" s="69">
        <v>0</v>
      </c>
      <c r="BT919" s="4"/>
      <c r="BU919" s="71"/>
      <c r="BV919" s="71"/>
      <c r="BW919" s="71"/>
      <c r="BX919" s="4"/>
      <c r="BY919" s="46"/>
      <c r="BZ919" s="46"/>
      <c r="CA919" s="46"/>
      <c r="CB919" s="4"/>
      <c r="CC919" s="47"/>
      <c r="CD919" s="47"/>
      <c r="CE919" s="47"/>
      <c r="CF919" s="47"/>
      <c r="CG919" s="47"/>
      <c r="CH919" s="47"/>
      <c r="CJ919" s="46" t="s">
        <v>965</v>
      </c>
      <c r="CK919" s="46" t="s">
        <v>3337</v>
      </c>
      <c r="CL919" s="46" t="s">
        <v>3338</v>
      </c>
      <c r="CM919" s="46" t="s">
        <v>3339</v>
      </c>
    </row>
    <row r="920" spans="1:91" customFormat="1" x14ac:dyDescent="0.25">
      <c r="A920" s="81">
        <v>909</v>
      </c>
      <c r="B920" s="27" t="str">
        <f t="shared" si="478"/>
        <v>14317_1</v>
      </c>
      <c r="C920" s="51">
        <v>14317</v>
      </c>
      <c r="D920" s="52">
        <v>1</v>
      </c>
      <c r="E920" s="17">
        <v>8912</v>
      </c>
      <c r="F920" s="18">
        <v>8133.4028968000002</v>
      </c>
      <c r="G920" s="57">
        <v>46</v>
      </c>
      <c r="H920" s="58">
        <v>67</v>
      </c>
      <c r="I920" s="64">
        <f t="shared" si="501"/>
        <v>0.67</v>
      </c>
      <c r="J920" s="18">
        <f t="shared" si="502"/>
        <v>30.82</v>
      </c>
      <c r="K920" s="64">
        <f t="shared" si="503"/>
        <v>0.62210526315789472</v>
      </c>
      <c r="L920" s="18">
        <v>19</v>
      </c>
      <c r="M920" s="18">
        <v>3</v>
      </c>
      <c r="N920" s="18">
        <v>17</v>
      </c>
      <c r="O920" s="105" t="str">
        <f t="shared" si="479"/>
        <v>https://www.google.com/maps/@61.9570966795,24.3139662882,3a,75y,90t/data=!3m3!1e1!3m1!2e0</v>
      </c>
      <c r="P920" s="108" t="str">
        <f t="shared" si="480"/>
        <v>Gmaps</v>
      </c>
      <c r="Q920" s="18">
        <v>46</v>
      </c>
      <c r="R920" s="17">
        <v>67</v>
      </c>
      <c r="S920" s="18">
        <f t="shared" si="481"/>
        <v>37</v>
      </c>
      <c r="T920" s="18">
        <f t="shared" si="482"/>
        <v>25</v>
      </c>
      <c r="U920" s="18">
        <f t="shared" si="483"/>
        <v>0</v>
      </c>
      <c r="V920" s="95" t="str">
        <f t="shared" si="504"/>
        <v xml:space="preserve"> --</v>
      </c>
      <c r="W920" s="18">
        <f t="shared" si="484"/>
        <v>0</v>
      </c>
      <c r="X920" s="79" t="str">
        <f t="shared" si="505"/>
        <v xml:space="preserve"> --</v>
      </c>
      <c r="Y920" s="74">
        <v>0</v>
      </c>
      <c r="Z920" s="17" t="str">
        <f t="shared" si="488"/>
        <v xml:space="preserve"> --</v>
      </c>
      <c r="AA920" s="74">
        <v>0</v>
      </c>
      <c r="AB920" s="17" t="str">
        <f t="shared" si="506"/>
        <v>--</v>
      </c>
      <c r="AC920" s="39"/>
      <c r="AD920" s="17" t="str">
        <f t="shared" si="485"/>
        <v>Vähä 3</v>
      </c>
      <c r="AE920" s="17" t="s">
        <v>1062</v>
      </c>
      <c r="AF920" s="39"/>
      <c r="AG920" s="44"/>
      <c r="AH920" s="4"/>
      <c r="AI920" s="113" t="str">
        <f t="shared" si="489"/>
        <v>musta</v>
      </c>
      <c r="AJ920" s="114" t="str">
        <f t="shared" si="476"/>
        <v>musta</v>
      </c>
      <c r="AK920" s="115" t="str">
        <f t="shared" si="486"/>
        <v>musta</v>
      </c>
      <c r="AL920" s="124">
        <f t="shared" si="477"/>
        <v>10</v>
      </c>
      <c r="AM920" s="124">
        <f t="shared" si="490"/>
        <v>10</v>
      </c>
      <c r="AN920" s="124">
        <f t="shared" si="491"/>
        <v>0</v>
      </c>
      <c r="AO920" s="124">
        <f t="shared" si="492"/>
        <v>0</v>
      </c>
      <c r="AP920" s="121">
        <f t="shared" si="493"/>
        <v>0</v>
      </c>
      <c r="AQ920" s="14"/>
      <c r="AR920" s="113" t="str">
        <f t="shared" si="507"/>
        <v>musta</v>
      </c>
      <c r="AS920" s="114" t="str">
        <f t="shared" si="508"/>
        <v>musta</v>
      </c>
      <c r="AT920" s="115" t="str">
        <f t="shared" si="487"/>
        <v>musta</v>
      </c>
      <c r="AU920" s="124">
        <f t="shared" si="494"/>
        <v>10</v>
      </c>
      <c r="AV920" s="124">
        <f t="shared" si="495"/>
        <v>10</v>
      </c>
      <c r="AW920" s="124">
        <f t="shared" si="496"/>
        <v>0</v>
      </c>
      <c r="AX920" s="124">
        <f t="shared" si="497"/>
        <v>0</v>
      </c>
      <c r="AY920" s="121">
        <f t="shared" si="498"/>
        <v>0</v>
      </c>
      <c r="BA920" s="47" t="s">
        <v>940</v>
      </c>
      <c r="BB920" s="47">
        <v>14281</v>
      </c>
      <c r="BC920" s="47">
        <v>1</v>
      </c>
      <c r="BD920" s="47">
        <v>26</v>
      </c>
      <c r="BE920" s="4"/>
      <c r="BF920" s="47" t="s">
        <v>954</v>
      </c>
      <c r="BG920" s="47">
        <v>14298</v>
      </c>
      <c r="BH920" s="47">
        <v>1</v>
      </c>
      <c r="BI920" s="47">
        <v>7</v>
      </c>
      <c r="BJ920" s="4"/>
      <c r="BK920" s="46" t="str">
        <f t="shared" si="499"/>
        <v>14298_1</v>
      </c>
      <c r="BL920" s="69">
        <v>14298</v>
      </c>
      <c r="BM920" s="69">
        <v>1</v>
      </c>
      <c r="BN920" s="69">
        <v>0</v>
      </c>
      <c r="BO920" s="4"/>
      <c r="BP920" s="46" t="str">
        <f t="shared" si="500"/>
        <v>14298_1</v>
      </c>
      <c r="BQ920" s="69">
        <v>14298</v>
      </c>
      <c r="BR920" s="69">
        <v>1</v>
      </c>
      <c r="BS920" s="69">
        <v>0</v>
      </c>
      <c r="BT920" s="4"/>
      <c r="BU920" s="71"/>
      <c r="BV920" s="71"/>
      <c r="BW920" s="71"/>
      <c r="BX920" s="4"/>
      <c r="BY920" s="46"/>
      <c r="BZ920" s="46"/>
      <c r="CA920" s="46"/>
      <c r="CB920" s="4"/>
      <c r="CC920" s="47"/>
      <c r="CD920" s="47"/>
      <c r="CE920" s="47"/>
      <c r="CF920" s="47"/>
      <c r="CG920" s="47"/>
      <c r="CH920" s="47"/>
      <c r="CJ920" s="46" t="s">
        <v>966</v>
      </c>
      <c r="CK920" s="46" t="s">
        <v>3340</v>
      </c>
      <c r="CL920" s="46" t="s">
        <v>3341</v>
      </c>
      <c r="CM920" s="46" t="s">
        <v>3342</v>
      </c>
    </row>
    <row r="921" spans="1:91" customFormat="1" x14ac:dyDescent="0.25">
      <c r="A921" s="81">
        <v>910</v>
      </c>
      <c r="B921" s="27" t="str">
        <f t="shared" si="478"/>
        <v>14319_1</v>
      </c>
      <c r="C921" s="51">
        <v>14319</v>
      </c>
      <c r="D921" s="52">
        <v>1</v>
      </c>
      <c r="E921" s="17">
        <v>7674</v>
      </c>
      <c r="F921" s="18">
        <v>7418.6177842500001</v>
      </c>
      <c r="G921" s="57">
        <v>8</v>
      </c>
      <c r="H921" s="58">
        <v>68</v>
      </c>
      <c r="I921" s="64">
        <f t="shared" si="501"/>
        <v>0.68</v>
      </c>
      <c r="J921" s="18">
        <f t="shared" si="502"/>
        <v>5.44</v>
      </c>
      <c r="K921" s="64">
        <f t="shared" si="503"/>
        <v>-0.9514285714285714</v>
      </c>
      <c r="L921" s="18">
        <v>112</v>
      </c>
      <c r="M921" s="18">
        <v>7</v>
      </c>
      <c r="N921" s="18">
        <v>120</v>
      </c>
      <c r="O921" s="105" t="str">
        <f t="shared" si="479"/>
        <v>https://www.google.com/maps/@61.9525029831,24.2651333567,3a,75y,90t/data=!3m3!1e1!3m1!2e0</v>
      </c>
      <c r="P921" s="108" t="str">
        <f t="shared" si="480"/>
        <v>Gmaps</v>
      </c>
      <c r="Q921" s="18">
        <v>8</v>
      </c>
      <c r="R921" s="17">
        <v>68</v>
      </c>
      <c r="S921" s="18">
        <f t="shared" si="481"/>
        <v>23</v>
      </c>
      <c r="T921" s="18">
        <f t="shared" si="482"/>
        <v>16</v>
      </c>
      <c r="U921" s="18">
        <f t="shared" si="483"/>
        <v>0</v>
      </c>
      <c r="V921" s="95" t="str">
        <f t="shared" si="504"/>
        <v xml:space="preserve"> --</v>
      </c>
      <c r="W921" s="18">
        <f t="shared" si="484"/>
        <v>0</v>
      </c>
      <c r="X921" s="79" t="str">
        <f t="shared" si="505"/>
        <v xml:space="preserve"> --</v>
      </c>
      <c r="Y921" s="74">
        <v>0</v>
      </c>
      <c r="Z921" s="17" t="str">
        <f t="shared" si="488"/>
        <v xml:space="preserve"> --</v>
      </c>
      <c r="AA921" s="74">
        <v>0</v>
      </c>
      <c r="AB921" s="17" t="str">
        <f t="shared" si="506"/>
        <v>--</v>
      </c>
      <c r="AC921" s="39"/>
      <c r="AD921" s="17" t="str">
        <f t="shared" si="485"/>
        <v>Vähä 3</v>
      </c>
      <c r="AE921" s="17" t="s">
        <v>1062</v>
      </c>
      <c r="AF921" s="39"/>
      <c r="AG921" s="44"/>
      <c r="AH921" s="4"/>
      <c r="AI921" s="113" t="str">
        <f t="shared" si="489"/>
        <v>musta</v>
      </c>
      <c r="AJ921" s="114" t="str">
        <f t="shared" si="476"/>
        <v>musta</v>
      </c>
      <c r="AK921" s="115" t="str">
        <f t="shared" si="486"/>
        <v>musta</v>
      </c>
      <c r="AL921" s="124">
        <f t="shared" si="477"/>
        <v>10</v>
      </c>
      <c r="AM921" s="124">
        <f t="shared" si="490"/>
        <v>10</v>
      </c>
      <c r="AN921" s="124">
        <f t="shared" si="491"/>
        <v>0</v>
      </c>
      <c r="AO921" s="124">
        <f t="shared" si="492"/>
        <v>0</v>
      </c>
      <c r="AP921" s="121">
        <f t="shared" si="493"/>
        <v>0</v>
      </c>
      <c r="AQ921" s="14"/>
      <c r="AR921" s="113" t="str">
        <f t="shared" si="507"/>
        <v>musta</v>
      </c>
      <c r="AS921" s="114" t="str">
        <f t="shared" si="508"/>
        <v>musta</v>
      </c>
      <c r="AT921" s="115" t="str">
        <f t="shared" si="487"/>
        <v>musta</v>
      </c>
      <c r="AU921" s="124">
        <f t="shared" si="494"/>
        <v>10</v>
      </c>
      <c r="AV921" s="124">
        <f t="shared" si="495"/>
        <v>10</v>
      </c>
      <c r="AW921" s="124">
        <f t="shared" si="496"/>
        <v>0</v>
      </c>
      <c r="AX921" s="124">
        <f t="shared" si="497"/>
        <v>0</v>
      </c>
      <c r="AY921" s="121">
        <f t="shared" si="498"/>
        <v>0</v>
      </c>
      <c r="BA921" s="47" t="s">
        <v>941</v>
      </c>
      <c r="BB921" s="47">
        <v>14281</v>
      </c>
      <c r="BC921" s="47">
        <v>3</v>
      </c>
      <c r="BD921" s="47">
        <v>8</v>
      </c>
      <c r="BE921" s="4"/>
      <c r="BF921" s="47" t="s">
        <v>955</v>
      </c>
      <c r="BG921" s="47">
        <v>14299</v>
      </c>
      <c r="BH921" s="47">
        <v>1</v>
      </c>
      <c r="BI921" s="47">
        <v>13</v>
      </c>
      <c r="BJ921" s="4"/>
      <c r="BK921" s="46" t="str">
        <f t="shared" si="499"/>
        <v>14299_1</v>
      </c>
      <c r="BL921" s="69">
        <v>14299</v>
      </c>
      <c r="BM921" s="69">
        <v>1</v>
      </c>
      <c r="BN921" s="69">
        <v>0</v>
      </c>
      <c r="BO921" s="4"/>
      <c r="BP921" s="46" t="str">
        <f t="shared" si="500"/>
        <v>14299_1</v>
      </c>
      <c r="BQ921" s="69">
        <v>14299</v>
      </c>
      <c r="BR921" s="69">
        <v>1</v>
      </c>
      <c r="BS921" s="69">
        <v>0</v>
      </c>
      <c r="BT921" s="4"/>
      <c r="BU921" s="71"/>
      <c r="BV921" s="71"/>
      <c r="BW921" s="71"/>
      <c r="BX921" s="4"/>
      <c r="BY921" s="46"/>
      <c r="BZ921" s="46"/>
      <c r="CA921" s="46"/>
      <c r="CB921" s="4"/>
      <c r="CC921" s="47"/>
      <c r="CD921" s="47"/>
      <c r="CE921" s="47"/>
      <c r="CF921" s="47"/>
      <c r="CG921" s="47"/>
      <c r="CH921" s="47"/>
      <c r="CJ921" s="46" t="s">
        <v>967</v>
      </c>
      <c r="CK921" s="46" t="s">
        <v>3343</v>
      </c>
      <c r="CL921" s="46" t="s">
        <v>3344</v>
      </c>
      <c r="CM921" s="46" t="s">
        <v>3345</v>
      </c>
    </row>
    <row r="922" spans="1:91" customFormat="1" x14ac:dyDescent="0.25">
      <c r="A922" s="81">
        <v>911</v>
      </c>
      <c r="B922" s="27" t="str">
        <f t="shared" si="478"/>
        <v>14320_1</v>
      </c>
      <c r="C922" s="51">
        <v>14320</v>
      </c>
      <c r="D922" s="52">
        <v>1</v>
      </c>
      <c r="E922" s="17">
        <v>5534</v>
      </c>
      <c r="F922" s="18">
        <v>2639.17824806</v>
      </c>
      <c r="G922" s="57">
        <v>5</v>
      </c>
      <c r="H922" s="58">
        <v>11</v>
      </c>
      <c r="I922" s="64">
        <f t="shared" si="501"/>
        <v>0.11</v>
      </c>
      <c r="J922" s="18">
        <f t="shared" si="502"/>
        <v>0.55000000000000004</v>
      </c>
      <c r="K922" s="64">
        <f t="shared" si="503"/>
        <v>-0.9943877551020408</v>
      </c>
      <c r="L922" s="18">
        <v>98</v>
      </c>
      <c r="M922" s="18">
        <v>2</v>
      </c>
      <c r="N922" s="18">
        <v>90</v>
      </c>
      <c r="O922" s="105" t="str">
        <f t="shared" si="479"/>
        <v>https://www.google.com/maps/@61.9851635195,24.0538734504,3a,75y,90t/data=!3m3!1e1!3m1!2e0</v>
      </c>
      <c r="P922" s="108" t="str">
        <f t="shared" si="480"/>
        <v>Gmaps</v>
      </c>
      <c r="Q922" s="18">
        <v>5</v>
      </c>
      <c r="R922" s="17">
        <v>11</v>
      </c>
      <c r="S922" s="18">
        <f t="shared" si="481"/>
        <v>18</v>
      </c>
      <c r="T922" s="18">
        <f t="shared" si="482"/>
        <v>6</v>
      </c>
      <c r="U922" s="18">
        <f t="shared" si="483"/>
        <v>0</v>
      </c>
      <c r="V922" s="95" t="str">
        <f t="shared" si="504"/>
        <v xml:space="preserve"> --</v>
      </c>
      <c r="W922" s="18">
        <f t="shared" si="484"/>
        <v>0</v>
      </c>
      <c r="X922" s="79" t="str">
        <f t="shared" si="505"/>
        <v xml:space="preserve"> --</v>
      </c>
      <c r="Y922" s="74">
        <v>0</v>
      </c>
      <c r="Z922" s="17" t="str">
        <f t="shared" si="488"/>
        <v xml:space="preserve"> --</v>
      </c>
      <c r="AA922" s="74">
        <v>0</v>
      </c>
      <c r="AB922" s="17" t="str">
        <f t="shared" si="506"/>
        <v>--</v>
      </c>
      <c r="AC922" s="39"/>
      <c r="AD922" s="17" t="str">
        <f t="shared" si="485"/>
        <v>Vähä 4</v>
      </c>
      <c r="AE922" s="17" t="s">
        <v>1061</v>
      </c>
      <c r="AF922" s="39"/>
      <c r="AG922" s="44"/>
      <c r="AH922" s="4"/>
      <c r="AI922" s="113" t="str">
        <f t="shared" si="489"/>
        <v>musta</v>
      </c>
      <c r="AJ922" s="114" t="str">
        <f t="shared" si="476"/>
        <v>musta</v>
      </c>
      <c r="AK922" s="115" t="str">
        <f t="shared" si="486"/>
        <v>musta</v>
      </c>
      <c r="AL922" s="124">
        <f t="shared" si="477"/>
        <v>0</v>
      </c>
      <c r="AM922" s="124">
        <f t="shared" si="490"/>
        <v>0</v>
      </c>
      <c r="AN922" s="124">
        <f t="shared" si="491"/>
        <v>0</v>
      </c>
      <c r="AO922" s="124">
        <f t="shared" si="492"/>
        <v>0</v>
      </c>
      <c r="AP922" s="121">
        <f t="shared" si="493"/>
        <v>0</v>
      </c>
      <c r="AQ922" s="14"/>
      <c r="AR922" s="113" t="str">
        <f t="shared" si="507"/>
        <v>musta</v>
      </c>
      <c r="AS922" s="114" t="str">
        <f t="shared" si="508"/>
        <v>musta</v>
      </c>
      <c r="AT922" s="115" t="str">
        <f t="shared" si="487"/>
        <v>musta</v>
      </c>
      <c r="AU922" s="124">
        <f t="shared" si="494"/>
        <v>1</v>
      </c>
      <c r="AV922" s="124">
        <f t="shared" si="495"/>
        <v>1</v>
      </c>
      <c r="AW922" s="124">
        <f t="shared" si="496"/>
        <v>0</v>
      </c>
      <c r="AX922" s="124">
        <f t="shared" si="497"/>
        <v>0</v>
      </c>
      <c r="AY922" s="121">
        <f t="shared" si="498"/>
        <v>0</v>
      </c>
      <c r="BA922" s="47" t="s">
        <v>942</v>
      </c>
      <c r="BB922" s="47">
        <v>14281</v>
      </c>
      <c r="BC922" s="47">
        <v>4</v>
      </c>
      <c r="BD922" s="47">
        <v>63</v>
      </c>
      <c r="BE922" s="4"/>
      <c r="BF922" s="47" t="s">
        <v>956</v>
      </c>
      <c r="BG922" s="47">
        <v>14299</v>
      </c>
      <c r="BH922" s="47">
        <v>3</v>
      </c>
      <c r="BI922" s="47">
        <v>6</v>
      </c>
      <c r="BJ922" s="4"/>
      <c r="BK922" s="46" t="str">
        <f t="shared" si="499"/>
        <v>14299_3</v>
      </c>
      <c r="BL922" s="69">
        <v>14299</v>
      </c>
      <c r="BM922" s="69">
        <v>3</v>
      </c>
      <c r="BN922" s="69">
        <v>0</v>
      </c>
      <c r="BO922" s="4"/>
      <c r="BP922" s="46" t="str">
        <f t="shared" si="500"/>
        <v>14299_3</v>
      </c>
      <c r="BQ922" s="69">
        <v>14299</v>
      </c>
      <c r="BR922" s="69">
        <v>3</v>
      </c>
      <c r="BS922" s="69">
        <v>0</v>
      </c>
      <c r="BT922" s="4"/>
      <c r="BU922" s="71"/>
      <c r="BV922" s="71"/>
      <c r="BW922" s="71"/>
      <c r="BX922" s="4"/>
      <c r="BY922" s="46"/>
      <c r="BZ922" s="46"/>
      <c r="CA922" s="46"/>
      <c r="CB922" s="4"/>
      <c r="CC922" s="47"/>
      <c r="CD922" s="47"/>
      <c r="CE922" s="47"/>
      <c r="CF922" s="47"/>
      <c r="CG922" s="47"/>
      <c r="CH922" s="47"/>
      <c r="CJ922" s="46" t="s">
        <v>968</v>
      </c>
      <c r="CK922" s="46" t="s">
        <v>3346</v>
      </c>
      <c r="CL922" s="46" t="s">
        <v>3347</v>
      </c>
      <c r="CM922" s="46" t="s">
        <v>3348</v>
      </c>
    </row>
    <row r="923" spans="1:91" customFormat="1" x14ac:dyDescent="0.25">
      <c r="A923" s="81">
        <v>912</v>
      </c>
      <c r="B923" s="27" t="str">
        <f t="shared" si="478"/>
        <v>14321_1</v>
      </c>
      <c r="C923" s="51">
        <v>14321</v>
      </c>
      <c r="D923" s="52">
        <v>1</v>
      </c>
      <c r="E923" s="17">
        <v>4496</v>
      </c>
      <c r="F923" s="18">
        <v>9017.6427774500007</v>
      </c>
      <c r="G923" s="57">
        <v>16</v>
      </c>
      <c r="H923" s="58">
        <v>67</v>
      </c>
      <c r="I923" s="64">
        <f t="shared" si="501"/>
        <v>0.67</v>
      </c>
      <c r="J923" s="18">
        <f t="shared" si="502"/>
        <v>10.72</v>
      </c>
      <c r="K923" s="64">
        <f t="shared" si="503"/>
        <v>-0.73199999999999998</v>
      </c>
      <c r="L923" s="18">
        <v>40</v>
      </c>
      <c r="M923" s="18">
        <v>5</v>
      </c>
      <c r="N923" s="18">
        <v>42</v>
      </c>
      <c r="O923" s="105" t="str">
        <f t="shared" si="479"/>
        <v>https://www.google.com/maps/@61.9767642541,24.3340780145,3a,75y,90t/data=!3m3!1e1!3m1!2e0</v>
      </c>
      <c r="P923" s="108" t="str">
        <f t="shared" si="480"/>
        <v>Gmaps</v>
      </c>
      <c r="Q923" s="18">
        <v>16</v>
      </c>
      <c r="R923" s="17">
        <v>67</v>
      </c>
      <c r="S923" s="18">
        <f t="shared" si="481"/>
        <v>20</v>
      </c>
      <c r="T923" s="18">
        <f t="shared" si="482"/>
        <v>11</v>
      </c>
      <c r="U923" s="18">
        <f t="shared" si="483"/>
        <v>0</v>
      </c>
      <c r="V923" s="95" t="str">
        <f t="shared" si="504"/>
        <v xml:space="preserve"> --</v>
      </c>
      <c r="W923" s="18">
        <f t="shared" si="484"/>
        <v>0</v>
      </c>
      <c r="X923" s="79" t="str">
        <f t="shared" si="505"/>
        <v xml:space="preserve"> --</v>
      </c>
      <c r="Y923" s="74">
        <v>0</v>
      </c>
      <c r="Z923" s="17" t="str">
        <f t="shared" si="488"/>
        <v xml:space="preserve"> --</v>
      </c>
      <c r="AA923" s="74">
        <v>0</v>
      </c>
      <c r="AB923" s="17" t="str">
        <f t="shared" si="506"/>
        <v>--</v>
      </c>
      <c r="AC923" s="39"/>
      <c r="AD923" s="17" t="str">
        <f t="shared" si="485"/>
        <v>Vähä 4</v>
      </c>
      <c r="AE923" s="17" t="s">
        <v>1061</v>
      </c>
      <c r="AF923" s="39"/>
      <c r="AG923" s="44"/>
      <c r="AH923" s="4"/>
      <c r="AI923" s="113" t="str">
        <f t="shared" si="489"/>
        <v>musta</v>
      </c>
      <c r="AJ923" s="114" t="str">
        <f t="shared" ref="AJ923:AJ972" si="509">IF(R923="ei mallia","ei mallia",IF(R923&gt;39,IF(Q923&gt;1999,"punainen",IF(T923&gt;499,"punainen",IF(X923="Osa seud. yht.","punainen","musta"))),"musta"))</f>
        <v>musta</v>
      </c>
      <c r="AK923" s="115" t="str">
        <f t="shared" si="486"/>
        <v>musta</v>
      </c>
      <c r="AL923" s="124">
        <f t="shared" si="477"/>
        <v>10</v>
      </c>
      <c r="AM923" s="124">
        <f t="shared" si="490"/>
        <v>10</v>
      </c>
      <c r="AN923" s="124">
        <f t="shared" si="491"/>
        <v>0</v>
      </c>
      <c r="AO923" s="124">
        <f t="shared" si="492"/>
        <v>0</v>
      </c>
      <c r="AP923" s="121">
        <f t="shared" si="493"/>
        <v>0</v>
      </c>
      <c r="AQ923" s="14"/>
      <c r="AR923" s="113" t="str">
        <f t="shared" si="507"/>
        <v>musta</v>
      </c>
      <c r="AS923" s="114" t="str">
        <f t="shared" si="508"/>
        <v>musta</v>
      </c>
      <c r="AT923" s="115" t="str">
        <f t="shared" si="487"/>
        <v>musta</v>
      </c>
      <c r="AU923" s="124">
        <f t="shared" si="494"/>
        <v>10</v>
      </c>
      <c r="AV923" s="124">
        <f t="shared" si="495"/>
        <v>10</v>
      </c>
      <c r="AW923" s="124">
        <f t="shared" si="496"/>
        <v>0</v>
      </c>
      <c r="AX923" s="124">
        <f t="shared" si="497"/>
        <v>0</v>
      </c>
      <c r="AY923" s="121">
        <f t="shared" si="498"/>
        <v>0</v>
      </c>
      <c r="BA923" s="47" t="s">
        <v>943</v>
      </c>
      <c r="BB923" s="47">
        <v>14282</v>
      </c>
      <c r="BC923" s="47">
        <v>1</v>
      </c>
      <c r="BD923" s="47">
        <v>13</v>
      </c>
      <c r="BE923" s="4"/>
      <c r="BF923" s="47" t="s">
        <v>957</v>
      </c>
      <c r="BG923" s="47">
        <v>14301</v>
      </c>
      <c r="BH923" s="47">
        <v>1</v>
      </c>
      <c r="BI923" s="47">
        <v>11</v>
      </c>
      <c r="BJ923" s="4"/>
      <c r="BK923" s="46" t="str">
        <f t="shared" si="499"/>
        <v>14301_1</v>
      </c>
      <c r="BL923" s="69">
        <v>14301</v>
      </c>
      <c r="BM923" s="69">
        <v>1</v>
      </c>
      <c r="BN923" s="69">
        <v>0</v>
      </c>
      <c r="BO923" s="4"/>
      <c r="BP923" s="46" t="str">
        <f t="shared" si="500"/>
        <v>14301_1</v>
      </c>
      <c r="BQ923" s="69">
        <v>14301</v>
      </c>
      <c r="BR923" s="69">
        <v>1</v>
      </c>
      <c r="BS923" s="69">
        <v>0</v>
      </c>
      <c r="BT923" s="4"/>
      <c r="BU923" s="71"/>
      <c r="BV923" s="71"/>
      <c r="BW923" s="71"/>
      <c r="BX923" s="4"/>
      <c r="BY923" s="46"/>
      <c r="BZ923" s="46"/>
      <c r="CA923" s="46"/>
      <c r="CB923" s="4"/>
      <c r="CC923" s="47"/>
      <c r="CD923" s="47"/>
      <c r="CE923" s="47"/>
      <c r="CF923" s="47"/>
      <c r="CG923" s="47"/>
      <c r="CH923" s="47"/>
      <c r="CJ923" s="46" t="s">
        <v>969</v>
      </c>
      <c r="CK923" s="46" t="s">
        <v>3349</v>
      </c>
      <c r="CL923" s="46" t="s">
        <v>3350</v>
      </c>
      <c r="CM923" s="46" t="s">
        <v>3351</v>
      </c>
    </row>
    <row r="924" spans="1:91" customFormat="1" x14ac:dyDescent="0.25">
      <c r="A924" s="81">
        <v>913</v>
      </c>
      <c r="B924" s="27" t="str">
        <f t="shared" si="478"/>
        <v>14321_2</v>
      </c>
      <c r="C924" s="51">
        <v>14321</v>
      </c>
      <c r="D924" s="52">
        <v>2</v>
      </c>
      <c r="E924" s="17">
        <v>4816</v>
      </c>
      <c r="F924" s="18"/>
      <c r="G924" s="59">
        <v>16</v>
      </c>
      <c r="H924" s="60">
        <v>67</v>
      </c>
      <c r="I924" s="64">
        <f t="shared" si="501"/>
        <v>0.67</v>
      </c>
      <c r="J924" s="18">
        <f t="shared" si="502"/>
        <v>10.72</v>
      </c>
      <c r="K924" s="64">
        <f t="shared" si="503"/>
        <v>-0.73199999999999998</v>
      </c>
      <c r="L924" s="18">
        <v>40</v>
      </c>
      <c r="M924" s="18">
        <v>5</v>
      </c>
      <c r="N924" s="18">
        <v>42</v>
      </c>
      <c r="O924" s="105" t="str">
        <f t="shared" si="479"/>
        <v>https://www.google.com/maps/@62.0017728594,24.2803448594,3a,75y,90t/data=!3m3!1e1!3m1!2e0</v>
      </c>
      <c r="P924" s="108" t="str">
        <f t="shared" si="480"/>
        <v>Gmaps</v>
      </c>
      <c r="Q924" s="18">
        <v>16</v>
      </c>
      <c r="R924" s="17">
        <v>67</v>
      </c>
      <c r="S924" s="18">
        <f t="shared" si="481"/>
        <v>12</v>
      </c>
      <c r="T924" s="18">
        <f t="shared" si="482"/>
        <v>8</v>
      </c>
      <c r="U924" s="18">
        <f t="shared" si="483"/>
        <v>0</v>
      </c>
      <c r="V924" s="95" t="str">
        <f t="shared" si="504"/>
        <v xml:space="preserve"> --</v>
      </c>
      <c r="W924" s="18">
        <f t="shared" si="484"/>
        <v>0</v>
      </c>
      <c r="X924" s="79" t="str">
        <f t="shared" si="505"/>
        <v xml:space="preserve"> --</v>
      </c>
      <c r="Y924" s="74">
        <v>0</v>
      </c>
      <c r="Z924" s="17" t="str">
        <f t="shared" si="488"/>
        <v xml:space="preserve"> --</v>
      </c>
      <c r="AA924" s="74">
        <v>0</v>
      </c>
      <c r="AB924" s="17" t="str">
        <f t="shared" si="506"/>
        <v>--</v>
      </c>
      <c r="AC924" s="39"/>
      <c r="AD924" s="17" t="str">
        <f t="shared" si="485"/>
        <v>Ei määritetty</v>
      </c>
      <c r="AE924" s="17" t="s">
        <v>1061</v>
      </c>
      <c r="AF924" s="39"/>
      <c r="AG924" s="44"/>
      <c r="AH924" s="4"/>
      <c r="AI924" s="113" t="str">
        <f t="shared" si="489"/>
        <v>musta</v>
      </c>
      <c r="AJ924" s="114" t="str">
        <f t="shared" si="509"/>
        <v>musta</v>
      </c>
      <c r="AK924" s="115" t="str">
        <f t="shared" si="486"/>
        <v>musta</v>
      </c>
      <c r="AL924" s="124">
        <f t="shared" si="477"/>
        <v>10</v>
      </c>
      <c r="AM924" s="124">
        <f t="shared" si="490"/>
        <v>10</v>
      </c>
      <c r="AN924" s="124">
        <f t="shared" si="491"/>
        <v>0</v>
      </c>
      <c r="AO924" s="124">
        <f t="shared" si="492"/>
        <v>0</v>
      </c>
      <c r="AP924" s="121">
        <f t="shared" si="493"/>
        <v>0</v>
      </c>
      <c r="AQ924" s="14"/>
      <c r="AR924" s="113" t="str">
        <f t="shared" si="507"/>
        <v>musta</v>
      </c>
      <c r="AS924" s="114" t="str">
        <f t="shared" si="508"/>
        <v>musta</v>
      </c>
      <c r="AT924" s="115" t="str">
        <f t="shared" si="487"/>
        <v>musta</v>
      </c>
      <c r="AU924" s="124">
        <f t="shared" si="494"/>
        <v>10</v>
      </c>
      <c r="AV924" s="124">
        <f t="shared" si="495"/>
        <v>10</v>
      </c>
      <c r="AW924" s="124">
        <f t="shared" si="496"/>
        <v>0</v>
      </c>
      <c r="AX924" s="124">
        <f t="shared" si="497"/>
        <v>0</v>
      </c>
      <c r="AY924" s="121">
        <f t="shared" si="498"/>
        <v>0</v>
      </c>
      <c r="BA924" s="47" t="s">
        <v>944</v>
      </c>
      <c r="BB924" s="47">
        <v>14283</v>
      </c>
      <c r="BC924" s="47">
        <v>1</v>
      </c>
      <c r="BD924" s="47">
        <v>42</v>
      </c>
      <c r="BE924" s="4"/>
      <c r="BF924" s="47" t="s">
        <v>958</v>
      </c>
      <c r="BG924" s="47">
        <v>14303</v>
      </c>
      <c r="BH924" s="47">
        <v>2</v>
      </c>
      <c r="BI924" s="47">
        <v>10</v>
      </c>
      <c r="BJ924" s="4"/>
      <c r="BK924" s="46" t="str">
        <f t="shared" si="499"/>
        <v>14303_2</v>
      </c>
      <c r="BL924" s="69">
        <v>14303</v>
      </c>
      <c r="BM924" s="69">
        <v>2</v>
      </c>
      <c r="BN924" s="69">
        <v>0</v>
      </c>
      <c r="BO924" s="4"/>
      <c r="BP924" s="46" t="str">
        <f t="shared" si="500"/>
        <v>14303_2</v>
      </c>
      <c r="BQ924" s="69">
        <v>14303</v>
      </c>
      <c r="BR924" s="69">
        <v>2</v>
      </c>
      <c r="BS924" s="69">
        <v>0</v>
      </c>
      <c r="BT924" s="4"/>
      <c r="BU924" s="71"/>
      <c r="BV924" s="71"/>
      <c r="BW924" s="71"/>
      <c r="BX924" s="4"/>
      <c r="BY924" s="46"/>
      <c r="BZ924" s="46"/>
      <c r="CA924" s="46"/>
      <c r="CB924" s="4"/>
      <c r="CC924" s="47"/>
      <c r="CD924" s="47"/>
      <c r="CE924" s="47"/>
      <c r="CF924" s="47"/>
      <c r="CG924" s="47"/>
      <c r="CH924" s="47"/>
      <c r="CJ924" s="46" t="s">
        <v>970</v>
      </c>
      <c r="CK924" s="46" t="s">
        <v>3352</v>
      </c>
      <c r="CL924" s="46" t="s">
        <v>3353</v>
      </c>
      <c r="CM924" s="46" t="s">
        <v>3354</v>
      </c>
    </row>
    <row r="925" spans="1:91" customFormat="1" x14ac:dyDescent="0.25">
      <c r="A925" s="81">
        <v>914</v>
      </c>
      <c r="B925" s="27" t="str">
        <f t="shared" si="478"/>
        <v>14323_1</v>
      </c>
      <c r="C925" s="51">
        <v>14323</v>
      </c>
      <c r="D925" s="52">
        <v>1</v>
      </c>
      <c r="E925" s="17">
        <v>263</v>
      </c>
      <c r="F925" s="18">
        <v>257.60628874299999</v>
      </c>
      <c r="G925" s="57">
        <v>850</v>
      </c>
      <c r="H925" s="58">
        <v>87</v>
      </c>
      <c r="I925" s="64">
        <f t="shared" si="501"/>
        <v>0.87</v>
      </c>
      <c r="J925" s="18">
        <f t="shared" si="502"/>
        <v>739.5</v>
      </c>
      <c r="K925" s="64">
        <f t="shared" si="503"/>
        <v>2.5552884615384617</v>
      </c>
      <c r="L925" s="18">
        <v>208</v>
      </c>
      <c r="M925" s="18">
        <v>14</v>
      </c>
      <c r="N925" s="18">
        <v>198</v>
      </c>
      <c r="O925" s="105" t="str">
        <f t="shared" si="479"/>
        <v>https://www.google.com/maps/@61.9718422377,24.6026704491,3a,75y,90t/data=!3m3!1e1!3m1!2e0</v>
      </c>
      <c r="P925" s="108" t="str">
        <f t="shared" si="480"/>
        <v>Gmaps</v>
      </c>
      <c r="Q925" s="18">
        <v>850</v>
      </c>
      <c r="R925" s="17">
        <v>87</v>
      </c>
      <c r="S925" s="18">
        <f t="shared" si="481"/>
        <v>32</v>
      </c>
      <c r="T925" s="18">
        <f t="shared" si="482"/>
        <v>22</v>
      </c>
      <c r="U925" s="18">
        <f t="shared" si="483"/>
        <v>0</v>
      </c>
      <c r="V925" s="95" t="str">
        <f t="shared" si="504"/>
        <v xml:space="preserve"> --</v>
      </c>
      <c r="W925" s="18">
        <f t="shared" si="484"/>
        <v>0</v>
      </c>
      <c r="X925" s="79" t="str">
        <f t="shared" si="505"/>
        <v xml:space="preserve"> --</v>
      </c>
      <c r="Y925" s="74">
        <v>0</v>
      </c>
      <c r="Z925" s="17" t="str">
        <f t="shared" si="488"/>
        <v xml:space="preserve"> --</v>
      </c>
      <c r="AA925" s="74">
        <v>0</v>
      </c>
      <c r="AB925" s="17" t="str">
        <f t="shared" si="506"/>
        <v>--</v>
      </c>
      <c r="AC925" s="39"/>
      <c r="AD925" s="17" t="str">
        <f t="shared" si="485"/>
        <v>Vähä 3</v>
      </c>
      <c r="AE925" s="17" t="s">
        <v>1062</v>
      </c>
      <c r="AF925" s="39"/>
      <c r="AG925" s="44"/>
      <c r="AH925" s="4"/>
      <c r="AI925" s="113" t="str">
        <f t="shared" si="489"/>
        <v>musta</v>
      </c>
      <c r="AJ925" s="114" t="str">
        <f t="shared" si="509"/>
        <v>musta</v>
      </c>
      <c r="AK925" s="115" t="str">
        <f t="shared" si="486"/>
        <v>musta</v>
      </c>
      <c r="AL925" s="124">
        <f t="shared" si="477"/>
        <v>10</v>
      </c>
      <c r="AM925" s="124">
        <f t="shared" si="490"/>
        <v>10</v>
      </c>
      <c r="AN925" s="124">
        <f t="shared" si="491"/>
        <v>0</v>
      </c>
      <c r="AO925" s="124">
        <f t="shared" si="492"/>
        <v>0</v>
      </c>
      <c r="AP925" s="121">
        <f t="shared" si="493"/>
        <v>0</v>
      </c>
      <c r="AQ925" s="14"/>
      <c r="AR925" s="113" t="str">
        <f t="shared" si="507"/>
        <v>musta</v>
      </c>
      <c r="AS925" s="114" t="str">
        <f t="shared" si="508"/>
        <v>musta</v>
      </c>
      <c r="AT925" s="115" t="str">
        <f t="shared" si="487"/>
        <v>musta</v>
      </c>
      <c r="AU925" s="124">
        <f t="shared" si="494"/>
        <v>10</v>
      </c>
      <c r="AV925" s="124">
        <f t="shared" si="495"/>
        <v>10</v>
      </c>
      <c r="AW925" s="124">
        <f t="shared" si="496"/>
        <v>0</v>
      </c>
      <c r="AX925" s="124">
        <f t="shared" si="497"/>
        <v>0</v>
      </c>
      <c r="AY925" s="121">
        <f t="shared" si="498"/>
        <v>0</v>
      </c>
      <c r="BA925" s="47" t="s">
        <v>945</v>
      </c>
      <c r="BB925" s="47">
        <v>14289</v>
      </c>
      <c r="BC925" s="47">
        <v>1</v>
      </c>
      <c r="BD925" s="47">
        <v>24</v>
      </c>
      <c r="BE925" s="4"/>
      <c r="BF925" s="47" t="s">
        <v>959</v>
      </c>
      <c r="BG925" s="47">
        <v>14308</v>
      </c>
      <c r="BH925" s="47">
        <v>1</v>
      </c>
      <c r="BI925" s="47">
        <v>18</v>
      </c>
      <c r="BJ925" s="4"/>
      <c r="BK925" s="46" t="str">
        <f t="shared" si="499"/>
        <v>14308_1</v>
      </c>
      <c r="BL925" s="69">
        <v>14308</v>
      </c>
      <c r="BM925" s="69">
        <v>1</v>
      </c>
      <c r="BN925" s="69">
        <v>0</v>
      </c>
      <c r="BO925" s="4"/>
      <c r="BP925" s="46" t="str">
        <f t="shared" si="500"/>
        <v>14308_1</v>
      </c>
      <c r="BQ925" s="69">
        <v>14308</v>
      </c>
      <c r="BR925" s="69">
        <v>1</v>
      </c>
      <c r="BS925" s="69">
        <v>0</v>
      </c>
      <c r="BT925" s="4"/>
      <c r="BU925" s="71"/>
      <c r="BV925" s="71"/>
      <c r="BW925" s="71"/>
      <c r="BX925" s="4"/>
      <c r="BY925" s="46"/>
      <c r="BZ925" s="46"/>
      <c r="CA925" s="46"/>
      <c r="CB925" s="4"/>
      <c r="CC925" s="47"/>
      <c r="CD925" s="47"/>
      <c r="CE925" s="47"/>
      <c r="CF925" s="47"/>
      <c r="CG925" s="47"/>
      <c r="CH925" s="47"/>
      <c r="CJ925" s="46" t="s">
        <v>971</v>
      </c>
      <c r="CK925" s="46" t="s">
        <v>3355</v>
      </c>
      <c r="CL925" s="46" t="s">
        <v>3356</v>
      </c>
      <c r="CM925" s="46" t="s">
        <v>3357</v>
      </c>
    </row>
    <row r="926" spans="1:91" customFormat="1" x14ac:dyDescent="0.25">
      <c r="A926" s="81">
        <v>915</v>
      </c>
      <c r="B926" s="27" t="str">
        <f t="shared" si="478"/>
        <v>14332_1</v>
      </c>
      <c r="C926" s="51">
        <v>14332</v>
      </c>
      <c r="D926" s="52">
        <v>1</v>
      </c>
      <c r="E926" s="17">
        <v>2380</v>
      </c>
      <c r="F926" s="18">
        <v>2275.84770028</v>
      </c>
      <c r="G926" s="57">
        <v>102</v>
      </c>
      <c r="H926" s="58">
        <v>83</v>
      </c>
      <c r="I926" s="64">
        <f t="shared" si="501"/>
        <v>0.83</v>
      </c>
      <c r="J926" s="18">
        <f t="shared" si="502"/>
        <v>84.66</v>
      </c>
      <c r="K926" s="64">
        <f t="shared" si="503"/>
        <v>-0.94008492569002122</v>
      </c>
      <c r="L926" s="18">
        <v>1413</v>
      </c>
      <c r="M926" s="18">
        <v>28</v>
      </c>
      <c r="N926" s="18">
        <v>1588</v>
      </c>
      <c r="O926" s="105" t="str">
        <f t="shared" si="479"/>
        <v>https://www.google.com/maps/@62.0031161667,24.6460532538,3a,75y,90t/data=!3m3!1e1!3m1!2e0</v>
      </c>
      <c r="P926" s="108" t="str">
        <f t="shared" si="480"/>
        <v>Gmaps</v>
      </c>
      <c r="Q926" s="18">
        <v>102</v>
      </c>
      <c r="R926" s="17">
        <v>83</v>
      </c>
      <c r="S926" s="18">
        <f t="shared" si="481"/>
        <v>380</v>
      </c>
      <c r="T926" s="18">
        <f t="shared" si="482"/>
        <v>221</v>
      </c>
      <c r="U926" s="18">
        <f t="shared" si="483"/>
        <v>15</v>
      </c>
      <c r="V926" s="94" t="str">
        <f t="shared" si="504"/>
        <v>Osa seud. yht.</v>
      </c>
      <c r="W926" s="90">
        <f t="shared" si="484"/>
        <v>30</v>
      </c>
      <c r="X926" s="91" t="str">
        <f t="shared" si="505"/>
        <v>Osa seud. yht.</v>
      </c>
      <c r="Y926" s="18">
        <v>13</v>
      </c>
      <c r="Z926" s="17" t="str">
        <f t="shared" si="488"/>
        <v xml:space="preserve"> --</v>
      </c>
      <c r="AA926" s="74">
        <v>0</v>
      </c>
      <c r="AB926" s="17" t="str">
        <f t="shared" si="506"/>
        <v>--</v>
      </c>
      <c r="AC926" s="39"/>
      <c r="AD926" s="17" t="str">
        <f t="shared" si="485"/>
        <v>Keskivilkas 1</v>
      </c>
      <c r="AE926" s="17" t="s">
        <v>1057</v>
      </c>
      <c r="AF926" s="39"/>
      <c r="AG926" s="44"/>
      <c r="AH926" s="4"/>
      <c r="AI926" s="113" t="str">
        <f t="shared" si="489"/>
        <v>punainen</v>
      </c>
      <c r="AJ926" s="114" t="str">
        <f t="shared" si="509"/>
        <v>punainen</v>
      </c>
      <c r="AK926" s="115" t="str">
        <f t="shared" si="486"/>
        <v>punainen</v>
      </c>
      <c r="AL926" s="124">
        <f t="shared" si="477"/>
        <v>21</v>
      </c>
      <c r="AM926" s="124">
        <f t="shared" si="490"/>
        <v>10</v>
      </c>
      <c r="AN926" s="124">
        <f t="shared" si="491"/>
        <v>0</v>
      </c>
      <c r="AO926" s="124">
        <f t="shared" si="492"/>
        <v>1</v>
      </c>
      <c r="AP926" s="121">
        <f t="shared" si="493"/>
        <v>10</v>
      </c>
      <c r="AQ926" s="14"/>
      <c r="AR926" s="113" t="str">
        <f t="shared" si="507"/>
        <v>punainen</v>
      </c>
      <c r="AS926" s="114" t="str">
        <f t="shared" si="508"/>
        <v>punainen</v>
      </c>
      <c r="AT926" s="115" t="str">
        <f t="shared" si="487"/>
        <v>punainen</v>
      </c>
      <c r="AU926" s="124">
        <f t="shared" si="494"/>
        <v>21</v>
      </c>
      <c r="AV926" s="124">
        <f t="shared" si="495"/>
        <v>10</v>
      </c>
      <c r="AW926" s="124">
        <f t="shared" si="496"/>
        <v>0</v>
      </c>
      <c r="AX926" s="124">
        <f t="shared" si="497"/>
        <v>1</v>
      </c>
      <c r="AY926" s="121">
        <f t="shared" si="498"/>
        <v>10</v>
      </c>
      <c r="BA926" s="47" t="s">
        <v>946</v>
      </c>
      <c r="BB926" s="47">
        <v>14290</v>
      </c>
      <c r="BC926" s="47">
        <v>1</v>
      </c>
      <c r="BD926" s="47">
        <v>330</v>
      </c>
      <c r="BE926" s="4"/>
      <c r="BF926" s="47" t="s">
        <v>960</v>
      </c>
      <c r="BG926" s="47">
        <v>14309</v>
      </c>
      <c r="BH926" s="47">
        <v>1</v>
      </c>
      <c r="BI926" s="47">
        <v>27</v>
      </c>
      <c r="BJ926" s="4"/>
      <c r="BK926" s="46" t="str">
        <f t="shared" si="499"/>
        <v>14309_1</v>
      </c>
      <c r="BL926" s="69">
        <v>14309</v>
      </c>
      <c r="BM926" s="69">
        <v>1</v>
      </c>
      <c r="BN926" s="69">
        <v>0</v>
      </c>
      <c r="BO926" s="4"/>
      <c r="BP926" s="46" t="str">
        <f t="shared" si="500"/>
        <v>14309_1</v>
      </c>
      <c r="BQ926" s="69">
        <v>14309</v>
      </c>
      <c r="BR926" s="69">
        <v>1</v>
      </c>
      <c r="BS926" s="69">
        <v>0</v>
      </c>
      <c r="BT926" s="4"/>
      <c r="BU926" s="71"/>
      <c r="BV926" s="71"/>
      <c r="BW926" s="71"/>
      <c r="BX926" s="4"/>
      <c r="BY926" s="46"/>
      <c r="BZ926" s="46"/>
      <c r="CA926" s="46"/>
      <c r="CB926" s="4"/>
      <c r="CC926" s="47"/>
      <c r="CD926" s="47"/>
      <c r="CE926" s="47"/>
      <c r="CF926" s="47"/>
      <c r="CG926" s="47"/>
      <c r="CH926" s="47"/>
      <c r="CJ926" s="46" t="s">
        <v>972</v>
      </c>
      <c r="CK926" s="46" t="s">
        <v>3358</v>
      </c>
      <c r="CL926" s="46" t="s">
        <v>3359</v>
      </c>
      <c r="CM926" s="46" t="s">
        <v>3360</v>
      </c>
    </row>
    <row r="927" spans="1:91" customFormat="1" x14ac:dyDescent="0.25">
      <c r="A927" s="81">
        <v>916</v>
      </c>
      <c r="B927" s="27" t="str">
        <f t="shared" si="478"/>
        <v>14333_1</v>
      </c>
      <c r="C927" s="51">
        <v>14333</v>
      </c>
      <c r="D927" s="52">
        <v>1</v>
      </c>
      <c r="E927" s="17">
        <v>2207</v>
      </c>
      <c r="F927" s="18">
        <v>1922.914730835</v>
      </c>
      <c r="G927" s="57">
        <v>21</v>
      </c>
      <c r="H927" s="58">
        <v>27</v>
      </c>
      <c r="I927" s="64">
        <f t="shared" si="501"/>
        <v>0.27</v>
      </c>
      <c r="J927" s="18">
        <f t="shared" si="502"/>
        <v>5.67</v>
      </c>
      <c r="K927" s="64">
        <f t="shared" si="503"/>
        <v>-0.98582499999999995</v>
      </c>
      <c r="L927" s="18">
        <v>400</v>
      </c>
      <c r="M927" s="18">
        <v>15</v>
      </c>
      <c r="N927" s="18">
        <v>421</v>
      </c>
      <c r="O927" s="105" t="str">
        <f t="shared" si="479"/>
        <v>https://www.google.com/maps/@62.0233336109,24.6926485136,3a,75y,90t/data=!3m3!1e1!3m1!2e0</v>
      </c>
      <c r="P927" s="108" t="str">
        <f t="shared" si="480"/>
        <v>Gmaps</v>
      </c>
      <c r="Q927" s="18">
        <v>21</v>
      </c>
      <c r="R927" s="17">
        <v>27</v>
      </c>
      <c r="S927" s="18">
        <f t="shared" si="481"/>
        <v>54</v>
      </c>
      <c r="T927" s="18">
        <f t="shared" si="482"/>
        <v>5</v>
      </c>
      <c r="U927" s="18">
        <f t="shared" si="483"/>
        <v>0</v>
      </c>
      <c r="V927" s="95" t="str">
        <f t="shared" si="504"/>
        <v xml:space="preserve"> --</v>
      </c>
      <c r="W927" s="18">
        <f t="shared" si="484"/>
        <v>0</v>
      </c>
      <c r="X927" s="79" t="str">
        <f t="shared" si="505"/>
        <v xml:space="preserve"> --</v>
      </c>
      <c r="Y927" s="18">
        <v>12</v>
      </c>
      <c r="Z927" s="17" t="str">
        <f t="shared" si="488"/>
        <v xml:space="preserve"> --</v>
      </c>
      <c r="AA927" s="74">
        <v>0</v>
      </c>
      <c r="AB927" s="17" t="str">
        <f t="shared" si="506"/>
        <v>--</v>
      </c>
      <c r="AC927" s="39"/>
      <c r="AD927" s="17" t="str">
        <f t="shared" si="485"/>
        <v>Vähä 3</v>
      </c>
      <c r="AE927" s="17" t="s">
        <v>1062</v>
      </c>
      <c r="AF927" s="39"/>
      <c r="AG927" s="44"/>
      <c r="AH927" s="4"/>
      <c r="AI927" s="113" t="str">
        <f t="shared" si="489"/>
        <v>musta</v>
      </c>
      <c r="AJ927" s="114" t="str">
        <f t="shared" si="509"/>
        <v>musta</v>
      </c>
      <c r="AK927" s="115" t="str">
        <f t="shared" si="486"/>
        <v>musta</v>
      </c>
      <c r="AL927" s="124">
        <f t="shared" si="477"/>
        <v>0</v>
      </c>
      <c r="AM927" s="124">
        <f t="shared" si="490"/>
        <v>0</v>
      </c>
      <c r="AN927" s="124">
        <f t="shared" si="491"/>
        <v>0</v>
      </c>
      <c r="AO927" s="124">
        <f t="shared" si="492"/>
        <v>0</v>
      </c>
      <c r="AP927" s="121">
        <f t="shared" si="493"/>
        <v>0</v>
      </c>
      <c r="AQ927" s="14"/>
      <c r="AR927" s="113" t="str">
        <f t="shared" si="507"/>
        <v>musta</v>
      </c>
      <c r="AS927" s="114" t="str">
        <f t="shared" si="508"/>
        <v>musta</v>
      </c>
      <c r="AT927" s="115" t="str">
        <f t="shared" si="487"/>
        <v>musta</v>
      </c>
      <c r="AU927" s="124">
        <f t="shared" si="494"/>
        <v>1</v>
      </c>
      <c r="AV927" s="124">
        <f t="shared" si="495"/>
        <v>1</v>
      </c>
      <c r="AW927" s="124">
        <f t="shared" si="496"/>
        <v>0</v>
      </c>
      <c r="AX927" s="124">
        <f t="shared" si="497"/>
        <v>0</v>
      </c>
      <c r="AY927" s="121">
        <f t="shared" si="498"/>
        <v>0</v>
      </c>
      <c r="BA927" s="47" t="s">
        <v>947</v>
      </c>
      <c r="BB927" s="47">
        <v>14291</v>
      </c>
      <c r="BC927" s="47">
        <v>1</v>
      </c>
      <c r="BD927" s="47">
        <v>22</v>
      </c>
      <c r="BE927" s="4"/>
      <c r="BF927" s="47" t="s">
        <v>961</v>
      </c>
      <c r="BG927" s="47">
        <v>14313</v>
      </c>
      <c r="BH927" s="47">
        <v>1</v>
      </c>
      <c r="BI927" s="47">
        <v>9</v>
      </c>
      <c r="BJ927" s="4"/>
      <c r="BK927" s="46" t="str">
        <f t="shared" si="499"/>
        <v>14313_1</v>
      </c>
      <c r="BL927" s="69">
        <v>14313</v>
      </c>
      <c r="BM927" s="69">
        <v>1</v>
      </c>
      <c r="BN927" s="69">
        <v>0</v>
      </c>
      <c r="BO927" s="4"/>
      <c r="BP927" s="46" t="str">
        <f t="shared" si="500"/>
        <v>14313_1</v>
      </c>
      <c r="BQ927" s="69">
        <v>14313</v>
      </c>
      <c r="BR927" s="69">
        <v>1</v>
      </c>
      <c r="BS927" s="69">
        <v>0</v>
      </c>
      <c r="BT927" s="4"/>
      <c r="BU927" s="71"/>
      <c r="BV927" s="71"/>
      <c r="BW927" s="71"/>
      <c r="BX927" s="4"/>
      <c r="BY927" s="46"/>
      <c r="BZ927" s="46"/>
      <c r="CA927" s="46"/>
      <c r="CB927" s="4"/>
      <c r="CC927" s="47"/>
      <c r="CD927" s="47"/>
      <c r="CE927" s="47"/>
      <c r="CF927" s="47"/>
      <c r="CG927" s="47"/>
      <c r="CH927" s="47"/>
      <c r="CJ927" s="46" t="s">
        <v>973</v>
      </c>
      <c r="CK927" s="46" t="s">
        <v>3361</v>
      </c>
      <c r="CL927" s="46" t="s">
        <v>3362</v>
      </c>
      <c r="CM927" s="46" t="s">
        <v>3363</v>
      </c>
    </row>
    <row r="928" spans="1:91" customFormat="1" x14ac:dyDescent="0.25">
      <c r="A928" s="81">
        <v>917</v>
      </c>
      <c r="B928" s="27" t="str">
        <f t="shared" si="478"/>
        <v>14334_1</v>
      </c>
      <c r="C928" s="51">
        <v>14334</v>
      </c>
      <c r="D928" s="52">
        <v>1</v>
      </c>
      <c r="E928" s="17">
        <v>7863</v>
      </c>
      <c r="F928" s="18">
        <v>7582.9485556500003</v>
      </c>
      <c r="G928" s="57">
        <v>1055</v>
      </c>
      <c r="H928" s="58">
        <v>92</v>
      </c>
      <c r="I928" s="64">
        <f t="shared" si="501"/>
        <v>0.92</v>
      </c>
      <c r="J928" s="18">
        <f t="shared" si="502"/>
        <v>970.6</v>
      </c>
      <c r="K928" s="64">
        <f t="shared" si="503"/>
        <v>10.693975903614458</v>
      </c>
      <c r="L928" s="18">
        <v>83</v>
      </c>
      <c r="M928" s="18">
        <v>3</v>
      </c>
      <c r="N928" s="18">
        <v>91</v>
      </c>
      <c r="O928" s="105" t="str">
        <f t="shared" si="479"/>
        <v>https://www.google.com/maps/@61.9784780211,24.6119530007,3a,75y,90t/data=!3m3!1e1!3m1!2e0</v>
      </c>
      <c r="P928" s="108" t="str">
        <f t="shared" si="480"/>
        <v>Gmaps</v>
      </c>
      <c r="Q928" s="18">
        <v>1055</v>
      </c>
      <c r="R928" s="17">
        <v>92</v>
      </c>
      <c r="S928" s="18">
        <f t="shared" si="481"/>
        <v>140</v>
      </c>
      <c r="T928" s="18">
        <f t="shared" si="482"/>
        <v>93</v>
      </c>
      <c r="U928" s="18">
        <f t="shared" si="483"/>
        <v>2</v>
      </c>
      <c r="V928" s="96" t="str">
        <f t="shared" si="504"/>
        <v>Osa seud. yht.</v>
      </c>
      <c r="W928" s="18">
        <f t="shared" si="484"/>
        <v>0</v>
      </c>
      <c r="X928" s="79" t="str">
        <f t="shared" si="505"/>
        <v xml:space="preserve"> --</v>
      </c>
      <c r="Y928" s="74">
        <v>0</v>
      </c>
      <c r="Z928" s="17" t="str">
        <f t="shared" si="488"/>
        <v xml:space="preserve"> --</v>
      </c>
      <c r="AA928" s="74">
        <v>0</v>
      </c>
      <c r="AB928" s="17" t="str">
        <f t="shared" si="506"/>
        <v>--</v>
      </c>
      <c r="AC928" s="39"/>
      <c r="AD928" s="17" t="str">
        <f t="shared" si="485"/>
        <v>Vähä 3</v>
      </c>
      <c r="AE928" s="17" t="s">
        <v>1062</v>
      </c>
      <c r="AF928" s="39"/>
      <c r="AG928" s="44"/>
      <c r="AH928" s="4"/>
      <c r="AI928" s="113" t="str">
        <f t="shared" si="489"/>
        <v>punainen</v>
      </c>
      <c r="AJ928" s="114" t="str">
        <f t="shared" si="509"/>
        <v>musta</v>
      </c>
      <c r="AK928" s="115" t="str">
        <f t="shared" si="486"/>
        <v>musta</v>
      </c>
      <c r="AL928" s="124">
        <f t="shared" si="477"/>
        <v>12</v>
      </c>
      <c r="AM928" s="124">
        <f t="shared" si="490"/>
        <v>10</v>
      </c>
      <c r="AN928" s="124">
        <f t="shared" si="491"/>
        <v>1</v>
      </c>
      <c r="AO928" s="124">
        <f t="shared" si="492"/>
        <v>0</v>
      </c>
      <c r="AP928" s="121">
        <f t="shared" si="493"/>
        <v>1</v>
      </c>
      <c r="AQ928" s="14"/>
      <c r="AR928" s="113" t="str">
        <f t="shared" si="507"/>
        <v>punainen</v>
      </c>
      <c r="AS928" s="114" t="str">
        <f t="shared" si="508"/>
        <v>musta</v>
      </c>
      <c r="AT928" s="115" t="str">
        <f t="shared" si="487"/>
        <v>musta</v>
      </c>
      <c r="AU928" s="124">
        <f t="shared" si="494"/>
        <v>12</v>
      </c>
      <c r="AV928" s="124">
        <f t="shared" si="495"/>
        <v>10</v>
      </c>
      <c r="AW928" s="124">
        <f t="shared" si="496"/>
        <v>1</v>
      </c>
      <c r="AX928" s="124">
        <f t="shared" si="497"/>
        <v>0</v>
      </c>
      <c r="AY928" s="121">
        <f t="shared" si="498"/>
        <v>1</v>
      </c>
      <c r="BA928" s="47" t="s">
        <v>948</v>
      </c>
      <c r="BB928" s="47">
        <v>14291</v>
      </c>
      <c r="BC928" s="47">
        <v>2</v>
      </c>
      <c r="BD928" s="47">
        <v>8</v>
      </c>
      <c r="BE928" s="4"/>
      <c r="BF928" s="47" t="s">
        <v>962</v>
      </c>
      <c r="BG928" s="47">
        <v>14313</v>
      </c>
      <c r="BH928" s="47">
        <v>2</v>
      </c>
      <c r="BI928" s="47">
        <v>14</v>
      </c>
      <c r="BJ928" s="4"/>
      <c r="BK928" s="46" t="str">
        <f t="shared" si="499"/>
        <v>14313_2</v>
      </c>
      <c r="BL928" s="69">
        <v>14313</v>
      </c>
      <c r="BM928" s="69">
        <v>2</v>
      </c>
      <c r="BN928" s="69">
        <v>0</v>
      </c>
      <c r="BO928" s="4"/>
      <c r="BP928" s="46" t="str">
        <f t="shared" si="500"/>
        <v>14313_2</v>
      </c>
      <c r="BQ928" s="69">
        <v>14313</v>
      </c>
      <c r="BR928" s="69">
        <v>2</v>
      </c>
      <c r="BS928" s="69">
        <v>0</v>
      </c>
      <c r="BT928" s="4"/>
      <c r="BU928" s="71"/>
      <c r="BV928" s="71"/>
      <c r="BW928" s="71"/>
      <c r="BX928" s="4"/>
      <c r="BY928" s="46"/>
      <c r="BZ928" s="46"/>
      <c r="CA928" s="46"/>
      <c r="CB928" s="4"/>
      <c r="CC928" s="47"/>
      <c r="CD928" s="47"/>
      <c r="CE928" s="47"/>
      <c r="CF928" s="47"/>
      <c r="CG928" s="47"/>
      <c r="CH928" s="47"/>
      <c r="CJ928" s="46" t="s">
        <v>974</v>
      </c>
      <c r="CK928" s="46" t="s">
        <v>3364</v>
      </c>
      <c r="CL928" s="46" t="s">
        <v>3365</v>
      </c>
      <c r="CM928" s="46" t="s">
        <v>3366</v>
      </c>
    </row>
    <row r="929" spans="1:91" customFormat="1" x14ac:dyDescent="0.25">
      <c r="A929" s="81">
        <v>918</v>
      </c>
      <c r="B929" s="27" t="str">
        <f t="shared" si="478"/>
        <v>14336_1</v>
      </c>
      <c r="C929" s="51">
        <v>14336</v>
      </c>
      <c r="D929" s="52">
        <v>1</v>
      </c>
      <c r="E929" s="17">
        <v>572</v>
      </c>
      <c r="F929" s="18"/>
      <c r="G929" s="57" t="s">
        <v>20</v>
      </c>
      <c r="H929" s="58" t="s">
        <v>20</v>
      </c>
      <c r="I929" s="64" t="e">
        <f t="shared" si="501"/>
        <v>#VALUE!</v>
      </c>
      <c r="J929" s="18" t="e">
        <f t="shared" si="502"/>
        <v>#VALUE!</v>
      </c>
      <c r="K929" s="64" t="e">
        <f t="shared" si="503"/>
        <v>#VALUE!</v>
      </c>
      <c r="L929" s="18">
        <v>1300</v>
      </c>
      <c r="M929" s="18">
        <v>35</v>
      </c>
      <c r="N929" s="18">
        <v>1334</v>
      </c>
      <c r="O929" s="105" t="str">
        <f t="shared" si="479"/>
        <v>https://www.google.com/maps/@62.0212679283,24.5094765101,3a,75y,90t/data=!3m3!1e1!3m1!2e0</v>
      </c>
      <c r="P929" s="108" t="str">
        <f t="shared" si="480"/>
        <v>Gmaps</v>
      </c>
      <c r="Q929" s="18" t="s">
        <v>1049</v>
      </c>
      <c r="R929" s="17" t="s">
        <v>1049</v>
      </c>
      <c r="S929" s="18">
        <f t="shared" si="481"/>
        <v>110</v>
      </c>
      <c r="T929" s="18">
        <f t="shared" si="482"/>
        <v>18</v>
      </c>
      <c r="U929" s="18">
        <f t="shared" si="483"/>
        <v>0</v>
      </c>
      <c r="V929" s="95" t="str">
        <f t="shared" si="504"/>
        <v xml:space="preserve"> --</v>
      </c>
      <c r="W929" s="18">
        <f t="shared" si="484"/>
        <v>0</v>
      </c>
      <c r="X929" s="79" t="str">
        <f t="shared" si="505"/>
        <v xml:space="preserve"> --</v>
      </c>
      <c r="Y929" s="18">
        <v>101</v>
      </c>
      <c r="Z929" s="17" t="str">
        <f t="shared" si="488"/>
        <v>Kyllä</v>
      </c>
      <c r="AA929" s="74">
        <v>0</v>
      </c>
      <c r="AB929" s="17" t="str">
        <f t="shared" si="506"/>
        <v>--</v>
      </c>
      <c r="AC929" s="39" t="s">
        <v>3472</v>
      </c>
      <c r="AD929" s="17" t="str">
        <f t="shared" si="485"/>
        <v>Keskivilkas 1</v>
      </c>
      <c r="AE929" s="17" t="s">
        <v>1057</v>
      </c>
      <c r="AF929" s="39"/>
      <c r="AG929" s="44"/>
      <c r="AH929" s="4"/>
      <c r="AI929" s="113" t="str">
        <f t="shared" si="489"/>
        <v>ei mallia</v>
      </c>
      <c r="AJ929" s="114" t="str">
        <f t="shared" si="509"/>
        <v>ei mallia</v>
      </c>
      <c r="AK929" s="115" t="e">
        <f t="shared" si="486"/>
        <v>#VALUE!</v>
      </c>
      <c r="AL929" s="124">
        <f t="shared" si="477"/>
        <v>20</v>
      </c>
      <c r="AM929" s="124">
        <f t="shared" si="490"/>
        <v>10</v>
      </c>
      <c r="AN929" s="124">
        <f t="shared" si="491"/>
        <v>10</v>
      </c>
      <c r="AO929" s="124">
        <f t="shared" si="492"/>
        <v>0</v>
      </c>
      <c r="AP929" s="121">
        <f t="shared" si="493"/>
        <v>0</v>
      </c>
      <c r="AQ929" s="14"/>
      <c r="AR929" s="113" t="str">
        <f t="shared" si="507"/>
        <v>ei mallia</v>
      </c>
      <c r="AS929" s="114" t="str">
        <f t="shared" si="508"/>
        <v>ei mallia</v>
      </c>
      <c r="AT929" s="115" t="str">
        <f t="shared" si="487"/>
        <v>ei mallia</v>
      </c>
      <c r="AU929" s="124">
        <f t="shared" si="494"/>
        <v>20</v>
      </c>
      <c r="AV929" s="124">
        <f t="shared" si="495"/>
        <v>10</v>
      </c>
      <c r="AW929" s="124">
        <f t="shared" si="496"/>
        <v>10</v>
      </c>
      <c r="AX929" s="124">
        <f t="shared" si="497"/>
        <v>0</v>
      </c>
      <c r="AY929" s="121">
        <f t="shared" si="498"/>
        <v>0</v>
      </c>
      <c r="BA929" s="47" t="s">
        <v>949</v>
      </c>
      <c r="BB929" s="47">
        <v>14293</v>
      </c>
      <c r="BC929" s="47">
        <v>1</v>
      </c>
      <c r="BD929" s="47">
        <v>112</v>
      </c>
      <c r="BE929" s="4"/>
      <c r="BF929" s="47" t="s">
        <v>963</v>
      </c>
      <c r="BG929" s="47">
        <v>14314</v>
      </c>
      <c r="BH929" s="47">
        <v>1</v>
      </c>
      <c r="BI929" s="47">
        <v>93</v>
      </c>
      <c r="BJ929" s="4"/>
      <c r="BK929" s="46" t="str">
        <f t="shared" si="499"/>
        <v>14314_1</v>
      </c>
      <c r="BL929" s="69">
        <v>14314</v>
      </c>
      <c r="BM929" s="69">
        <v>1</v>
      </c>
      <c r="BN929" s="69">
        <v>0</v>
      </c>
      <c r="BO929" s="4"/>
      <c r="BP929" s="46" t="str">
        <f t="shared" si="500"/>
        <v>14314_1</v>
      </c>
      <c r="BQ929" s="69">
        <v>14314</v>
      </c>
      <c r="BR929" s="69">
        <v>1</v>
      </c>
      <c r="BS929" s="69">
        <v>0</v>
      </c>
      <c r="BT929" s="4"/>
      <c r="BU929" s="71"/>
      <c r="BV929" s="71"/>
      <c r="BW929" s="71"/>
      <c r="BX929" s="4"/>
      <c r="BY929" s="46"/>
      <c r="BZ929" s="46"/>
      <c r="CA929" s="46"/>
      <c r="CB929" s="4"/>
      <c r="CC929" s="47"/>
      <c r="CD929" s="47"/>
      <c r="CE929" s="47"/>
      <c r="CF929" s="47"/>
      <c r="CG929" s="47"/>
      <c r="CH929" s="47"/>
      <c r="CJ929" s="46" t="s">
        <v>975</v>
      </c>
      <c r="CK929" s="46" t="s">
        <v>3367</v>
      </c>
      <c r="CL929" s="46" t="s">
        <v>3368</v>
      </c>
      <c r="CM929" s="46" t="s">
        <v>3369</v>
      </c>
    </row>
    <row r="930" spans="1:91" customFormat="1" x14ac:dyDescent="0.25">
      <c r="A930" s="81">
        <v>919</v>
      </c>
      <c r="B930" s="27" t="str">
        <f t="shared" si="478"/>
        <v>14337_1</v>
      </c>
      <c r="C930" s="51">
        <v>14337</v>
      </c>
      <c r="D930" s="52">
        <v>1</v>
      </c>
      <c r="E930" s="17">
        <v>2915</v>
      </c>
      <c r="F930" s="18">
        <v>2769.386885545</v>
      </c>
      <c r="G930" s="57">
        <v>240</v>
      </c>
      <c r="H930" s="58">
        <v>25</v>
      </c>
      <c r="I930" s="64">
        <f t="shared" si="501"/>
        <v>0.25</v>
      </c>
      <c r="J930" s="18">
        <f t="shared" si="502"/>
        <v>60</v>
      </c>
      <c r="K930" s="64">
        <f t="shared" si="503"/>
        <v>-0.81481481481481477</v>
      </c>
      <c r="L930" s="18">
        <v>324</v>
      </c>
      <c r="M930" s="18">
        <v>4</v>
      </c>
      <c r="N930" s="18">
        <v>356</v>
      </c>
      <c r="O930" s="105" t="str">
        <f t="shared" si="479"/>
        <v>https://www.google.com/maps/@62.0210280808,24.5093699179,3a,75y,90t/data=!3m3!1e1!3m1!2e0</v>
      </c>
      <c r="P930" s="108" t="str">
        <f t="shared" si="480"/>
        <v>Gmaps</v>
      </c>
      <c r="Q930" s="18">
        <v>240</v>
      </c>
      <c r="R930" s="17">
        <v>25</v>
      </c>
      <c r="S930" s="18">
        <f t="shared" si="481"/>
        <v>107</v>
      </c>
      <c r="T930" s="18">
        <f t="shared" si="482"/>
        <v>14</v>
      </c>
      <c r="U930" s="18">
        <f t="shared" si="483"/>
        <v>0</v>
      </c>
      <c r="V930" s="95" t="str">
        <f t="shared" si="504"/>
        <v xml:space="preserve"> --</v>
      </c>
      <c r="W930" s="18">
        <f t="shared" si="484"/>
        <v>0</v>
      </c>
      <c r="X930" s="79" t="str">
        <f t="shared" si="505"/>
        <v xml:space="preserve"> --</v>
      </c>
      <c r="Y930" s="18">
        <v>44</v>
      </c>
      <c r="Z930" s="17" t="str">
        <f t="shared" si="488"/>
        <v xml:space="preserve"> --</v>
      </c>
      <c r="AA930" s="74">
        <v>0</v>
      </c>
      <c r="AB930" s="17" t="str">
        <f t="shared" si="506"/>
        <v>--</v>
      </c>
      <c r="AC930" s="39"/>
      <c r="AD930" s="17" t="str">
        <f t="shared" si="485"/>
        <v>Vähä 3</v>
      </c>
      <c r="AE930" s="17" t="s">
        <v>1062</v>
      </c>
      <c r="AF930" s="39"/>
      <c r="AG930" s="44"/>
      <c r="AH930" s="4"/>
      <c r="AI930" s="113" t="str">
        <f t="shared" si="489"/>
        <v>musta</v>
      </c>
      <c r="AJ930" s="114" t="str">
        <f t="shared" si="509"/>
        <v>musta</v>
      </c>
      <c r="AK930" s="115" t="str">
        <f t="shared" si="486"/>
        <v>musta</v>
      </c>
      <c r="AL930" s="124">
        <f t="shared" ref="AL930:AL972" si="510">SUM(AM930:AP930)</f>
        <v>0</v>
      </c>
      <c r="AM930" s="124">
        <f t="shared" si="490"/>
        <v>0</v>
      </c>
      <c r="AN930" s="124">
        <f t="shared" si="491"/>
        <v>0</v>
      </c>
      <c r="AO930" s="124">
        <f t="shared" si="492"/>
        <v>0</v>
      </c>
      <c r="AP930" s="121">
        <f t="shared" si="493"/>
        <v>0</v>
      </c>
      <c r="AQ930" s="14"/>
      <c r="AR930" s="113" t="str">
        <f t="shared" si="507"/>
        <v>musta</v>
      </c>
      <c r="AS930" s="114" t="str">
        <f t="shared" si="508"/>
        <v>musta</v>
      </c>
      <c r="AT930" s="115" t="str">
        <f t="shared" si="487"/>
        <v>musta</v>
      </c>
      <c r="AU930" s="124">
        <f t="shared" si="494"/>
        <v>1</v>
      </c>
      <c r="AV930" s="124">
        <f t="shared" si="495"/>
        <v>1</v>
      </c>
      <c r="AW930" s="124">
        <f t="shared" si="496"/>
        <v>0</v>
      </c>
      <c r="AX930" s="124">
        <f t="shared" si="497"/>
        <v>0</v>
      </c>
      <c r="AY930" s="121">
        <f t="shared" si="498"/>
        <v>0</v>
      </c>
      <c r="BA930" s="47" t="s">
        <v>950</v>
      </c>
      <c r="BB930" s="47">
        <v>14293</v>
      </c>
      <c r="BC930" s="47">
        <v>2</v>
      </c>
      <c r="BD930" s="47">
        <v>77</v>
      </c>
      <c r="BE930" s="4"/>
      <c r="BF930" s="47" t="s">
        <v>964</v>
      </c>
      <c r="BG930" s="47">
        <v>14315</v>
      </c>
      <c r="BH930" s="47">
        <v>1</v>
      </c>
      <c r="BI930" s="47">
        <v>194</v>
      </c>
      <c r="BJ930" s="4"/>
      <c r="BK930" s="46" t="str">
        <f t="shared" si="499"/>
        <v>14315_1</v>
      </c>
      <c r="BL930" s="69">
        <v>14315</v>
      </c>
      <c r="BM930" s="69">
        <v>1</v>
      </c>
      <c r="BN930" s="69">
        <v>29</v>
      </c>
      <c r="BO930" s="4"/>
      <c r="BP930" s="46" t="str">
        <f t="shared" si="500"/>
        <v>14315_1</v>
      </c>
      <c r="BQ930" s="69">
        <v>14315</v>
      </c>
      <c r="BR930" s="69">
        <v>1</v>
      </c>
      <c r="BS930" s="69">
        <v>0</v>
      </c>
      <c r="BT930" s="4"/>
      <c r="BU930" s="71"/>
      <c r="BV930" s="71"/>
      <c r="BW930" s="71"/>
      <c r="BX930" s="4"/>
      <c r="BY930" s="46"/>
      <c r="BZ930" s="46"/>
      <c r="CA930" s="46"/>
      <c r="CB930" s="4"/>
      <c r="CC930" s="47"/>
      <c r="CD930" s="47"/>
      <c r="CE930" s="47"/>
      <c r="CF930" s="47"/>
      <c r="CG930" s="47"/>
      <c r="CH930" s="47"/>
      <c r="CJ930" s="46" t="s">
        <v>976</v>
      </c>
      <c r="CK930" s="46" t="s">
        <v>3370</v>
      </c>
      <c r="CL930" s="46" t="s">
        <v>3371</v>
      </c>
      <c r="CM930" s="46" t="s">
        <v>3372</v>
      </c>
    </row>
    <row r="931" spans="1:91" customFormat="1" x14ac:dyDescent="0.25">
      <c r="A931" s="81">
        <v>920</v>
      </c>
      <c r="B931" s="27" t="str">
        <f t="shared" si="478"/>
        <v>14338_1</v>
      </c>
      <c r="C931" s="51">
        <v>14338</v>
      </c>
      <c r="D931" s="52">
        <v>1</v>
      </c>
      <c r="E931" s="17">
        <v>1922</v>
      </c>
      <c r="F931" s="18">
        <v>1180.6981163999999</v>
      </c>
      <c r="G931" s="57">
        <v>426</v>
      </c>
      <c r="H931" s="58">
        <v>55</v>
      </c>
      <c r="I931" s="64">
        <f t="shared" si="501"/>
        <v>0.55000000000000004</v>
      </c>
      <c r="J931" s="18">
        <f t="shared" si="502"/>
        <v>234.3</v>
      </c>
      <c r="K931" s="64">
        <f t="shared" si="503"/>
        <v>-0.77937853107344635</v>
      </c>
      <c r="L931" s="18">
        <v>1062</v>
      </c>
      <c r="M931" s="18">
        <v>30</v>
      </c>
      <c r="N931" s="18">
        <v>1181</v>
      </c>
      <c r="O931" s="105" t="str">
        <f t="shared" si="479"/>
        <v>https://www.google.com/maps/@62.0209529558,24.5058096441,3a,75y,90t/data=!3m3!1e1!3m1!2e0</v>
      </c>
      <c r="P931" s="108" t="str">
        <f t="shared" si="480"/>
        <v>Gmaps</v>
      </c>
      <c r="Q931" s="18">
        <v>426</v>
      </c>
      <c r="R931" s="17">
        <v>55</v>
      </c>
      <c r="S931" s="18">
        <f t="shared" si="481"/>
        <v>398</v>
      </c>
      <c r="T931" s="18">
        <f t="shared" si="482"/>
        <v>141</v>
      </c>
      <c r="U931" s="18">
        <f t="shared" si="483"/>
        <v>0</v>
      </c>
      <c r="V931" s="95" t="str">
        <f t="shared" si="504"/>
        <v xml:space="preserve"> --</v>
      </c>
      <c r="W931" s="18">
        <f t="shared" si="484"/>
        <v>0</v>
      </c>
      <c r="X931" s="79" t="str">
        <f t="shared" si="505"/>
        <v xml:space="preserve"> --</v>
      </c>
      <c r="Y931" s="18">
        <v>75</v>
      </c>
      <c r="Z931" s="17" t="str">
        <f t="shared" si="488"/>
        <v>Kyllä</v>
      </c>
      <c r="AA931" s="74">
        <v>0</v>
      </c>
      <c r="AB931" s="17" t="str">
        <f t="shared" si="506"/>
        <v>--</v>
      </c>
      <c r="AC931" s="39"/>
      <c r="AD931" s="17" t="str">
        <f t="shared" si="485"/>
        <v>Keskivilkas 1</v>
      </c>
      <c r="AE931" s="17" t="s">
        <v>1057</v>
      </c>
      <c r="AF931" s="39"/>
      <c r="AG931" s="44"/>
      <c r="AH931" s="4"/>
      <c r="AI931" s="113" t="str">
        <f t="shared" si="489"/>
        <v>musta</v>
      </c>
      <c r="AJ931" s="114" t="str">
        <f t="shared" si="509"/>
        <v>musta</v>
      </c>
      <c r="AK931" s="115" t="str">
        <f t="shared" si="486"/>
        <v>musta</v>
      </c>
      <c r="AL931" s="124">
        <f t="shared" si="510"/>
        <v>2</v>
      </c>
      <c r="AM931" s="124">
        <f t="shared" si="490"/>
        <v>1</v>
      </c>
      <c r="AN931" s="124">
        <f t="shared" si="491"/>
        <v>0</v>
      </c>
      <c r="AO931" s="124">
        <f t="shared" si="492"/>
        <v>1</v>
      </c>
      <c r="AP931" s="121">
        <f t="shared" si="493"/>
        <v>0</v>
      </c>
      <c r="AQ931" s="14"/>
      <c r="AR931" s="113" t="str">
        <f t="shared" si="507"/>
        <v>punainen</v>
      </c>
      <c r="AS931" s="114" t="str">
        <f t="shared" si="508"/>
        <v>musta</v>
      </c>
      <c r="AT931" s="115" t="str">
        <f t="shared" si="487"/>
        <v>musta</v>
      </c>
      <c r="AU931" s="124">
        <f t="shared" si="494"/>
        <v>11</v>
      </c>
      <c r="AV931" s="124">
        <f t="shared" si="495"/>
        <v>10</v>
      </c>
      <c r="AW931" s="124">
        <f t="shared" si="496"/>
        <v>0</v>
      </c>
      <c r="AX931" s="124">
        <f t="shared" si="497"/>
        <v>1</v>
      </c>
      <c r="AY931" s="121">
        <f t="shared" si="498"/>
        <v>0</v>
      </c>
      <c r="BA931" s="47" t="s">
        <v>951</v>
      </c>
      <c r="BB931" s="47">
        <v>14294</v>
      </c>
      <c r="BC931" s="47">
        <v>1</v>
      </c>
      <c r="BD931" s="47">
        <v>80</v>
      </c>
      <c r="BE931" s="4"/>
      <c r="BF931" s="47" t="s">
        <v>965</v>
      </c>
      <c r="BG931" s="47">
        <v>14316</v>
      </c>
      <c r="BH931" s="47">
        <v>1</v>
      </c>
      <c r="BI931" s="47">
        <v>44</v>
      </c>
      <c r="BJ931" s="4"/>
      <c r="BK931" s="46" t="str">
        <f t="shared" si="499"/>
        <v>14316_1</v>
      </c>
      <c r="BL931" s="69">
        <v>14316</v>
      </c>
      <c r="BM931" s="69">
        <v>1</v>
      </c>
      <c r="BN931" s="69">
        <v>0</v>
      </c>
      <c r="BO931" s="4"/>
      <c r="BP931" s="46" t="str">
        <f t="shared" si="500"/>
        <v>14316_1</v>
      </c>
      <c r="BQ931" s="69">
        <v>14316</v>
      </c>
      <c r="BR931" s="69">
        <v>1</v>
      </c>
      <c r="BS931" s="69">
        <v>0</v>
      </c>
      <c r="BT931" s="4"/>
      <c r="BU931" s="71"/>
      <c r="BV931" s="71"/>
      <c r="BW931" s="71"/>
      <c r="BX931" s="4"/>
      <c r="BY931" s="46"/>
      <c r="BZ931" s="46"/>
      <c r="CA931" s="46"/>
      <c r="CB931" s="4"/>
      <c r="CC931" s="47"/>
      <c r="CD931" s="47"/>
      <c r="CE931" s="47"/>
      <c r="CF931" s="47"/>
      <c r="CG931" s="47"/>
      <c r="CH931" s="47"/>
      <c r="CJ931" s="46" t="s">
        <v>977</v>
      </c>
      <c r="CK931" s="46" t="s">
        <v>3373</v>
      </c>
      <c r="CL931" s="46" t="s">
        <v>3374</v>
      </c>
      <c r="CM931" s="46" t="s">
        <v>3375</v>
      </c>
    </row>
    <row r="932" spans="1:91" customFormat="1" x14ac:dyDescent="0.25">
      <c r="A932" s="81">
        <v>921</v>
      </c>
      <c r="B932" s="27" t="str">
        <f t="shared" si="478"/>
        <v>14339_1</v>
      </c>
      <c r="C932" s="51">
        <v>14339</v>
      </c>
      <c r="D932" s="52">
        <v>1</v>
      </c>
      <c r="E932" s="17">
        <v>6146</v>
      </c>
      <c r="F932" s="18">
        <v>21079.57631615</v>
      </c>
      <c r="G932" s="57">
        <v>226</v>
      </c>
      <c r="H932" s="58">
        <v>93</v>
      </c>
      <c r="I932" s="64">
        <f t="shared" si="501"/>
        <v>0.93</v>
      </c>
      <c r="J932" s="18">
        <f t="shared" si="502"/>
        <v>210.18</v>
      </c>
      <c r="K932" s="64">
        <f t="shared" si="503"/>
        <v>0.72278688524590173</v>
      </c>
      <c r="L932" s="18">
        <v>122</v>
      </c>
      <c r="M932" s="18">
        <v>10</v>
      </c>
      <c r="N932" s="18">
        <v>125</v>
      </c>
      <c r="O932" s="105" t="str">
        <f t="shared" si="479"/>
        <v>https://www.google.com/maps/@62.0678541073,23.9724796246,3a,75y,90t/data=!3m3!1e1!3m1!2e0</v>
      </c>
      <c r="P932" s="108" t="str">
        <f t="shared" si="480"/>
        <v>Gmaps</v>
      </c>
      <c r="Q932" s="18">
        <v>226</v>
      </c>
      <c r="R932" s="17">
        <v>93</v>
      </c>
      <c r="S932" s="18">
        <f t="shared" si="481"/>
        <v>31</v>
      </c>
      <c r="T932" s="18">
        <f t="shared" si="482"/>
        <v>22</v>
      </c>
      <c r="U932" s="18">
        <f t="shared" si="483"/>
        <v>0</v>
      </c>
      <c r="V932" s="95" t="str">
        <f t="shared" si="504"/>
        <v xml:space="preserve"> --</v>
      </c>
      <c r="W932" s="18">
        <f t="shared" si="484"/>
        <v>0</v>
      </c>
      <c r="X932" s="79" t="str">
        <f t="shared" si="505"/>
        <v xml:space="preserve"> --</v>
      </c>
      <c r="Y932" s="74">
        <v>0</v>
      </c>
      <c r="Z932" s="17" t="str">
        <f t="shared" si="488"/>
        <v xml:space="preserve"> --</v>
      </c>
      <c r="AA932" s="74">
        <v>0</v>
      </c>
      <c r="AB932" s="17" t="str">
        <f t="shared" si="506"/>
        <v>--</v>
      </c>
      <c r="AC932" s="39"/>
      <c r="AD932" s="17" t="str">
        <f t="shared" si="485"/>
        <v>Vähä 3</v>
      </c>
      <c r="AE932" s="17" t="s">
        <v>1062</v>
      </c>
      <c r="AF932" s="39"/>
      <c r="AG932" s="44"/>
      <c r="AH932" s="4"/>
      <c r="AI932" s="113" t="str">
        <f t="shared" si="489"/>
        <v>musta</v>
      </c>
      <c r="AJ932" s="114" t="str">
        <f t="shared" si="509"/>
        <v>musta</v>
      </c>
      <c r="AK932" s="115" t="str">
        <f t="shared" si="486"/>
        <v>musta</v>
      </c>
      <c r="AL932" s="124">
        <f t="shared" si="510"/>
        <v>10</v>
      </c>
      <c r="AM932" s="124">
        <f t="shared" si="490"/>
        <v>10</v>
      </c>
      <c r="AN932" s="124">
        <f t="shared" si="491"/>
        <v>0</v>
      </c>
      <c r="AO932" s="124">
        <f t="shared" si="492"/>
        <v>0</v>
      </c>
      <c r="AP932" s="121">
        <f t="shared" si="493"/>
        <v>0</v>
      </c>
      <c r="AQ932" s="14"/>
      <c r="AR932" s="113" t="str">
        <f t="shared" si="507"/>
        <v>musta</v>
      </c>
      <c r="AS932" s="114" t="str">
        <f t="shared" si="508"/>
        <v>musta</v>
      </c>
      <c r="AT932" s="115" t="str">
        <f t="shared" si="487"/>
        <v>musta</v>
      </c>
      <c r="AU932" s="124">
        <f t="shared" si="494"/>
        <v>10</v>
      </c>
      <c r="AV932" s="124">
        <f t="shared" si="495"/>
        <v>10</v>
      </c>
      <c r="AW932" s="124">
        <f t="shared" si="496"/>
        <v>0</v>
      </c>
      <c r="AX932" s="124">
        <f t="shared" si="497"/>
        <v>0</v>
      </c>
      <c r="AY932" s="121">
        <f t="shared" si="498"/>
        <v>0</v>
      </c>
      <c r="BA932" s="47" t="s">
        <v>952</v>
      </c>
      <c r="BB932" s="47">
        <v>14297</v>
      </c>
      <c r="BC932" s="47">
        <v>1</v>
      </c>
      <c r="BD932" s="47">
        <v>125</v>
      </c>
      <c r="BE932" s="4"/>
      <c r="BF932" s="47" t="s">
        <v>966</v>
      </c>
      <c r="BG932" s="47">
        <v>14317</v>
      </c>
      <c r="BH932" s="47">
        <v>1</v>
      </c>
      <c r="BI932" s="47">
        <v>25</v>
      </c>
      <c r="BJ932" s="4"/>
      <c r="BK932" s="46" t="str">
        <f t="shared" si="499"/>
        <v>14317_1</v>
      </c>
      <c r="BL932" s="69">
        <v>14317</v>
      </c>
      <c r="BM932" s="69">
        <v>1</v>
      </c>
      <c r="BN932" s="69">
        <v>0</v>
      </c>
      <c r="BO932" s="4"/>
      <c r="BP932" s="46" t="str">
        <f t="shared" si="500"/>
        <v>14317_1</v>
      </c>
      <c r="BQ932" s="69">
        <v>14317</v>
      </c>
      <c r="BR932" s="69">
        <v>1</v>
      </c>
      <c r="BS932" s="69">
        <v>0</v>
      </c>
      <c r="BT932" s="4"/>
      <c r="BU932" s="71"/>
      <c r="BV932" s="71"/>
      <c r="BW932" s="71"/>
      <c r="BX932" s="4"/>
      <c r="BY932" s="46"/>
      <c r="BZ932" s="46"/>
      <c r="CA932" s="46"/>
      <c r="CB932" s="4"/>
      <c r="CC932" s="47"/>
      <c r="CD932" s="47"/>
      <c r="CE932" s="47"/>
      <c r="CF932" s="47"/>
      <c r="CG932" s="47"/>
      <c r="CH932" s="47"/>
      <c r="CJ932" s="46" t="s">
        <v>978</v>
      </c>
      <c r="CK932" s="46" t="s">
        <v>3376</v>
      </c>
      <c r="CL932" s="46" t="s">
        <v>3377</v>
      </c>
      <c r="CM932" s="46" t="s">
        <v>3378</v>
      </c>
    </row>
    <row r="933" spans="1:91" customFormat="1" x14ac:dyDescent="0.25">
      <c r="A933" s="81">
        <v>922</v>
      </c>
      <c r="B933" s="27" t="str">
        <f t="shared" si="478"/>
        <v>14339_2</v>
      </c>
      <c r="C933" s="51">
        <v>14339</v>
      </c>
      <c r="D933" s="52">
        <v>2</v>
      </c>
      <c r="E933" s="17">
        <v>15695</v>
      </c>
      <c r="F933" s="18"/>
      <c r="G933" s="59">
        <v>226</v>
      </c>
      <c r="H933" s="60">
        <v>93</v>
      </c>
      <c r="I933" s="64">
        <f t="shared" si="501"/>
        <v>0.93</v>
      </c>
      <c r="J933" s="18">
        <f t="shared" si="502"/>
        <v>210.18</v>
      </c>
      <c r="K933" s="64">
        <f t="shared" si="503"/>
        <v>1.1668041237113402</v>
      </c>
      <c r="L933" s="18">
        <v>97</v>
      </c>
      <c r="M933" s="18">
        <v>12</v>
      </c>
      <c r="N933" s="18">
        <v>101</v>
      </c>
      <c r="O933" s="105" t="str">
        <f t="shared" si="479"/>
        <v>https://www.google.com/maps/@62.0869182454,23.8695340369,3a,75y,90t/data=!3m3!1e1!3m1!2e0</v>
      </c>
      <c r="P933" s="108" t="str">
        <f t="shared" si="480"/>
        <v>Gmaps</v>
      </c>
      <c r="Q933" s="18">
        <v>226</v>
      </c>
      <c r="R933" s="17">
        <v>93</v>
      </c>
      <c r="S933" s="18">
        <f t="shared" si="481"/>
        <v>41</v>
      </c>
      <c r="T933" s="18">
        <f t="shared" si="482"/>
        <v>33</v>
      </c>
      <c r="U933" s="18">
        <f t="shared" si="483"/>
        <v>0</v>
      </c>
      <c r="V933" s="95" t="str">
        <f t="shared" si="504"/>
        <v xml:space="preserve"> --</v>
      </c>
      <c r="W933" s="18">
        <f t="shared" si="484"/>
        <v>0</v>
      </c>
      <c r="X933" s="79" t="str">
        <f t="shared" si="505"/>
        <v xml:space="preserve"> --</v>
      </c>
      <c r="Y933" s="74">
        <v>0</v>
      </c>
      <c r="Z933" s="17" t="str">
        <f t="shared" si="488"/>
        <v xml:space="preserve"> --</v>
      </c>
      <c r="AA933" s="74">
        <v>0</v>
      </c>
      <c r="AB933" s="17" t="str">
        <f t="shared" si="506"/>
        <v>--</v>
      </c>
      <c r="AC933" s="39"/>
      <c r="AD933" s="17" t="str">
        <f t="shared" si="485"/>
        <v>Vähä 3</v>
      </c>
      <c r="AE933" s="17" t="s">
        <v>1062</v>
      </c>
      <c r="AF933" s="39"/>
      <c r="AG933" s="44"/>
      <c r="AH933" s="4"/>
      <c r="AI933" s="113" t="str">
        <f t="shared" si="489"/>
        <v>musta</v>
      </c>
      <c r="AJ933" s="114" t="str">
        <f t="shared" si="509"/>
        <v>musta</v>
      </c>
      <c r="AK933" s="115" t="str">
        <f t="shared" si="486"/>
        <v>musta</v>
      </c>
      <c r="AL933" s="124">
        <f t="shared" si="510"/>
        <v>10</v>
      </c>
      <c r="AM933" s="124">
        <f t="shared" si="490"/>
        <v>10</v>
      </c>
      <c r="AN933" s="124">
        <f t="shared" si="491"/>
        <v>0</v>
      </c>
      <c r="AO933" s="124">
        <f t="shared" si="492"/>
        <v>0</v>
      </c>
      <c r="AP933" s="121">
        <f t="shared" si="493"/>
        <v>0</v>
      </c>
      <c r="AQ933" s="14"/>
      <c r="AR933" s="113" t="str">
        <f t="shared" si="507"/>
        <v>musta</v>
      </c>
      <c r="AS933" s="114" t="str">
        <f t="shared" si="508"/>
        <v>musta</v>
      </c>
      <c r="AT933" s="115" t="str">
        <f t="shared" si="487"/>
        <v>musta</v>
      </c>
      <c r="AU933" s="124">
        <f t="shared" si="494"/>
        <v>10</v>
      </c>
      <c r="AV933" s="124">
        <f t="shared" si="495"/>
        <v>10</v>
      </c>
      <c r="AW933" s="124">
        <f t="shared" si="496"/>
        <v>0</v>
      </c>
      <c r="AX933" s="124">
        <f t="shared" si="497"/>
        <v>0</v>
      </c>
      <c r="AY933" s="121">
        <f t="shared" si="498"/>
        <v>0</v>
      </c>
      <c r="BA933" s="47" t="s">
        <v>953</v>
      </c>
      <c r="BB933" s="47">
        <v>14297</v>
      </c>
      <c r="BC933" s="47">
        <v>2</v>
      </c>
      <c r="BD933" s="47">
        <v>63</v>
      </c>
      <c r="BE933" s="4"/>
      <c r="BF933" s="47" t="s">
        <v>967</v>
      </c>
      <c r="BG933" s="47">
        <v>14319</v>
      </c>
      <c r="BH933" s="47">
        <v>1</v>
      </c>
      <c r="BI933" s="47">
        <v>16</v>
      </c>
      <c r="BJ933" s="4"/>
      <c r="BK933" s="46" t="str">
        <f t="shared" si="499"/>
        <v>14319_1</v>
      </c>
      <c r="BL933" s="69">
        <v>14319</v>
      </c>
      <c r="BM933" s="69">
        <v>1</v>
      </c>
      <c r="BN933" s="69">
        <v>0</v>
      </c>
      <c r="BO933" s="4"/>
      <c r="BP933" s="46" t="str">
        <f t="shared" si="500"/>
        <v>14319_1</v>
      </c>
      <c r="BQ933" s="69">
        <v>14319</v>
      </c>
      <c r="BR933" s="69">
        <v>1</v>
      </c>
      <c r="BS933" s="69">
        <v>0</v>
      </c>
      <c r="BT933" s="4"/>
      <c r="BU933" s="71"/>
      <c r="BV933" s="71"/>
      <c r="BW933" s="71"/>
      <c r="BX933" s="4"/>
      <c r="BY933" s="46"/>
      <c r="BZ933" s="46"/>
      <c r="CA933" s="46"/>
      <c r="CB933" s="4"/>
      <c r="CC933" s="47"/>
      <c r="CD933" s="47"/>
      <c r="CE933" s="47"/>
      <c r="CF933" s="47"/>
      <c r="CG933" s="47"/>
      <c r="CH933" s="47"/>
      <c r="CJ933" s="46" t="s">
        <v>979</v>
      </c>
      <c r="CK933" s="46" t="s">
        <v>3379</v>
      </c>
      <c r="CL933" s="46" t="s">
        <v>3380</v>
      </c>
      <c r="CM933" s="46" t="s">
        <v>3381</v>
      </c>
    </row>
    <row r="934" spans="1:91" customFormat="1" x14ac:dyDescent="0.25">
      <c r="A934" s="81">
        <v>923</v>
      </c>
      <c r="B934" s="27" t="str">
        <f t="shared" si="478"/>
        <v>14340_1</v>
      </c>
      <c r="C934" s="51">
        <v>14340</v>
      </c>
      <c r="D934" s="52">
        <v>1</v>
      </c>
      <c r="E934" s="17">
        <v>4630</v>
      </c>
      <c r="F934" s="18">
        <v>4511.4550149400002</v>
      </c>
      <c r="G934" s="57">
        <v>59</v>
      </c>
      <c r="H934" s="58">
        <v>62</v>
      </c>
      <c r="I934" s="64">
        <f t="shared" si="501"/>
        <v>0.62</v>
      </c>
      <c r="J934" s="18">
        <f t="shared" si="502"/>
        <v>36.58</v>
      </c>
      <c r="K934" s="64">
        <f t="shared" si="503"/>
        <v>-0.66129629629629627</v>
      </c>
      <c r="L934" s="18">
        <v>108</v>
      </c>
      <c r="M934" s="18">
        <v>4</v>
      </c>
      <c r="N934" s="18">
        <v>108</v>
      </c>
      <c r="O934" s="105" t="str">
        <f t="shared" si="479"/>
        <v>https://www.google.com/maps/@62.1083223372,23.9485090388,3a,75y,90t/data=!3m3!1e1!3m1!2e0</v>
      </c>
      <c r="P934" s="108" t="str">
        <f t="shared" si="480"/>
        <v>Gmaps</v>
      </c>
      <c r="Q934" s="18">
        <v>59</v>
      </c>
      <c r="R934" s="17">
        <v>62</v>
      </c>
      <c r="S934" s="18">
        <f t="shared" si="481"/>
        <v>14</v>
      </c>
      <c r="T934" s="18">
        <f t="shared" si="482"/>
        <v>11</v>
      </c>
      <c r="U934" s="18">
        <f t="shared" si="483"/>
        <v>0</v>
      </c>
      <c r="V934" s="95" t="str">
        <f t="shared" si="504"/>
        <v xml:space="preserve"> --</v>
      </c>
      <c r="W934" s="18">
        <f t="shared" si="484"/>
        <v>0</v>
      </c>
      <c r="X934" s="79" t="str">
        <f t="shared" si="505"/>
        <v xml:space="preserve"> --</v>
      </c>
      <c r="Y934" s="74">
        <v>0</v>
      </c>
      <c r="Z934" s="17" t="str">
        <f t="shared" si="488"/>
        <v xml:space="preserve"> --</v>
      </c>
      <c r="AA934" s="74">
        <v>0</v>
      </c>
      <c r="AB934" s="17" t="str">
        <f t="shared" si="506"/>
        <v>--</v>
      </c>
      <c r="AC934" s="39"/>
      <c r="AD934" s="17" t="str">
        <f t="shared" si="485"/>
        <v>Vähä 3</v>
      </c>
      <c r="AE934" s="17" t="s">
        <v>1062</v>
      </c>
      <c r="AF934" s="39"/>
      <c r="AG934" s="44"/>
      <c r="AH934" s="4"/>
      <c r="AI934" s="113" t="str">
        <f t="shared" si="489"/>
        <v>musta</v>
      </c>
      <c r="AJ934" s="114" t="str">
        <f t="shared" si="509"/>
        <v>musta</v>
      </c>
      <c r="AK934" s="115" t="str">
        <f t="shared" si="486"/>
        <v>musta</v>
      </c>
      <c r="AL934" s="124">
        <f t="shared" si="510"/>
        <v>10</v>
      </c>
      <c r="AM934" s="124">
        <f t="shared" si="490"/>
        <v>10</v>
      </c>
      <c r="AN934" s="124">
        <f t="shared" si="491"/>
        <v>0</v>
      </c>
      <c r="AO934" s="124">
        <f t="shared" si="492"/>
        <v>0</v>
      </c>
      <c r="AP934" s="121">
        <f t="shared" si="493"/>
        <v>0</v>
      </c>
      <c r="AQ934" s="14"/>
      <c r="AR934" s="113" t="str">
        <f t="shared" si="507"/>
        <v>musta</v>
      </c>
      <c r="AS934" s="114" t="str">
        <f t="shared" si="508"/>
        <v>musta</v>
      </c>
      <c r="AT934" s="115" t="str">
        <f t="shared" si="487"/>
        <v>musta</v>
      </c>
      <c r="AU934" s="124">
        <f t="shared" si="494"/>
        <v>10</v>
      </c>
      <c r="AV934" s="124">
        <f t="shared" si="495"/>
        <v>10</v>
      </c>
      <c r="AW934" s="124">
        <f t="shared" si="496"/>
        <v>0</v>
      </c>
      <c r="AX934" s="124">
        <f t="shared" si="497"/>
        <v>0</v>
      </c>
      <c r="AY934" s="121">
        <f t="shared" si="498"/>
        <v>0</v>
      </c>
      <c r="BA934" s="47" t="s">
        <v>954</v>
      </c>
      <c r="BB934" s="47">
        <v>14298</v>
      </c>
      <c r="BC934" s="47">
        <v>1</v>
      </c>
      <c r="BD934" s="47">
        <v>10</v>
      </c>
      <c r="BE934" s="4"/>
      <c r="BF934" s="47" t="s">
        <v>968</v>
      </c>
      <c r="BG934" s="47">
        <v>14320</v>
      </c>
      <c r="BH934" s="47">
        <v>1</v>
      </c>
      <c r="BI934" s="47">
        <v>6</v>
      </c>
      <c r="BJ934" s="4"/>
      <c r="BK934" s="46" t="str">
        <f t="shared" si="499"/>
        <v>14320_1</v>
      </c>
      <c r="BL934" s="69">
        <v>14320</v>
      </c>
      <c r="BM934" s="69">
        <v>1</v>
      </c>
      <c r="BN934" s="69">
        <v>0</v>
      </c>
      <c r="BO934" s="4"/>
      <c r="BP934" s="46" t="str">
        <f t="shared" si="500"/>
        <v>14320_1</v>
      </c>
      <c r="BQ934" s="69">
        <v>14320</v>
      </c>
      <c r="BR934" s="69">
        <v>1</v>
      </c>
      <c r="BS934" s="69">
        <v>0</v>
      </c>
      <c r="BT934" s="4"/>
      <c r="BU934" s="71"/>
      <c r="BV934" s="71"/>
      <c r="BW934" s="71"/>
      <c r="BX934" s="4"/>
      <c r="BY934" s="46"/>
      <c r="BZ934" s="46"/>
      <c r="CA934" s="46"/>
      <c r="CB934" s="4"/>
      <c r="CC934" s="47"/>
      <c r="CD934" s="47"/>
      <c r="CE934" s="47"/>
      <c r="CF934" s="47"/>
      <c r="CG934" s="47"/>
      <c r="CH934" s="47"/>
      <c r="CJ934" s="46" t="s">
        <v>980</v>
      </c>
      <c r="CK934" s="46" t="s">
        <v>3382</v>
      </c>
      <c r="CL934" s="46" t="s">
        <v>3383</v>
      </c>
      <c r="CM934" s="46" t="s">
        <v>3384</v>
      </c>
    </row>
    <row r="935" spans="1:91" customFormat="1" x14ac:dyDescent="0.25">
      <c r="A935" s="81">
        <v>924</v>
      </c>
      <c r="B935" s="27" t="str">
        <f t="shared" si="478"/>
        <v>14341_1</v>
      </c>
      <c r="C935" s="51">
        <v>14341</v>
      </c>
      <c r="D935" s="52">
        <v>1</v>
      </c>
      <c r="E935" s="17">
        <v>9535</v>
      </c>
      <c r="F935" s="18">
        <v>9130.3192799000008</v>
      </c>
      <c r="G935" s="57">
        <v>173</v>
      </c>
      <c r="H935" s="58">
        <v>94</v>
      </c>
      <c r="I935" s="64">
        <f t="shared" si="501"/>
        <v>0.94</v>
      </c>
      <c r="J935" s="18">
        <f t="shared" si="502"/>
        <v>162.62</v>
      </c>
      <c r="K935" s="64">
        <f t="shared" si="503"/>
        <v>6.7438095238095244</v>
      </c>
      <c r="L935" s="18">
        <v>21</v>
      </c>
      <c r="M935" s="18">
        <v>2</v>
      </c>
      <c r="N935" s="18">
        <v>21</v>
      </c>
      <c r="O935" s="105" t="str">
        <f t="shared" si="479"/>
        <v>https://www.google.com/maps/@62.110844009,23.6738470329,3a,75y,90t/data=!3m3!1e1!3m1!2e0</v>
      </c>
      <c r="P935" s="108" t="str">
        <f t="shared" si="480"/>
        <v>Gmaps</v>
      </c>
      <c r="Q935" s="18">
        <v>173</v>
      </c>
      <c r="R935" s="17">
        <v>94</v>
      </c>
      <c r="S935" s="18">
        <f t="shared" si="481"/>
        <v>21</v>
      </c>
      <c r="T935" s="18">
        <f t="shared" si="482"/>
        <v>16</v>
      </c>
      <c r="U935" s="18">
        <f t="shared" si="483"/>
        <v>0</v>
      </c>
      <c r="V935" s="95" t="str">
        <f t="shared" si="504"/>
        <v xml:space="preserve"> --</v>
      </c>
      <c r="W935" s="18">
        <f t="shared" si="484"/>
        <v>0</v>
      </c>
      <c r="X935" s="79" t="str">
        <f t="shared" si="505"/>
        <v xml:space="preserve"> --</v>
      </c>
      <c r="Y935" s="74">
        <v>0</v>
      </c>
      <c r="Z935" s="17" t="str">
        <f t="shared" si="488"/>
        <v xml:space="preserve"> --</v>
      </c>
      <c r="AA935" s="74">
        <v>0</v>
      </c>
      <c r="AB935" s="17" t="str">
        <f t="shared" si="506"/>
        <v>--</v>
      </c>
      <c r="AC935" s="39"/>
      <c r="AD935" s="17" t="str">
        <f t="shared" si="485"/>
        <v>Vähä 3</v>
      </c>
      <c r="AE935" s="17" t="s">
        <v>1062</v>
      </c>
      <c r="AF935" s="39"/>
      <c r="AG935" s="44"/>
      <c r="AH935" s="4"/>
      <c r="AI935" s="113" t="str">
        <f t="shared" si="489"/>
        <v>musta</v>
      </c>
      <c r="AJ935" s="114" t="str">
        <f t="shared" si="509"/>
        <v>musta</v>
      </c>
      <c r="AK935" s="115" t="str">
        <f t="shared" si="486"/>
        <v>musta</v>
      </c>
      <c r="AL935" s="124">
        <f t="shared" si="510"/>
        <v>10</v>
      </c>
      <c r="AM935" s="124">
        <f t="shared" si="490"/>
        <v>10</v>
      </c>
      <c r="AN935" s="124">
        <f t="shared" si="491"/>
        <v>0</v>
      </c>
      <c r="AO935" s="124">
        <f t="shared" si="492"/>
        <v>0</v>
      </c>
      <c r="AP935" s="121">
        <f t="shared" si="493"/>
        <v>0</v>
      </c>
      <c r="AQ935" s="14"/>
      <c r="AR935" s="113" t="str">
        <f t="shared" si="507"/>
        <v>musta</v>
      </c>
      <c r="AS935" s="114" t="str">
        <f t="shared" si="508"/>
        <v>musta</v>
      </c>
      <c r="AT935" s="115" t="str">
        <f t="shared" si="487"/>
        <v>musta</v>
      </c>
      <c r="AU935" s="124">
        <f t="shared" si="494"/>
        <v>10</v>
      </c>
      <c r="AV935" s="124">
        <f t="shared" si="495"/>
        <v>10</v>
      </c>
      <c r="AW935" s="124">
        <f t="shared" si="496"/>
        <v>0</v>
      </c>
      <c r="AX935" s="124">
        <f t="shared" si="497"/>
        <v>0</v>
      </c>
      <c r="AY935" s="121">
        <f t="shared" si="498"/>
        <v>0</v>
      </c>
      <c r="BA935" s="47" t="s">
        <v>955</v>
      </c>
      <c r="BB935" s="47">
        <v>14299</v>
      </c>
      <c r="BC935" s="47">
        <v>1</v>
      </c>
      <c r="BD935" s="47">
        <v>18</v>
      </c>
      <c r="BE935" s="4"/>
      <c r="BF935" s="47" t="s">
        <v>969</v>
      </c>
      <c r="BG935" s="47">
        <v>14321</v>
      </c>
      <c r="BH935" s="47">
        <v>1</v>
      </c>
      <c r="BI935" s="47">
        <v>11</v>
      </c>
      <c r="BJ935" s="4"/>
      <c r="BK935" s="46" t="str">
        <f t="shared" si="499"/>
        <v>14321_1</v>
      </c>
      <c r="BL935" s="69">
        <v>14321</v>
      </c>
      <c r="BM935" s="69">
        <v>1</v>
      </c>
      <c r="BN935" s="69">
        <v>0</v>
      </c>
      <c r="BO935" s="4"/>
      <c r="BP935" s="46" t="str">
        <f t="shared" si="500"/>
        <v>14321_1</v>
      </c>
      <c r="BQ935" s="69">
        <v>14321</v>
      </c>
      <c r="BR935" s="69">
        <v>1</v>
      </c>
      <c r="BS935" s="69">
        <v>0</v>
      </c>
      <c r="BT935" s="4"/>
      <c r="BU935" s="71"/>
      <c r="BV935" s="71"/>
      <c r="BW935" s="71"/>
      <c r="BX935" s="4"/>
      <c r="BY935" s="46"/>
      <c r="BZ935" s="46"/>
      <c r="CA935" s="46"/>
      <c r="CB935" s="4"/>
      <c r="CC935" s="47"/>
      <c r="CD935" s="47"/>
      <c r="CE935" s="47"/>
      <c r="CF935" s="47"/>
      <c r="CG935" s="47"/>
      <c r="CH935" s="47"/>
      <c r="CJ935" s="46" t="s">
        <v>981</v>
      </c>
      <c r="CK935" s="46" t="s">
        <v>1420</v>
      </c>
      <c r="CL935" s="46" t="s">
        <v>1421</v>
      </c>
      <c r="CM935" s="46" t="s">
        <v>1422</v>
      </c>
    </row>
    <row r="936" spans="1:91" customFormat="1" x14ac:dyDescent="0.25">
      <c r="A936" s="81">
        <v>925</v>
      </c>
      <c r="B936" s="27" t="str">
        <f t="shared" si="478"/>
        <v>14343_1</v>
      </c>
      <c r="C936" s="51">
        <v>14343</v>
      </c>
      <c r="D936" s="52">
        <v>1</v>
      </c>
      <c r="E936" s="17">
        <v>8270</v>
      </c>
      <c r="F936" s="18">
        <v>7873.35389545</v>
      </c>
      <c r="G936" s="57">
        <v>135</v>
      </c>
      <c r="H936" s="58">
        <v>78</v>
      </c>
      <c r="I936" s="64">
        <f t="shared" si="501"/>
        <v>0.78</v>
      </c>
      <c r="J936" s="18">
        <f t="shared" si="502"/>
        <v>105.3</v>
      </c>
      <c r="K936" s="64">
        <f t="shared" si="503"/>
        <v>0.52608695652173909</v>
      </c>
      <c r="L936" s="18">
        <v>69</v>
      </c>
      <c r="M936" s="18">
        <v>2</v>
      </c>
      <c r="N936" s="18">
        <v>71</v>
      </c>
      <c r="O936" s="105" t="str">
        <f t="shared" si="479"/>
        <v>https://www.google.com/maps/@62.100685892,23.9585155156,3a,75y,90t/data=!3m3!1e1!3m1!2e0</v>
      </c>
      <c r="P936" s="108" t="str">
        <f t="shared" si="480"/>
        <v>Gmaps</v>
      </c>
      <c r="Q936" s="18">
        <v>135</v>
      </c>
      <c r="R936" s="17">
        <v>78</v>
      </c>
      <c r="S936" s="18">
        <f t="shared" si="481"/>
        <v>30</v>
      </c>
      <c r="T936" s="18">
        <f t="shared" si="482"/>
        <v>21</v>
      </c>
      <c r="U936" s="18">
        <f t="shared" si="483"/>
        <v>1</v>
      </c>
      <c r="V936" s="94" t="str">
        <f t="shared" si="504"/>
        <v>Osa seud. yht.</v>
      </c>
      <c r="W936" s="90">
        <f t="shared" si="484"/>
        <v>3</v>
      </c>
      <c r="X936" s="91" t="str">
        <f t="shared" si="505"/>
        <v>Osa seud. yht.</v>
      </c>
      <c r="Y936" s="74">
        <v>0</v>
      </c>
      <c r="Z936" s="17" t="str">
        <f t="shared" si="488"/>
        <v xml:space="preserve"> --</v>
      </c>
      <c r="AA936" s="74">
        <v>0</v>
      </c>
      <c r="AB936" s="17" t="str">
        <f t="shared" si="506"/>
        <v>--</v>
      </c>
      <c r="AC936" s="39"/>
      <c r="AD936" s="17" t="str">
        <f t="shared" si="485"/>
        <v>Vähä 3</v>
      </c>
      <c r="AE936" s="17" t="s">
        <v>1062</v>
      </c>
      <c r="AF936" s="39"/>
      <c r="AG936" s="44"/>
      <c r="AH936" s="4"/>
      <c r="AI936" s="113" t="str">
        <f t="shared" si="489"/>
        <v>punainen</v>
      </c>
      <c r="AJ936" s="114" t="str">
        <f t="shared" si="509"/>
        <v>punainen</v>
      </c>
      <c r="AK936" s="115" t="str">
        <f t="shared" si="486"/>
        <v>musta</v>
      </c>
      <c r="AL936" s="124">
        <f t="shared" si="510"/>
        <v>20</v>
      </c>
      <c r="AM936" s="124">
        <f t="shared" si="490"/>
        <v>10</v>
      </c>
      <c r="AN936" s="124">
        <f t="shared" si="491"/>
        <v>0</v>
      </c>
      <c r="AO936" s="124">
        <f t="shared" si="492"/>
        <v>0</v>
      </c>
      <c r="AP936" s="121">
        <f t="shared" si="493"/>
        <v>10</v>
      </c>
      <c r="AQ936" s="14"/>
      <c r="AR936" s="113" t="str">
        <f t="shared" si="507"/>
        <v>punainen</v>
      </c>
      <c r="AS936" s="114" t="str">
        <f t="shared" si="508"/>
        <v>punainen</v>
      </c>
      <c r="AT936" s="115" t="str">
        <f t="shared" si="487"/>
        <v>musta</v>
      </c>
      <c r="AU936" s="124">
        <f t="shared" si="494"/>
        <v>20</v>
      </c>
      <c r="AV936" s="124">
        <f t="shared" si="495"/>
        <v>10</v>
      </c>
      <c r="AW936" s="124">
        <f t="shared" si="496"/>
        <v>0</v>
      </c>
      <c r="AX936" s="124">
        <f t="shared" si="497"/>
        <v>0</v>
      </c>
      <c r="AY936" s="121">
        <f t="shared" si="498"/>
        <v>10</v>
      </c>
      <c r="BA936" s="47" t="s">
        <v>956</v>
      </c>
      <c r="BB936" s="47">
        <v>14299</v>
      </c>
      <c r="BC936" s="47">
        <v>3</v>
      </c>
      <c r="BD936" s="47">
        <v>9</v>
      </c>
      <c r="BE936" s="4"/>
      <c r="BF936" s="47" t="s">
        <v>970</v>
      </c>
      <c r="BG936" s="47">
        <v>14321</v>
      </c>
      <c r="BH936" s="47">
        <v>2</v>
      </c>
      <c r="BI936" s="47">
        <v>8</v>
      </c>
      <c r="BJ936" s="4"/>
      <c r="BK936" s="46" t="str">
        <f t="shared" si="499"/>
        <v>14321_2</v>
      </c>
      <c r="BL936" s="69">
        <v>14321</v>
      </c>
      <c r="BM936" s="69">
        <v>2</v>
      </c>
      <c r="BN936" s="69">
        <v>0</v>
      </c>
      <c r="BO936" s="4"/>
      <c r="BP936" s="46" t="str">
        <f t="shared" si="500"/>
        <v>14321_2</v>
      </c>
      <c r="BQ936" s="69">
        <v>14321</v>
      </c>
      <c r="BR936" s="69">
        <v>2</v>
      </c>
      <c r="BS936" s="69">
        <v>0</v>
      </c>
      <c r="BT936" s="4"/>
      <c r="BU936" s="71"/>
      <c r="BV936" s="71"/>
      <c r="BW936" s="71"/>
      <c r="BX936" s="4"/>
      <c r="BY936" s="46"/>
      <c r="BZ936" s="46"/>
      <c r="CA936" s="46"/>
      <c r="CB936" s="4"/>
      <c r="CC936" s="47"/>
      <c r="CD936" s="47"/>
      <c r="CE936" s="47"/>
      <c r="CF936" s="47"/>
      <c r="CG936" s="47"/>
      <c r="CH936" s="47"/>
      <c r="CJ936" s="46" t="s">
        <v>982</v>
      </c>
      <c r="CK936" s="46" t="s">
        <v>1447</v>
      </c>
      <c r="CL936" s="46" t="s">
        <v>1448</v>
      </c>
      <c r="CM936" s="46" t="s">
        <v>1449</v>
      </c>
    </row>
    <row r="937" spans="1:91" customFormat="1" x14ac:dyDescent="0.25">
      <c r="A937" s="81">
        <v>926</v>
      </c>
      <c r="B937" s="27" t="str">
        <f t="shared" si="478"/>
        <v>14347_1</v>
      </c>
      <c r="C937" s="51">
        <v>14347</v>
      </c>
      <c r="D937" s="52">
        <v>1</v>
      </c>
      <c r="E937" s="17">
        <v>6004</v>
      </c>
      <c r="F937" s="18">
        <v>5678.0276608499998</v>
      </c>
      <c r="G937" s="57">
        <v>40</v>
      </c>
      <c r="H937" s="58">
        <v>62</v>
      </c>
      <c r="I937" s="64">
        <f t="shared" si="501"/>
        <v>0.62</v>
      </c>
      <c r="J937" s="18">
        <f t="shared" si="502"/>
        <v>24.8</v>
      </c>
      <c r="K937" s="64">
        <f t="shared" si="503"/>
        <v>-0.54074074074074074</v>
      </c>
      <c r="L937" s="18">
        <v>54</v>
      </c>
      <c r="M937" s="18">
        <v>4</v>
      </c>
      <c r="N937" s="18">
        <v>50</v>
      </c>
      <c r="O937" s="105" t="str">
        <f t="shared" si="479"/>
        <v>https://www.google.com/maps/@62.1583245414,23.8733896468,3a,75y,90t/data=!3m3!1e1!3m1!2e0</v>
      </c>
      <c r="P937" s="108" t="str">
        <f t="shared" si="480"/>
        <v>Gmaps</v>
      </c>
      <c r="Q937" s="18">
        <v>40</v>
      </c>
      <c r="R937" s="17">
        <v>62</v>
      </c>
      <c r="S937" s="18">
        <f t="shared" si="481"/>
        <v>1</v>
      </c>
      <c r="T937" s="18">
        <f t="shared" si="482"/>
        <v>0</v>
      </c>
      <c r="U937" s="18">
        <f t="shared" si="483"/>
        <v>0</v>
      </c>
      <c r="V937" s="95" t="str">
        <f t="shared" si="504"/>
        <v xml:space="preserve"> --</v>
      </c>
      <c r="W937" s="18">
        <f t="shared" si="484"/>
        <v>0</v>
      </c>
      <c r="X937" s="79" t="str">
        <f t="shared" si="505"/>
        <v xml:space="preserve"> --</v>
      </c>
      <c r="Y937" s="74">
        <v>0</v>
      </c>
      <c r="Z937" s="17" t="str">
        <f t="shared" si="488"/>
        <v xml:space="preserve"> --</v>
      </c>
      <c r="AA937" s="74">
        <v>0</v>
      </c>
      <c r="AB937" s="17" t="str">
        <f t="shared" si="506"/>
        <v>--</v>
      </c>
      <c r="AC937" s="39"/>
      <c r="AD937" s="17" t="str">
        <f t="shared" si="485"/>
        <v>Vähä 4</v>
      </c>
      <c r="AE937" s="17" t="s">
        <v>1061</v>
      </c>
      <c r="AF937" s="39"/>
      <c r="AG937" s="44"/>
      <c r="AH937" s="4"/>
      <c r="AI937" s="113" t="str">
        <f t="shared" si="489"/>
        <v>musta</v>
      </c>
      <c r="AJ937" s="114" t="str">
        <f t="shared" si="509"/>
        <v>musta</v>
      </c>
      <c r="AK937" s="115" t="str">
        <f t="shared" si="486"/>
        <v>musta</v>
      </c>
      <c r="AL937" s="124">
        <f t="shared" si="510"/>
        <v>10</v>
      </c>
      <c r="AM937" s="124">
        <f t="shared" si="490"/>
        <v>10</v>
      </c>
      <c r="AN937" s="124">
        <f t="shared" si="491"/>
        <v>0</v>
      </c>
      <c r="AO937" s="124">
        <f t="shared" si="492"/>
        <v>0</v>
      </c>
      <c r="AP937" s="121">
        <f t="shared" si="493"/>
        <v>0</v>
      </c>
      <c r="AQ937" s="14"/>
      <c r="AR937" s="113" t="str">
        <f t="shared" si="507"/>
        <v>musta</v>
      </c>
      <c r="AS937" s="114" t="str">
        <f t="shared" si="508"/>
        <v>musta</v>
      </c>
      <c r="AT937" s="115" t="str">
        <f t="shared" si="487"/>
        <v>musta</v>
      </c>
      <c r="AU937" s="124">
        <f t="shared" si="494"/>
        <v>10</v>
      </c>
      <c r="AV937" s="124">
        <f t="shared" si="495"/>
        <v>10</v>
      </c>
      <c r="AW937" s="124">
        <f t="shared" si="496"/>
        <v>0</v>
      </c>
      <c r="AX937" s="124">
        <f t="shared" si="497"/>
        <v>0</v>
      </c>
      <c r="AY937" s="121">
        <f t="shared" si="498"/>
        <v>0</v>
      </c>
      <c r="BA937" s="47" t="s">
        <v>957</v>
      </c>
      <c r="BB937" s="47">
        <v>14301</v>
      </c>
      <c r="BC937" s="47">
        <v>1</v>
      </c>
      <c r="BD937" s="47">
        <v>14</v>
      </c>
      <c r="BE937" s="4"/>
      <c r="BF937" s="47" t="s">
        <v>971</v>
      </c>
      <c r="BG937" s="47">
        <v>14323</v>
      </c>
      <c r="BH937" s="47">
        <v>1</v>
      </c>
      <c r="BI937" s="47">
        <v>22</v>
      </c>
      <c r="BJ937" s="4"/>
      <c r="BK937" s="46" t="str">
        <f t="shared" si="499"/>
        <v>14323_1</v>
      </c>
      <c r="BL937" s="69">
        <v>14323</v>
      </c>
      <c r="BM937" s="69">
        <v>1</v>
      </c>
      <c r="BN937" s="69">
        <v>0</v>
      </c>
      <c r="BO937" s="4"/>
      <c r="BP937" s="46" t="str">
        <f t="shared" si="500"/>
        <v>14323_1</v>
      </c>
      <c r="BQ937" s="69">
        <v>14323</v>
      </c>
      <c r="BR937" s="69">
        <v>1</v>
      </c>
      <c r="BS937" s="69">
        <v>0</v>
      </c>
      <c r="BT937" s="4"/>
      <c r="BU937" s="71"/>
      <c r="BV937" s="71"/>
      <c r="BW937" s="71"/>
      <c r="BX937" s="4"/>
      <c r="BY937" s="46"/>
      <c r="BZ937" s="46"/>
      <c r="CA937" s="46"/>
      <c r="CB937" s="4"/>
      <c r="CC937" s="47"/>
      <c r="CD937" s="47"/>
      <c r="CE937" s="47"/>
      <c r="CF937" s="47"/>
      <c r="CG937" s="47"/>
      <c r="CH937" s="47"/>
      <c r="CJ937" s="46" t="s">
        <v>983</v>
      </c>
      <c r="CK937" s="46" t="s">
        <v>1450</v>
      </c>
      <c r="CL937" s="46" t="s">
        <v>1451</v>
      </c>
      <c r="CM937" s="46" t="s">
        <v>1452</v>
      </c>
    </row>
    <row r="938" spans="1:91" customFormat="1" x14ac:dyDescent="0.25">
      <c r="A938" s="81">
        <v>927</v>
      </c>
      <c r="B938" s="27" t="str">
        <f t="shared" si="478"/>
        <v>14349_1</v>
      </c>
      <c r="C938" s="51">
        <v>14349</v>
      </c>
      <c r="D938" s="52">
        <v>1</v>
      </c>
      <c r="E938" s="17">
        <v>17564</v>
      </c>
      <c r="F938" s="18">
        <v>17084.939988499998</v>
      </c>
      <c r="G938" s="57">
        <v>182</v>
      </c>
      <c r="H938" s="58">
        <v>75</v>
      </c>
      <c r="I938" s="64">
        <f t="shared" si="501"/>
        <v>0.75</v>
      </c>
      <c r="J938" s="18">
        <f t="shared" si="502"/>
        <v>136.5</v>
      </c>
      <c r="K938" s="64">
        <f t="shared" si="503"/>
        <v>-0.62907608695652173</v>
      </c>
      <c r="L938" s="18">
        <v>368</v>
      </c>
      <c r="M938" s="18">
        <v>20</v>
      </c>
      <c r="N938" s="18">
        <v>372</v>
      </c>
      <c r="O938" s="105" t="str">
        <f t="shared" si="479"/>
        <v>https://www.google.com/maps/@62.0503455795,24.444313313,3a,75y,90t/data=!3m3!1e1!3m1!2e0</v>
      </c>
      <c r="P938" s="108" t="str">
        <f t="shared" si="480"/>
        <v>Gmaps</v>
      </c>
      <c r="Q938" s="18">
        <v>182</v>
      </c>
      <c r="R938" s="17">
        <v>75</v>
      </c>
      <c r="S938" s="18">
        <f t="shared" si="481"/>
        <v>100</v>
      </c>
      <c r="T938" s="18">
        <f t="shared" si="482"/>
        <v>56</v>
      </c>
      <c r="U938" s="18">
        <f t="shared" si="483"/>
        <v>1</v>
      </c>
      <c r="V938" s="94" t="str">
        <f t="shared" si="504"/>
        <v>Osa seud. yht.</v>
      </c>
      <c r="W938" s="90">
        <f t="shared" si="484"/>
        <v>3</v>
      </c>
      <c r="X938" s="91" t="str">
        <f t="shared" si="505"/>
        <v>Osa seud. yht.</v>
      </c>
      <c r="Y938" s="74">
        <v>0</v>
      </c>
      <c r="Z938" s="17" t="str">
        <f t="shared" si="488"/>
        <v xml:space="preserve"> --</v>
      </c>
      <c r="AA938" s="74">
        <v>0</v>
      </c>
      <c r="AB938" s="17" t="str">
        <f t="shared" si="506"/>
        <v>--</v>
      </c>
      <c r="AC938" s="39"/>
      <c r="AD938" s="17" t="str">
        <f t="shared" si="485"/>
        <v>Vähä 2</v>
      </c>
      <c r="AE938" s="17" t="s">
        <v>1060</v>
      </c>
      <c r="AF938" s="39"/>
      <c r="AG938" s="44"/>
      <c r="AH938" s="4"/>
      <c r="AI938" s="113" t="str">
        <f t="shared" si="489"/>
        <v>punainen</v>
      </c>
      <c r="AJ938" s="114" t="str">
        <f t="shared" si="509"/>
        <v>punainen</v>
      </c>
      <c r="AK938" s="115" t="str">
        <f t="shared" si="486"/>
        <v>musta</v>
      </c>
      <c r="AL938" s="124">
        <f t="shared" si="510"/>
        <v>20</v>
      </c>
      <c r="AM938" s="124">
        <f t="shared" si="490"/>
        <v>10</v>
      </c>
      <c r="AN938" s="124">
        <f t="shared" si="491"/>
        <v>0</v>
      </c>
      <c r="AO938" s="124">
        <f t="shared" si="492"/>
        <v>0</v>
      </c>
      <c r="AP938" s="121">
        <f t="shared" si="493"/>
        <v>10</v>
      </c>
      <c r="AQ938" s="14"/>
      <c r="AR938" s="113" t="str">
        <f t="shared" si="507"/>
        <v>punainen</v>
      </c>
      <c r="AS938" s="114" t="str">
        <f t="shared" si="508"/>
        <v>punainen</v>
      </c>
      <c r="AT938" s="115" t="str">
        <f t="shared" si="487"/>
        <v>musta</v>
      </c>
      <c r="AU938" s="124">
        <f t="shared" si="494"/>
        <v>20</v>
      </c>
      <c r="AV938" s="124">
        <f t="shared" si="495"/>
        <v>10</v>
      </c>
      <c r="AW938" s="124">
        <f t="shared" si="496"/>
        <v>0</v>
      </c>
      <c r="AX938" s="124">
        <f t="shared" si="497"/>
        <v>0</v>
      </c>
      <c r="AY938" s="121">
        <f t="shared" si="498"/>
        <v>10</v>
      </c>
      <c r="BA938" s="47" t="s">
        <v>958</v>
      </c>
      <c r="BB938" s="47">
        <v>14303</v>
      </c>
      <c r="BC938" s="47">
        <v>2</v>
      </c>
      <c r="BD938" s="47">
        <v>10</v>
      </c>
      <c r="BE938" s="4"/>
      <c r="BF938" s="47" t="s">
        <v>972</v>
      </c>
      <c r="BG938" s="47">
        <v>14332</v>
      </c>
      <c r="BH938" s="47">
        <v>1</v>
      </c>
      <c r="BI938" s="47">
        <v>221</v>
      </c>
      <c r="BJ938" s="4"/>
      <c r="BK938" s="46" t="str">
        <f t="shared" si="499"/>
        <v>14332_1</v>
      </c>
      <c r="BL938" s="69">
        <v>14332</v>
      </c>
      <c r="BM938" s="69">
        <v>1</v>
      </c>
      <c r="BN938" s="69">
        <v>15</v>
      </c>
      <c r="BO938" s="4"/>
      <c r="BP938" s="46" t="str">
        <f t="shared" si="500"/>
        <v>14332_1</v>
      </c>
      <c r="BQ938" s="69">
        <v>14332</v>
      </c>
      <c r="BR938" s="69">
        <v>1</v>
      </c>
      <c r="BS938" s="69">
        <v>30</v>
      </c>
      <c r="BT938" s="4"/>
      <c r="BU938" s="71"/>
      <c r="BV938" s="71"/>
      <c r="BW938" s="71"/>
      <c r="BX938" s="4"/>
      <c r="BY938" s="46"/>
      <c r="BZ938" s="46"/>
      <c r="CA938" s="46"/>
      <c r="CB938" s="4"/>
      <c r="CC938" s="47"/>
      <c r="CD938" s="47"/>
      <c r="CE938" s="47"/>
      <c r="CF938" s="47"/>
      <c r="CG938" s="47"/>
      <c r="CH938" s="47"/>
      <c r="CJ938" s="46" t="s">
        <v>984</v>
      </c>
      <c r="CK938" s="46" t="s">
        <v>3385</v>
      </c>
      <c r="CL938" s="46" t="s">
        <v>3386</v>
      </c>
      <c r="CM938" s="46" t="s">
        <v>3387</v>
      </c>
    </row>
    <row r="939" spans="1:91" customFormat="1" x14ac:dyDescent="0.25">
      <c r="A939" s="81">
        <v>928</v>
      </c>
      <c r="B939" s="27" t="str">
        <f t="shared" si="478"/>
        <v>14351_1</v>
      </c>
      <c r="C939" s="51">
        <v>14351</v>
      </c>
      <c r="D939" s="52">
        <v>1</v>
      </c>
      <c r="E939" s="17">
        <v>5593</v>
      </c>
      <c r="F939" s="18">
        <v>15167.516550349999</v>
      </c>
      <c r="G939" s="57">
        <v>68</v>
      </c>
      <c r="H939" s="58">
        <v>71</v>
      </c>
      <c r="I939" s="64">
        <f t="shared" si="501"/>
        <v>0.71</v>
      </c>
      <c r="J939" s="18">
        <f t="shared" si="502"/>
        <v>48.28</v>
      </c>
      <c r="K939" s="64">
        <f t="shared" si="503"/>
        <v>-0.63970149253731345</v>
      </c>
      <c r="L939" s="18">
        <v>134</v>
      </c>
      <c r="M939" s="18">
        <v>10</v>
      </c>
      <c r="N939" s="18">
        <v>127</v>
      </c>
      <c r="O939" s="105" t="str">
        <f t="shared" si="479"/>
        <v>https://www.google.com/maps/@62.0603679631,24.4245797439,3a,75y,90t/data=!3m3!1e1!3m1!2e0</v>
      </c>
      <c r="P939" s="108" t="str">
        <f t="shared" si="480"/>
        <v>Gmaps</v>
      </c>
      <c r="Q939" s="18">
        <v>68</v>
      </c>
      <c r="R939" s="17">
        <v>71</v>
      </c>
      <c r="S939" s="18">
        <f t="shared" si="481"/>
        <v>19</v>
      </c>
      <c r="T939" s="18">
        <f t="shared" si="482"/>
        <v>9</v>
      </c>
      <c r="U939" s="18">
        <f t="shared" si="483"/>
        <v>0</v>
      </c>
      <c r="V939" s="95" t="str">
        <f t="shared" si="504"/>
        <v xml:space="preserve"> --</v>
      </c>
      <c r="W939" s="18">
        <f t="shared" si="484"/>
        <v>0</v>
      </c>
      <c r="X939" s="79" t="str">
        <f t="shared" si="505"/>
        <v xml:space="preserve"> --</v>
      </c>
      <c r="Y939" s="74">
        <v>0</v>
      </c>
      <c r="Z939" s="17" t="str">
        <f t="shared" si="488"/>
        <v xml:space="preserve"> --</v>
      </c>
      <c r="AA939" s="74">
        <v>0</v>
      </c>
      <c r="AB939" s="17" t="str">
        <f t="shared" si="506"/>
        <v>--</v>
      </c>
      <c r="AC939" s="39"/>
      <c r="AD939" s="17" t="str">
        <f t="shared" si="485"/>
        <v>Vähä 3</v>
      </c>
      <c r="AE939" s="17" t="s">
        <v>1062</v>
      </c>
      <c r="AF939" s="39"/>
      <c r="AG939" s="44"/>
      <c r="AH939" s="4"/>
      <c r="AI939" s="113" t="str">
        <f t="shared" si="489"/>
        <v>musta</v>
      </c>
      <c r="AJ939" s="114" t="str">
        <f t="shared" si="509"/>
        <v>musta</v>
      </c>
      <c r="AK939" s="115" t="str">
        <f t="shared" si="486"/>
        <v>musta</v>
      </c>
      <c r="AL939" s="124">
        <f t="shared" si="510"/>
        <v>10</v>
      </c>
      <c r="AM939" s="124">
        <f t="shared" si="490"/>
        <v>10</v>
      </c>
      <c r="AN939" s="124">
        <f t="shared" si="491"/>
        <v>0</v>
      </c>
      <c r="AO939" s="124">
        <f t="shared" si="492"/>
        <v>0</v>
      </c>
      <c r="AP939" s="121">
        <f t="shared" si="493"/>
        <v>0</v>
      </c>
      <c r="AQ939" s="14"/>
      <c r="AR939" s="113" t="str">
        <f t="shared" si="507"/>
        <v>musta</v>
      </c>
      <c r="AS939" s="114" t="str">
        <f t="shared" si="508"/>
        <v>musta</v>
      </c>
      <c r="AT939" s="115" t="str">
        <f t="shared" si="487"/>
        <v>musta</v>
      </c>
      <c r="AU939" s="124">
        <f t="shared" si="494"/>
        <v>10</v>
      </c>
      <c r="AV939" s="124">
        <f t="shared" si="495"/>
        <v>10</v>
      </c>
      <c r="AW939" s="124">
        <f t="shared" si="496"/>
        <v>0</v>
      </c>
      <c r="AX939" s="124">
        <f t="shared" si="497"/>
        <v>0</v>
      </c>
      <c r="AY939" s="121">
        <f t="shared" si="498"/>
        <v>0</v>
      </c>
      <c r="BA939" s="47" t="s">
        <v>959</v>
      </c>
      <c r="BB939" s="47">
        <v>14308</v>
      </c>
      <c r="BC939" s="47">
        <v>1</v>
      </c>
      <c r="BD939" s="47">
        <v>70</v>
      </c>
      <c r="BE939" s="4"/>
      <c r="BF939" s="47" t="s">
        <v>973</v>
      </c>
      <c r="BG939" s="47">
        <v>14333</v>
      </c>
      <c r="BH939" s="47">
        <v>1</v>
      </c>
      <c r="BI939" s="47">
        <v>5</v>
      </c>
      <c r="BJ939" s="4"/>
      <c r="BK939" s="46" t="str">
        <f t="shared" si="499"/>
        <v>14333_1</v>
      </c>
      <c r="BL939" s="69">
        <v>14333</v>
      </c>
      <c r="BM939" s="69">
        <v>1</v>
      </c>
      <c r="BN939" s="69">
        <v>0</v>
      </c>
      <c r="BO939" s="4"/>
      <c r="BP939" s="46" t="str">
        <f t="shared" si="500"/>
        <v>14333_1</v>
      </c>
      <c r="BQ939" s="69">
        <v>14333</v>
      </c>
      <c r="BR939" s="69">
        <v>1</v>
      </c>
      <c r="BS939" s="69">
        <v>0</v>
      </c>
      <c r="BT939" s="4"/>
      <c r="BU939" s="71"/>
      <c r="BV939" s="71"/>
      <c r="BW939" s="71"/>
      <c r="BX939" s="4"/>
      <c r="BY939" s="46"/>
      <c r="BZ939" s="46"/>
      <c r="CA939" s="46"/>
      <c r="CB939" s="4"/>
      <c r="CC939" s="47"/>
      <c r="CD939" s="47"/>
      <c r="CE939" s="47"/>
      <c r="CF939" s="47"/>
      <c r="CG939" s="47"/>
      <c r="CH939" s="47"/>
      <c r="CJ939" s="46" t="s">
        <v>985</v>
      </c>
      <c r="CK939" s="46" t="s">
        <v>1846</v>
      </c>
      <c r="CL939" s="46" t="s">
        <v>1847</v>
      </c>
      <c r="CM939" s="46" t="s">
        <v>1848</v>
      </c>
    </row>
    <row r="940" spans="1:91" customFormat="1" x14ac:dyDescent="0.25">
      <c r="A940" s="81">
        <v>929</v>
      </c>
      <c r="B940" s="27" t="str">
        <f t="shared" si="478"/>
        <v>14351_2</v>
      </c>
      <c r="C940" s="51">
        <v>14351</v>
      </c>
      <c r="D940" s="52">
        <v>2</v>
      </c>
      <c r="E940" s="17">
        <v>7456</v>
      </c>
      <c r="F940" s="18"/>
      <c r="G940" s="59">
        <v>68</v>
      </c>
      <c r="H940" s="60">
        <v>71</v>
      </c>
      <c r="I940" s="64">
        <f t="shared" si="501"/>
        <v>0.71</v>
      </c>
      <c r="J940" s="18">
        <f t="shared" si="502"/>
        <v>48.28</v>
      </c>
      <c r="K940" s="64">
        <f t="shared" si="503"/>
        <v>1.84</v>
      </c>
      <c r="L940" s="18">
        <v>17</v>
      </c>
      <c r="M940" s="18">
        <v>1</v>
      </c>
      <c r="N940" s="18">
        <v>21</v>
      </c>
      <c r="O940" s="105" t="str">
        <f t="shared" si="479"/>
        <v>https://www.google.com/maps/@62.1044217311,24.3955982405,3a,75y,90t/data=!3m3!1e1!3m1!2e0</v>
      </c>
      <c r="P940" s="108" t="str">
        <f t="shared" si="480"/>
        <v>Gmaps</v>
      </c>
      <c r="Q940" s="18">
        <v>68</v>
      </c>
      <c r="R940" s="17">
        <v>71</v>
      </c>
      <c r="S940" s="18">
        <f t="shared" si="481"/>
        <v>18</v>
      </c>
      <c r="T940" s="18">
        <f t="shared" si="482"/>
        <v>8</v>
      </c>
      <c r="U940" s="18">
        <f t="shared" si="483"/>
        <v>0</v>
      </c>
      <c r="V940" s="95" t="str">
        <f t="shared" si="504"/>
        <v xml:space="preserve"> --</v>
      </c>
      <c r="W940" s="18">
        <f t="shared" si="484"/>
        <v>0</v>
      </c>
      <c r="X940" s="79" t="str">
        <f t="shared" si="505"/>
        <v xml:space="preserve"> --</v>
      </c>
      <c r="Y940" s="74">
        <v>0</v>
      </c>
      <c r="Z940" s="17" t="str">
        <f t="shared" si="488"/>
        <v xml:space="preserve"> --</v>
      </c>
      <c r="AA940" s="74">
        <v>0</v>
      </c>
      <c r="AB940" s="17" t="str">
        <f t="shared" si="506"/>
        <v>--</v>
      </c>
      <c r="AC940" s="39"/>
      <c r="AD940" s="17" t="str">
        <f t="shared" si="485"/>
        <v>Vähä 4</v>
      </c>
      <c r="AE940" s="17" t="s">
        <v>1061</v>
      </c>
      <c r="AF940" s="39"/>
      <c r="AG940" s="44"/>
      <c r="AH940" s="4"/>
      <c r="AI940" s="113" t="str">
        <f t="shared" si="489"/>
        <v>musta</v>
      </c>
      <c r="AJ940" s="114" t="str">
        <f t="shared" si="509"/>
        <v>musta</v>
      </c>
      <c r="AK940" s="115" t="str">
        <f t="shared" si="486"/>
        <v>musta</v>
      </c>
      <c r="AL940" s="124">
        <f t="shared" si="510"/>
        <v>10</v>
      </c>
      <c r="AM940" s="124">
        <f t="shared" si="490"/>
        <v>10</v>
      </c>
      <c r="AN940" s="124">
        <f t="shared" si="491"/>
        <v>0</v>
      </c>
      <c r="AO940" s="124">
        <f t="shared" si="492"/>
        <v>0</v>
      </c>
      <c r="AP940" s="121">
        <f t="shared" si="493"/>
        <v>0</v>
      </c>
      <c r="AQ940" s="14"/>
      <c r="AR940" s="113" t="str">
        <f t="shared" si="507"/>
        <v>musta</v>
      </c>
      <c r="AS940" s="114" t="str">
        <f t="shared" si="508"/>
        <v>musta</v>
      </c>
      <c r="AT940" s="115" t="str">
        <f t="shared" si="487"/>
        <v>musta</v>
      </c>
      <c r="AU940" s="124">
        <f t="shared" si="494"/>
        <v>10</v>
      </c>
      <c r="AV940" s="124">
        <f t="shared" si="495"/>
        <v>10</v>
      </c>
      <c r="AW940" s="124">
        <f t="shared" si="496"/>
        <v>0</v>
      </c>
      <c r="AX940" s="124">
        <f t="shared" si="497"/>
        <v>0</v>
      </c>
      <c r="AY940" s="121">
        <f t="shared" si="498"/>
        <v>0</v>
      </c>
      <c r="BA940" s="47" t="s">
        <v>960</v>
      </c>
      <c r="BB940" s="47">
        <v>14309</v>
      </c>
      <c r="BC940" s="47">
        <v>1</v>
      </c>
      <c r="BD940" s="47">
        <v>86</v>
      </c>
      <c r="BE940" s="4"/>
      <c r="BF940" s="47" t="s">
        <v>974</v>
      </c>
      <c r="BG940" s="47">
        <v>14334</v>
      </c>
      <c r="BH940" s="47">
        <v>1</v>
      </c>
      <c r="BI940" s="47">
        <v>93</v>
      </c>
      <c r="BJ940" s="4"/>
      <c r="BK940" s="46" t="str">
        <f t="shared" si="499"/>
        <v>14334_1</v>
      </c>
      <c r="BL940" s="69">
        <v>14334</v>
      </c>
      <c r="BM940" s="69">
        <v>1</v>
      </c>
      <c r="BN940" s="69">
        <v>2</v>
      </c>
      <c r="BO940" s="4"/>
      <c r="BP940" s="46" t="str">
        <f t="shared" si="500"/>
        <v>14334_1</v>
      </c>
      <c r="BQ940" s="69">
        <v>14334</v>
      </c>
      <c r="BR940" s="69">
        <v>1</v>
      </c>
      <c r="BS940" s="69">
        <v>0</v>
      </c>
      <c r="BT940" s="4"/>
      <c r="BU940" s="71"/>
      <c r="BV940" s="71"/>
      <c r="BW940" s="71"/>
      <c r="BX940" s="4"/>
      <c r="BY940" s="46"/>
      <c r="BZ940" s="46"/>
      <c r="CA940" s="46"/>
      <c r="CB940" s="4"/>
      <c r="CC940" s="47"/>
      <c r="CD940" s="47"/>
      <c r="CE940" s="47"/>
      <c r="CF940" s="47"/>
      <c r="CG940" s="47"/>
      <c r="CH940" s="47"/>
      <c r="CJ940" s="46" t="s">
        <v>986</v>
      </c>
      <c r="CK940" s="46" t="s">
        <v>3388</v>
      </c>
      <c r="CL940" s="46" t="s">
        <v>3389</v>
      </c>
      <c r="CM940" s="46" t="s">
        <v>3390</v>
      </c>
    </row>
    <row r="941" spans="1:91" customFormat="1" x14ac:dyDescent="0.25">
      <c r="A941" s="81">
        <v>930</v>
      </c>
      <c r="B941" s="27" t="str">
        <f t="shared" si="478"/>
        <v>14351_3</v>
      </c>
      <c r="C941" s="51">
        <v>14351</v>
      </c>
      <c r="D941" s="52">
        <v>3</v>
      </c>
      <c r="E941" s="17">
        <v>2569</v>
      </c>
      <c r="F941" s="18"/>
      <c r="G941" s="59">
        <v>68</v>
      </c>
      <c r="H941" s="60">
        <v>71</v>
      </c>
      <c r="I941" s="64">
        <f t="shared" si="501"/>
        <v>0.71</v>
      </c>
      <c r="J941" s="18">
        <f t="shared" si="502"/>
        <v>48.28</v>
      </c>
      <c r="K941" s="64">
        <f t="shared" si="503"/>
        <v>1.84</v>
      </c>
      <c r="L941" s="18">
        <v>17</v>
      </c>
      <c r="M941" s="18">
        <v>1</v>
      </c>
      <c r="N941" s="18">
        <v>21</v>
      </c>
      <c r="O941" s="105" t="str">
        <f t="shared" si="479"/>
        <v>https://www.google.com/maps/@62.148170505,24.3101625362,3a,75y,90t/data=!3m3!1e1!3m1!2e0</v>
      </c>
      <c r="P941" s="108" t="str">
        <f t="shared" si="480"/>
        <v>Gmaps</v>
      </c>
      <c r="Q941" s="18">
        <v>68</v>
      </c>
      <c r="R941" s="17">
        <v>71</v>
      </c>
      <c r="S941" s="18">
        <f t="shared" si="481"/>
        <v>2</v>
      </c>
      <c r="T941" s="18">
        <f t="shared" si="482"/>
        <v>1</v>
      </c>
      <c r="U941" s="18">
        <f t="shared" si="483"/>
        <v>0</v>
      </c>
      <c r="V941" s="95" t="str">
        <f t="shared" si="504"/>
        <v xml:space="preserve"> --</v>
      </c>
      <c r="W941" s="18">
        <f t="shared" si="484"/>
        <v>0</v>
      </c>
      <c r="X941" s="79" t="str">
        <f t="shared" si="505"/>
        <v xml:space="preserve"> --</v>
      </c>
      <c r="Y941" s="74">
        <v>0</v>
      </c>
      <c r="Z941" s="17" t="str">
        <f t="shared" si="488"/>
        <v xml:space="preserve"> --</v>
      </c>
      <c r="AA941" s="74">
        <v>0</v>
      </c>
      <c r="AB941" s="17" t="str">
        <f t="shared" si="506"/>
        <v>--</v>
      </c>
      <c r="AC941" s="39"/>
      <c r="AD941" s="17" t="str">
        <f t="shared" si="485"/>
        <v>Ei määritetty</v>
      </c>
      <c r="AE941" s="17" t="s">
        <v>1061</v>
      </c>
      <c r="AF941" s="39"/>
      <c r="AG941" s="44"/>
      <c r="AH941" s="4"/>
      <c r="AI941" s="113" t="str">
        <f t="shared" si="489"/>
        <v>musta</v>
      </c>
      <c r="AJ941" s="114" t="str">
        <f t="shared" si="509"/>
        <v>musta</v>
      </c>
      <c r="AK941" s="115" t="str">
        <f t="shared" si="486"/>
        <v>musta</v>
      </c>
      <c r="AL941" s="124">
        <f t="shared" si="510"/>
        <v>10</v>
      </c>
      <c r="AM941" s="124">
        <f t="shared" si="490"/>
        <v>10</v>
      </c>
      <c r="AN941" s="124">
        <f t="shared" si="491"/>
        <v>0</v>
      </c>
      <c r="AO941" s="124">
        <f t="shared" si="492"/>
        <v>0</v>
      </c>
      <c r="AP941" s="121">
        <f t="shared" si="493"/>
        <v>0</v>
      </c>
      <c r="AQ941" s="14"/>
      <c r="AR941" s="113" t="str">
        <f t="shared" si="507"/>
        <v>musta</v>
      </c>
      <c r="AS941" s="114" t="str">
        <f t="shared" si="508"/>
        <v>musta</v>
      </c>
      <c r="AT941" s="115" t="str">
        <f t="shared" si="487"/>
        <v>musta</v>
      </c>
      <c r="AU941" s="124">
        <f t="shared" si="494"/>
        <v>10</v>
      </c>
      <c r="AV941" s="124">
        <f t="shared" si="495"/>
        <v>10</v>
      </c>
      <c r="AW941" s="124">
        <f t="shared" si="496"/>
        <v>0</v>
      </c>
      <c r="AX941" s="124">
        <f t="shared" si="497"/>
        <v>0</v>
      </c>
      <c r="AY941" s="121">
        <f t="shared" si="498"/>
        <v>0</v>
      </c>
      <c r="BA941" s="47" t="s">
        <v>961</v>
      </c>
      <c r="BB941" s="47">
        <v>14313</v>
      </c>
      <c r="BC941" s="47">
        <v>1</v>
      </c>
      <c r="BD941" s="47">
        <v>10</v>
      </c>
      <c r="BE941" s="4"/>
      <c r="BF941" s="47" t="s">
        <v>975</v>
      </c>
      <c r="BG941" s="47">
        <v>14336</v>
      </c>
      <c r="BH941" s="47">
        <v>1</v>
      </c>
      <c r="BI941" s="47">
        <v>18</v>
      </c>
      <c r="BJ941" s="4"/>
      <c r="BK941" s="46" t="str">
        <f t="shared" si="499"/>
        <v>14336_1</v>
      </c>
      <c r="BL941" s="69">
        <v>14336</v>
      </c>
      <c r="BM941" s="69">
        <v>1</v>
      </c>
      <c r="BN941" s="69">
        <v>0</v>
      </c>
      <c r="BO941" s="4"/>
      <c r="BP941" s="46" t="str">
        <f t="shared" si="500"/>
        <v>14336_1</v>
      </c>
      <c r="BQ941" s="69">
        <v>14336</v>
      </c>
      <c r="BR941" s="69">
        <v>1</v>
      </c>
      <c r="BS941" s="69">
        <v>0</v>
      </c>
      <c r="BT941" s="4"/>
      <c r="BU941" s="71"/>
      <c r="BV941" s="71"/>
      <c r="BW941" s="71"/>
      <c r="BX941" s="4"/>
      <c r="BY941" s="46"/>
      <c r="BZ941" s="46"/>
      <c r="CA941" s="46"/>
      <c r="CB941" s="4"/>
      <c r="CC941" s="47"/>
      <c r="CD941" s="47"/>
      <c r="CE941" s="47"/>
      <c r="CF941" s="47"/>
      <c r="CG941" s="47"/>
      <c r="CH941" s="47"/>
      <c r="CJ941" s="46" t="s">
        <v>987</v>
      </c>
      <c r="CK941" s="46" t="s">
        <v>3391</v>
      </c>
      <c r="CL941" s="46" t="s">
        <v>3392</v>
      </c>
      <c r="CM941" s="46" t="s">
        <v>3393</v>
      </c>
    </row>
    <row r="942" spans="1:91" customFormat="1" x14ac:dyDescent="0.25">
      <c r="A942" s="81">
        <v>931</v>
      </c>
      <c r="B942" s="27" t="str">
        <f t="shared" si="478"/>
        <v>14352_1</v>
      </c>
      <c r="C942" s="51">
        <v>14352</v>
      </c>
      <c r="D942" s="52">
        <v>1</v>
      </c>
      <c r="E942" s="17">
        <v>1244</v>
      </c>
      <c r="F942" s="18">
        <v>1217.18182067</v>
      </c>
      <c r="G942" s="57">
        <v>19</v>
      </c>
      <c r="H942" s="58">
        <v>9</v>
      </c>
      <c r="I942" s="64">
        <f t="shared" si="501"/>
        <v>0.09</v>
      </c>
      <c r="J942" s="18">
        <f t="shared" si="502"/>
        <v>1.71</v>
      </c>
      <c r="K942" s="64">
        <f t="shared" si="503"/>
        <v>-0.9958190709046455</v>
      </c>
      <c r="L942" s="18">
        <v>409</v>
      </c>
      <c r="M942" s="18">
        <v>13</v>
      </c>
      <c r="N942" s="18">
        <v>441</v>
      </c>
      <c r="O942" s="105" t="str">
        <f t="shared" si="479"/>
        <v>https://www.google.com/maps/@62.1279312019,24.5056190937,3a,75y,90t/data=!3m3!1e1!3m1!2e0</v>
      </c>
      <c r="P942" s="108" t="str">
        <f t="shared" si="480"/>
        <v>Gmaps</v>
      </c>
      <c r="Q942" s="18">
        <v>19</v>
      </c>
      <c r="R942" s="17">
        <v>9</v>
      </c>
      <c r="S942" s="18">
        <f t="shared" si="481"/>
        <v>155</v>
      </c>
      <c r="T942" s="18">
        <f t="shared" si="482"/>
        <v>63</v>
      </c>
      <c r="U942" s="18">
        <f t="shared" si="483"/>
        <v>0</v>
      </c>
      <c r="V942" s="95" t="str">
        <f t="shared" si="504"/>
        <v xml:space="preserve"> --</v>
      </c>
      <c r="W942" s="18">
        <f t="shared" si="484"/>
        <v>0</v>
      </c>
      <c r="X942" s="79" t="str">
        <f t="shared" si="505"/>
        <v xml:space="preserve"> --</v>
      </c>
      <c r="Y942" s="18">
        <v>100</v>
      </c>
      <c r="Z942" s="17" t="str">
        <f t="shared" si="488"/>
        <v>Kyllä</v>
      </c>
      <c r="AA942" s="74">
        <v>0</v>
      </c>
      <c r="AB942" s="17" t="str">
        <f t="shared" si="506"/>
        <v>--</v>
      </c>
      <c r="AC942" s="39"/>
      <c r="AD942" s="17" t="str">
        <f t="shared" si="485"/>
        <v>Vähä 2</v>
      </c>
      <c r="AE942" s="17" t="s">
        <v>1060</v>
      </c>
      <c r="AF942" s="39"/>
      <c r="AG942" s="44"/>
      <c r="AH942" s="4"/>
      <c r="AI942" s="113" t="str">
        <f t="shared" si="489"/>
        <v>musta</v>
      </c>
      <c r="AJ942" s="114" t="str">
        <f t="shared" si="509"/>
        <v>musta</v>
      </c>
      <c r="AK942" s="115" t="str">
        <f t="shared" si="486"/>
        <v>musta</v>
      </c>
      <c r="AL942" s="124">
        <f t="shared" si="510"/>
        <v>0</v>
      </c>
      <c r="AM942" s="124">
        <f t="shared" si="490"/>
        <v>0</v>
      </c>
      <c r="AN942" s="124">
        <f t="shared" si="491"/>
        <v>0</v>
      </c>
      <c r="AO942" s="124">
        <f t="shared" si="492"/>
        <v>0</v>
      </c>
      <c r="AP942" s="121">
        <f t="shared" si="493"/>
        <v>0</v>
      </c>
      <c r="AQ942" s="14"/>
      <c r="AR942" s="113" t="str">
        <f t="shared" si="507"/>
        <v>musta</v>
      </c>
      <c r="AS942" s="114" t="str">
        <f t="shared" si="508"/>
        <v>musta</v>
      </c>
      <c r="AT942" s="115" t="str">
        <f t="shared" si="487"/>
        <v>musta</v>
      </c>
      <c r="AU942" s="124">
        <f t="shared" si="494"/>
        <v>1</v>
      </c>
      <c r="AV942" s="124">
        <f t="shared" si="495"/>
        <v>1</v>
      </c>
      <c r="AW942" s="124">
        <f t="shared" si="496"/>
        <v>0</v>
      </c>
      <c r="AX942" s="124">
        <f t="shared" si="497"/>
        <v>0</v>
      </c>
      <c r="AY942" s="121">
        <f t="shared" si="498"/>
        <v>0</v>
      </c>
      <c r="BA942" s="47" t="s">
        <v>962</v>
      </c>
      <c r="BB942" s="47">
        <v>14313</v>
      </c>
      <c r="BC942" s="47">
        <v>2</v>
      </c>
      <c r="BD942" s="47">
        <v>17</v>
      </c>
      <c r="BE942" s="4"/>
      <c r="BF942" s="47" t="s">
        <v>976</v>
      </c>
      <c r="BG942" s="47">
        <v>14337</v>
      </c>
      <c r="BH942" s="47">
        <v>1</v>
      </c>
      <c r="BI942" s="47">
        <v>14</v>
      </c>
      <c r="BJ942" s="4"/>
      <c r="BK942" s="46" t="str">
        <f t="shared" si="499"/>
        <v>14337_1</v>
      </c>
      <c r="BL942" s="69">
        <v>14337</v>
      </c>
      <c r="BM942" s="69">
        <v>1</v>
      </c>
      <c r="BN942" s="69">
        <v>0</v>
      </c>
      <c r="BO942" s="4"/>
      <c r="BP942" s="46" t="str">
        <f t="shared" si="500"/>
        <v>14337_1</v>
      </c>
      <c r="BQ942" s="69">
        <v>14337</v>
      </c>
      <c r="BR942" s="69">
        <v>1</v>
      </c>
      <c r="BS942" s="69">
        <v>0</v>
      </c>
      <c r="BT942" s="4"/>
      <c r="BU942" s="71"/>
      <c r="BV942" s="71"/>
      <c r="BW942" s="71"/>
      <c r="BX942" s="4"/>
      <c r="BY942" s="46"/>
      <c r="BZ942" s="46"/>
      <c r="CA942" s="46"/>
      <c r="CB942" s="4"/>
      <c r="CC942" s="47"/>
      <c r="CD942" s="47"/>
      <c r="CE942" s="47"/>
      <c r="CF942" s="47"/>
      <c r="CG942" s="47"/>
      <c r="CH942" s="47"/>
      <c r="CJ942" s="46" t="s">
        <v>988</v>
      </c>
      <c r="CK942" s="46" t="s">
        <v>1891</v>
      </c>
      <c r="CL942" s="46" t="s">
        <v>1892</v>
      </c>
      <c r="CM942" s="46" t="s">
        <v>1893</v>
      </c>
    </row>
    <row r="943" spans="1:91" customFormat="1" x14ac:dyDescent="0.25">
      <c r="A943" s="81">
        <v>932</v>
      </c>
      <c r="B943" s="27" t="str">
        <f t="shared" si="478"/>
        <v>14353_1</v>
      </c>
      <c r="C943" s="51">
        <v>14353</v>
      </c>
      <c r="D943" s="52">
        <v>1</v>
      </c>
      <c r="E943" s="17">
        <v>3590</v>
      </c>
      <c r="F943" s="18">
        <v>9780.1498273500001</v>
      </c>
      <c r="G943" s="57">
        <v>62</v>
      </c>
      <c r="H943" s="58">
        <v>50</v>
      </c>
      <c r="I943" s="64">
        <f t="shared" si="501"/>
        <v>0.5</v>
      </c>
      <c r="J943" s="18">
        <f t="shared" si="502"/>
        <v>31</v>
      </c>
      <c r="K943" s="64">
        <f t="shared" si="503"/>
        <v>-0.84183673469387754</v>
      </c>
      <c r="L943" s="18">
        <v>196</v>
      </c>
      <c r="M943" s="18">
        <v>7</v>
      </c>
      <c r="N943" s="18">
        <v>202</v>
      </c>
      <c r="O943" s="105" t="str">
        <f t="shared" si="479"/>
        <v>https://www.google.com/maps/@62.1227119507,24.5072935563,3a,75y,90t/data=!3m3!1e1!3m1!2e0</v>
      </c>
      <c r="P943" s="108" t="str">
        <f t="shared" si="480"/>
        <v>Gmaps</v>
      </c>
      <c r="Q943" s="18">
        <v>62</v>
      </c>
      <c r="R943" s="17">
        <v>50</v>
      </c>
      <c r="S943" s="18">
        <f t="shared" si="481"/>
        <v>40</v>
      </c>
      <c r="T943" s="18">
        <f t="shared" si="482"/>
        <v>12</v>
      </c>
      <c r="U943" s="18">
        <f t="shared" si="483"/>
        <v>0</v>
      </c>
      <c r="V943" s="95" t="str">
        <f t="shared" si="504"/>
        <v xml:space="preserve"> --</v>
      </c>
      <c r="W943" s="18">
        <f t="shared" si="484"/>
        <v>0</v>
      </c>
      <c r="X943" s="79" t="str">
        <f t="shared" si="505"/>
        <v xml:space="preserve"> --</v>
      </c>
      <c r="Y943" s="18">
        <v>45</v>
      </c>
      <c r="Z943" s="17" t="str">
        <f t="shared" si="488"/>
        <v xml:space="preserve"> --</v>
      </c>
      <c r="AA943" s="74">
        <v>0</v>
      </c>
      <c r="AB943" s="17" t="str">
        <f t="shared" si="506"/>
        <v>--</v>
      </c>
      <c r="AC943" s="39"/>
      <c r="AD943" s="17" t="str">
        <f t="shared" si="485"/>
        <v>Vähä 3</v>
      </c>
      <c r="AE943" s="17" t="s">
        <v>1062</v>
      </c>
      <c r="AF943" s="39"/>
      <c r="AG943" s="44"/>
      <c r="AH943" s="4"/>
      <c r="AI943" s="113" t="str">
        <f t="shared" si="489"/>
        <v>musta</v>
      </c>
      <c r="AJ943" s="114" t="str">
        <f t="shared" si="509"/>
        <v>musta</v>
      </c>
      <c r="AK943" s="115" t="str">
        <f t="shared" si="486"/>
        <v>musta</v>
      </c>
      <c r="AL943" s="124">
        <f t="shared" si="510"/>
        <v>1</v>
      </c>
      <c r="AM943" s="124">
        <f t="shared" si="490"/>
        <v>1</v>
      </c>
      <c r="AN943" s="124">
        <f t="shared" si="491"/>
        <v>0</v>
      </c>
      <c r="AO943" s="124">
        <f t="shared" si="492"/>
        <v>0</v>
      </c>
      <c r="AP943" s="121">
        <f t="shared" si="493"/>
        <v>0</v>
      </c>
      <c r="AQ943" s="14"/>
      <c r="AR943" s="113" t="str">
        <f t="shared" si="507"/>
        <v>musta</v>
      </c>
      <c r="AS943" s="114" t="str">
        <f t="shared" si="508"/>
        <v>musta</v>
      </c>
      <c r="AT943" s="115" t="str">
        <f t="shared" si="487"/>
        <v>musta</v>
      </c>
      <c r="AU943" s="124">
        <f t="shared" si="494"/>
        <v>10</v>
      </c>
      <c r="AV943" s="124">
        <f t="shared" si="495"/>
        <v>10</v>
      </c>
      <c r="AW943" s="124">
        <f t="shared" si="496"/>
        <v>0</v>
      </c>
      <c r="AX943" s="124">
        <f t="shared" si="497"/>
        <v>0</v>
      </c>
      <c r="AY943" s="121">
        <f t="shared" si="498"/>
        <v>0</v>
      </c>
      <c r="BA943" s="47" t="s">
        <v>963</v>
      </c>
      <c r="BB943" s="47">
        <v>14314</v>
      </c>
      <c r="BC943" s="47">
        <v>1</v>
      </c>
      <c r="BD943" s="47">
        <v>285</v>
      </c>
      <c r="BE943" s="4"/>
      <c r="BF943" s="47" t="s">
        <v>977</v>
      </c>
      <c r="BG943" s="47">
        <v>14338</v>
      </c>
      <c r="BH943" s="47">
        <v>1</v>
      </c>
      <c r="BI943" s="47">
        <v>141</v>
      </c>
      <c r="BJ943" s="4"/>
      <c r="BK943" s="46" t="str">
        <f t="shared" si="499"/>
        <v>14338_1</v>
      </c>
      <c r="BL943" s="69">
        <v>14338</v>
      </c>
      <c r="BM943" s="69">
        <v>1</v>
      </c>
      <c r="BN943" s="69">
        <v>0</v>
      </c>
      <c r="BO943" s="4"/>
      <c r="BP943" s="46" t="str">
        <f t="shared" si="500"/>
        <v>14338_1</v>
      </c>
      <c r="BQ943" s="69">
        <v>14338</v>
      </c>
      <c r="BR943" s="69">
        <v>1</v>
      </c>
      <c r="BS943" s="69">
        <v>0</v>
      </c>
      <c r="BT943" s="4"/>
      <c r="BU943" s="71"/>
      <c r="BV943" s="71"/>
      <c r="BW943" s="71"/>
      <c r="BX943" s="4"/>
      <c r="BY943" s="46"/>
      <c r="BZ943" s="46"/>
      <c r="CA943" s="46"/>
      <c r="CB943" s="4"/>
      <c r="CC943" s="47"/>
      <c r="CD943" s="47"/>
      <c r="CE943" s="47"/>
      <c r="CF943" s="47"/>
      <c r="CG943" s="47"/>
      <c r="CH943" s="47"/>
      <c r="CJ943" s="46" t="s">
        <v>989</v>
      </c>
      <c r="CK943" s="46" t="s">
        <v>3394</v>
      </c>
      <c r="CL943" s="46" t="s">
        <v>3395</v>
      </c>
      <c r="CM943" s="46" t="s">
        <v>3396</v>
      </c>
    </row>
    <row r="944" spans="1:91" customFormat="1" x14ac:dyDescent="0.25">
      <c r="A944" s="81">
        <v>933</v>
      </c>
      <c r="B944" s="27" t="str">
        <f t="shared" si="478"/>
        <v>14353_2</v>
      </c>
      <c r="C944" s="51">
        <v>14353</v>
      </c>
      <c r="D944" s="52">
        <v>2</v>
      </c>
      <c r="E944" s="17">
        <v>6515</v>
      </c>
      <c r="F944" s="18"/>
      <c r="G944" s="59">
        <v>62</v>
      </c>
      <c r="H944" s="60">
        <v>50</v>
      </c>
      <c r="I944" s="64">
        <f t="shared" si="501"/>
        <v>0.5</v>
      </c>
      <c r="J944" s="18">
        <f t="shared" si="502"/>
        <v>31</v>
      </c>
      <c r="K944" s="64">
        <f t="shared" si="503"/>
        <v>-0.77037037037037037</v>
      </c>
      <c r="L944" s="18">
        <v>135</v>
      </c>
      <c r="M944" s="18">
        <v>14</v>
      </c>
      <c r="N944" s="18">
        <v>146</v>
      </c>
      <c r="O944" s="105" t="str">
        <f t="shared" si="479"/>
        <v>https://www.google.com/maps/@62.1083632581,24.4570317068,3a,75y,90t/data=!3m3!1e1!3m1!2e0</v>
      </c>
      <c r="P944" s="108" t="str">
        <f t="shared" si="480"/>
        <v>Gmaps</v>
      </c>
      <c r="Q944" s="18">
        <v>62</v>
      </c>
      <c r="R944" s="17">
        <v>50</v>
      </c>
      <c r="S944" s="18">
        <f t="shared" si="481"/>
        <v>29</v>
      </c>
      <c r="T944" s="18">
        <f t="shared" si="482"/>
        <v>8</v>
      </c>
      <c r="U944" s="18">
        <f t="shared" si="483"/>
        <v>0</v>
      </c>
      <c r="V944" s="95" t="str">
        <f t="shared" si="504"/>
        <v xml:space="preserve"> --</v>
      </c>
      <c r="W944" s="18">
        <f t="shared" si="484"/>
        <v>0</v>
      </c>
      <c r="X944" s="79" t="str">
        <f t="shared" si="505"/>
        <v xml:space="preserve"> --</v>
      </c>
      <c r="Y944" s="74">
        <v>0</v>
      </c>
      <c r="Z944" s="17" t="str">
        <f t="shared" si="488"/>
        <v xml:space="preserve"> --</v>
      </c>
      <c r="AA944" s="74">
        <v>0</v>
      </c>
      <c r="AB944" s="17" t="str">
        <f t="shared" si="506"/>
        <v>--</v>
      </c>
      <c r="AC944" s="39"/>
      <c r="AD944" s="17" t="str">
        <f t="shared" si="485"/>
        <v>Ei määritetty</v>
      </c>
      <c r="AE944" s="17" t="s">
        <v>1062</v>
      </c>
      <c r="AF944" s="39"/>
      <c r="AG944" s="44"/>
      <c r="AH944" s="4"/>
      <c r="AI944" s="113" t="str">
        <f t="shared" si="489"/>
        <v>musta</v>
      </c>
      <c r="AJ944" s="114" t="str">
        <f t="shared" si="509"/>
        <v>musta</v>
      </c>
      <c r="AK944" s="115" t="str">
        <f t="shared" si="486"/>
        <v>musta</v>
      </c>
      <c r="AL944" s="124">
        <f t="shared" si="510"/>
        <v>1</v>
      </c>
      <c r="AM944" s="124">
        <f t="shared" si="490"/>
        <v>1</v>
      </c>
      <c r="AN944" s="124">
        <f t="shared" si="491"/>
        <v>0</v>
      </c>
      <c r="AO944" s="124">
        <f t="shared" si="492"/>
        <v>0</v>
      </c>
      <c r="AP944" s="121">
        <f t="shared" si="493"/>
        <v>0</v>
      </c>
      <c r="AQ944" s="14"/>
      <c r="AR944" s="113" t="str">
        <f t="shared" si="507"/>
        <v>musta</v>
      </c>
      <c r="AS944" s="114" t="str">
        <f t="shared" si="508"/>
        <v>musta</v>
      </c>
      <c r="AT944" s="115" t="str">
        <f t="shared" si="487"/>
        <v>musta</v>
      </c>
      <c r="AU944" s="124">
        <f t="shared" si="494"/>
        <v>10</v>
      </c>
      <c r="AV944" s="124">
        <f t="shared" si="495"/>
        <v>10</v>
      </c>
      <c r="AW944" s="124">
        <f t="shared" si="496"/>
        <v>0</v>
      </c>
      <c r="AX944" s="124">
        <f t="shared" si="497"/>
        <v>0</v>
      </c>
      <c r="AY944" s="121">
        <f t="shared" si="498"/>
        <v>0</v>
      </c>
      <c r="BA944" s="47" t="s">
        <v>964</v>
      </c>
      <c r="BB944" s="47">
        <v>14315</v>
      </c>
      <c r="BC944" s="47">
        <v>1</v>
      </c>
      <c r="BD944" s="47">
        <v>497</v>
      </c>
      <c r="BE944" s="4"/>
      <c r="BF944" s="47" t="s">
        <v>978</v>
      </c>
      <c r="BG944" s="47">
        <v>14339</v>
      </c>
      <c r="BH944" s="47">
        <v>1</v>
      </c>
      <c r="BI944" s="47">
        <v>22</v>
      </c>
      <c r="BJ944" s="4"/>
      <c r="BK944" s="46" t="str">
        <f t="shared" si="499"/>
        <v>14339_1</v>
      </c>
      <c r="BL944" s="69">
        <v>14339</v>
      </c>
      <c r="BM944" s="69">
        <v>1</v>
      </c>
      <c r="BN944" s="69">
        <v>0</v>
      </c>
      <c r="BO944" s="4"/>
      <c r="BP944" s="46" t="str">
        <f t="shared" si="500"/>
        <v>14339_1</v>
      </c>
      <c r="BQ944" s="69">
        <v>14339</v>
      </c>
      <c r="BR944" s="69">
        <v>1</v>
      </c>
      <c r="BS944" s="69">
        <v>0</v>
      </c>
      <c r="BT944" s="4"/>
      <c r="BU944" s="71"/>
      <c r="BV944" s="71"/>
      <c r="BW944" s="71"/>
      <c r="BX944" s="4"/>
      <c r="BY944" s="46"/>
      <c r="BZ944" s="46"/>
      <c r="CA944" s="46"/>
      <c r="CB944" s="4"/>
      <c r="CC944" s="47"/>
      <c r="CD944" s="47"/>
      <c r="CE944" s="47"/>
      <c r="CF944" s="47"/>
      <c r="CG944" s="47"/>
      <c r="CH944" s="47"/>
      <c r="CJ944" s="46" t="s">
        <v>990</v>
      </c>
      <c r="CK944" s="46" t="s">
        <v>3397</v>
      </c>
      <c r="CL944" s="46" t="s">
        <v>3398</v>
      </c>
      <c r="CM944" s="46" t="s">
        <v>3399</v>
      </c>
    </row>
    <row r="945" spans="1:91" customFormat="1" x14ac:dyDescent="0.25">
      <c r="A945" s="81">
        <v>934</v>
      </c>
      <c r="B945" s="27" t="str">
        <f t="shared" si="478"/>
        <v>14354_1</v>
      </c>
      <c r="C945" s="51">
        <v>14354</v>
      </c>
      <c r="D945" s="52">
        <v>1</v>
      </c>
      <c r="E945" s="17">
        <v>7656</v>
      </c>
      <c r="F945" s="18">
        <v>7407.3826835500004</v>
      </c>
      <c r="G945" s="57">
        <v>6</v>
      </c>
      <c r="H945" s="58">
        <v>20</v>
      </c>
      <c r="I945" s="64">
        <f t="shared" si="501"/>
        <v>0.2</v>
      </c>
      <c r="J945" s="18">
        <f t="shared" si="502"/>
        <v>1.2000000000000002</v>
      </c>
      <c r="K945" s="64">
        <f t="shared" si="503"/>
        <v>-0.99329608938547498</v>
      </c>
      <c r="L945" s="18">
        <v>179</v>
      </c>
      <c r="M945" s="18">
        <v>12</v>
      </c>
      <c r="N945" s="18">
        <v>193</v>
      </c>
      <c r="O945" s="105" t="str">
        <f t="shared" si="479"/>
        <v>https://www.google.com/maps/@62.1445569394,24.5086752919,3a,75y,90t/data=!3m3!1e1!3m1!2e0</v>
      </c>
      <c r="P945" s="108" t="str">
        <f t="shared" si="480"/>
        <v>Gmaps</v>
      </c>
      <c r="Q945" s="18">
        <v>6</v>
      </c>
      <c r="R945" s="17">
        <v>20</v>
      </c>
      <c r="S945" s="18">
        <f t="shared" si="481"/>
        <v>74</v>
      </c>
      <c r="T945" s="18">
        <f t="shared" si="482"/>
        <v>36</v>
      </c>
      <c r="U945" s="18">
        <f t="shared" si="483"/>
        <v>0</v>
      </c>
      <c r="V945" s="95" t="str">
        <f t="shared" si="504"/>
        <v xml:space="preserve"> --</v>
      </c>
      <c r="W945" s="18">
        <f t="shared" si="484"/>
        <v>0</v>
      </c>
      <c r="X945" s="79" t="str">
        <f t="shared" si="505"/>
        <v xml:space="preserve"> --</v>
      </c>
      <c r="Y945" s="18">
        <v>29</v>
      </c>
      <c r="Z945" s="17" t="str">
        <f t="shared" si="488"/>
        <v xml:space="preserve"> --</v>
      </c>
      <c r="AA945" s="74">
        <v>0</v>
      </c>
      <c r="AB945" s="17" t="str">
        <f t="shared" si="506"/>
        <v>--</v>
      </c>
      <c r="AC945" s="39"/>
      <c r="AD945" s="17" t="str">
        <f t="shared" si="485"/>
        <v>Vähä 2</v>
      </c>
      <c r="AE945" s="17" t="s">
        <v>1060</v>
      </c>
      <c r="AF945" s="39"/>
      <c r="AG945" s="44"/>
      <c r="AH945" s="4"/>
      <c r="AI945" s="113" t="str">
        <f t="shared" si="489"/>
        <v>musta</v>
      </c>
      <c r="AJ945" s="114" t="str">
        <f t="shared" si="509"/>
        <v>musta</v>
      </c>
      <c r="AK945" s="115" t="str">
        <f t="shared" si="486"/>
        <v>musta</v>
      </c>
      <c r="AL945" s="124">
        <f t="shared" si="510"/>
        <v>0</v>
      </c>
      <c r="AM945" s="124">
        <f t="shared" si="490"/>
        <v>0</v>
      </c>
      <c r="AN945" s="124">
        <f t="shared" si="491"/>
        <v>0</v>
      </c>
      <c r="AO945" s="124">
        <f t="shared" si="492"/>
        <v>0</v>
      </c>
      <c r="AP945" s="121">
        <f t="shared" si="493"/>
        <v>0</v>
      </c>
      <c r="AQ945" s="14"/>
      <c r="AR945" s="113" t="str">
        <f t="shared" si="507"/>
        <v>musta</v>
      </c>
      <c r="AS945" s="114" t="str">
        <f t="shared" si="508"/>
        <v>musta</v>
      </c>
      <c r="AT945" s="115" t="str">
        <f t="shared" si="487"/>
        <v>musta</v>
      </c>
      <c r="AU945" s="124">
        <f t="shared" si="494"/>
        <v>1</v>
      </c>
      <c r="AV945" s="124">
        <f t="shared" si="495"/>
        <v>1</v>
      </c>
      <c r="AW945" s="124">
        <f t="shared" si="496"/>
        <v>0</v>
      </c>
      <c r="AX945" s="124">
        <f t="shared" si="497"/>
        <v>0</v>
      </c>
      <c r="AY945" s="121">
        <f t="shared" si="498"/>
        <v>0</v>
      </c>
      <c r="BA945" s="47" t="s">
        <v>965</v>
      </c>
      <c r="BB945" s="47">
        <v>14316</v>
      </c>
      <c r="BC945" s="47">
        <v>1</v>
      </c>
      <c r="BD945" s="47">
        <v>52</v>
      </c>
      <c r="BE945" s="4"/>
      <c r="BF945" s="47" t="s">
        <v>979</v>
      </c>
      <c r="BG945" s="47">
        <v>14339</v>
      </c>
      <c r="BH945" s="47">
        <v>2</v>
      </c>
      <c r="BI945" s="47">
        <v>33</v>
      </c>
      <c r="BJ945" s="4"/>
      <c r="BK945" s="46" t="str">
        <f t="shared" si="499"/>
        <v>14339_2</v>
      </c>
      <c r="BL945" s="69">
        <v>14339</v>
      </c>
      <c r="BM945" s="69">
        <v>2</v>
      </c>
      <c r="BN945" s="69">
        <v>0</v>
      </c>
      <c r="BO945" s="4"/>
      <c r="BP945" s="46" t="str">
        <f t="shared" si="500"/>
        <v>14339_2</v>
      </c>
      <c r="BQ945" s="69">
        <v>14339</v>
      </c>
      <c r="BR945" s="69">
        <v>2</v>
      </c>
      <c r="BS945" s="69">
        <v>0</v>
      </c>
      <c r="BT945" s="4"/>
      <c r="BU945" s="71"/>
      <c r="BV945" s="71"/>
      <c r="BW945" s="71"/>
      <c r="BX945" s="4"/>
      <c r="BY945" s="46"/>
      <c r="BZ945" s="46"/>
      <c r="CA945" s="46"/>
      <c r="CB945" s="4"/>
      <c r="CC945" s="47"/>
      <c r="CD945" s="47"/>
      <c r="CE945" s="47"/>
      <c r="CF945" s="47"/>
      <c r="CG945" s="47"/>
      <c r="CH945" s="47"/>
      <c r="CJ945" s="46" t="s">
        <v>991</v>
      </c>
      <c r="CK945" s="46" t="s">
        <v>3400</v>
      </c>
      <c r="CL945" s="46" t="s">
        <v>3401</v>
      </c>
      <c r="CM945" s="46" t="s">
        <v>3402</v>
      </c>
    </row>
    <row r="946" spans="1:91" customFormat="1" x14ac:dyDescent="0.25">
      <c r="A946" s="81">
        <v>935</v>
      </c>
      <c r="B946" s="27" t="str">
        <f t="shared" si="478"/>
        <v>14356_1</v>
      </c>
      <c r="C946" s="51">
        <v>14356</v>
      </c>
      <c r="D946" s="52">
        <v>1</v>
      </c>
      <c r="E946" s="17">
        <v>8179</v>
      </c>
      <c r="F946" s="18">
        <v>8008.9906246500004</v>
      </c>
      <c r="G946" s="57">
        <v>56</v>
      </c>
      <c r="H946" s="58">
        <v>85</v>
      </c>
      <c r="I946" s="64">
        <f t="shared" si="501"/>
        <v>0.85</v>
      </c>
      <c r="J946" s="18">
        <f t="shared" si="502"/>
        <v>47.6</v>
      </c>
      <c r="K946" s="64">
        <f t="shared" si="503"/>
        <v>-0.53333333333333333</v>
      </c>
      <c r="L946" s="18">
        <v>102</v>
      </c>
      <c r="M946" s="18">
        <v>12</v>
      </c>
      <c r="N946" s="18">
        <v>109</v>
      </c>
      <c r="O946" s="105" t="str">
        <f t="shared" si="479"/>
        <v>https://www.google.com/maps/@62.1350612546,24.2359536439,3a,75y,90t/data=!3m3!1e1!3m1!2e0</v>
      </c>
      <c r="P946" s="108" t="str">
        <f t="shared" si="480"/>
        <v>Gmaps</v>
      </c>
      <c r="Q946" s="18">
        <v>56</v>
      </c>
      <c r="R946" s="17">
        <v>85</v>
      </c>
      <c r="S946" s="18">
        <f t="shared" si="481"/>
        <v>19</v>
      </c>
      <c r="T946" s="18">
        <f t="shared" si="482"/>
        <v>16</v>
      </c>
      <c r="U946" s="18">
        <f t="shared" si="483"/>
        <v>3</v>
      </c>
      <c r="V946" s="96" t="str">
        <f t="shared" si="504"/>
        <v>Osa seud. yht.</v>
      </c>
      <c r="W946" s="18">
        <f t="shared" si="484"/>
        <v>0</v>
      </c>
      <c r="X946" s="79" t="str">
        <f t="shared" si="505"/>
        <v xml:space="preserve"> --</v>
      </c>
      <c r="Y946" s="74">
        <v>0</v>
      </c>
      <c r="Z946" s="17" t="str">
        <f t="shared" si="488"/>
        <v xml:space="preserve"> --</v>
      </c>
      <c r="AA946" s="74">
        <v>0</v>
      </c>
      <c r="AB946" s="17" t="str">
        <f t="shared" si="506"/>
        <v>--</v>
      </c>
      <c r="AC946" s="39"/>
      <c r="AD946" s="17" t="str">
        <f t="shared" si="485"/>
        <v>Vähä 2</v>
      </c>
      <c r="AE946" s="17" t="s">
        <v>1060</v>
      </c>
      <c r="AF946" s="39"/>
      <c r="AG946" s="44"/>
      <c r="AH946" s="4"/>
      <c r="AI946" s="113" t="str">
        <f t="shared" si="489"/>
        <v>punainen</v>
      </c>
      <c r="AJ946" s="114" t="str">
        <f t="shared" si="509"/>
        <v>musta</v>
      </c>
      <c r="AK946" s="115" t="str">
        <f t="shared" si="486"/>
        <v>musta</v>
      </c>
      <c r="AL946" s="124">
        <f t="shared" si="510"/>
        <v>11</v>
      </c>
      <c r="AM946" s="124">
        <f t="shared" si="490"/>
        <v>10</v>
      </c>
      <c r="AN946" s="124">
        <f t="shared" si="491"/>
        <v>0</v>
      </c>
      <c r="AO946" s="124">
        <f t="shared" si="492"/>
        <v>0</v>
      </c>
      <c r="AP946" s="121">
        <f t="shared" si="493"/>
        <v>1</v>
      </c>
      <c r="AQ946" s="14"/>
      <c r="AR946" s="113" t="str">
        <f t="shared" si="507"/>
        <v>punainen</v>
      </c>
      <c r="AS946" s="114" t="str">
        <f t="shared" si="508"/>
        <v>musta</v>
      </c>
      <c r="AT946" s="115" t="str">
        <f t="shared" si="487"/>
        <v>musta</v>
      </c>
      <c r="AU946" s="124">
        <f t="shared" si="494"/>
        <v>11</v>
      </c>
      <c r="AV946" s="124">
        <f t="shared" si="495"/>
        <v>10</v>
      </c>
      <c r="AW946" s="124">
        <f t="shared" si="496"/>
        <v>0</v>
      </c>
      <c r="AX946" s="124">
        <f t="shared" si="497"/>
        <v>0</v>
      </c>
      <c r="AY946" s="121">
        <f t="shared" si="498"/>
        <v>1</v>
      </c>
      <c r="BA946" s="47" t="s">
        <v>966</v>
      </c>
      <c r="BB946" s="47">
        <v>14317</v>
      </c>
      <c r="BC946" s="47">
        <v>1</v>
      </c>
      <c r="BD946" s="47">
        <v>37</v>
      </c>
      <c r="BE946" s="4"/>
      <c r="BF946" s="47" t="s">
        <v>980</v>
      </c>
      <c r="BG946" s="47">
        <v>14340</v>
      </c>
      <c r="BH946" s="47">
        <v>1</v>
      </c>
      <c r="BI946" s="47">
        <v>11</v>
      </c>
      <c r="BJ946" s="4"/>
      <c r="BK946" s="46" t="str">
        <f t="shared" si="499"/>
        <v>14340_1</v>
      </c>
      <c r="BL946" s="69">
        <v>14340</v>
      </c>
      <c r="BM946" s="69">
        <v>1</v>
      </c>
      <c r="BN946" s="69">
        <v>0</v>
      </c>
      <c r="BO946" s="4"/>
      <c r="BP946" s="46" t="str">
        <f t="shared" si="500"/>
        <v>14340_1</v>
      </c>
      <c r="BQ946" s="69">
        <v>14340</v>
      </c>
      <c r="BR946" s="69">
        <v>1</v>
      </c>
      <c r="BS946" s="69">
        <v>0</v>
      </c>
      <c r="BT946" s="4"/>
      <c r="BU946" s="71"/>
      <c r="BV946" s="71"/>
      <c r="BW946" s="71"/>
      <c r="BX946" s="4"/>
      <c r="BY946" s="46"/>
      <c r="BZ946" s="46"/>
      <c r="CA946" s="46"/>
      <c r="CB946" s="4"/>
      <c r="CC946" s="47"/>
      <c r="CD946" s="47"/>
      <c r="CE946" s="47"/>
      <c r="CF946" s="47"/>
      <c r="CG946" s="47"/>
      <c r="CH946" s="47"/>
      <c r="CJ946" s="46" t="s">
        <v>992</v>
      </c>
      <c r="CK946" s="46" t="s">
        <v>3403</v>
      </c>
      <c r="CL946" s="46" t="s">
        <v>3404</v>
      </c>
      <c r="CM946" s="46" t="s">
        <v>3405</v>
      </c>
    </row>
    <row r="947" spans="1:91" customFormat="1" x14ac:dyDescent="0.25">
      <c r="A947" s="81">
        <v>936</v>
      </c>
      <c r="B947" s="27" t="str">
        <f t="shared" si="478"/>
        <v>14357_1</v>
      </c>
      <c r="C947" s="51">
        <v>14357</v>
      </c>
      <c r="D947" s="52">
        <v>1</v>
      </c>
      <c r="E947" s="17">
        <v>5848</v>
      </c>
      <c r="F947" s="18">
        <v>5799.69752685</v>
      </c>
      <c r="G947" s="57">
        <v>8</v>
      </c>
      <c r="H947" s="58">
        <v>41</v>
      </c>
      <c r="I947" s="64">
        <f t="shared" si="501"/>
        <v>0.41</v>
      </c>
      <c r="J947" s="18">
        <f t="shared" si="502"/>
        <v>3.28</v>
      </c>
      <c r="K947" s="64">
        <f t="shared" si="503"/>
        <v>-0.91799999999999993</v>
      </c>
      <c r="L947" s="18">
        <v>40</v>
      </c>
      <c r="M947" s="18">
        <v>2</v>
      </c>
      <c r="N947" s="18">
        <v>44</v>
      </c>
      <c r="O947" s="105" t="str">
        <f t="shared" si="479"/>
        <v>https://www.google.com/maps/@62.1564188704,24.1311018504,3a,75y,90t/data=!3m3!1e1!3m1!2e0</v>
      </c>
      <c r="P947" s="108" t="str">
        <f t="shared" si="480"/>
        <v>Gmaps</v>
      </c>
      <c r="Q947" s="18">
        <v>8</v>
      </c>
      <c r="R947" s="17">
        <v>41</v>
      </c>
      <c r="S947" s="18">
        <f t="shared" si="481"/>
        <v>9</v>
      </c>
      <c r="T947" s="18">
        <f t="shared" si="482"/>
        <v>5</v>
      </c>
      <c r="U947" s="18">
        <f t="shared" si="483"/>
        <v>0</v>
      </c>
      <c r="V947" s="95" t="str">
        <f t="shared" si="504"/>
        <v xml:space="preserve"> --</v>
      </c>
      <c r="W947" s="18">
        <f t="shared" si="484"/>
        <v>0</v>
      </c>
      <c r="X947" s="79" t="str">
        <f t="shared" si="505"/>
        <v xml:space="preserve"> --</v>
      </c>
      <c r="Y947" s="74">
        <v>0</v>
      </c>
      <c r="Z947" s="17" t="str">
        <f t="shared" si="488"/>
        <v xml:space="preserve"> --</v>
      </c>
      <c r="AA947" s="74">
        <v>0</v>
      </c>
      <c r="AB947" s="17" t="str">
        <f t="shared" si="506"/>
        <v>--</v>
      </c>
      <c r="AC947" s="39"/>
      <c r="AD947" s="17" t="str">
        <f t="shared" si="485"/>
        <v>Vähä 4</v>
      </c>
      <c r="AE947" s="17" t="s">
        <v>1061</v>
      </c>
      <c r="AF947" s="39"/>
      <c r="AG947" s="44"/>
      <c r="AH947" s="4"/>
      <c r="AI947" s="113" t="str">
        <f t="shared" si="489"/>
        <v>musta</v>
      </c>
      <c r="AJ947" s="114" t="str">
        <f t="shared" si="509"/>
        <v>musta</v>
      </c>
      <c r="AK947" s="115" t="str">
        <f t="shared" si="486"/>
        <v>musta</v>
      </c>
      <c r="AL947" s="124">
        <f t="shared" si="510"/>
        <v>1</v>
      </c>
      <c r="AM947" s="124">
        <f t="shared" si="490"/>
        <v>1</v>
      </c>
      <c r="AN947" s="124">
        <f t="shared" si="491"/>
        <v>0</v>
      </c>
      <c r="AO947" s="124">
        <f t="shared" si="492"/>
        <v>0</v>
      </c>
      <c r="AP947" s="121">
        <f t="shared" si="493"/>
        <v>0</v>
      </c>
      <c r="AQ947" s="14"/>
      <c r="AR947" s="113" t="str">
        <f t="shared" si="507"/>
        <v>musta</v>
      </c>
      <c r="AS947" s="114" t="str">
        <f t="shared" si="508"/>
        <v>musta</v>
      </c>
      <c r="AT947" s="115" t="str">
        <f t="shared" si="487"/>
        <v>musta</v>
      </c>
      <c r="AU947" s="124">
        <f t="shared" si="494"/>
        <v>1</v>
      </c>
      <c r="AV947" s="124">
        <f t="shared" si="495"/>
        <v>1</v>
      </c>
      <c r="AW947" s="124">
        <f t="shared" si="496"/>
        <v>0</v>
      </c>
      <c r="AX947" s="124">
        <f t="shared" si="497"/>
        <v>0</v>
      </c>
      <c r="AY947" s="121">
        <f t="shared" si="498"/>
        <v>0</v>
      </c>
      <c r="BA947" s="47" t="s">
        <v>967</v>
      </c>
      <c r="BB947" s="47">
        <v>14319</v>
      </c>
      <c r="BC947" s="47">
        <v>1</v>
      </c>
      <c r="BD947" s="47">
        <v>23</v>
      </c>
      <c r="BE947" s="4"/>
      <c r="BF947" s="47" t="s">
        <v>981</v>
      </c>
      <c r="BG947" s="47">
        <v>14341</v>
      </c>
      <c r="BH947" s="47">
        <v>1</v>
      </c>
      <c r="BI947" s="47">
        <v>16</v>
      </c>
      <c r="BJ947" s="4"/>
      <c r="BK947" s="46" t="str">
        <f t="shared" si="499"/>
        <v>14341_1</v>
      </c>
      <c r="BL947" s="69">
        <v>14341</v>
      </c>
      <c r="BM947" s="69">
        <v>1</v>
      </c>
      <c r="BN947" s="69">
        <v>0</v>
      </c>
      <c r="BO947" s="4"/>
      <c r="BP947" s="46" t="str">
        <f t="shared" si="500"/>
        <v>14341_1</v>
      </c>
      <c r="BQ947" s="69">
        <v>14341</v>
      </c>
      <c r="BR947" s="69">
        <v>1</v>
      </c>
      <c r="BS947" s="69">
        <v>0</v>
      </c>
      <c r="BT947" s="4"/>
      <c r="BU947" s="71"/>
      <c r="BV947" s="71"/>
      <c r="BW947" s="71"/>
      <c r="BX947" s="4"/>
      <c r="BY947" s="46"/>
      <c r="BZ947" s="46"/>
      <c r="CA947" s="46"/>
      <c r="CB947" s="4"/>
      <c r="CC947" s="47"/>
      <c r="CD947" s="47"/>
      <c r="CE947" s="47"/>
      <c r="CF947" s="47"/>
      <c r="CG947" s="47"/>
      <c r="CH947" s="47"/>
      <c r="CJ947" s="46" t="s">
        <v>993</v>
      </c>
      <c r="CK947" s="46" t="s">
        <v>3406</v>
      </c>
      <c r="CL947" s="46" t="s">
        <v>3407</v>
      </c>
      <c r="CM947" s="46" t="s">
        <v>3408</v>
      </c>
    </row>
    <row r="948" spans="1:91" customFormat="1" x14ac:dyDescent="0.25">
      <c r="A948" s="81">
        <v>937</v>
      </c>
      <c r="B948" s="27" t="str">
        <f t="shared" si="478"/>
        <v>14358_1</v>
      </c>
      <c r="C948" s="51">
        <v>14358</v>
      </c>
      <c r="D948" s="52">
        <v>1</v>
      </c>
      <c r="E948" s="17">
        <v>1805</v>
      </c>
      <c r="F948" s="18">
        <v>1731.62582563</v>
      </c>
      <c r="G948" s="57">
        <v>93</v>
      </c>
      <c r="H948" s="58">
        <v>73</v>
      </c>
      <c r="I948" s="64">
        <f t="shared" si="501"/>
        <v>0.73</v>
      </c>
      <c r="J948" s="18">
        <f t="shared" si="502"/>
        <v>67.89</v>
      </c>
      <c r="K948" s="64">
        <f t="shared" si="503"/>
        <v>0.21232142857142858</v>
      </c>
      <c r="L948" s="18">
        <v>56</v>
      </c>
      <c r="M948" s="18">
        <v>2</v>
      </c>
      <c r="N948" s="18">
        <v>60</v>
      </c>
      <c r="O948" s="105" t="str">
        <f t="shared" si="479"/>
        <v>https://www.google.com/maps/@62.2397589259,24.1629243971,3a,75y,90t/data=!3m3!1e1!3m1!2e0</v>
      </c>
      <c r="P948" s="108" t="str">
        <f t="shared" si="480"/>
        <v>Gmaps</v>
      </c>
      <c r="Q948" s="18">
        <v>93</v>
      </c>
      <c r="R948" s="17">
        <v>73</v>
      </c>
      <c r="S948" s="18">
        <f t="shared" si="481"/>
        <v>7</v>
      </c>
      <c r="T948" s="18">
        <f t="shared" si="482"/>
        <v>7</v>
      </c>
      <c r="U948" s="18">
        <f t="shared" si="483"/>
        <v>3</v>
      </c>
      <c r="V948" s="96" t="str">
        <f t="shared" si="504"/>
        <v>Osa seud. yht.</v>
      </c>
      <c r="W948" s="18">
        <f t="shared" si="484"/>
        <v>0</v>
      </c>
      <c r="X948" s="79" t="str">
        <f t="shared" si="505"/>
        <v xml:space="preserve"> --</v>
      </c>
      <c r="Y948" s="74">
        <v>0</v>
      </c>
      <c r="Z948" s="17" t="str">
        <f t="shared" si="488"/>
        <v xml:space="preserve"> --</v>
      </c>
      <c r="AA948" s="74">
        <v>0</v>
      </c>
      <c r="AB948" s="17" t="str">
        <f t="shared" si="506"/>
        <v>--</v>
      </c>
      <c r="AC948" s="39"/>
      <c r="AD948" s="17" t="str">
        <f t="shared" si="485"/>
        <v>Vähä 3</v>
      </c>
      <c r="AE948" s="17" t="s">
        <v>1062</v>
      </c>
      <c r="AF948" s="39"/>
      <c r="AG948" s="44"/>
      <c r="AH948" s="4"/>
      <c r="AI948" s="113" t="str">
        <f t="shared" si="489"/>
        <v>punainen</v>
      </c>
      <c r="AJ948" s="114" t="str">
        <f t="shared" si="509"/>
        <v>musta</v>
      </c>
      <c r="AK948" s="115" t="str">
        <f t="shared" si="486"/>
        <v>musta</v>
      </c>
      <c r="AL948" s="124">
        <f t="shared" si="510"/>
        <v>11</v>
      </c>
      <c r="AM948" s="124">
        <f t="shared" si="490"/>
        <v>10</v>
      </c>
      <c r="AN948" s="124">
        <f t="shared" si="491"/>
        <v>0</v>
      </c>
      <c r="AO948" s="124">
        <f t="shared" si="492"/>
        <v>0</v>
      </c>
      <c r="AP948" s="121">
        <f t="shared" si="493"/>
        <v>1</v>
      </c>
      <c r="AQ948" s="14"/>
      <c r="AR948" s="113" t="str">
        <f t="shared" si="507"/>
        <v>punainen</v>
      </c>
      <c r="AS948" s="114" t="str">
        <f t="shared" si="508"/>
        <v>musta</v>
      </c>
      <c r="AT948" s="115" t="str">
        <f t="shared" si="487"/>
        <v>musta</v>
      </c>
      <c r="AU948" s="124">
        <f t="shared" si="494"/>
        <v>11</v>
      </c>
      <c r="AV948" s="124">
        <f t="shared" si="495"/>
        <v>10</v>
      </c>
      <c r="AW948" s="124">
        <f t="shared" si="496"/>
        <v>0</v>
      </c>
      <c r="AX948" s="124">
        <f t="shared" si="497"/>
        <v>0</v>
      </c>
      <c r="AY948" s="121">
        <f t="shared" si="498"/>
        <v>1</v>
      </c>
      <c r="BA948" s="47" t="s">
        <v>968</v>
      </c>
      <c r="BB948" s="47">
        <v>14320</v>
      </c>
      <c r="BC948" s="47">
        <v>1</v>
      </c>
      <c r="BD948" s="47">
        <v>18</v>
      </c>
      <c r="BE948" s="4"/>
      <c r="BF948" s="47" t="s">
        <v>982</v>
      </c>
      <c r="BG948" s="47">
        <v>14343</v>
      </c>
      <c r="BH948" s="47">
        <v>1</v>
      </c>
      <c r="BI948" s="47">
        <v>21</v>
      </c>
      <c r="BJ948" s="4"/>
      <c r="BK948" s="46" t="str">
        <f t="shared" si="499"/>
        <v>14343_1</v>
      </c>
      <c r="BL948" s="69">
        <v>14343</v>
      </c>
      <c r="BM948" s="69">
        <v>1</v>
      </c>
      <c r="BN948" s="69">
        <v>1</v>
      </c>
      <c r="BO948" s="4"/>
      <c r="BP948" s="46" t="str">
        <f t="shared" si="500"/>
        <v>14343_1</v>
      </c>
      <c r="BQ948" s="69">
        <v>14343</v>
      </c>
      <c r="BR948" s="69">
        <v>1</v>
      </c>
      <c r="BS948" s="69">
        <v>3</v>
      </c>
      <c r="BT948" s="4"/>
      <c r="BU948" s="71"/>
      <c r="BV948" s="71"/>
      <c r="BW948" s="71"/>
      <c r="BX948" s="4"/>
      <c r="BY948" s="46"/>
      <c r="BZ948" s="46"/>
      <c r="CA948" s="46"/>
      <c r="CB948" s="4"/>
      <c r="CC948" s="47"/>
      <c r="CD948" s="47"/>
      <c r="CE948" s="47"/>
      <c r="CF948" s="47"/>
      <c r="CG948" s="47"/>
      <c r="CH948" s="47"/>
      <c r="CJ948" s="46" t="s">
        <v>994</v>
      </c>
      <c r="CK948" s="46" t="s">
        <v>3409</v>
      </c>
      <c r="CL948" s="46" t="s">
        <v>3410</v>
      </c>
      <c r="CM948" s="46" t="s">
        <v>3411</v>
      </c>
    </row>
    <row r="949" spans="1:91" customFormat="1" x14ac:dyDescent="0.25">
      <c r="A949" s="81">
        <v>938</v>
      </c>
      <c r="B949" s="27" t="str">
        <f t="shared" si="478"/>
        <v>14359_1</v>
      </c>
      <c r="C949" s="51">
        <v>14359</v>
      </c>
      <c r="D949" s="52">
        <v>1</v>
      </c>
      <c r="E949" s="17">
        <v>15185</v>
      </c>
      <c r="F949" s="18">
        <v>10840.260875350001</v>
      </c>
      <c r="G949" s="57">
        <v>46</v>
      </c>
      <c r="H949" s="58">
        <v>87</v>
      </c>
      <c r="I949" s="64">
        <f t="shared" si="501"/>
        <v>0.87</v>
      </c>
      <c r="J949" s="18">
        <f t="shared" si="502"/>
        <v>40.020000000000003</v>
      </c>
      <c r="K949" s="64">
        <f t="shared" si="503"/>
        <v>-0.12999999999999992</v>
      </c>
      <c r="L949" s="18">
        <v>46</v>
      </c>
      <c r="M949" s="18">
        <v>1</v>
      </c>
      <c r="N949" s="18">
        <v>37</v>
      </c>
      <c r="O949" s="105" t="str">
        <f t="shared" si="479"/>
        <v>https://www.google.com/maps/@62.2394562508,24.0613890281,3a,75y,90t/data=!3m3!1e1!3m1!2e0</v>
      </c>
      <c r="P949" s="108" t="str">
        <f t="shared" si="480"/>
        <v>Gmaps</v>
      </c>
      <c r="Q949" s="18">
        <v>46</v>
      </c>
      <c r="R949" s="17">
        <v>87</v>
      </c>
      <c r="S949" s="18">
        <f t="shared" si="481"/>
        <v>18</v>
      </c>
      <c r="T949" s="18">
        <f t="shared" si="482"/>
        <v>16</v>
      </c>
      <c r="U949" s="18">
        <f t="shared" si="483"/>
        <v>3</v>
      </c>
      <c r="V949" s="96" t="str">
        <f t="shared" si="504"/>
        <v>Osa seud. yht.</v>
      </c>
      <c r="W949" s="18">
        <f t="shared" si="484"/>
        <v>0</v>
      </c>
      <c r="X949" s="79" t="str">
        <f t="shared" si="505"/>
        <v xml:space="preserve"> --</v>
      </c>
      <c r="Y949" s="74">
        <v>0</v>
      </c>
      <c r="Z949" s="17" t="str">
        <f t="shared" si="488"/>
        <v xml:space="preserve"> --</v>
      </c>
      <c r="AA949" s="74">
        <v>0</v>
      </c>
      <c r="AB949" s="17" t="str">
        <f t="shared" si="506"/>
        <v>--</v>
      </c>
      <c r="AC949" s="39"/>
      <c r="AD949" s="17" t="str">
        <f t="shared" si="485"/>
        <v>Vähä 3</v>
      </c>
      <c r="AE949" s="17" t="s">
        <v>1062</v>
      </c>
      <c r="AF949" s="39"/>
      <c r="AG949" s="44"/>
      <c r="AH949" s="4"/>
      <c r="AI949" s="113" t="str">
        <f t="shared" si="489"/>
        <v>punainen</v>
      </c>
      <c r="AJ949" s="114" t="str">
        <f t="shared" si="509"/>
        <v>musta</v>
      </c>
      <c r="AK949" s="115" t="str">
        <f t="shared" si="486"/>
        <v>musta</v>
      </c>
      <c r="AL949" s="124">
        <f t="shared" si="510"/>
        <v>11</v>
      </c>
      <c r="AM949" s="124">
        <f t="shared" si="490"/>
        <v>10</v>
      </c>
      <c r="AN949" s="124">
        <f t="shared" si="491"/>
        <v>0</v>
      </c>
      <c r="AO949" s="124">
        <f t="shared" si="492"/>
        <v>0</v>
      </c>
      <c r="AP949" s="121">
        <f t="shared" si="493"/>
        <v>1</v>
      </c>
      <c r="AQ949" s="14"/>
      <c r="AR949" s="113" t="str">
        <f t="shared" si="507"/>
        <v>punainen</v>
      </c>
      <c r="AS949" s="114" t="str">
        <f t="shared" si="508"/>
        <v>musta</v>
      </c>
      <c r="AT949" s="115" t="str">
        <f t="shared" si="487"/>
        <v>musta</v>
      </c>
      <c r="AU949" s="124">
        <f t="shared" si="494"/>
        <v>11</v>
      </c>
      <c r="AV949" s="124">
        <f t="shared" si="495"/>
        <v>10</v>
      </c>
      <c r="AW949" s="124">
        <f t="shared" si="496"/>
        <v>0</v>
      </c>
      <c r="AX949" s="124">
        <f t="shared" si="497"/>
        <v>0</v>
      </c>
      <c r="AY949" s="121">
        <f t="shared" si="498"/>
        <v>1</v>
      </c>
      <c r="BA949" s="47" t="s">
        <v>969</v>
      </c>
      <c r="BB949" s="47">
        <v>14321</v>
      </c>
      <c r="BC949" s="47">
        <v>1</v>
      </c>
      <c r="BD949" s="47">
        <v>20</v>
      </c>
      <c r="BE949" s="4"/>
      <c r="BF949" s="47" t="s">
        <v>983</v>
      </c>
      <c r="BG949" s="47">
        <v>14347</v>
      </c>
      <c r="BH949" s="47">
        <v>1</v>
      </c>
      <c r="BI949" s="47">
        <v>0</v>
      </c>
      <c r="BJ949" s="4"/>
      <c r="BK949" s="46" t="str">
        <f t="shared" si="499"/>
        <v>14347_1</v>
      </c>
      <c r="BL949" s="69">
        <v>14347</v>
      </c>
      <c r="BM949" s="69">
        <v>1</v>
      </c>
      <c r="BN949" s="69">
        <v>0</v>
      </c>
      <c r="BO949" s="4"/>
      <c r="BP949" s="46" t="str">
        <f t="shared" si="500"/>
        <v>14347_1</v>
      </c>
      <c r="BQ949" s="69">
        <v>14347</v>
      </c>
      <c r="BR949" s="69">
        <v>1</v>
      </c>
      <c r="BS949" s="69">
        <v>0</v>
      </c>
      <c r="BT949" s="4"/>
      <c r="BU949" s="71"/>
      <c r="BV949" s="71"/>
      <c r="BW949" s="71"/>
      <c r="BX949" s="4"/>
      <c r="BY949" s="46"/>
      <c r="BZ949" s="46"/>
      <c r="CA949" s="46"/>
      <c r="CB949" s="4"/>
      <c r="CC949" s="47"/>
      <c r="CD949" s="47"/>
      <c r="CE949" s="47"/>
      <c r="CF949" s="47"/>
      <c r="CG949" s="47"/>
      <c r="CH949" s="47"/>
      <c r="CJ949" s="46" t="s">
        <v>995</v>
      </c>
      <c r="CK949" s="46" t="s">
        <v>1861</v>
      </c>
      <c r="CL949" s="46" t="s">
        <v>1862</v>
      </c>
      <c r="CM949" s="46" t="s">
        <v>1863</v>
      </c>
    </row>
    <row r="950" spans="1:91" customFormat="1" x14ac:dyDescent="0.25">
      <c r="A950" s="81">
        <v>939</v>
      </c>
      <c r="B950" s="27" t="str">
        <f t="shared" si="478"/>
        <v>14361_1</v>
      </c>
      <c r="C950" s="51">
        <v>14361</v>
      </c>
      <c r="D950" s="52">
        <v>1</v>
      </c>
      <c r="E950" s="17">
        <v>4090</v>
      </c>
      <c r="F950" s="18">
        <v>3993.7847143600002</v>
      </c>
      <c r="G950" s="57">
        <v>82</v>
      </c>
      <c r="H950" s="58">
        <v>33</v>
      </c>
      <c r="I950" s="64">
        <f t="shared" si="501"/>
        <v>0.33</v>
      </c>
      <c r="J950" s="18">
        <f t="shared" si="502"/>
        <v>27.060000000000002</v>
      </c>
      <c r="K950" s="64">
        <f t="shared" si="503"/>
        <v>-0.90701030927835047</v>
      </c>
      <c r="L950" s="18">
        <v>291</v>
      </c>
      <c r="M950" s="18">
        <v>17</v>
      </c>
      <c r="N950" s="18">
        <v>288</v>
      </c>
      <c r="O950" s="105" t="str">
        <f t="shared" si="479"/>
        <v>https://www.google.com/maps/@62.1953473046,23.8355329344,3a,75y,90t/data=!3m3!1e1!3m1!2e0</v>
      </c>
      <c r="P950" s="108" t="str">
        <f t="shared" si="480"/>
        <v>Gmaps</v>
      </c>
      <c r="Q950" s="18">
        <v>82</v>
      </c>
      <c r="R950" s="17">
        <v>33</v>
      </c>
      <c r="S950" s="18">
        <f t="shared" si="481"/>
        <v>28</v>
      </c>
      <c r="T950" s="18">
        <f t="shared" si="482"/>
        <v>24</v>
      </c>
      <c r="U950" s="18">
        <f t="shared" si="483"/>
        <v>0</v>
      </c>
      <c r="V950" s="95" t="str">
        <f t="shared" si="504"/>
        <v xml:space="preserve"> --</v>
      </c>
      <c r="W950" s="18">
        <f t="shared" si="484"/>
        <v>0</v>
      </c>
      <c r="X950" s="79" t="str">
        <f t="shared" si="505"/>
        <v xml:space="preserve"> --</v>
      </c>
      <c r="Y950" s="18">
        <v>14</v>
      </c>
      <c r="Z950" s="17" t="str">
        <f t="shared" si="488"/>
        <v xml:space="preserve"> --</v>
      </c>
      <c r="AA950" s="74">
        <v>0</v>
      </c>
      <c r="AB950" s="17" t="str">
        <f t="shared" si="506"/>
        <v>--</v>
      </c>
      <c r="AC950" s="39"/>
      <c r="AD950" s="17" t="str">
        <f t="shared" si="485"/>
        <v>Vähä 2</v>
      </c>
      <c r="AE950" s="17" t="s">
        <v>1060</v>
      </c>
      <c r="AF950" s="39"/>
      <c r="AG950" s="44"/>
      <c r="AH950" s="4"/>
      <c r="AI950" s="113" t="str">
        <f t="shared" si="489"/>
        <v>musta</v>
      </c>
      <c r="AJ950" s="114" t="str">
        <f t="shared" si="509"/>
        <v>musta</v>
      </c>
      <c r="AK950" s="115" t="str">
        <f t="shared" si="486"/>
        <v>musta</v>
      </c>
      <c r="AL950" s="124">
        <f t="shared" si="510"/>
        <v>0</v>
      </c>
      <c r="AM950" s="124">
        <f t="shared" si="490"/>
        <v>0</v>
      </c>
      <c r="AN950" s="124">
        <f t="shared" si="491"/>
        <v>0</v>
      </c>
      <c r="AO950" s="124">
        <f t="shared" si="492"/>
        <v>0</v>
      </c>
      <c r="AP950" s="121">
        <f t="shared" si="493"/>
        <v>0</v>
      </c>
      <c r="AQ950" s="14"/>
      <c r="AR950" s="113" t="str">
        <f t="shared" si="507"/>
        <v>musta</v>
      </c>
      <c r="AS950" s="114" t="str">
        <f t="shared" si="508"/>
        <v>musta</v>
      </c>
      <c r="AT950" s="115" t="str">
        <f t="shared" si="487"/>
        <v>musta</v>
      </c>
      <c r="AU950" s="124">
        <f t="shared" si="494"/>
        <v>1</v>
      </c>
      <c r="AV950" s="124">
        <f t="shared" si="495"/>
        <v>1</v>
      </c>
      <c r="AW950" s="124">
        <f t="shared" si="496"/>
        <v>0</v>
      </c>
      <c r="AX950" s="124">
        <f t="shared" si="497"/>
        <v>0</v>
      </c>
      <c r="AY950" s="121">
        <f t="shared" si="498"/>
        <v>0</v>
      </c>
      <c r="BA950" s="47" t="s">
        <v>970</v>
      </c>
      <c r="BB950" s="47">
        <v>14321</v>
      </c>
      <c r="BC950" s="47">
        <v>2</v>
      </c>
      <c r="BD950" s="47">
        <v>12</v>
      </c>
      <c r="BE950" s="4"/>
      <c r="BF950" s="47" t="s">
        <v>984</v>
      </c>
      <c r="BG950" s="47">
        <v>14349</v>
      </c>
      <c r="BH950" s="47">
        <v>1</v>
      </c>
      <c r="BI950" s="47">
        <v>56</v>
      </c>
      <c r="BJ950" s="4"/>
      <c r="BK950" s="46" t="str">
        <f t="shared" si="499"/>
        <v>14349_1</v>
      </c>
      <c r="BL950" s="69">
        <v>14349</v>
      </c>
      <c r="BM950" s="69">
        <v>1</v>
      </c>
      <c r="BN950" s="69">
        <v>1</v>
      </c>
      <c r="BO950" s="4"/>
      <c r="BP950" s="46" t="str">
        <f t="shared" si="500"/>
        <v>14349_1</v>
      </c>
      <c r="BQ950" s="69">
        <v>14349</v>
      </c>
      <c r="BR950" s="69">
        <v>1</v>
      </c>
      <c r="BS950" s="69">
        <v>3</v>
      </c>
      <c r="BT950" s="4"/>
      <c r="BU950" s="71"/>
      <c r="BV950" s="71"/>
      <c r="BW950" s="71"/>
      <c r="BX950" s="4"/>
      <c r="BY950" s="46"/>
      <c r="BZ950" s="46"/>
      <c r="CA950" s="46"/>
      <c r="CB950" s="4"/>
      <c r="CC950" s="47"/>
      <c r="CD950" s="47"/>
      <c r="CE950" s="47"/>
      <c r="CF950" s="47"/>
      <c r="CG950" s="47"/>
      <c r="CH950" s="47"/>
      <c r="CJ950" s="46" t="s">
        <v>996</v>
      </c>
      <c r="CK950" s="46" t="s">
        <v>1453</v>
      </c>
      <c r="CL950" s="46" t="s">
        <v>1454</v>
      </c>
      <c r="CM950" s="46" t="s">
        <v>1455</v>
      </c>
    </row>
    <row r="951" spans="1:91" customFormat="1" x14ac:dyDescent="0.25">
      <c r="A951" s="81">
        <v>940</v>
      </c>
      <c r="B951" s="27" t="str">
        <f t="shared" si="478"/>
        <v>14361_2</v>
      </c>
      <c r="C951" s="51">
        <v>14361</v>
      </c>
      <c r="D951" s="52">
        <v>2</v>
      </c>
      <c r="E951" s="17">
        <v>8065</v>
      </c>
      <c r="F951" s="18">
        <v>13197.826853099999</v>
      </c>
      <c r="G951" s="57">
        <v>47</v>
      </c>
      <c r="H951" s="58">
        <v>64</v>
      </c>
      <c r="I951" s="64">
        <f t="shared" si="501"/>
        <v>0.64</v>
      </c>
      <c r="J951" s="18">
        <f t="shared" si="502"/>
        <v>30.080000000000002</v>
      </c>
      <c r="K951" s="64">
        <f t="shared" si="503"/>
        <v>-0.45309090909090904</v>
      </c>
      <c r="L951" s="18">
        <v>55</v>
      </c>
      <c r="M951" s="18">
        <v>4</v>
      </c>
      <c r="N951" s="18">
        <v>57</v>
      </c>
      <c r="O951" s="105" t="str">
        <f t="shared" si="479"/>
        <v>https://www.google.com/maps/@62.1835047047,23.9068394699,3a,75y,90t/data=!3m3!1e1!3m1!2e0</v>
      </c>
      <c r="P951" s="108" t="str">
        <f t="shared" si="480"/>
        <v>Gmaps</v>
      </c>
      <c r="Q951" s="18">
        <v>47</v>
      </c>
      <c r="R951" s="17">
        <v>64</v>
      </c>
      <c r="S951" s="18">
        <f t="shared" si="481"/>
        <v>44</v>
      </c>
      <c r="T951" s="18">
        <f t="shared" si="482"/>
        <v>37</v>
      </c>
      <c r="U951" s="18">
        <f t="shared" si="483"/>
        <v>0</v>
      </c>
      <c r="V951" s="95" t="str">
        <f t="shared" si="504"/>
        <v xml:space="preserve"> --</v>
      </c>
      <c r="W951" s="18">
        <f t="shared" si="484"/>
        <v>0</v>
      </c>
      <c r="X951" s="79" t="str">
        <f t="shared" si="505"/>
        <v xml:space="preserve"> --</v>
      </c>
      <c r="Y951" s="74">
        <v>0</v>
      </c>
      <c r="Z951" s="17" t="str">
        <f t="shared" si="488"/>
        <v xml:space="preserve"> --</v>
      </c>
      <c r="AA951" s="74">
        <v>0</v>
      </c>
      <c r="AB951" s="17" t="str">
        <f t="shared" si="506"/>
        <v>--</v>
      </c>
      <c r="AC951" s="39"/>
      <c r="AD951" s="17" t="str">
        <f t="shared" si="485"/>
        <v>Vähä 3</v>
      </c>
      <c r="AE951" s="17" t="s">
        <v>1062</v>
      </c>
      <c r="AF951" s="39"/>
      <c r="AG951" s="44"/>
      <c r="AH951" s="4"/>
      <c r="AI951" s="113" t="str">
        <f t="shared" si="489"/>
        <v>musta</v>
      </c>
      <c r="AJ951" s="114" t="str">
        <f t="shared" si="509"/>
        <v>musta</v>
      </c>
      <c r="AK951" s="115" t="str">
        <f t="shared" si="486"/>
        <v>musta</v>
      </c>
      <c r="AL951" s="124">
        <f t="shared" si="510"/>
        <v>10</v>
      </c>
      <c r="AM951" s="124">
        <f t="shared" si="490"/>
        <v>10</v>
      </c>
      <c r="AN951" s="124">
        <f t="shared" si="491"/>
        <v>0</v>
      </c>
      <c r="AO951" s="124">
        <f t="shared" si="492"/>
        <v>0</v>
      </c>
      <c r="AP951" s="121">
        <f t="shared" si="493"/>
        <v>0</v>
      </c>
      <c r="AQ951" s="14"/>
      <c r="AR951" s="113" t="str">
        <f t="shared" si="507"/>
        <v>musta</v>
      </c>
      <c r="AS951" s="114" t="str">
        <f t="shared" si="508"/>
        <v>musta</v>
      </c>
      <c r="AT951" s="115" t="str">
        <f t="shared" si="487"/>
        <v>musta</v>
      </c>
      <c r="AU951" s="124">
        <f t="shared" si="494"/>
        <v>10</v>
      </c>
      <c r="AV951" s="124">
        <f t="shared" si="495"/>
        <v>10</v>
      </c>
      <c r="AW951" s="124">
        <f t="shared" si="496"/>
        <v>0</v>
      </c>
      <c r="AX951" s="124">
        <f t="shared" si="497"/>
        <v>0</v>
      </c>
      <c r="AY951" s="121">
        <f t="shared" si="498"/>
        <v>0</v>
      </c>
      <c r="BA951" s="47" t="s">
        <v>971</v>
      </c>
      <c r="BB951" s="47">
        <v>14323</v>
      </c>
      <c r="BC951" s="47">
        <v>1</v>
      </c>
      <c r="BD951" s="47">
        <v>32</v>
      </c>
      <c r="BE951" s="4"/>
      <c r="BF951" s="47" t="s">
        <v>985</v>
      </c>
      <c r="BG951" s="47">
        <v>14351</v>
      </c>
      <c r="BH951" s="47">
        <v>1</v>
      </c>
      <c r="BI951" s="47">
        <v>9</v>
      </c>
      <c r="BJ951" s="4"/>
      <c r="BK951" s="46" t="str">
        <f t="shared" si="499"/>
        <v>14351_1</v>
      </c>
      <c r="BL951" s="69">
        <v>14351</v>
      </c>
      <c r="BM951" s="69">
        <v>1</v>
      </c>
      <c r="BN951" s="69">
        <v>0</v>
      </c>
      <c r="BO951" s="4"/>
      <c r="BP951" s="46" t="str">
        <f t="shared" si="500"/>
        <v>14351_1</v>
      </c>
      <c r="BQ951" s="69">
        <v>14351</v>
      </c>
      <c r="BR951" s="69">
        <v>1</v>
      </c>
      <c r="BS951" s="69">
        <v>0</v>
      </c>
      <c r="BT951" s="4"/>
      <c r="BU951" s="71"/>
      <c r="BV951" s="71"/>
      <c r="BW951" s="71"/>
      <c r="BX951" s="4"/>
      <c r="BY951" s="46"/>
      <c r="BZ951" s="46"/>
      <c r="CA951" s="46"/>
      <c r="CB951" s="4"/>
      <c r="CC951" s="47"/>
      <c r="CD951" s="47"/>
      <c r="CE951" s="47"/>
      <c r="CF951" s="47"/>
      <c r="CG951" s="47"/>
      <c r="CH951" s="47"/>
      <c r="CJ951" s="46" t="s">
        <v>997</v>
      </c>
      <c r="CK951" s="46" t="s">
        <v>3412</v>
      </c>
      <c r="CL951" s="46" t="s">
        <v>3413</v>
      </c>
      <c r="CM951" s="46" t="s">
        <v>3414</v>
      </c>
    </row>
    <row r="952" spans="1:91" customFormat="1" x14ac:dyDescent="0.25">
      <c r="A952" s="81">
        <v>941</v>
      </c>
      <c r="B952" s="27" t="str">
        <f t="shared" si="478"/>
        <v>14361_3</v>
      </c>
      <c r="C952" s="51">
        <v>14361</v>
      </c>
      <c r="D952" s="52">
        <v>3</v>
      </c>
      <c r="E952" s="17">
        <v>5548</v>
      </c>
      <c r="F952" s="18"/>
      <c r="G952" s="59">
        <v>47</v>
      </c>
      <c r="H952" s="60">
        <v>64</v>
      </c>
      <c r="I952" s="64">
        <f t="shared" si="501"/>
        <v>0.64</v>
      </c>
      <c r="J952" s="18">
        <f t="shared" si="502"/>
        <v>30.080000000000002</v>
      </c>
      <c r="K952" s="64">
        <f t="shared" si="503"/>
        <v>-0.45309090909090904</v>
      </c>
      <c r="L952" s="18">
        <v>55</v>
      </c>
      <c r="M952" s="18">
        <v>4</v>
      </c>
      <c r="N952" s="18">
        <v>57</v>
      </c>
      <c r="O952" s="105" t="str">
        <f t="shared" si="479"/>
        <v>https://www.google.com/maps/@62.1859084875,24.0341159106,3a,75y,90t/data=!3m3!1e1!3m1!2e0</v>
      </c>
      <c r="P952" s="108" t="str">
        <f t="shared" si="480"/>
        <v>Gmaps</v>
      </c>
      <c r="Q952" s="18">
        <v>47</v>
      </c>
      <c r="R952" s="17">
        <v>64</v>
      </c>
      <c r="S952" s="18">
        <f t="shared" si="481"/>
        <v>34</v>
      </c>
      <c r="T952" s="18">
        <f t="shared" si="482"/>
        <v>34</v>
      </c>
      <c r="U952" s="18">
        <f t="shared" si="483"/>
        <v>0</v>
      </c>
      <c r="V952" s="95" t="str">
        <f t="shared" si="504"/>
        <v xml:space="preserve"> --</v>
      </c>
      <c r="W952" s="18">
        <f t="shared" si="484"/>
        <v>0</v>
      </c>
      <c r="X952" s="79" t="str">
        <f t="shared" si="505"/>
        <v xml:space="preserve"> --</v>
      </c>
      <c r="Y952" s="74">
        <v>0</v>
      </c>
      <c r="Z952" s="17" t="str">
        <f t="shared" si="488"/>
        <v xml:space="preserve"> --</v>
      </c>
      <c r="AA952" s="74">
        <v>0</v>
      </c>
      <c r="AB952" s="17" t="str">
        <f t="shared" si="506"/>
        <v>--</v>
      </c>
      <c r="AC952" s="39"/>
      <c r="AD952" s="17" t="str">
        <f t="shared" si="485"/>
        <v>Vähä 4</v>
      </c>
      <c r="AE952" s="17" t="s">
        <v>1061</v>
      </c>
      <c r="AF952" s="39"/>
      <c r="AG952" s="44"/>
      <c r="AH952" s="4"/>
      <c r="AI952" s="113" t="str">
        <f t="shared" si="489"/>
        <v>musta</v>
      </c>
      <c r="AJ952" s="114" t="str">
        <f t="shared" si="509"/>
        <v>musta</v>
      </c>
      <c r="AK952" s="115" t="str">
        <f t="shared" si="486"/>
        <v>musta</v>
      </c>
      <c r="AL952" s="124">
        <f t="shared" si="510"/>
        <v>10</v>
      </c>
      <c r="AM952" s="124">
        <f t="shared" si="490"/>
        <v>10</v>
      </c>
      <c r="AN952" s="124">
        <f t="shared" si="491"/>
        <v>0</v>
      </c>
      <c r="AO952" s="124">
        <f t="shared" si="492"/>
        <v>0</v>
      </c>
      <c r="AP952" s="121">
        <f t="shared" si="493"/>
        <v>0</v>
      </c>
      <c r="AQ952" s="14"/>
      <c r="AR952" s="113" t="str">
        <f t="shared" si="507"/>
        <v>musta</v>
      </c>
      <c r="AS952" s="114" t="str">
        <f t="shared" si="508"/>
        <v>musta</v>
      </c>
      <c r="AT952" s="115" t="str">
        <f t="shared" si="487"/>
        <v>musta</v>
      </c>
      <c r="AU952" s="124">
        <f t="shared" si="494"/>
        <v>10</v>
      </c>
      <c r="AV952" s="124">
        <f t="shared" si="495"/>
        <v>10</v>
      </c>
      <c r="AW952" s="124">
        <f t="shared" si="496"/>
        <v>0</v>
      </c>
      <c r="AX952" s="124">
        <f t="shared" si="497"/>
        <v>0</v>
      </c>
      <c r="AY952" s="121">
        <f t="shared" si="498"/>
        <v>0</v>
      </c>
      <c r="BA952" s="47" t="s">
        <v>972</v>
      </c>
      <c r="BB952" s="47">
        <v>14332</v>
      </c>
      <c r="BC952" s="47">
        <v>1</v>
      </c>
      <c r="BD952" s="47">
        <v>380</v>
      </c>
      <c r="BE952" s="4"/>
      <c r="BF952" s="47" t="s">
        <v>986</v>
      </c>
      <c r="BG952" s="47">
        <v>14351</v>
      </c>
      <c r="BH952" s="47">
        <v>2</v>
      </c>
      <c r="BI952" s="47">
        <v>8</v>
      </c>
      <c r="BJ952" s="4"/>
      <c r="BK952" s="46" t="str">
        <f t="shared" si="499"/>
        <v>14351_2</v>
      </c>
      <c r="BL952" s="69">
        <v>14351</v>
      </c>
      <c r="BM952" s="69">
        <v>2</v>
      </c>
      <c r="BN952" s="69">
        <v>0</v>
      </c>
      <c r="BO952" s="4"/>
      <c r="BP952" s="46" t="str">
        <f t="shared" si="500"/>
        <v>14351_2</v>
      </c>
      <c r="BQ952" s="69">
        <v>14351</v>
      </c>
      <c r="BR952" s="69">
        <v>2</v>
      </c>
      <c r="BS952" s="69">
        <v>0</v>
      </c>
      <c r="BT952" s="4"/>
      <c r="BU952" s="71"/>
      <c r="BV952" s="71"/>
      <c r="BW952" s="71"/>
      <c r="BX952" s="4"/>
      <c r="BY952" s="46"/>
      <c r="BZ952" s="46"/>
      <c r="CA952" s="46"/>
      <c r="CB952" s="4"/>
      <c r="CC952" s="47"/>
      <c r="CD952" s="47"/>
      <c r="CE952" s="47"/>
      <c r="CF952" s="47"/>
      <c r="CG952" s="47"/>
      <c r="CH952" s="47"/>
      <c r="CJ952" s="46" t="s">
        <v>998</v>
      </c>
      <c r="CK952" s="46" t="s">
        <v>3415</v>
      </c>
      <c r="CL952" s="46" t="s">
        <v>3416</v>
      </c>
      <c r="CM952" s="46" t="s">
        <v>3417</v>
      </c>
    </row>
    <row r="953" spans="1:91" customFormat="1" x14ac:dyDescent="0.25">
      <c r="A953" s="81">
        <v>942</v>
      </c>
      <c r="B953" s="27" t="str">
        <f t="shared" si="478"/>
        <v>14363_1</v>
      </c>
      <c r="C953" s="51">
        <v>14363</v>
      </c>
      <c r="D953" s="52">
        <v>1</v>
      </c>
      <c r="E953" s="17">
        <v>7720</v>
      </c>
      <c r="F953" s="18">
        <v>7514.0678911499999</v>
      </c>
      <c r="G953" s="57">
        <v>59</v>
      </c>
      <c r="H953" s="58">
        <v>60</v>
      </c>
      <c r="I953" s="64">
        <f t="shared" si="501"/>
        <v>0.6</v>
      </c>
      <c r="J953" s="18">
        <f t="shared" si="502"/>
        <v>35.4</v>
      </c>
      <c r="K953" s="64">
        <f t="shared" si="503"/>
        <v>-0.60224719101123592</v>
      </c>
      <c r="L953" s="18">
        <v>89</v>
      </c>
      <c r="M953" s="18">
        <v>8</v>
      </c>
      <c r="N953" s="18">
        <v>80</v>
      </c>
      <c r="O953" s="105" t="str">
        <f t="shared" si="479"/>
        <v>https://www.google.com/maps/@62.2402794639,23.9317710783,3a,75y,90t/data=!3m3!1e1!3m1!2e0</v>
      </c>
      <c r="P953" s="108" t="str">
        <f t="shared" si="480"/>
        <v>Gmaps</v>
      </c>
      <c r="Q953" s="18">
        <v>59</v>
      </c>
      <c r="R953" s="17">
        <v>60</v>
      </c>
      <c r="S953" s="18">
        <f t="shared" si="481"/>
        <v>18</v>
      </c>
      <c r="T953" s="18">
        <f t="shared" si="482"/>
        <v>3</v>
      </c>
      <c r="U953" s="18">
        <f t="shared" si="483"/>
        <v>0</v>
      </c>
      <c r="V953" s="95" t="str">
        <f t="shared" si="504"/>
        <v xml:space="preserve"> --</v>
      </c>
      <c r="W953" s="18">
        <f t="shared" si="484"/>
        <v>0</v>
      </c>
      <c r="X953" s="79" t="str">
        <f t="shared" si="505"/>
        <v xml:space="preserve"> --</v>
      </c>
      <c r="Y953" s="74">
        <v>0</v>
      </c>
      <c r="Z953" s="17" t="str">
        <f t="shared" si="488"/>
        <v xml:space="preserve"> --</v>
      </c>
      <c r="AA953" s="74">
        <v>0</v>
      </c>
      <c r="AB953" s="17" t="str">
        <f t="shared" si="506"/>
        <v>--</v>
      </c>
      <c r="AC953" s="39"/>
      <c r="AD953" s="17" t="str">
        <f t="shared" si="485"/>
        <v>Vähä 3</v>
      </c>
      <c r="AE953" s="17" t="s">
        <v>1062</v>
      </c>
      <c r="AF953" s="39"/>
      <c r="AG953" s="44"/>
      <c r="AH953" s="4"/>
      <c r="AI953" s="113" t="str">
        <f t="shared" si="489"/>
        <v>musta</v>
      </c>
      <c r="AJ953" s="114" t="str">
        <f t="shared" si="509"/>
        <v>musta</v>
      </c>
      <c r="AK953" s="115" t="str">
        <f t="shared" si="486"/>
        <v>musta</v>
      </c>
      <c r="AL953" s="124">
        <f t="shared" si="510"/>
        <v>10</v>
      </c>
      <c r="AM953" s="124">
        <f t="shared" si="490"/>
        <v>10</v>
      </c>
      <c r="AN953" s="124">
        <f t="shared" si="491"/>
        <v>0</v>
      </c>
      <c r="AO953" s="124">
        <f t="shared" si="492"/>
        <v>0</v>
      </c>
      <c r="AP953" s="121">
        <f t="shared" si="493"/>
        <v>0</v>
      </c>
      <c r="AQ953" s="14"/>
      <c r="AR953" s="113" t="str">
        <f t="shared" si="507"/>
        <v>musta</v>
      </c>
      <c r="AS953" s="114" t="str">
        <f t="shared" si="508"/>
        <v>musta</v>
      </c>
      <c r="AT953" s="115" t="str">
        <f t="shared" si="487"/>
        <v>musta</v>
      </c>
      <c r="AU953" s="124">
        <f t="shared" si="494"/>
        <v>10</v>
      </c>
      <c r="AV953" s="124">
        <f t="shared" si="495"/>
        <v>10</v>
      </c>
      <c r="AW953" s="124">
        <f t="shared" si="496"/>
        <v>0</v>
      </c>
      <c r="AX953" s="124">
        <f t="shared" si="497"/>
        <v>0</v>
      </c>
      <c r="AY953" s="121">
        <f t="shared" si="498"/>
        <v>0</v>
      </c>
      <c r="BA953" s="47" t="s">
        <v>973</v>
      </c>
      <c r="BB953" s="47">
        <v>14333</v>
      </c>
      <c r="BC953" s="47">
        <v>1</v>
      </c>
      <c r="BD953" s="47">
        <v>54</v>
      </c>
      <c r="BE953" s="4"/>
      <c r="BF953" s="47" t="s">
        <v>987</v>
      </c>
      <c r="BG953" s="47">
        <v>14351</v>
      </c>
      <c r="BH953" s="47">
        <v>3</v>
      </c>
      <c r="BI953" s="47">
        <v>1</v>
      </c>
      <c r="BJ953" s="4"/>
      <c r="BK953" s="46" t="str">
        <f t="shared" si="499"/>
        <v>14351_3</v>
      </c>
      <c r="BL953" s="69">
        <v>14351</v>
      </c>
      <c r="BM953" s="69">
        <v>3</v>
      </c>
      <c r="BN953" s="69">
        <v>0</v>
      </c>
      <c r="BO953" s="4"/>
      <c r="BP953" s="46" t="str">
        <f t="shared" si="500"/>
        <v>14351_3</v>
      </c>
      <c r="BQ953" s="69">
        <v>14351</v>
      </c>
      <c r="BR953" s="69">
        <v>3</v>
      </c>
      <c r="BS953" s="69">
        <v>0</v>
      </c>
      <c r="BT953" s="4"/>
      <c r="BU953" s="71"/>
      <c r="BV953" s="71"/>
      <c r="BW953" s="71"/>
      <c r="BX953" s="4"/>
      <c r="BY953" s="46"/>
      <c r="BZ953" s="46"/>
      <c r="CA953" s="46"/>
      <c r="CB953" s="4"/>
      <c r="CC953" s="47"/>
      <c r="CD953" s="47"/>
      <c r="CE953" s="47"/>
      <c r="CF953" s="47"/>
      <c r="CG953" s="47"/>
      <c r="CH953" s="47"/>
      <c r="CJ953" s="46" t="s">
        <v>1000</v>
      </c>
      <c r="CK953" s="46" t="s">
        <v>1324</v>
      </c>
      <c r="CL953" s="46" t="s">
        <v>1325</v>
      </c>
      <c r="CM953" s="46" t="s">
        <v>1326</v>
      </c>
    </row>
    <row r="954" spans="1:91" customFormat="1" x14ac:dyDescent="0.25">
      <c r="A954" s="81">
        <v>943</v>
      </c>
      <c r="B954" s="27" t="str">
        <f t="shared" si="478"/>
        <v>14365_1</v>
      </c>
      <c r="C954" s="51">
        <v>14365</v>
      </c>
      <c r="D954" s="52">
        <v>1</v>
      </c>
      <c r="E954" s="17">
        <v>4951</v>
      </c>
      <c r="F954" s="18">
        <v>4774.7694126099996</v>
      </c>
      <c r="G954" s="57">
        <v>389</v>
      </c>
      <c r="H954" s="58">
        <v>88</v>
      </c>
      <c r="I954" s="64">
        <f t="shared" si="501"/>
        <v>0.88</v>
      </c>
      <c r="J954" s="18">
        <f t="shared" si="502"/>
        <v>342.32</v>
      </c>
      <c r="K954" s="64">
        <f t="shared" si="503"/>
        <v>0.14872483221476507</v>
      </c>
      <c r="L954" s="18">
        <v>298</v>
      </c>
      <c r="M954" s="18">
        <v>11</v>
      </c>
      <c r="N954" s="18">
        <v>295</v>
      </c>
      <c r="O954" s="105" t="str">
        <f t="shared" si="479"/>
        <v>https://www.google.com/maps/@62.2507793531,23.7690022695,3a,75y,90t/data=!3m3!1e1!3m1!2e0</v>
      </c>
      <c r="P954" s="108" t="str">
        <f t="shared" si="480"/>
        <v>Gmaps</v>
      </c>
      <c r="Q954" s="18">
        <v>389</v>
      </c>
      <c r="R954" s="17">
        <v>88</v>
      </c>
      <c r="S954" s="18">
        <f t="shared" si="481"/>
        <v>39</v>
      </c>
      <c r="T954" s="18">
        <f t="shared" si="482"/>
        <v>6</v>
      </c>
      <c r="U954" s="18">
        <f t="shared" si="483"/>
        <v>0</v>
      </c>
      <c r="V954" s="95" t="str">
        <f t="shared" si="504"/>
        <v xml:space="preserve"> --</v>
      </c>
      <c r="W954" s="18">
        <f t="shared" si="484"/>
        <v>0</v>
      </c>
      <c r="X954" s="79" t="str">
        <f t="shared" si="505"/>
        <v xml:space="preserve"> --</v>
      </c>
      <c r="Y954" s="18">
        <v>1</v>
      </c>
      <c r="Z954" s="17" t="str">
        <f t="shared" si="488"/>
        <v xml:space="preserve"> --</v>
      </c>
      <c r="AA954" s="74">
        <v>0</v>
      </c>
      <c r="AB954" s="17" t="str">
        <f t="shared" si="506"/>
        <v>--</v>
      </c>
      <c r="AC954" s="39"/>
      <c r="AD954" s="17" t="str">
        <f t="shared" si="485"/>
        <v>Vähä 3</v>
      </c>
      <c r="AE954" s="17" t="s">
        <v>1062</v>
      </c>
      <c r="AF954" s="39"/>
      <c r="AG954" s="44"/>
      <c r="AH954" s="4"/>
      <c r="AI954" s="113" t="str">
        <f t="shared" si="489"/>
        <v>musta</v>
      </c>
      <c r="AJ954" s="114" t="str">
        <f t="shared" si="509"/>
        <v>musta</v>
      </c>
      <c r="AK954" s="115" t="str">
        <f t="shared" si="486"/>
        <v>musta</v>
      </c>
      <c r="AL954" s="124">
        <f t="shared" si="510"/>
        <v>10</v>
      </c>
      <c r="AM954" s="124">
        <f t="shared" si="490"/>
        <v>10</v>
      </c>
      <c r="AN954" s="124">
        <f t="shared" si="491"/>
        <v>0</v>
      </c>
      <c r="AO954" s="124">
        <f t="shared" si="492"/>
        <v>0</v>
      </c>
      <c r="AP954" s="121">
        <f t="shared" si="493"/>
        <v>0</v>
      </c>
      <c r="AQ954" s="14"/>
      <c r="AR954" s="113" t="str">
        <f t="shared" si="507"/>
        <v>musta</v>
      </c>
      <c r="AS954" s="114" t="str">
        <f t="shared" si="508"/>
        <v>musta</v>
      </c>
      <c r="AT954" s="115" t="str">
        <f t="shared" si="487"/>
        <v>musta</v>
      </c>
      <c r="AU954" s="124">
        <f t="shared" si="494"/>
        <v>10</v>
      </c>
      <c r="AV954" s="124">
        <f t="shared" si="495"/>
        <v>10</v>
      </c>
      <c r="AW954" s="124">
        <f t="shared" si="496"/>
        <v>0</v>
      </c>
      <c r="AX954" s="124">
        <f t="shared" si="497"/>
        <v>0</v>
      </c>
      <c r="AY954" s="121">
        <f t="shared" si="498"/>
        <v>0</v>
      </c>
      <c r="BA954" s="47" t="s">
        <v>974</v>
      </c>
      <c r="BB954" s="47">
        <v>14334</v>
      </c>
      <c r="BC954" s="47">
        <v>1</v>
      </c>
      <c r="BD954" s="47">
        <v>140</v>
      </c>
      <c r="BE954" s="4"/>
      <c r="BF954" s="47" t="s">
        <v>988</v>
      </c>
      <c r="BG954" s="47">
        <v>14352</v>
      </c>
      <c r="BH954" s="47">
        <v>1</v>
      </c>
      <c r="BI954" s="47">
        <v>63</v>
      </c>
      <c r="BJ954" s="4"/>
      <c r="BK954" s="46" t="str">
        <f t="shared" si="499"/>
        <v>14352_1</v>
      </c>
      <c r="BL954" s="69">
        <v>14352</v>
      </c>
      <c r="BM954" s="69">
        <v>1</v>
      </c>
      <c r="BN954" s="69">
        <v>0</v>
      </c>
      <c r="BO954" s="4"/>
      <c r="BP954" s="46" t="str">
        <f t="shared" si="500"/>
        <v>14352_1</v>
      </c>
      <c r="BQ954" s="69">
        <v>14352</v>
      </c>
      <c r="BR954" s="69">
        <v>1</v>
      </c>
      <c r="BS954" s="69">
        <v>0</v>
      </c>
      <c r="BT954" s="4"/>
      <c r="BU954" s="71"/>
      <c r="BV954" s="71"/>
      <c r="BW954" s="71"/>
      <c r="BX954" s="4"/>
      <c r="BY954" s="46"/>
      <c r="BZ954" s="46"/>
      <c r="CA954" s="46"/>
      <c r="CB954" s="4"/>
      <c r="CC954" s="47"/>
      <c r="CD954" s="47"/>
      <c r="CE954" s="47"/>
      <c r="CF954" s="47"/>
      <c r="CG954" s="47"/>
      <c r="CH954" s="47"/>
      <c r="CJ954" s="46" t="s">
        <v>1001</v>
      </c>
      <c r="CK954" s="46" t="s">
        <v>3418</v>
      </c>
      <c r="CL954" s="46" t="s">
        <v>3419</v>
      </c>
      <c r="CM954" s="46" t="s">
        <v>3420</v>
      </c>
    </row>
    <row r="955" spans="1:91" customFormat="1" x14ac:dyDescent="0.25">
      <c r="A955" s="81">
        <v>944</v>
      </c>
      <c r="B955" s="27" t="str">
        <f t="shared" si="478"/>
        <v>14367_1</v>
      </c>
      <c r="C955" s="51">
        <v>14367</v>
      </c>
      <c r="D955" s="52">
        <v>1</v>
      </c>
      <c r="E955" s="17">
        <v>4877</v>
      </c>
      <c r="F955" s="18">
        <v>13597.27602745</v>
      </c>
      <c r="G955" s="57">
        <v>5</v>
      </c>
      <c r="H955" s="58">
        <v>53</v>
      </c>
      <c r="I955" s="64">
        <f t="shared" si="501"/>
        <v>0.53</v>
      </c>
      <c r="J955" s="18">
        <f t="shared" si="502"/>
        <v>2.6500000000000004</v>
      </c>
      <c r="K955" s="64">
        <f t="shared" si="503"/>
        <v>-0.95655737704918031</v>
      </c>
      <c r="L955" s="18">
        <v>61</v>
      </c>
      <c r="M955" s="18">
        <v>4</v>
      </c>
      <c r="N955" s="18">
        <v>55</v>
      </c>
      <c r="O955" s="105" t="str">
        <f t="shared" si="479"/>
        <v>https://www.google.com/maps/@62.3290238883,23.8162712408,3a,75y,90t/data=!3m3!1e1!3m1!2e0</v>
      </c>
      <c r="P955" s="108" t="str">
        <f t="shared" si="480"/>
        <v>Gmaps</v>
      </c>
      <c r="Q955" s="18">
        <v>5</v>
      </c>
      <c r="R955" s="17">
        <v>53</v>
      </c>
      <c r="S955" s="18">
        <f t="shared" si="481"/>
        <v>4</v>
      </c>
      <c r="T955" s="18">
        <f t="shared" si="482"/>
        <v>0</v>
      </c>
      <c r="U955" s="18">
        <f t="shared" si="483"/>
        <v>0</v>
      </c>
      <c r="V955" s="95" t="str">
        <f t="shared" si="504"/>
        <v xml:space="preserve"> --</v>
      </c>
      <c r="W955" s="18">
        <f t="shared" si="484"/>
        <v>0</v>
      </c>
      <c r="X955" s="79" t="str">
        <f t="shared" si="505"/>
        <v xml:space="preserve"> --</v>
      </c>
      <c r="Y955" s="74">
        <v>0</v>
      </c>
      <c r="Z955" s="17" t="str">
        <f t="shared" si="488"/>
        <v xml:space="preserve"> --</v>
      </c>
      <c r="AA955" s="74">
        <v>0</v>
      </c>
      <c r="AB955" s="17" t="str">
        <f t="shared" si="506"/>
        <v>--</v>
      </c>
      <c r="AC955" s="39"/>
      <c r="AD955" s="17" t="str">
        <f t="shared" si="485"/>
        <v>Vähä 4</v>
      </c>
      <c r="AE955" s="17" t="s">
        <v>1061</v>
      </c>
      <c r="AF955" s="39"/>
      <c r="AG955" s="44"/>
      <c r="AH955" s="4"/>
      <c r="AI955" s="113" t="str">
        <f t="shared" si="489"/>
        <v>musta</v>
      </c>
      <c r="AJ955" s="114" t="str">
        <f t="shared" si="509"/>
        <v>musta</v>
      </c>
      <c r="AK955" s="115" t="str">
        <f t="shared" si="486"/>
        <v>musta</v>
      </c>
      <c r="AL955" s="124">
        <f t="shared" si="510"/>
        <v>1</v>
      </c>
      <c r="AM955" s="124">
        <f t="shared" si="490"/>
        <v>1</v>
      </c>
      <c r="AN955" s="124">
        <f t="shared" si="491"/>
        <v>0</v>
      </c>
      <c r="AO955" s="124">
        <f t="shared" si="492"/>
        <v>0</v>
      </c>
      <c r="AP955" s="121">
        <f t="shared" si="493"/>
        <v>0</v>
      </c>
      <c r="AQ955" s="14"/>
      <c r="AR955" s="113" t="str">
        <f t="shared" si="507"/>
        <v>musta</v>
      </c>
      <c r="AS955" s="114" t="str">
        <f t="shared" si="508"/>
        <v>musta</v>
      </c>
      <c r="AT955" s="115" t="str">
        <f t="shared" si="487"/>
        <v>musta</v>
      </c>
      <c r="AU955" s="124">
        <f t="shared" si="494"/>
        <v>10</v>
      </c>
      <c r="AV955" s="124">
        <f t="shared" si="495"/>
        <v>10</v>
      </c>
      <c r="AW955" s="124">
        <f t="shared" si="496"/>
        <v>0</v>
      </c>
      <c r="AX955" s="124">
        <f t="shared" si="497"/>
        <v>0</v>
      </c>
      <c r="AY955" s="121">
        <f t="shared" si="498"/>
        <v>0</v>
      </c>
      <c r="BA955" s="47" t="s">
        <v>975</v>
      </c>
      <c r="BB955" s="47">
        <v>14336</v>
      </c>
      <c r="BC955" s="47">
        <v>1</v>
      </c>
      <c r="BD955" s="47">
        <v>110</v>
      </c>
      <c r="BE955" s="4"/>
      <c r="BF955" s="47" t="s">
        <v>989</v>
      </c>
      <c r="BG955" s="47">
        <v>14353</v>
      </c>
      <c r="BH955" s="47">
        <v>1</v>
      </c>
      <c r="BI955" s="47">
        <v>12</v>
      </c>
      <c r="BJ955" s="4"/>
      <c r="BK955" s="46" t="str">
        <f t="shared" si="499"/>
        <v>14353_1</v>
      </c>
      <c r="BL955" s="69">
        <v>14353</v>
      </c>
      <c r="BM955" s="69">
        <v>1</v>
      </c>
      <c r="BN955" s="69">
        <v>0</v>
      </c>
      <c r="BO955" s="4"/>
      <c r="BP955" s="46" t="str">
        <f t="shared" si="500"/>
        <v>14353_1</v>
      </c>
      <c r="BQ955" s="69">
        <v>14353</v>
      </c>
      <c r="BR955" s="69">
        <v>1</v>
      </c>
      <c r="BS955" s="69">
        <v>0</v>
      </c>
      <c r="BT955" s="4"/>
      <c r="BU955" s="71"/>
      <c r="BV955" s="71"/>
      <c r="BW955" s="71"/>
      <c r="BX955" s="4"/>
      <c r="BY955" s="46"/>
      <c r="BZ955" s="46"/>
      <c r="CA955" s="46"/>
      <c r="CB955" s="4"/>
      <c r="CC955" s="47"/>
      <c r="CD955" s="47"/>
      <c r="CE955" s="47"/>
      <c r="CF955" s="47"/>
      <c r="CG955" s="47"/>
      <c r="CH955" s="47"/>
      <c r="CJ955" s="46" t="s">
        <v>1002</v>
      </c>
      <c r="CK955" s="46" t="s">
        <v>3421</v>
      </c>
      <c r="CL955" s="46" t="s">
        <v>3422</v>
      </c>
      <c r="CM955" s="46" t="s">
        <v>3423</v>
      </c>
    </row>
    <row r="956" spans="1:91" customFormat="1" x14ac:dyDescent="0.25">
      <c r="A956" s="81">
        <v>945</v>
      </c>
      <c r="B956" s="27" t="str">
        <f t="shared" si="478"/>
        <v>14367_2</v>
      </c>
      <c r="C956" s="51">
        <v>14367</v>
      </c>
      <c r="D956" s="52">
        <v>2</v>
      </c>
      <c r="E956" s="17">
        <v>9150</v>
      </c>
      <c r="F956" s="18"/>
      <c r="G956" s="59">
        <v>5</v>
      </c>
      <c r="H956" s="60">
        <v>53</v>
      </c>
      <c r="I956" s="64">
        <f t="shared" si="501"/>
        <v>0.53</v>
      </c>
      <c r="J956" s="18">
        <f t="shared" si="502"/>
        <v>2.6500000000000004</v>
      </c>
      <c r="K956" s="64">
        <f t="shared" si="503"/>
        <v>-0.95655737704918031</v>
      </c>
      <c r="L956" s="18">
        <v>61</v>
      </c>
      <c r="M956" s="18">
        <v>4</v>
      </c>
      <c r="N956" s="18">
        <v>55</v>
      </c>
      <c r="O956" s="105" t="str">
        <f t="shared" si="479"/>
        <v>https://www.google.com/maps/@62.3028376064,23.8817912944,3a,75y,90t/data=!3m3!1e1!3m1!2e0</v>
      </c>
      <c r="P956" s="108" t="str">
        <f t="shared" si="480"/>
        <v>Gmaps</v>
      </c>
      <c r="Q956" s="18">
        <v>5</v>
      </c>
      <c r="R956" s="17">
        <v>53</v>
      </c>
      <c r="S956" s="18">
        <f t="shared" si="481"/>
        <v>6</v>
      </c>
      <c r="T956" s="18">
        <f t="shared" si="482"/>
        <v>1</v>
      </c>
      <c r="U956" s="18">
        <f t="shared" si="483"/>
        <v>0</v>
      </c>
      <c r="V956" s="95" t="str">
        <f t="shared" si="504"/>
        <v xml:space="preserve"> --</v>
      </c>
      <c r="W956" s="18">
        <f t="shared" si="484"/>
        <v>0</v>
      </c>
      <c r="X956" s="79" t="str">
        <f t="shared" si="505"/>
        <v xml:space="preserve"> --</v>
      </c>
      <c r="Y956" s="74">
        <v>0</v>
      </c>
      <c r="Z956" s="17" t="str">
        <f t="shared" si="488"/>
        <v xml:space="preserve"> --</v>
      </c>
      <c r="AA956" s="74">
        <v>0</v>
      </c>
      <c r="AB956" s="17" t="str">
        <f t="shared" si="506"/>
        <v>--</v>
      </c>
      <c r="AC956" s="39"/>
      <c r="AD956" s="17" t="str">
        <f t="shared" si="485"/>
        <v>Vähä 4</v>
      </c>
      <c r="AE956" s="17" t="s">
        <v>1061</v>
      </c>
      <c r="AF956" s="39"/>
      <c r="AG956" s="44"/>
      <c r="AH956" s="4"/>
      <c r="AI956" s="113" t="str">
        <f t="shared" si="489"/>
        <v>musta</v>
      </c>
      <c r="AJ956" s="114" t="str">
        <f t="shared" si="509"/>
        <v>musta</v>
      </c>
      <c r="AK956" s="115" t="str">
        <f t="shared" si="486"/>
        <v>musta</v>
      </c>
      <c r="AL956" s="124">
        <f t="shared" si="510"/>
        <v>1</v>
      </c>
      <c r="AM956" s="124">
        <f t="shared" si="490"/>
        <v>1</v>
      </c>
      <c r="AN956" s="124">
        <f t="shared" si="491"/>
        <v>0</v>
      </c>
      <c r="AO956" s="124">
        <f t="shared" si="492"/>
        <v>0</v>
      </c>
      <c r="AP956" s="121">
        <f t="shared" si="493"/>
        <v>0</v>
      </c>
      <c r="AQ956" s="14"/>
      <c r="AR956" s="113" t="str">
        <f t="shared" si="507"/>
        <v>musta</v>
      </c>
      <c r="AS956" s="114" t="str">
        <f t="shared" si="508"/>
        <v>musta</v>
      </c>
      <c r="AT956" s="115" t="str">
        <f t="shared" si="487"/>
        <v>musta</v>
      </c>
      <c r="AU956" s="124">
        <f t="shared" si="494"/>
        <v>10</v>
      </c>
      <c r="AV956" s="124">
        <f t="shared" si="495"/>
        <v>10</v>
      </c>
      <c r="AW956" s="124">
        <f t="shared" si="496"/>
        <v>0</v>
      </c>
      <c r="AX956" s="124">
        <f t="shared" si="497"/>
        <v>0</v>
      </c>
      <c r="AY956" s="121">
        <f t="shared" si="498"/>
        <v>0</v>
      </c>
      <c r="BA956" s="47" t="s">
        <v>976</v>
      </c>
      <c r="BB956" s="47">
        <v>14337</v>
      </c>
      <c r="BC956" s="47">
        <v>1</v>
      </c>
      <c r="BD956" s="47">
        <v>107</v>
      </c>
      <c r="BE956" s="4"/>
      <c r="BF956" s="47" t="s">
        <v>990</v>
      </c>
      <c r="BG956" s="47">
        <v>14353</v>
      </c>
      <c r="BH956" s="47">
        <v>2</v>
      </c>
      <c r="BI956" s="47">
        <v>8</v>
      </c>
      <c r="BJ956" s="4"/>
      <c r="BK956" s="46" t="str">
        <f t="shared" si="499"/>
        <v>14353_2</v>
      </c>
      <c r="BL956" s="69">
        <v>14353</v>
      </c>
      <c r="BM956" s="69">
        <v>2</v>
      </c>
      <c r="BN956" s="69">
        <v>0</v>
      </c>
      <c r="BO956" s="4"/>
      <c r="BP956" s="46" t="str">
        <f t="shared" si="500"/>
        <v>14353_2</v>
      </c>
      <c r="BQ956" s="69">
        <v>14353</v>
      </c>
      <c r="BR956" s="69">
        <v>2</v>
      </c>
      <c r="BS956" s="69">
        <v>0</v>
      </c>
      <c r="BT956" s="4"/>
      <c r="BU956" s="71"/>
      <c r="BV956" s="71"/>
      <c r="BW956" s="71"/>
      <c r="BX956" s="4"/>
      <c r="BY956" s="46"/>
      <c r="BZ956" s="46"/>
      <c r="CA956" s="46"/>
      <c r="CB956" s="4"/>
      <c r="CC956" s="47"/>
      <c r="CD956" s="47"/>
      <c r="CE956" s="47"/>
      <c r="CF956" s="47"/>
      <c r="CG956" s="47"/>
      <c r="CH956" s="47"/>
      <c r="CJ956" s="46" t="s">
        <v>1003</v>
      </c>
      <c r="CK956" s="46" t="s">
        <v>3424</v>
      </c>
      <c r="CL956" s="46" t="s">
        <v>3425</v>
      </c>
      <c r="CM956" s="46" t="s">
        <v>3426</v>
      </c>
    </row>
    <row r="957" spans="1:91" customFormat="1" x14ac:dyDescent="0.25">
      <c r="A957" s="81">
        <v>946</v>
      </c>
      <c r="B957" s="27" t="str">
        <f t="shared" si="478"/>
        <v>14371_1</v>
      </c>
      <c r="C957" s="51">
        <v>14371</v>
      </c>
      <c r="D957" s="52">
        <v>1</v>
      </c>
      <c r="E957" s="17">
        <v>6775</v>
      </c>
      <c r="F957" s="18">
        <v>6696.93233435</v>
      </c>
      <c r="G957" s="57">
        <v>25</v>
      </c>
      <c r="H957" s="58">
        <v>55</v>
      </c>
      <c r="I957" s="64">
        <f t="shared" si="501"/>
        <v>0.55000000000000004</v>
      </c>
      <c r="J957" s="18">
        <f t="shared" si="502"/>
        <v>13.750000000000002</v>
      </c>
      <c r="K957" s="64">
        <f t="shared" si="503"/>
        <v>-0.78174603174603174</v>
      </c>
      <c r="L957" s="18">
        <v>63</v>
      </c>
      <c r="M957" s="18">
        <v>4</v>
      </c>
      <c r="N957" s="18">
        <v>58</v>
      </c>
      <c r="O957" s="105" t="str">
        <f t="shared" si="479"/>
        <v>https://www.google.com/maps/@62.3576080026,23.6357624459,3a,75y,90t/data=!3m3!1e1!3m1!2e0</v>
      </c>
      <c r="P957" s="108" t="str">
        <f t="shared" si="480"/>
        <v>Gmaps</v>
      </c>
      <c r="Q957" s="18">
        <v>25</v>
      </c>
      <c r="R957" s="17">
        <v>55</v>
      </c>
      <c r="S957" s="18">
        <f t="shared" si="481"/>
        <v>12</v>
      </c>
      <c r="T957" s="18">
        <f t="shared" si="482"/>
        <v>8</v>
      </c>
      <c r="U957" s="18">
        <f t="shared" si="483"/>
        <v>0</v>
      </c>
      <c r="V957" s="95" t="str">
        <f t="shared" si="504"/>
        <v xml:space="preserve"> --</v>
      </c>
      <c r="W957" s="18">
        <f t="shared" si="484"/>
        <v>0</v>
      </c>
      <c r="X957" s="79" t="str">
        <f t="shared" si="505"/>
        <v xml:space="preserve"> --</v>
      </c>
      <c r="Y957" s="74">
        <v>0</v>
      </c>
      <c r="Z957" s="17" t="str">
        <f t="shared" si="488"/>
        <v xml:space="preserve"> --</v>
      </c>
      <c r="AA957" s="74">
        <v>0</v>
      </c>
      <c r="AB957" s="17" t="str">
        <f t="shared" si="506"/>
        <v>--</v>
      </c>
      <c r="AC957" s="39"/>
      <c r="AD957" s="17" t="str">
        <f t="shared" si="485"/>
        <v>Vähä 3</v>
      </c>
      <c r="AE957" s="17" t="s">
        <v>1062</v>
      </c>
      <c r="AF957" s="39"/>
      <c r="AG957" s="44"/>
      <c r="AH957" s="4"/>
      <c r="AI957" s="113" t="str">
        <f t="shared" si="489"/>
        <v>musta</v>
      </c>
      <c r="AJ957" s="114" t="str">
        <f t="shared" si="509"/>
        <v>musta</v>
      </c>
      <c r="AK957" s="115" t="str">
        <f t="shared" si="486"/>
        <v>musta</v>
      </c>
      <c r="AL957" s="124">
        <f t="shared" si="510"/>
        <v>1</v>
      </c>
      <c r="AM957" s="124">
        <f t="shared" si="490"/>
        <v>1</v>
      </c>
      <c r="AN957" s="124">
        <f t="shared" si="491"/>
        <v>0</v>
      </c>
      <c r="AO957" s="124">
        <f t="shared" si="492"/>
        <v>0</v>
      </c>
      <c r="AP957" s="121">
        <f t="shared" si="493"/>
        <v>0</v>
      </c>
      <c r="AQ957" s="14"/>
      <c r="AR957" s="113" t="str">
        <f t="shared" si="507"/>
        <v>musta</v>
      </c>
      <c r="AS957" s="114" t="str">
        <f t="shared" si="508"/>
        <v>musta</v>
      </c>
      <c r="AT957" s="115" t="str">
        <f t="shared" si="487"/>
        <v>musta</v>
      </c>
      <c r="AU957" s="124">
        <f t="shared" si="494"/>
        <v>10</v>
      </c>
      <c r="AV957" s="124">
        <f t="shared" si="495"/>
        <v>10</v>
      </c>
      <c r="AW957" s="124">
        <f t="shared" si="496"/>
        <v>0</v>
      </c>
      <c r="AX957" s="124">
        <f t="shared" si="497"/>
        <v>0</v>
      </c>
      <c r="AY957" s="121">
        <f t="shared" si="498"/>
        <v>0</v>
      </c>
      <c r="BA957" s="47" t="s">
        <v>977</v>
      </c>
      <c r="BB957" s="47">
        <v>14338</v>
      </c>
      <c r="BC957" s="47">
        <v>1</v>
      </c>
      <c r="BD957" s="47">
        <v>398</v>
      </c>
      <c r="BE957" s="4"/>
      <c r="BF957" s="47" t="s">
        <v>991</v>
      </c>
      <c r="BG957" s="47">
        <v>14354</v>
      </c>
      <c r="BH957" s="47">
        <v>1</v>
      </c>
      <c r="BI957" s="47">
        <v>36</v>
      </c>
      <c r="BJ957" s="4"/>
      <c r="BK957" s="46" t="str">
        <f t="shared" si="499"/>
        <v>14354_1</v>
      </c>
      <c r="BL957" s="69">
        <v>14354</v>
      </c>
      <c r="BM957" s="69">
        <v>1</v>
      </c>
      <c r="BN957" s="69">
        <v>0</v>
      </c>
      <c r="BO957" s="4"/>
      <c r="BP957" s="46" t="str">
        <f t="shared" si="500"/>
        <v>14354_1</v>
      </c>
      <c r="BQ957" s="69">
        <v>14354</v>
      </c>
      <c r="BR957" s="69">
        <v>1</v>
      </c>
      <c r="BS957" s="69">
        <v>0</v>
      </c>
      <c r="BT957" s="4"/>
      <c r="BU957" s="71"/>
      <c r="BV957" s="71"/>
      <c r="BW957" s="71"/>
      <c r="BX957" s="4"/>
      <c r="BY957" s="46"/>
      <c r="BZ957" s="46"/>
      <c r="CA957" s="46"/>
      <c r="CB957" s="4"/>
      <c r="CC957" s="47"/>
      <c r="CD957" s="47"/>
      <c r="CE957" s="47"/>
      <c r="CF957" s="47"/>
      <c r="CG957" s="47"/>
      <c r="CH957" s="47"/>
      <c r="CJ957" s="46" t="s">
        <v>1004</v>
      </c>
      <c r="CK957" s="46" t="s">
        <v>1462</v>
      </c>
      <c r="CL957" s="46" t="s">
        <v>1463</v>
      </c>
      <c r="CM957" s="46" t="s">
        <v>1464</v>
      </c>
    </row>
    <row r="958" spans="1:91" customFormat="1" x14ac:dyDescent="0.25">
      <c r="A958" s="81">
        <v>947</v>
      </c>
      <c r="B958" s="27" t="str">
        <f t="shared" si="478"/>
        <v>14371_2</v>
      </c>
      <c r="C958" s="51">
        <v>14371</v>
      </c>
      <c r="D958" s="52">
        <v>2</v>
      </c>
      <c r="E958" s="17">
        <v>5499</v>
      </c>
      <c r="F958" s="18">
        <v>11219.815018949999</v>
      </c>
      <c r="G958" s="57">
        <v>45</v>
      </c>
      <c r="H958" s="58">
        <v>53</v>
      </c>
      <c r="I958" s="64">
        <f t="shared" si="501"/>
        <v>0.53</v>
      </c>
      <c r="J958" s="18">
        <f t="shared" si="502"/>
        <v>23.85</v>
      </c>
      <c r="K958" s="64">
        <f t="shared" si="503"/>
        <v>-0.90535714285714286</v>
      </c>
      <c r="L958" s="18">
        <v>252</v>
      </c>
      <c r="M958" s="18">
        <v>14</v>
      </c>
      <c r="N958" s="18">
        <v>243</v>
      </c>
      <c r="O958" s="105" t="str">
        <f t="shared" si="479"/>
        <v>https://www.google.com/maps/@62.3238973419,23.5536145007,3a,75y,90t/data=!3m3!1e1!3m1!2e0</v>
      </c>
      <c r="P958" s="108" t="str">
        <f t="shared" si="480"/>
        <v>Gmaps</v>
      </c>
      <c r="Q958" s="18">
        <v>45</v>
      </c>
      <c r="R958" s="17">
        <v>53</v>
      </c>
      <c r="S958" s="18">
        <f t="shared" si="481"/>
        <v>27</v>
      </c>
      <c r="T958" s="18">
        <f t="shared" si="482"/>
        <v>12</v>
      </c>
      <c r="U958" s="18">
        <f t="shared" si="483"/>
        <v>0</v>
      </c>
      <c r="V958" s="95" t="str">
        <f t="shared" si="504"/>
        <v xml:space="preserve"> --</v>
      </c>
      <c r="W958" s="18">
        <f t="shared" si="484"/>
        <v>0</v>
      </c>
      <c r="X958" s="79" t="str">
        <f t="shared" si="505"/>
        <v xml:space="preserve"> --</v>
      </c>
      <c r="Y958" s="74">
        <v>0</v>
      </c>
      <c r="Z958" s="17" t="str">
        <f t="shared" si="488"/>
        <v xml:space="preserve"> --</v>
      </c>
      <c r="AA958" s="74">
        <v>0</v>
      </c>
      <c r="AB958" s="17" t="str">
        <f t="shared" si="506"/>
        <v>--</v>
      </c>
      <c r="AC958" s="39"/>
      <c r="AD958" s="17" t="str">
        <f t="shared" si="485"/>
        <v>Vähä 2</v>
      </c>
      <c r="AE958" s="17" t="s">
        <v>1060</v>
      </c>
      <c r="AF958" s="39"/>
      <c r="AG958" s="44"/>
      <c r="AH958" s="4"/>
      <c r="AI958" s="113" t="str">
        <f t="shared" si="489"/>
        <v>musta</v>
      </c>
      <c r="AJ958" s="114" t="str">
        <f t="shared" si="509"/>
        <v>musta</v>
      </c>
      <c r="AK958" s="115" t="str">
        <f t="shared" si="486"/>
        <v>musta</v>
      </c>
      <c r="AL958" s="124">
        <f t="shared" si="510"/>
        <v>1</v>
      </c>
      <c r="AM958" s="124">
        <f t="shared" si="490"/>
        <v>1</v>
      </c>
      <c r="AN958" s="124">
        <f t="shared" si="491"/>
        <v>0</v>
      </c>
      <c r="AO958" s="124">
        <f t="shared" si="492"/>
        <v>0</v>
      </c>
      <c r="AP958" s="121">
        <f t="shared" si="493"/>
        <v>0</v>
      </c>
      <c r="AQ958" s="14"/>
      <c r="AR958" s="113" t="str">
        <f t="shared" si="507"/>
        <v>musta</v>
      </c>
      <c r="AS958" s="114" t="str">
        <f t="shared" si="508"/>
        <v>musta</v>
      </c>
      <c r="AT958" s="115" t="str">
        <f t="shared" si="487"/>
        <v>musta</v>
      </c>
      <c r="AU958" s="124">
        <f t="shared" si="494"/>
        <v>10</v>
      </c>
      <c r="AV958" s="124">
        <f t="shared" si="495"/>
        <v>10</v>
      </c>
      <c r="AW958" s="124">
        <f t="shared" si="496"/>
        <v>0</v>
      </c>
      <c r="AX958" s="124">
        <f t="shared" si="497"/>
        <v>0</v>
      </c>
      <c r="AY958" s="121">
        <f t="shared" si="498"/>
        <v>0</v>
      </c>
      <c r="BA958" s="47" t="s">
        <v>978</v>
      </c>
      <c r="BB958" s="47">
        <v>14339</v>
      </c>
      <c r="BC958" s="47">
        <v>1</v>
      </c>
      <c r="BD958" s="47">
        <v>31</v>
      </c>
      <c r="BE958" s="4"/>
      <c r="BF958" s="47" t="s">
        <v>992</v>
      </c>
      <c r="BG958" s="47">
        <v>14356</v>
      </c>
      <c r="BH958" s="47">
        <v>1</v>
      </c>
      <c r="BI958" s="47">
        <v>16</v>
      </c>
      <c r="BJ958" s="4"/>
      <c r="BK958" s="46" t="str">
        <f t="shared" si="499"/>
        <v>14356_1</v>
      </c>
      <c r="BL958" s="69">
        <v>14356</v>
      </c>
      <c r="BM958" s="69">
        <v>1</v>
      </c>
      <c r="BN958" s="69">
        <v>3</v>
      </c>
      <c r="BO958" s="4"/>
      <c r="BP958" s="46" t="str">
        <f t="shared" si="500"/>
        <v>14356_1</v>
      </c>
      <c r="BQ958" s="69">
        <v>14356</v>
      </c>
      <c r="BR958" s="69">
        <v>1</v>
      </c>
      <c r="BS958" s="69">
        <v>0</v>
      </c>
      <c r="BT958" s="4"/>
      <c r="BU958" s="71"/>
      <c r="BV958" s="71"/>
      <c r="BW958" s="71"/>
      <c r="BX958" s="4"/>
      <c r="BY958" s="46"/>
      <c r="BZ958" s="46"/>
      <c r="CA958" s="46"/>
      <c r="CB958" s="4"/>
      <c r="CC958" s="47"/>
      <c r="CD958" s="47"/>
      <c r="CE958" s="47"/>
      <c r="CF958" s="47"/>
      <c r="CG958" s="47"/>
      <c r="CH958" s="47"/>
      <c r="CJ958" s="46" t="s">
        <v>1005</v>
      </c>
      <c r="CK958" s="46" t="s">
        <v>3427</v>
      </c>
      <c r="CL958" s="46" t="s">
        <v>3428</v>
      </c>
      <c r="CM958" s="46" t="s">
        <v>3429</v>
      </c>
    </row>
    <row r="959" spans="1:91" customFormat="1" x14ac:dyDescent="0.25">
      <c r="A959" s="81">
        <v>948</v>
      </c>
      <c r="B959" s="27" t="str">
        <f t="shared" si="478"/>
        <v>14371_3</v>
      </c>
      <c r="C959" s="51">
        <v>14371</v>
      </c>
      <c r="D959" s="52">
        <v>3</v>
      </c>
      <c r="E959" s="17">
        <v>6203</v>
      </c>
      <c r="F959" s="18"/>
      <c r="G959" s="59">
        <v>45</v>
      </c>
      <c r="H959" s="60">
        <v>53</v>
      </c>
      <c r="I959" s="64">
        <f t="shared" si="501"/>
        <v>0.53</v>
      </c>
      <c r="J959" s="18">
        <f t="shared" si="502"/>
        <v>23.85</v>
      </c>
      <c r="K959" s="64">
        <f t="shared" si="503"/>
        <v>-0.90535714285714286</v>
      </c>
      <c r="L959" s="18">
        <v>252</v>
      </c>
      <c r="M959" s="18">
        <v>14</v>
      </c>
      <c r="N959" s="18">
        <v>243</v>
      </c>
      <c r="O959" s="105" t="str">
        <f t="shared" si="479"/>
        <v>https://www.google.com/maps/@62.2864268503,23.601377296,3a,75y,90t/data=!3m3!1e1!3m1!2e0</v>
      </c>
      <c r="P959" s="108" t="str">
        <f t="shared" si="480"/>
        <v>Gmaps</v>
      </c>
      <c r="Q959" s="18">
        <v>45</v>
      </c>
      <c r="R959" s="17">
        <v>53</v>
      </c>
      <c r="S959" s="18">
        <f t="shared" si="481"/>
        <v>37</v>
      </c>
      <c r="T959" s="18">
        <f t="shared" si="482"/>
        <v>14</v>
      </c>
      <c r="U959" s="18">
        <f t="shared" si="483"/>
        <v>0</v>
      </c>
      <c r="V959" s="95" t="str">
        <f t="shared" si="504"/>
        <v xml:space="preserve"> --</v>
      </c>
      <c r="W959" s="18">
        <f t="shared" si="484"/>
        <v>0</v>
      </c>
      <c r="X959" s="79" t="str">
        <f t="shared" si="505"/>
        <v xml:space="preserve"> --</v>
      </c>
      <c r="Y959" s="74">
        <v>0</v>
      </c>
      <c r="Z959" s="17" t="str">
        <f t="shared" si="488"/>
        <v xml:space="preserve"> --</v>
      </c>
      <c r="AA959" s="74">
        <v>0</v>
      </c>
      <c r="AB959" s="17" t="str">
        <f t="shared" si="506"/>
        <v>--</v>
      </c>
      <c r="AC959" s="39"/>
      <c r="AD959" s="17" t="str">
        <f t="shared" si="485"/>
        <v>Ei määritetty</v>
      </c>
      <c r="AE959" s="17" t="s">
        <v>1060</v>
      </c>
      <c r="AF959" s="39"/>
      <c r="AG959" s="44"/>
      <c r="AH959" s="4"/>
      <c r="AI959" s="113" t="str">
        <f t="shared" si="489"/>
        <v>musta</v>
      </c>
      <c r="AJ959" s="114" t="str">
        <f t="shared" si="509"/>
        <v>musta</v>
      </c>
      <c r="AK959" s="115" t="str">
        <f t="shared" si="486"/>
        <v>musta</v>
      </c>
      <c r="AL959" s="124">
        <f t="shared" si="510"/>
        <v>1</v>
      </c>
      <c r="AM959" s="124">
        <f t="shared" si="490"/>
        <v>1</v>
      </c>
      <c r="AN959" s="124">
        <f t="shared" si="491"/>
        <v>0</v>
      </c>
      <c r="AO959" s="124">
        <f t="shared" si="492"/>
        <v>0</v>
      </c>
      <c r="AP959" s="121">
        <f t="shared" si="493"/>
        <v>0</v>
      </c>
      <c r="AQ959" s="14"/>
      <c r="AR959" s="113" t="str">
        <f t="shared" si="507"/>
        <v>musta</v>
      </c>
      <c r="AS959" s="114" t="str">
        <f t="shared" si="508"/>
        <v>musta</v>
      </c>
      <c r="AT959" s="115" t="str">
        <f t="shared" si="487"/>
        <v>musta</v>
      </c>
      <c r="AU959" s="124">
        <f t="shared" si="494"/>
        <v>10</v>
      </c>
      <c r="AV959" s="124">
        <f t="shared" si="495"/>
        <v>10</v>
      </c>
      <c r="AW959" s="124">
        <f t="shared" si="496"/>
        <v>0</v>
      </c>
      <c r="AX959" s="124">
        <f t="shared" si="497"/>
        <v>0</v>
      </c>
      <c r="AY959" s="121">
        <f t="shared" si="498"/>
        <v>0</v>
      </c>
      <c r="BA959" s="47" t="s">
        <v>979</v>
      </c>
      <c r="BB959" s="47">
        <v>14339</v>
      </c>
      <c r="BC959" s="47">
        <v>2</v>
      </c>
      <c r="BD959" s="47">
        <v>41</v>
      </c>
      <c r="BE959" s="4"/>
      <c r="BF959" s="47" t="s">
        <v>993</v>
      </c>
      <c r="BG959" s="47">
        <v>14357</v>
      </c>
      <c r="BH959" s="47">
        <v>1</v>
      </c>
      <c r="BI959" s="47">
        <v>5</v>
      </c>
      <c r="BJ959" s="4"/>
      <c r="BK959" s="46" t="str">
        <f t="shared" si="499"/>
        <v>14357_1</v>
      </c>
      <c r="BL959" s="69">
        <v>14357</v>
      </c>
      <c r="BM959" s="69">
        <v>1</v>
      </c>
      <c r="BN959" s="69">
        <v>0</v>
      </c>
      <c r="BO959" s="4"/>
      <c r="BP959" s="46" t="str">
        <f t="shared" si="500"/>
        <v>14357_1</v>
      </c>
      <c r="BQ959" s="69">
        <v>14357</v>
      </c>
      <c r="BR959" s="69">
        <v>1</v>
      </c>
      <c r="BS959" s="69">
        <v>0</v>
      </c>
      <c r="BT959" s="4"/>
      <c r="BU959" s="71"/>
      <c r="BV959" s="71"/>
      <c r="BW959" s="71"/>
      <c r="BX959" s="4"/>
      <c r="BY959" s="46"/>
      <c r="BZ959" s="46"/>
      <c r="CA959" s="46"/>
      <c r="CB959" s="4"/>
      <c r="CC959" s="47"/>
      <c r="CD959" s="47"/>
      <c r="CE959" s="47"/>
      <c r="CF959" s="47"/>
      <c r="CG959" s="47"/>
      <c r="CH959" s="47"/>
      <c r="CJ959" s="46" t="s">
        <v>1006</v>
      </c>
      <c r="CK959" s="46" t="s">
        <v>3430</v>
      </c>
      <c r="CL959" s="46" t="s">
        <v>3431</v>
      </c>
      <c r="CM959" s="46" t="s">
        <v>3432</v>
      </c>
    </row>
    <row r="960" spans="1:91" customFormat="1" x14ac:dyDescent="0.25">
      <c r="A960" s="81">
        <v>949</v>
      </c>
      <c r="B960" s="27" t="str">
        <f t="shared" si="478"/>
        <v>14372_1</v>
      </c>
      <c r="C960" s="51">
        <v>14372</v>
      </c>
      <c r="D960" s="52">
        <v>1</v>
      </c>
      <c r="E960" s="17">
        <v>2558</v>
      </c>
      <c r="F960" s="18">
        <v>2384.4297084250002</v>
      </c>
      <c r="G960" s="57">
        <v>171</v>
      </c>
      <c r="H960" s="58">
        <v>66</v>
      </c>
      <c r="I960" s="64">
        <f t="shared" si="501"/>
        <v>0.66</v>
      </c>
      <c r="J960" s="18">
        <f t="shared" si="502"/>
        <v>112.86</v>
      </c>
      <c r="K960" s="64">
        <f t="shared" si="503"/>
        <v>-0.82226771653543307</v>
      </c>
      <c r="L960" s="18">
        <v>635</v>
      </c>
      <c r="M960" s="18">
        <v>18</v>
      </c>
      <c r="N960" s="18">
        <v>673</v>
      </c>
      <c r="O960" s="105" t="str">
        <f t="shared" si="479"/>
        <v>https://www.google.com/maps/@62.2398473199,23.8033764207,3a,75y,90t/data=!3m3!1e1!3m1!2e0</v>
      </c>
      <c r="P960" s="108" t="str">
        <f t="shared" si="480"/>
        <v>Gmaps</v>
      </c>
      <c r="Q960" s="18">
        <v>171</v>
      </c>
      <c r="R960" s="17">
        <v>66</v>
      </c>
      <c r="S960" s="18">
        <f t="shared" si="481"/>
        <v>32</v>
      </c>
      <c r="T960" s="18">
        <f t="shared" si="482"/>
        <v>13</v>
      </c>
      <c r="U960" s="18">
        <f t="shared" si="483"/>
        <v>0</v>
      </c>
      <c r="V960" s="95" t="str">
        <f t="shared" si="504"/>
        <v xml:space="preserve"> --</v>
      </c>
      <c r="W960" s="18">
        <f t="shared" si="484"/>
        <v>0</v>
      </c>
      <c r="X960" s="79" t="str">
        <f t="shared" si="505"/>
        <v xml:space="preserve"> --</v>
      </c>
      <c r="Y960" s="18">
        <v>1</v>
      </c>
      <c r="Z960" s="17" t="str">
        <f t="shared" si="488"/>
        <v xml:space="preserve"> --</v>
      </c>
      <c r="AA960" s="74">
        <v>0</v>
      </c>
      <c r="AB960" s="17" t="str">
        <f t="shared" si="506"/>
        <v>--</v>
      </c>
      <c r="AC960" s="39"/>
      <c r="AD960" s="17" t="str">
        <f t="shared" si="485"/>
        <v>Keskivilkas 2</v>
      </c>
      <c r="AE960" s="17" t="s">
        <v>1059</v>
      </c>
      <c r="AF960" s="39"/>
      <c r="AG960" s="44"/>
      <c r="AH960" s="4"/>
      <c r="AI960" s="113" t="str">
        <f t="shared" si="489"/>
        <v>musta</v>
      </c>
      <c r="AJ960" s="114" t="str">
        <f t="shared" si="509"/>
        <v>musta</v>
      </c>
      <c r="AK960" s="115" t="str">
        <f t="shared" si="486"/>
        <v>musta</v>
      </c>
      <c r="AL960" s="124">
        <f t="shared" si="510"/>
        <v>10</v>
      </c>
      <c r="AM960" s="124">
        <f t="shared" si="490"/>
        <v>10</v>
      </c>
      <c r="AN960" s="124">
        <f t="shared" si="491"/>
        <v>0</v>
      </c>
      <c r="AO960" s="124">
        <f t="shared" si="492"/>
        <v>0</v>
      </c>
      <c r="AP960" s="121">
        <f t="shared" si="493"/>
        <v>0</v>
      </c>
      <c r="AQ960" s="14"/>
      <c r="AR960" s="113" t="str">
        <f t="shared" si="507"/>
        <v>musta</v>
      </c>
      <c r="AS960" s="114" t="str">
        <f t="shared" si="508"/>
        <v>musta</v>
      </c>
      <c r="AT960" s="115" t="str">
        <f t="shared" si="487"/>
        <v>musta</v>
      </c>
      <c r="AU960" s="124">
        <f t="shared" si="494"/>
        <v>10</v>
      </c>
      <c r="AV960" s="124">
        <f t="shared" si="495"/>
        <v>10</v>
      </c>
      <c r="AW960" s="124">
        <f t="shared" si="496"/>
        <v>0</v>
      </c>
      <c r="AX960" s="124">
        <f t="shared" si="497"/>
        <v>0</v>
      </c>
      <c r="AY960" s="121">
        <f t="shared" si="498"/>
        <v>0</v>
      </c>
      <c r="BA960" s="47" t="s">
        <v>980</v>
      </c>
      <c r="BB960" s="47">
        <v>14340</v>
      </c>
      <c r="BC960" s="47">
        <v>1</v>
      </c>
      <c r="BD960" s="47">
        <v>14</v>
      </c>
      <c r="BE960" s="4"/>
      <c r="BF960" s="47" t="s">
        <v>994</v>
      </c>
      <c r="BG960" s="47">
        <v>14358</v>
      </c>
      <c r="BH960" s="47">
        <v>1</v>
      </c>
      <c r="BI960" s="47">
        <v>7</v>
      </c>
      <c r="BJ960" s="4"/>
      <c r="BK960" s="46" t="str">
        <f t="shared" si="499"/>
        <v>14358_1</v>
      </c>
      <c r="BL960" s="69">
        <v>14358</v>
      </c>
      <c r="BM960" s="69">
        <v>1</v>
      </c>
      <c r="BN960" s="69">
        <v>3</v>
      </c>
      <c r="BO960" s="4"/>
      <c r="BP960" s="46" t="str">
        <f t="shared" si="500"/>
        <v>14358_1</v>
      </c>
      <c r="BQ960" s="69">
        <v>14358</v>
      </c>
      <c r="BR960" s="69">
        <v>1</v>
      </c>
      <c r="BS960" s="69">
        <v>0</v>
      </c>
      <c r="BT960" s="4"/>
      <c r="BU960" s="71"/>
      <c r="BV960" s="71"/>
      <c r="BW960" s="71"/>
      <c r="BX960" s="4"/>
      <c r="BY960" s="46"/>
      <c r="BZ960" s="46"/>
      <c r="CA960" s="46"/>
      <c r="CB960" s="4"/>
      <c r="CC960" s="47"/>
      <c r="CD960" s="47"/>
      <c r="CE960" s="47"/>
      <c r="CF960" s="47"/>
      <c r="CG960" s="47"/>
      <c r="CH960" s="47"/>
      <c r="CJ960" s="46" t="s">
        <v>1007</v>
      </c>
      <c r="CK960" s="46" t="s">
        <v>3433</v>
      </c>
      <c r="CL960" s="46" t="s">
        <v>3434</v>
      </c>
      <c r="CM960" s="46" t="s">
        <v>3435</v>
      </c>
    </row>
    <row r="961" spans="1:91" customFormat="1" x14ac:dyDescent="0.25">
      <c r="A961" s="81">
        <v>950</v>
      </c>
      <c r="B961" s="27" t="str">
        <f t="shared" si="478"/>
        <v>14373_1</v>
      </c>
      <c r="C961" s="51">
        <v>14373</v>
      </c>
      <c r="D961" s="52">
        <v>1</v>
      </c>
      <c r="E961" s="17">
        <v>7580</v>
      </c>
      <c r="F961" s="18">
        <v>10268.3449382</v>
      </c>
      <c r="G961" s="57">
        <v>13</v>
      </c>
      <c r="H961" s="58">
        <v>56</v>
      </c>
      <c r="I961" s="64">
        <f t="shared" si="501"/>
        <v>0.56000000000000005</v>
      </c>
      <c r="J961" s="18">
        <f t="shared" si="502"/>
        <v>7.2800000000000011</v>
      </c>
      <c r="K961" s="64">
        <f t="shared" si="503"/>
        <v>-0.83454545454545448</v>
      </c>
      <c r="L961" s="18">
        <v>44</v>
      </c>
      <c r="M961" s="18">
        <v>1</v>
      </c>
      <c r="N961" s="18">
        <v>43</v>
      </c>
      <c r="O961" s="105" t="str">
        <f t="shared" si="479"/>
        <v>https://www.google.com/maps/@62.3238973419,23.5536145007,3a,75y,90t/data=!3m3!1e1!3m1!2e0</v>
      </c>
      <c r="P961" s="108" t="str">
        <f t="shared" si="480"/>
        <v>Gmaps</v>
      </c>
      <c r="Q961" s="18">
        <v>13</v>
      </c>
      <c r="R961" s="17">
        <v>56</v>
      </c>
      <c r="S961" s="18">
        <f t="shared" si="481"/>
        <v>14</v>
      </c>
      <c r="T961" s="18">
        <f t="shared" si="482"/>
        <v>9</v>
      </c>
      <c r="U961" s="18">
        <f t="shared" si="483"/>
        <v>0</v>
      </c>
      <c r="V961" s="95" t="str">
        <f t="shared" si="504"/>
        <v xml:space="preserve"> --</v>
      </c>
      <c r="W961" s="18">
        <f t="shared" si="484"/>
        <v>0</v>
      </c>
      <c r="X961" s="79" t="str">
        <f t="shared" si="505"/>
        <v xml:space="preserve"> --</v>
      </c>
      <c r="Y961" s="74">
        <v>0</v>
      </c>
      <c r="Z961" s="17" t="str">
        <f t="shared" si="488"/>
        <v xml:space="preserve"> --</v>
      </c>
      <c r="AA961" s="74">
        <v>0</v>
      </c>
      <c r="AB961" s="17" t="str">
        <f t="shared" si="506"/>
        <v>--</v>
      </c>
      <c r="AC961" s="39"/>
      <c r="AD961" s="17" t="str">
        <f t="shared" si="485"/>
        <v>Vähä 4</v>
      </c>
      <c r="AE961" s="17" t="s">
        <v>1061</v>
      </c>
      <c r="AF961" s="39"/>
      <c r="AG961" s="44"/>
      <c r="AH961" s="4"/>
      <c r="AI961" s="113" t="str">
        <f t="shared" si="489"/>
        <v>musta</v>
      </c>
      <c r="AJ961" s="114" t="str">
        <f t="shared" si="509"/>
        <v>musta</v>
      </c>
      <c r="AK961" s="115" t="str">
        <f t="shared" si="486"/>
        <v>musta</v>
      </c>
      <c r="AL961" s="124">
        <f t="shared" si="510"/>
        <v>1</v>
      </c>
      <c r="AM961" s="124">
        <f t="shared" si="490"/>
        <v>1</v>
      </c>
      <c r="AN961" s="124">
        <f t="shared" si="491"/>
        <v>0</v>
      </c>
      <c r="AO961" s="124">
        <f t="shared" si="492"/>
        <v>0</v>
      </c>
      <c r="AP961" s="121">
        <f t="shared" si="493"/>
        <v>0</v>
      </c>
      <c r="AQ961" s="14"/>
      <c r="AR961" s="113" t="str">
        <f t="shared" si="507"/>
        <v>musta</v>
      </c>
      <c r="AS961" s="114" t="str">
        <f t="shared" si="508"/>
        <v>musta</v>
      </c>
      <c r="AT961" s="115" t="str">
        <f t="shared" si="487"/>
        <v>musta</v>
      </c>
      <c r="AU961" s="124">
        <f t="shared" si="494"/>
        <v>10</v>
      </c>
      <c r="AV961" s="124">
        <f t="shared" si="495"/>
        <v>10</v>
      </c>
      <c r="AW961" s="124">
        <f t="shared" si="496"/>
        <v>0</v>
      </c>
      <c r="AX961" s="124">
        <f t="shared" si="497"/>
        <v>0</v>
      </c>
      <c r="AY961" s="121">
        <f t="shared" si="498"/>
        <v>0</v>
      </c>
      <c r="BA961" s="47" t="s">
        <v>981</v>
      </c>
      <c r="BB961" s="47">
        <v>14341</v>
      </c>
      <c r="BC961" s="47">
        <v>1</v>
      </c>
      <c r="BD961" s="47">
        <v>21</v>
      </c>
      <c r="BE961" s="4"/>
      <c r="BF961" s="47" t="s">
        <v>995</v>
      </c>
      <c r="BG961" s="47">
        <v>14359</v>
      </c>
      <c r="BH961" s="47">
        <v>1</v>
      </c>
      <c r="BI961" s="47">
        <v>16</v>
      </c>
      <c r="BJ961" s="4"/>
      <c r="BK961" s="46" t="str">
        <f t="shared" si="499"/>
        <v>14359_1</v>
      </c>
      <c r="BL961" s="69">
        <v>14359</v>
      </c>
      <c r="BM961" s="69">
        <v>1</v>
      </c>
      <c r="BN961" s="69">
        <v>3</v>
      </c>
      <c r="BO961" s="4"/>
      <c r="BP961" s="46" t="str">
        <f t="shared" si="500"/>
        <v>14359_1</v>
      </c>
      <c r="BQ961" s="69">
        <v>14359</v>
      </c>
      <c r="BR961" s="69">
        <v>1</v>
      </c>
      <c r="BS961" s="69">
        <v>0</v>
      </c>
      <c r="BT961" s="4"/>
      <c r="BU961" s="71"/>
      <c r="BV961" s="71"/>
      <c r="BW961" s="71"/>
      <c r="BX961" s="4"/>
      <c r="BY961" s="46"/>
      <c r="BZ961" s="46"/>
      <c r="CA961" s="46"/>
      <c r="CB961" s="4"/>
      <c r="CC961" s="47"/>
      <c r="CD961" s="47"/>
      <c r="CE961" s="47"/>
      <c r="CF961" s="47"/>
      <c r="CG961" s="47"/>
      <c r="CH961" s="47"/>
      <c r="CJ961" s="46" t="s">
        <v>1008</v>
      </c>
      <c r="CK961" s="46" t="s">
        <v>3427</v>
      </c>
      <c r="CL961" s="46" t="s">
        <v>3428</v>
      </c>
      <c r="CM961" s="46" t="s">
        <v>3429</v>
      </c>
    </row>
    <row r="962" spans="1:91" customFormat="1" x14ac:dyDescent="0.25">
      <c r="A962" s="81">
        <v>951</v>
      </c>
      <c r="B962" s="27" t="str">
        <f t="shared" si="478"/>
        <v>14373_2</v>
      </c>
      <c r="C962" s="51">
        <v>14373</v>
      </c>
      <c r="D962" s="52">
        <v>2</v>
      </c>
      <c r="E962" s="17">
        <v>2904</v>
      </c>
      <c r="F962" s="18"/>
      <c r="G962" s="59">
        <v>13</v>
      </c>
      <c r="H962" s="60">
        <v>56</v>
      </c>
      <c r="I962" s="64">
        <f t="shared" si="501"/>
        <v>0.56000000000000005</v>
      </c>
      <c r="J962" s="18">
        <f t="shared" si="502"/>
        <v>7.2800000000000011</v>
      </c>
      <c r="K962" s="64">
        <f t="shared" si="503"/>
        <v>-0.83454545454545448</v>
      </c>
      <c r="L962" s="18">
        <v>44</v>
      </c>
      <c r="M962" s="18">
        <v>1</v>
      </c>
      <c r="N962" s="18">
        <v>43</v>
      </c>
      <c r="O962" s="105" t="str">
        <f t="shared" si="479"/>
        <v>https://www.google.com/maps/@62.3576619936,23.4468350171,3a,75y,90t/data=!3m3!1e1!3m1!2e0</v>
      </c>
      <c r="P962" s="108" t="str">
        <f t="shared" si="480"/>
        <v>Gmaps</v>
      </c>
      <c r="Q962" s="18">
        <v>13</v>
      </c>
      <c r="R962" s="17">
        <v>56</v>
      </c>
      <c r="S962" s="18">
        <f t="shared" si="481"/>
        <v>0</v>
      </c>
      <c r="T962" s="18">
        <f t="shared" si="482"/>
        <v>0</v>
      </c>
      <c r="U962" s="18">
        <f t="shared" si="483"/>
        <v>0</v>
      </c>
      <c r="V962" s="95" t="str">
        <f t="shared" si="504"/>
        <v xml:space="preserve"> --</v>
      </c>
      <c r="W962" s="18">
        <f t="shared" si="484"/>
        <v>0</v>
      </c>
      <c r="X962" s="79" t="str">
        <f t="shared" si="505"/>
        <v xml:space="preserve"> --</v>
      </c>
      <c r="Y962" s="74">
        <v>0</v>
      </c>
      <c r="Z962" s="17" t="str">
        <f t="shared" si="488"/>
        <v xml:space="preserve"> --</v>
      </c>
      <c r="AA962" s="74">
        <v>0</v>
      </c>
      <c r="AB962" s="17" t="str">
        <f t="shared" si="506"/>
        <v>--</v>
      </c>
      <c r="AC962" s="39"/>
      <c r="AD962" s="17" t="str">
        <f t="shared" si="485"/>
        <v>Ei määritetty</v>
      </c>
      <c r="AE962" s="17" t="s">
        <v>1061</v>
      </c>
      <c r="AF962" s="39"/>
      <c r="AG962" s="44"/>
      <c r="AH962" s="4"/>
      <c r="AI962" s="113" t="str">
        <f t="shared" si="489"/>
        <v>musta</v>
      </c>
      <c r="AJ962" s="114" t="str">
        <f t="shared" si="509"/>
        <v>musta</v>
      </c>
      <c r="AK962" s="115" t="str">
        <f t="shared" si="486"/>
        <v>musta</v>
      </c>
      <c r="AL962" s="124">
        <f t="shared" si="510"/>
        <v>1</v>
      </c>
      <c r="AM962" s="124">
        <f t="shared" si="490"/>
        <v>1</v>
      </c>
      <c r="AN962" s="124">
        <f t="shared" si="491"/>
        <v>0</v>
      </c>
      <c r="AO962" s="124">
        <f t="shared" si="492"/>
        <v>0</v>
      </c>
      <c r="AP962" s="121">
        <f t="shared" si="493"/>
        <v>0</v>
      </c>
      <c r="AQ962" s="14"/>
      <c r="AR962" s="113" t="str">
        <f t="shared" si="507"/>
        <v>musta</v>
      </c>
      <c r="AS962" s="114" t="str">
        <f t="shared" si="508"/>
        <v>musta</v>
      </c>
      <c r="AT962" s="115" t="str">
        <f t="shared" si="487"/>
        <v>musta</v>
      </c>
      <c r="AU962" s="124">
        <f t="shared" si="494"/>
        <v>10</v>
      </c>
      <c r="AV962" s="124">
        <f t="shared" si="495"/>
        <v>10</v>
      </c>
      <c r="AW962" s="124">
        <f t="shared" si="496"/>
        <v>0</v>
      </c>
      <c r="AX962" s="124">
        <f t="shared" si="497"/>
        <v>0</v>
      </c>
      <c r="AY962" s="121">
        <f t="shared" si="498"/>
        <v>0</v>
      </c>
      <c r="BA962" s="47" t="s">
        <v>982</v>
      </c>
      <c r="BB962" s="47">
        <v>14343</v>
      </c>
      <c r="BC962" s="47">
        <v>1</v>
      </c>
      <c r="BD962" s="47">
        <v>30</v>
      </c>
      <c r="BE962" s="4"/>
      <c r="BF962" s="47" t="s">
        <v>996</v>
      </c>
      <c r="BG962" s="47">
        <v>14361</v>
      </c>
      <c r="BH962" s="47">
        <v>1</v>
      </c>
      <c r="BI962" s="47">
        <v>24</v>
      </c>
      <c r="BJ962" s="4"/>
      <c r="BK962" s="46" t="str">
        <f t="shared" si="499"/>
        <v>14361_1</v>
      </c>
      <c r="BL962" s="69">
        <v>14361</v>
      </c>
      <c r="BM962" s="69">
        <v>1</v>
      </c>
      <c r="BN962" s="69">
        <v>0</v>
      </c>
      <c r="BO962" s="4"/>
      <c r="BP962" s="46" t="str">
        <f t="shared" si="500"/>
        <v>14361_1</v>
      </c>
      <c r="BQ962" s="69">
        <v>14361</v>
      </c>
      <c r="BR962" s="69">
        <v>1</v>
      </c>
      <c r="BS962" s="69">
        <v>0</v>
      </c>
      <c r="BT962" s="4"/>
      <c r="BU962" s="71"/>
      <c r="BV962" s="71"/>
      <c r="BW962" s="71"/>
      <c r="BX962" s="4"/>
      <c r="BY962" s="46"/>
      <c r="BZ962" s="46"/>
      <c r="CA962" s="46"/>
      <c r="CB962" s="4"/>
      <c r="CC962" s="47"/>
      <c r="CD962" s="47"/>
      <c r="CE962" s="47"/>
      <c r="CF962" s="47"/>
      <c r="CG962" s="47"/>
      <c r="CH962" s="47"/>
      <c r="CJ962" s="46" t="s">
        <v>1009</v>
      </c>
      <c r="CK962" s="46" t="s">
        <v>3436</v>
      </c>
      <c r="CL962" s="46" t="s">
        <v>3437</v>
      </c>
      <c r="CM962" s="46" t="s">
        <v>3438</v>
      </c>
    </row>
    <row r="963" spans="1:91" customFormat="1" x14ac:dyDescent="0.25">
      <c r="A963" s="81">
        <v>952</v>
      </c>
      <c r="B963" s="27" t="str">
        <f t="shared" si="478"/>
        <v>14375_1</v>
      </c>
      <c r="C963" s="51">
        <v>14375</v>
      </c>
      <c r="D963" s="52">
        <v>1</v>
      </c>
      <c r="E963" s="17">
        <v>3140</v>
      </c>
      <c r="F963" s="18">
        <v>3109.1265240550001</v>
      </c>
      <c r="G963" s="57">
        <v>510</v>
      </c>
      <c r="H963" s="58">
        <v>94</v>
      </c>
      <c r="I963" s="64">
        <f t="shared" si="501"/>
        <v>0.94</v>
      </c>
      <c r="J963" s="18">
        <f t="shared" si="502"/>
        <v>479.4</v>
      </c>
      <c r="K963" s="64">
        <f t="shared" si="503"/>
        <v>2.6552462526766546E-2</v>
      </c>
      <c r="L963" s="18">
        <v>467</v>
      </c>
      <c r="M963" s="18">
        <v>35</v>
      </c>
      <c r="N963" s="18">
        <v>432</v>
      </c>
      <c r="O963" s="105" t="str">
        <f t="shared" si="479"/>
        <v>https://www.google.com/maps/@62.2570303528,23.479026862,3a,75y,90t/data=!3m3!1e1!3m1!2e0</v>
      </c>
      <c r="P963" s="108" t="str">
        <f t="shared" si="480"/>
        <v>Gmaps</v>
      </c>
      <c r="Q963" s="18">
        <v>510</v>
      </c>
      <c r="R963" s="17">
        <v>94</v>
      </c>
      <c r="S963" s="18">
        <f t="shared" si="481"/>
        <v>55</v>
      </c>
      <c r="T963" s="18">
        <f t="shared" si="482"/>
        <v>50</v>
      </c>
      <c r="U963" s="18">
        <f t="shared" si="483"/>
        <v>0</v>
      </c>
      <c r="V963" s="95" t="str">
        <f t="shared" si="504"/>
        <v xml:space="preserve"> --</v>
      </c>
      <c r="W963" s="18">
        <f t="shared" si="484"/>
        <v>0</v>
      </c>
      <c r="X963" s="79" t="str">
        <f t="shared" si="505"/>
        <v xml:space="preserve"> --</v>
      </c>
      <c r="Y963" s="74">
        <v>0</v>
      </c>
      <c r="Z963" s="17" t="str">
        <f t="shared" si="488"/>
        <v xml:space="preserve"> --</v>
      </c>
      <c r="AA963" s="74">
        <v>0</v>
      </c>
      <c r="AB963" s="17" t="str">
        <f t="shared" si="506"/>
        <v>--</v>
      </c>
      <c r="AC963" s="39"/>
      <c r="AD963" s="17" t="str">
        <f t="shared" si="485"/>
        <v>Vähä 1</v>
      </c>
      <c r="AE963" s="17" t="s">
        <v>1058</v>
      </c>
      <c r="AF963" s="39"/>
      <c r="AG963" s="44"/>
      <c r="AH963" s="4"/>
      <c r="AI963" s="113" t="str">
        <f t="shared" si="489"/>
        <v>musta</v>
      </c>
      <c r="AJ963" s="114" t="str">
        <f t="shared" si="509"/>
        <v>musta</v>
      </c>
      <c r="AK963" s="115" t="str">
        <f t="shared" si="486"/>
        <v>musta</v>
      </c>
      <c r="AL963" s="124">
        <f t="shared" si="510"/>
        <v>10</v>
      </c>
      <c r="AM963" s="124">
        <f t="shared" si="490"/>
        <v>10</v>
      </c>
      <c r="AN963" s="124">
        <f t="shared" si="491"/>
        <v>0</v>
      </c>
      <c r="AO963" s="124">
        <f t="shared" si="492"/>
        <v>0</v>
      </c>
      <c r="AP963" s="121">
        <f t="shared" si="493"/>
        <v>0</v>
      </c>
      <c r="AQ963" s="14"/>
      <c r="AR963" s="113" t="str">
        <f t="shared" si="507"/>
        <v>musta</v>
      </c>
      <c r="AS963" s="114" t="str">
        <f t="shared" si="508"/>
        <v>musta</v>
      </c>
      <c r="AT963" s="115" t="str">
        <f t="shared" si="487"/>
        <v>musta</v>
      </c>
      <c r="AU963" s="124">
        <f t="shared" si="494"/>
        <v>10</v>
      </c>
      <c r="AV963" s="124">
        <f t="shared" si="495"/>
        <v>10</v>
      </c>
      <c r="AW963" s="124">
        <f t="shared" si="496"/>
        <v>0</v>
      </c>
      <c r="AX963" s="124">
        <f t="shared" si="497"/>
        <v>0</v>
      </c>
      <c r="AY963" s="121">
        <f t="shared" si="498"/>
        <v>0</v>
      </c>
      <c r="BA963" s="47" t="s">
        <v>983</v>
      </c>
      <c r="BB963" s="47">
        <v>14347</v>
      </c>
      <c r="BC963" s="47">
        <v>1</v>
      </c>
      <c r="BD963" s="47">
        <v>1</v>
      </c>
      <c r="BE963" s="4"/>
      <c r="BF963" s="47" t="s">
        <v>997</v>
      </c>
      <c r="BG963" s="47">
        <v>14361</v>
      </c>
      <c r="BH963" s="47">
        <v>2</v>
      </c>
      <c r="BI963" s="47">
        <v>37</v>
      </c>
      <c r="BJ963" s="4"/>
      <c r="BK963" s="46" t="str">
        <f t="shared" si="499"/>
        <v>14361_2</v>
      </c>
      <c r="BL963" s="69">
        <v>14361</v>
      </c>
      <c r="BM963" s="69">
        <v>2</v>
      </c>
      <c r="BN963" s="69">
        <v>0</v>
      </c>
      <c r="BO963" s="4"/>
      <c r="BP963" s="46" t="str">
        <f t="shared" si="500"/>
        <v>14361_2</v>
      </c>
      <c r="BQ963" s="69">
        <v>14361</v>
      </c>
      <c r="BR963" s="69">
        <v>2</v>
      </c>
      <c r="BS963" s="69">
        <v>0</v>
      </c>
      <c r="BT963" s="4"/>
      <c r="BU963" s="71"/>
      <c r="BV963" s="71"/>
      <c r="BW963" s="71"/>
      <c r="BX963" s="4"/>
      <c r="BY963" s="46"/>
      <c r="BZ963" s="46"/>
      <c r="CA963" s="46"/>
      <c r="CB963" s="4"/>
      <c r="CC963" s="47"/>
      <c r="CD963" s="47"/>
      <c r="CE963" s="47"/>
      <c r="CF963" s="47"/>
      <c r="CG963" s="47"/>
      <c r="CH963" s="47"/>
      <c r="CJ963" s="46" t="s">
        <v>1010</v>
      </c>
      <c r="CK963" s="46" t="s">
        <v>1312</v>
      </c>
      <c r="CL963" s="46" t="s">
        <v>1313</v>
      </c>
      <c r="CM963" s="46" t="s">
        <v>1314</v>
      </c>
    </row>
    <row r="964" spans="1:91" customFormat="1" x14ac:dyDescent="0.25">
      <c r="A964" s="81">
        <v>953</v>
      </c>
      <c r="B964" s="27" t="str">
        <f t="shared" si="478"/>
        <v>14377_1</v>
      </c>
      <c r="C964" s="51">
        <v>14377</v>
      </c>
      <c r="D964" s="52">
        <v>1</v>
      </c>
      <c r="E964" s="17">
        <v>5750</v>
      </c>
      <c r="F964" s="18">
        <v>5650.1085546000004</v>
      </c>
      <c r="G964" s="57">
        <v>184</v>
      </c>
      <c r="H964" s="58">
        <v>84</v>
      </c>
      <c r="I964" s="64">
        <f t="shared" si="501"/>
        <v>0.84</v>
      </c>
      <c r="J964" s="18">
        <f t="shared" si="502"/>
        <v>154.56</v>
      </c>
      <c r="K964" s="64">
        <f t="shared" si="503"/>
        <v>0.22666666666666668</v>
      </c>
      <c r="L964" s="18">
        <v>126</v>
      </c>
      <c r="M964" s="18">
        <v>12</v>
      </c>
      <c r="N964" s="18">
        <v>125</v>
      </c>
      <c r="O964" s="105" t="str">
        <f t="shared" si="479"/>
        <v>https://www.google.com/maps/@62.3875213965,23.6491866389,3a,75y,90t/data=!3m3!1e1!3m1!2e0</v>
      </c>
      <c r="P964" s="108" t="str">
        <f t="shared" si="480"/>
        <v>Gmaps</v>
      </c>
      <c r="Q964" s="18">
        <v>184</v>
      </c>
      <c r="R964" s="17">
        <v>84</v>
      </c>
      <c r="S964" s="18">
        <f t="shared" si="481"/>
        <v>37</v>
      </c>
      <c r="T964" s="18">
        <f t="shared" si="482"/>
        <v>28</v>
      </c>
      <c r="U964" s="18">
        <f t="shared" si="483"/>
        <v>0</v>
      </c>
      <c r="V964" s="95" t="str">
        <f t="shared" si="504"/>
        <v xml:space="preserve"> --</v>
      </c>
      <c r="W964" s="18">
        <f t="shared" si="484"/>
        <v>0</v>
      </c>
      <c r="X964" s="79" t="str">
        <f t="shared" si="505"/>
        <v xml:space="preserve"> --</v>
      </c>
      <c r="Y964" s="74">
        <v>0</v>
      </c>
      <c r="Z964" s="17" t="str">
        <f t="shared" si="488"/>
        <v xml:space="preserve"> --</v>
      </c>
      <c r="AA964" s="74">
        <v>0</v>
      </c>
      <c r="AB964" s="17" t="str">
        <f t="shared" si="506"/>
        <v>--</v>
      </c>
      <c r="AC964" s="39"/>
      <c r="AD964" s="17" t="str">
        <f t="shared" si="485"/>
        <v>Vähä 3</v>
      </c>
      <c r="AE964" s="17" t="s">
        <v>1062</v>
      </c>
      <c r="AF964" s="39"/>
      <c r="AG964" s="44"/>
      <c r="AH964" s="4"/>
      <c r="AI964" s="113" t="str">
        <f t="shared" si="489"/>
        <v>musta</v>
      </c>
      <c r="AJ964" s="114" t="str">
        <f t="shared" si="509"/>
        <v>musta</v>
      </c>
      <c r="AK964" s="115" t="str">
        <f t="shared" si="486"/>
        <v>musta</v>
      </c>
      <c r="AL964" s="124">
        <f t="shared" si="510"/>
        <v>10</v>
      </c>
      <c r="AM964" s="124">
        <f t="shared" si="490"/>
        <v>10</v>
      </c>
      <c r="AN964" s="124">
        <f t="shared" si="491"/>
        <v>0</v>
      </c>
      <c r="AO964" s="124">
        <f t="shared" si="492"/>
        <v>0</v>
      </c>
      <c r="AP964" s="121">
        <f t="shared" si="493"/>
        <v>0</v>
      </c>
      <c r="AQ964" s="14"/>
      <c r="AR964" s="113" t="str">
        <f t="shared" si="507"/>
        <v>musta</v>
      </c>
      <c r="AS964" s="114" t="str">
        <f t="shared" si="508"/>
        <v>musta</v>
      </c>
      <c r="AT964" s="115" t="str">
        <f t="shared" si="487"/>
        <v>musta</v>
      </c>
      <c r="AU964" s="124">
        <f t="shared" si="494"/>
        <v>10</v>
      </c>
      <c r="AV964" s="124">
        <f t="shared" si="495"/>
        <v>10</v>
      </c>
      <c r="AW964" s="124">
        <f t="shared" si="496"/>
        <v>0</v>
      </c>
      <c r="AX964" s="124">
        <f t="shared" si="497"/>
        <v>0</v>
      </c>
      <c r="AY964" s="121">
        <f t="shared" si="498"/>
        <v>0</v>
      </c>
      <c r="BA964" s="47" t="s">
        <v>984</v>
      </c>
      <c r="BB964" s="47">
        <v>14349</v>
      </c>
      <c r="BC964" s="47">
        <v>1</v>
      </c>
      <c r="BD964" s="47">
        <v>100</v>
      </c>
      <c r="BE964" s="4"/>
      <c r="BF964" s="47" t="s">
        <v>998</v>
      </c>
      <c r="BG964" s="47">
        <v>14361</v>
      </c>
      <c r="BH964" s="47">
        <v>3</v>
      </c>
      <c r="BI964" s="47">
        <v>34</v>
      </c>
      <c r="BJ964" s="4"/>
      <c r="BK964" s="46" t="str">
        <f t="shared" si="499"/>
        <v>14361_3</v>
      </c>
      <c r="BL964" s="69">
        <v>14361</v>
      </c>
      <c r="BM964" s="69">
        <v>3</v>
      </c>
      <c r="BN964" s="69">
        <v>0</v>
      </c>
      <c r="BO964" s="4"/>
      <c r="BP964" s="46" t="str">
        <f t="shared" si="500"/>
        <v>14361_3</v>
      </c>
      <c r="BQ964" s="69">
        <v>14361</v>
      </c>
      <c r="BR964" s="69">
        <v>3</v>
      </c>
      <c r="BS964" s="69">
        <v>0</v>
      </c>
      <c r="BT964" s="4"/>
      <c r="BU964" s="71"/>
      <c r="BV964" s="71"/>
      <c r="BW964" s="71"/>
      <c r="BX964" s="4"/>
      <c r="BY964" s="46"/>
      <c r="BZ964" s="46"/>
      <c r="CA964" s="46"/>
      <c r="CB964" s="4"/>
      <c r="CC964" s="47"/>
      <c r="CD964" s="47"/>
      <c r="CE964" s="47"/>
      <c r="CF964" s="47"/>
      <c r="CG964" s="47"/>
      <c r="CH964" s="47"/>
      <c r="CJ964" s="46" t="s">
        <v>1011</v>
      </c>
      <c r="CK964" s="46" t="s">
        <v>3439</v>
      </c>
      <c r="CL964" s="46" t="s">
        <v>3440</v>
      </c>
      <c r="CM964" s="46" t="s">
        <v>3441</v>
      </c>
    </row>
    <row r="965" spans="1:91" customFormat="1" x14ac:dyDescent="0.25">
      <c r="A965" s="81">
        <v>954</v>
      </c>
      <c r="B965" s="27" t="str">
        <f t="shared" si="478"/>
        <v>14379_1</v>
      </c>
      <c r="C965" s="51">
        <v>14379</v>
      </c>
      <c r="D965" s="52">
        <v>1</v>
      </c>
      <c r="E965" s="17">
        <v>10488</v>
      </c>
      <c r="F965" s="18">
        <v>10182.52280855</v>
      </c>
      <c r="G965" s="57">
        <v>6</v>
      </c>
      <c r="H965" s="58">
        <v>34</v>
      </c>
      <c r="I965" s="64">
        <f t="shared" si="501"/>
        <v>0.34</v>
      </c>
      <c r="J965" s="18">
        <f t="shared" si="502"/>
        <v>2.04</v>
      </c>
      <c r="K965" s="64">
        <f t="shared" si="503"/>
        <v>-0.96482758620689657</v>
      </c>
      <c r="L965" s="18">
        <v>58</v>
      </c>
      <c r="M965" s="18">
        <v>5</v>
      </c>
      <c r="N965" s="18">
        <v>56</v>
      </c>
      <c r="O965" s="105" t="str">
        <f t="shared" si="479"/>
        <v>https://www.google.com/maps/@62.3896674667,23.6797853914,3a,75y,90t/data=!3m3!1e1!3m1!2e0</v>
      </c>
      <c r="P965" s="108" t="str">
        <f t="shared" si="480"/>
        <v>Gmaps</v>
      </c>
      <c r="Q965" s="18">
        <v>6</v>
      </c>
      <c r="R965" s="17">
        <v>34</v>
      </c>
      <c r="S965" s="18">
        <f t="shared" si="481"/>
        <v>29</v>
      </c>
      <c r="T965" s="18">
        <f t="shared" si="482"/>
        <v>21</v>
      </c>
      <c r="U965" s="18">
        <f t="shared" si="483"/>
        <v>0</v>
      </c>
      <c r="V965" s="95" t="str">
        <f t="shared" si="504"/>
        <v xml:space="preserve"> --</v>
      </c>
      <c r="W965" s="18">
        <f t="shared" si="484"/>
        <v>0</v>
      </c>
      <c r="X965" s="79" t="str">
        <f t="shared" si="505"/>
        <v xml:space="preserve"> --</v>
      </c>
      <c r="Y965" s="74">
        <v>0</v>
      </c>
      <c r="Z965" s="17" t="str">
        <f t="shared" si="488"/>
        <v xml:space="preserve"> --</v>
      </c>
      <c r="AA965" s="74">
        <v>0</v>
      </c>
      <c r="AB965" s="17" t="str">
        <f t="shared" si="506"/>
        <v>--</v>
      </c>
      <c r="AC965" s="39"/>
      <c r="AD965" s="17" t="str">
        <f t="shared" si="485"/>
        <v>Vähä 3</v>
      </c>
      <c r="AE965" s="17" t="s">
        <v>1062</v>
      </c>
      <c r="AF965" s="39"/>
      <c r="AG965" s="44"/>
      <c r="AH965" s="4"/>
      <c r="AI965" s="113" t="str">
        <f t="shared" si="489"/>
        <v>musta</v>
      </c>
      <c r="AJ965" s="114" t="str">
        <f t="shared" si="509"/>
        <v>musta</v>
      </c>
      <c r="AK965" s="115" t="str">
        <f t="shared" si="486"/>
        <v>musta</v>
      </c>
      <c r="AL965" s="124">
        <f t="shared" si="510"/>
        <v>0</v>
      </c>
      <c r="AM965" s="124">
        <f t="shared" si="490"/>
        <v>0</v>
      </c>
      <c r="AN965" s="124">
        <f t="shared" si="491"/>
        <v>0</v>
      </c>
      <c r="AO965" s="124">
        <f t="shared" si="492"/>
        <v>0</v>
      </c>
      <c r="AP965" s="121">
        <f t="shared" si="493"/>
        <v>0</v>
      </c>
      <c r="AQ965" s="14"/>
      <c r="AR965" s="113" t="str">
        <f t="shared" si="507"/>
        <v>musta</v>
      </c>
      <c r="AS965" s="114" t="str">
        <f t="shared" si="508"/>
        <v>musta</v>
      </c>
      <c r="AT965" s="115" t="str">
        <f t="shared" si="487"/>
        <v>musta</v>
      </c>
      <c r="AU965" s="124">
        <f t="shared" si="494"/>
        <v>1</v>
      </c>
      <c r="AV965" s="124">
        <f t="shared" si="495"/>
        <v>1</v>
      </c>
      <c r="AW965" s="124">
        <f t="shared" si="496"/>
        <v>0</v>
      </c>
      <c r="AX965" s="124">
        <f t="shared" si="497"/>
        <v>0</v>
      </c>
      <c r="AY965" s="121">
        <f t="shared" si="498"/>
        <v>0</v>
      </c>
      <c r="BA965" s="47" t="s">
        <v>985</v>
      </c>
      <c r="BB965" s="47">
        <v>14351</v>
      </c>
      <c r="BC965" s="47">
        <v>1</v>
      </c>
      <c r="BD965" s="47">
        <v>19</v>
      </c>
      <c r="BE965" s="4"/>
      <c r="BF965" s="47" t="s">
        <v>1000</v>
      </c>
      <c r="BG965" s="47">
        <v>14363</v>
      </c>
      <c r="BH965" s="47">
        <v>1</v>
      </c>
      <c r="BI965" s="47">
        <v>3</v>
      </c>
      <c r="BJ965" s="4"/>
      <c r="BK965" s="46" t="str">
        <f t="shared" si="499"/>
        <v>14363_1</v>
      </c>
      <c r="BL965" s="69">
        <v>14363</v>
      </c>
      <c r="BM965" s="69">
        <v>1</v>
      </c>
      <c r="BN965" s="69">
        <v>0</v>
      </c>
      <c r="BO965" s="4"/>
      <c r="BP965" s="46" t="str">
        <f t="shared" si="500"/>
        <v>14363_1</v>
      </c>
      <c r="BQ965" s="69">
        <v>14363</v>
      </c>
      <c r="BR965" s="69">
        <v>1</v>
      </c>
      <c r="BS965" s="69">
        <v>0</v>
      </c>
      <c r="BT965" s="4"/>
      <c r="BU965" s="71"/>
      <c r="BV965" s="71"/>
      <c r="BW965" s="71"/>
      <c r="BX965" s="4"/>
      <c r="BY965" s="46"/>
      <c r="BZ965" s="46"/>
      <c r="CA965" s="46"/>
      <c r="CB965" s="4"/>
      <c r="CC965" s="47"/>
      <c r="CD965" s="47"/>
      <c r="CE965" s="47"/>
      <c r="CF965" s="47"/>
      <c r="CG965" s="47"/>
      <c r="CH965" s="47"/>
      <c r="CJ965" s="46" t="s">
        <v>1012</v>
      </c>
      <c r="CK965" s="46" t="s">
        <v>3442</v>
      </c>
      <c r="CL965" s="46" t="s">
        <v>3443</v>
      </c>
      <c r="CM965" s="46" t="s">
        <v>3444</v>
      </c>
    </row>
    <row r="966" spans="1:91" customFormat="1" x14ac:dyDescent="0.25">
      <c r="A966" s="81">
        <v>955</v>
      </c>
      <c r="B966" s="27" t="str">
        <f t="shared" si="478"/>
        <v>14380_1</v>
      </c>
      <c r="C966" s="51">
        <v>14380</v>
      </c>
      <c r="D966" s="52">
        <v>1</v>
      </c>
      <c r="E966" s="17">
        <v>4920</v>
      </c>
      <c r="F966" s="18">
        <v>4665.5001727150002</v>
      </c>
      <c r="G966" s="57">
        <v>12</v>
      </c>
      <c r="H966" s="58">
        <v>27</v>
      </c>
      <c r="I966" s="64">
        <f t="shared" si="501"/>
        <v>0.27</v>
      </c>
      <c r="J966" s="18">
        <f t="shared" si="502"/>
        <v>3.24</v>
      </c>
      <c r="K966" s="64">
        <f t="shared" si="503"/>
        <v>-0.97652173913043472</v>
      </c>
      <c r="L966" s="18">
        <v>138</v>
      </c>
      <c r="M966" s="18">
        <v>11</v>
      </c>
      <c r="N966" s="18">
        <v>150</v>
      </c>
      <c r="O966" s="105" t="str">
        <f t="shared" si="479"/>
        <v>https://www.google.com/maps/@62.3604854118,23.8354300019,3a,75y,90t/data=!3m3!1e1!3m1!2e0</v>
      </c>
      <c r="P966" s="108" t="str">
        <f t="shared" si="480"/>
        <v>Gmaps</v>
      </c>
      <c r="Q966" s="18">
        <v>12</v>
      </c>
      <c r="R966" s="17">
        <v>27</v>
      </c>
      <c r="S966" s="18">
        <f t="shared" si="481"/>
        <v>21</v>
      </c>
      <c r="T966" s="18">
        <f t="shared" si="482"/>
        <v>6</v>
      </c>
      <c r="U966" s="18">
        <f t="shared" si="483"/>
        <v>0</v>
      </c>
      <c r="V966" s="95" t="str">
        <f t="shared" si="504"/>
        <v xml:space="preserve"> --</v>
      </c>
      <c r="W966" s="18">
        <f t="shared" si="484"/>
        <v>0</v>
      </c>
      <c r="X966" s="79" t="str">
        <f t="shared" si="505"/>
        <v xml:space="preserve"> --</v>
      </c>
      <c r="Y966" s="74">
        <v>0</v>
      </c>
      <c r="Z966" s="17" t="str">
        <f t="shared" si="488"/>
        <v xml:space="preserve"> --</v>
      </c>
      <c r="AA966" s="74">
        <v>0</v>
      </c>
      <c r="AB966" s="17" t="str">
        <f t="shared" si="506"/>
        <v>--</v>
      </c>
      <c r="AC966" s="39"/>
      <c r="AD966" s="17" t="str">
        <f t="shared" si="485"/>
        <v>Vähä 3</v>
      </c>
      <c r="AE966" s="17" t="s">
        <v>1062</v>
      </c>
      <c r="AF966" s="39"/>
      <c r="AG966" s="44"/>
      <c r="AH966" s="4"/>
      <c r="AI966" s="113" t="str">
        <f t="shared" si="489"/>
        <v>musta</v>
      </c>
      <c r="AJ966" s="114" t="str">
        <f t="shared" si="509"/>
        <v>musta</v>
      </c>
      <c r="AK966" s="115" t="str">
        <f t="shared" si="486"/>
        <v>musta</v>
      </c>
      <c r="AL966" s="124">
        <f t="shared" si="510"/>
        <v>0</v>
      </c>
      <c r="AM966" s="124">
        <f t="shared" si="490"/>
        <v>0</v>
      </c>
      <c r="AN966" s="124">
        <f t="shared" si="491"/>
        <v>0</v>
      </c>
      <c r="AO966" s="124">
        <f t="shared" si="492"/>
        <v>0</v>
      </c>
      <c r="AP966" s="121">
        <f t="shared" si="493"/>
        <v>0</v>
      </c>
      <c r="AQ966" s="14"/>
      <c r="AR966" s="113" t="str">
        <f t="shared" si="507"/>
        <v>musta</v>
      </c>
      <c r="AS966" s="114" t="str">
        <f t="shared" si="508"/>
        <v>musta</v>
      </c>
      <c r="AT966" s="115" t="str">
        <f t="shared" si="487"/>
        <v>musta</v>
      </c>
      <c r="AU966" s="124">
        <f t="shared" si="494"/>
        <v>1</v>
      </c>
      <c r="AV966" s="124">
        <f t="shared" si="495"/>
        <v>1</v>
      </c>
      <c r="AW966" s="124">
        <f t="shared" si="496"/>
        <v>0</v>
      </c>
      <c r="AX966" s="124">
        <f t="shared" si="497"/>
        <v>0</v>
      </c>
      <c r="AY966" s="121">
        <f t="shared" si="498"/>
        <v>0</v>
      </c>
      <c r="BA966" s="47" t="s">
        <v>986</v>
      </c>
      <c r="BB966" s="47">
        <v>14351</v>
      </c>
      <c r="BC966" s="47">
        <v>2</v>
      </c>
      <c r="BD966" s="47">
        <v>18</v>
      </c>
      <c r="BE966" s="4"/>
      <c r="BF966" s="47" t="s">
        <v>1001</v>
      </c>
      <c r="BG966" s="47">
        <v>14365</v>
      </c>
      <c r="BH966" s="47">
        <v>1</v>
      </c>
      <c r="BI966" s="47">
        <v>6</v>
      </c>
      <c r="BJ966" s="4"/>
      <c r="BK966" s="46" t="str">
        <f t="shared" si="499"/>
        <v>14365_1</v>
      </c>
      <c r="BL966" s="69">
        <v>14365</v>
      </c>
      <c r="BM966" s="69">
        <v>1</v>
      </c>
      <c r="BN966" s="69">
        <v>0</v>
      </c>
      <c r="BO966" s="4"/>
      <c r="BP966" s="46" t="str">
        <f t="shared" si="500"/>
        <v>14365_1</v>
      </c>
      <c r="BQ966" s="69">
        <v>14365</v>
      </c>
      <c r="BR966" s="69">
        <v>1</v>
      </c>
      <c r="BS966" s="69">
        <v>0</v>
      </c>
      <c r="BT966" s="4"/>
      <c r="BU966" s="71"/>
      <c r="BV966" s="71"/>
      <c r="BW966" s="71"/>
      <c r="BX966" s="4"/>
      <c r="BY966" s="46"/>
      <c r="BZ966" s="46"/>
      <c r="CA966" s="46"/>
      <c r="CB966" s="4"/>
      <c r="CC966" s="47"/>
      <c r="CD966" s="47"/>
      <c r="CE966" s="47"/>
      <c r="CF966" s="47"/>
      <c r="CG966" s="47"/>
      <c r="CH966" s="47"/>
      <c r="CJ966" s="46" t="s">
        <v>1013</v>
      </c>
      <c r="CK966" s="46" t="s">
        <v>3445</v>
      </c>
      <c r="CL966" s="46" t="s">
        <v>3446</v>
      </c>
      <c r="CM966" s="46" t="s">
        <v>3447</v>
      </c>
    </row>
    <row r="967" spans="1:91" customFormat="1" x14ac:dyDescent="0.25">
      <c r="A967" s="81">
        <v>956</v>
      </c>
      <c r="B967" s="27" t="str">
        <f t="shared" si="478"/>
        <v>14381_1</v>
      </c>
      <c r="C967" s="51">
        <v>14381</v>
      </c>
      <c r="D967" s="52">
        <v>1</v>
      </c>
      <c r="E967" s="17">
        <v>7400</v>
      </c>
      <c r="F967" s="18">
        <v>10196.74580905</v>
      </c>
      <c r="G967" s="57">
        <v>67</v>
      </c>
      <c r="H967" s="58">
        <v>71</v>
      </c>
      <c r="I967" s="64">
        <f t="shared" si="501"/>
        <v>0.71</v>
      </c>
      <c r="J967" s="18">
        <f t="shared" si="502"/>
        <v>47.57</v>
      </c>
      <c r="K967" s="64">
        <f t="shared" si="503"/>
        <v>-0.36573333333333335</v>
      </c>
      <c r="L967" s="18">
        <v>75</v>
      </c>
      <c r="M967" s="18">
        <v>4</v>
      </c>
      <c r="N967" s="18">
        <v>69</v>
      </c>
      <c r="O967" s="105" t="str">
        <f t="shared" si="479"/>
        <v>https://www.google.com/maps/@62.3781601333,23.6510841769,3a,75y,90t/data=!3m3!1e1!3m1!2e0</v>
      </c>
      <c r="P967" s="108" t="str">
        <f t="shared" si="480"/>
        <v>Gmaps</v>
      </c>
      <c r="Q967" s="18">
        <v>67</v>
      </c>
      <c r="R967" s="17">
        <v>71</v>
      </c>
      <c r="S967" s="18">
        <f t="shared" si="481"/>
        <v>33</v>
      </c>
      <c r="T967" s="18">
        <f t="shared" si="482"/>
        <v>16</v>
      </c>
      <c r="U967" s="18">
        <f t="shared" si="483"/>
        <v>0</v>
      </c>
      <c r="V967" s="95" t="str">
        <f t="shared" si="504"/>
        <v xml:space="preserve"> --</v>
      </c>
      <c r="W967" s="18">
        <f t="shared" si="484"/>
        <v>0</v>
      </c>
      <c r="X967" s="79" t="str">
        <f t="shared" si="505"/>
        <v xml:space="preserve"> --</v>
      </c>
      <c r="Y967" s="74">
        <v>0</v>
      </c>
      <c r="Z967" s="17" t="str">
        <f t="shared" si="488"/>
        <v xml:space="preserve"> --</v>
      </c>
      <c r="AA967" s="74">
        <v>0</v>
      </c>
      <c r="AB967" s="17" t="str">
        <f t="shared" si="506"/>
        <v>--</v>
      </c>
      <c r="AC967" s="39"/>
      <c r="AD967" s="17" t="str">
        <f t="shared" si="485"/>
        <v>Vähä 3</v>
      </c>
      <c r="AE967" s="17" t="s">
        <v>1062</v>
      </c>
      <c r="AF967" s="39"/>
      <c r="AG967" s="44"/>
      <c r="AH967" s="4"/>
      <c r="AI967" s="113" t="str">
        <f t="shared" si="489"/>
        <v>musta</v>
      </c>
      <c r="AJ967" s="114" t="str">
        <f t="shared" si="509"/>
        <v>musta</v>
      </c>
      <c r="AK967" s="115" t="str">
        <f t="shared" si="486"/>
        <v>musta</v>
      </c>
      <c r="AL967" s="124">
        <f t="shared" si="510"/>
        <v>10</v>
      </c>
      <c r="AM967" s="124">
        <f t="shared" si="490"/>
        <v>10</v>
      </c>
      <c r="AN967" s="124">
        <f t="shared" si="491"/>
        <v>0</v>
      </c>
      <c r="AO967" s="124">
        <f t="shared" si="492"/>
        <v>0</v>
      </c>
      <c r="AP967" s="121">
        <f t="shared" si="493"/>
        <v>0</v>
      </c>
      <c r="AQ967" s="14"/>
      <c r="AR967" s="113" t="str">
        <f t="shared" si="507"/>
        <v>musta</v>
      </c>
      <c r="AS967" s="114" t="str">
        <f t="shared" si="508"/>
        <v>musta</v>
      </c>
      <c r="AT967" s="115" t="str">
        <f t="shared" si="487"/>
        <v>musta</v>
      </c>
      <c r="AU967" s="124">
        <f t="shared" si="494"/>
        <v>10</v>
      </c>
      <c r="AV967" s="124">
        <f t="shared" si="495"/>
        <v>10</v>
      </c>
      <c r="AW967" s="124">
        <f t="shared" si="496"/>
        <v>0</v>
      </c>
      <c r="AX967" s="124">
        <f t="shared" si="497"/>
        <v>0</v>
      </c>
      <c r="AY967" s="121">
        <f t="shared" si="498"/>
        <v>0</v>
      </c>
      <c r="BA967" s="47" t="s">
        <v>987</v>
      </c>
      <c r="BB967" s="47">
        <v>14351</v>
      </c>
      <c r="BC967" s="47">
        <v>3</v>
      </c>
      <c r="BD967" s="47">
        <v>2</v>
      </c>
      <c r="BE967" s="4"/>
      <c r="BF967" s="47" t="s">
        <v>1002</v>
      </c>
      <c r="BG967" s="47">
        <v>14367</v>
      </c>
      <c r="BH967" s="47">
        <v>1</v>
      </c>
      <c r="BI967" s="47">
        <v>0</v>
      </c>
      <c r="BJ967" s="4"/>
      <c r="BK967" s="46" t="str">
        <f t="shared" si="499"/>
        <v>14367_1</v>
      </c>
      <c r="BL967" s="69">
        <v>14367</v>
      </c>
      <c r="BM967" s="69">
        <v>1</v>
      </c>
      <c r="BN967" s="69">
        <v>0</v>
      </c>
      <c r="BO967" s="4"/>
      <c r="BP967" s="46" t="str">
        <f t="shared" si="500"/>
        <v>14367_1</v>
      </c>
      <c r="BQ967" s="69">
        <v>14367</v>
      </c>
      <c r="BR967" s="69">
        <v>1</v>
      </c>
      <c r="BS967" s="69">
        <v>0</v>
      </c>
      <c r="BT967" s="4"/>
      <c r="BU967" s="71"/>
      <c r="BV967" s="71"/>
      <c r="BW967" s="71"/>
      <c r="BX967" s="4"/>
      <c r="BY967" s="46"/>
      <c r="BZ967" s="46"/>
      <c r="CA967" s="46"/>
      <c r="CB967" s="4"/>
      <c r="CC967" s="47"/>
      <c r="CD967" s="47"/>
      <c r="CE967" s="47"/>
      <c r="CF967" s="47"/>
      <c r="CG967" s="47"/>
      <c r="CH967" s="47"/>
      <c r="CJ967" s="46" t="s">
        <v>1014</v>
      </c>
      <c r="CK967" s="46" t="s">
        <v>1465</v>
      </c>
      <c r="CL967" s="46" t="s">
        <v>1466</v>
      </c>
      <c r="CM967" s="46" t="s">
        <v>1467</v>
      </c>
    </row>
    <row r="968" spans="1:91" customFormat="1" x14ac:dyDescent="0.25">
      <c r="A968" s="81">
        <v>957</v>
      </c>
      <c r="B968" s="27" t="str">
        <f t="shared" si="478"/>
        <v>14381_2</v>
      </c>
      <c r="C968" s="51">
        <v>14381</v>
      </c>
      <c r="D968" s="52">
        <v>2</v>
      </c>
      <c r="E968" s="17">
        <v>5270</v>
      </c>
      <c r="F968" s="18">
        <v>1895.0103204500001</v>
      </c>
      <c r="G968" s="57">
        <v>82</v>
      </c>
      <c r="H968" s="58">
        <v>59</v>
      </c>
      <c r="I968" s="64">
        <f t="shared" si="501"/>
        <v>0.59</v>
      </c>
      <c r="J968" s="18">
        <f t="shared" si="502"/>
        <v>48.379999999999995</v>
      </c>
      <c r="K968" s="64">
        <f t="shared" si="503"/>
        <v>-0.35493333333333338</v>
      </c>
      <c r="L968" s="18">
        <v>75</v>
      </c>
      <c r="M968" s="18">
        <v>4</v>
      </c>
      <c r="N968" s="18">
        <v>69</v>
      </c>
      <c r="O968" s="105" t="str">
        <f t="shared" si="479"/>
        <v>https://www.google.com/maps/@62.3747935635,23.7411504073,3a,75y,90t/data=!3m3!1e1!3m1!2e0</v>
      </c>
      <c r="P968" s="108" t="str">
        <f t="shared" si="480"/>
        <v>Gmaps</v>
      </c>
      <c r="Q968" s="18">
        <v>82</v>
      </c>
      <c r="R968" s="17">
        <v>59</v>
      </c>
      <c r="S968" s="18">
        <f t="shared" si="481"/>
        <v>42</v>
      </c>
      <c r="T968" s="18">
        <f t="shared" si="482"/>
        <v>30</v>
      </c>
      <c r="U968" s="18">
        <f t="shared" si="483"/>
        <v>0</v>
      </c>
      <c r="V968" s="95" t="str">
        <f t="shared" si="504"/>
        <v xml:space="preserve"> --</v>
      </c>
      <c r="W968" s="18">
        <f t="shared" si="484"/>
        <v>0</v>
      </c>
      <c r="X968" s="79" t="str">
        <f t="shared" si="505"/>
        <v xml:space="preserve"> --</v>
      </c>
      <c r="Y968" s="74">
        <v>0</v>
      </c>
      <c r="Z968" s="17" t="str">
        <f t="shared" si="488"/>
        <v xml:space="preserve"> --</v>
      </c>
      <c r="AA968" s="74">
        <v>0</v>
      </c>
      <c r="AB968" s="17" t="str">
        <f t="shared" si="506"/>
        <v>--</v>
      </c>
      <c r="AC968" s="39"/>
      <c r="AD968" s="17" t="str">
        <f t="shared" si="485"/>
        <v>Vähä 3</v>
      </c>
      <c r="AE968" s="17" t="s">
        <v>1062</v>
      </c>
      <c r="AF968" s="39"/>
      <c r="AG968" s="44"/>
      <c r="AH968" s="4"/>
      <c r="AI968" s="113" t="str">
        <f t="shared" si="489"/>
        <v>musta</v>
      </c>
      <c r="AJ968" s="114" t="str">
        <f t="shared" si="509"/>
        <v>musta</v>
      </c>
      <c r="AK968" s="115" t="str">
        <f t="shared" si="486"/>
        <v>musta</v>
      </c>
      <c r="AL968" s="124">
        <f t="shared" si="510"/>
        <v>1</v>
      </c>
      <c r="AM968" s="124">
        <f t="shared" si="490"/>
        <v>1</v>
      </c>
      <c r="AN968" s="124">
        <f t="shared" si="491"/>
        <v>0</v>
      </c>
      <c r="AO968" s="124">
        <f t="shared" si="492"/>
        <v>0</v>
      </c>
      <c r="AP968" s="121">
        <f t="shared" si="493"/>
        <v>0</v>
      </c>
      <c r="AQ968" s="14"/>
      <c r="AR968" s="113" t="str">
        <f t="shared" si="507"/>
        <v>musta</v>
      </c>
      <c r="AS968" s="114" t="str">
        <f t="shared" si="508"/>
        <v>musta</v>
      </c>
      <c r="AT968" s="115" t="str">
        <f t="shared" si="487"/>
        <v>musta</v>
      </c>
      <c r="AU968" s="124">
        <f t="shared" si="494"/>
        <v>10</v>
      </c>
      <c r="AV968" s="124">
        <f t="shared" si="495"/>
        <v>10</v>
      </c>
      <c r="AW968" s="124">
        <f t="shared" si="496"/>
        <v>0</v>
      </c>
      <c r="AX968" s="124">
        <f t="shared" si="497"/>
        <v>0</v>
      </c>
      <c r="AY968" s="121">
        <f t="shared" si="498"/>
        <v>0</v>
      </c>
      <c r="BA968" s="47" t="s">
        <v>988</v>
      </c>
      <c r="BB968" s="47">
        <v>14352</v>
      </c>
      <c r="BC968" s="47">
        <v>1</v>
      </c>
      <c r="BD968" s="47">
        <v>155</v>
      </c>
      <c r="BE968" s="4"/>
      <c r="BF968" s="47" t="s">
        <v>1003</v>
      </c>
      <c r="BG968" s="47">
        <v>14367</v>
      </c>
      <c r="BH968" s="47">
        <v>2</v>
      </c>
      <c r="BI968" s="47">
        <v>1</v>
      </c>
      <c r="BJ968" s="4"/>
      <c r="BK968" s="46" t="str">
        <f t="shared" si="499"/>
        <v>14367_2</v>
      </c>
      <c r="BL968" s="69">
        <v>14367</v>
      </c>
      <c r="BM968" s="69">
        <v>2</v>
      </c>
      <c r="BN968" s="69">
        <v>0</v>
      </c>
      <c r="BO968" s="4"/>
      <c r="BP968" s="46" t="str">
        <f t="shared" si="500"/>
        <v>14367_2</v>
      </c>
      <c r="BQ968" s="69">
        <v>14367</v>
      </c>
      <c r="BR968" s="69">
        <v>2</v>
      </c>
      <c r="BS968" s="69">
        <v>0</v>
      </c>
      <c r="BT968" s="4"/>
      <c r="BU968" s="71"/>
      <c r="BV968" s="71"/>
      <c r="BW968" s="71"/>
      <c r="BX968" s="4"/>
      <c r="BY968" s="46"/>
      <c r="BZ968" s="46"/>
      <c r="CA968" s="46"/>
      <c r="CB968" s="4"/>
      <c r="CC968" s="47"/>
      <c r="CD968" s="47"/>
      <c r="CE968" s="47"/>
      <c r="CF968" s="47"/>
      <c r="CG968" s="47"/>
      <c r="CH968" s="47"/>
      <c r="CJ968" s="46" t="s">
        <v>1015</v>
      </c>
      <c r="CK968" s="46" t="s">
        <v>3448</v>
      </c>
      <c r="CL968" s="46" t="s">
        <v>3449</v>
      </c>
      <c r="CM968" s="46" t="s">
        <v>3450</v>
      </c>
    </row>
    <row r="969" spans="1:91" customFormat="1" x14ac:dyDescent="0.25">
      <c r="A969" s="81">
        <v>958</v>
      </c>
      <c r="B969" s="27" t="str">
        <f t="shared" si="478"/>
        <v>14382_1</v>
      </c>
      <c r="C969" s="51">
        <v>14382</v>
      </c>
      <c r="D969" s="52">
        <v>1</v>
      </c>
      <c r="E969" s="17">
        <v>1067</v>
      </c>
      <c r="F969" s="18">
        <v>1032.90259395</v>
      </c>
      <c r="G969" s="57">
        <v>53</v>
      </c>
      <c r="H969" s="58">
        <v>30</v>
      </c>
      <c r="I969" s="64">
        <f t="shared" si="501"/>
        <v>0.3</v>
      </c>
      <c r="J969" s="18">
        <f t="shared" si="502"/>
        <v>15.899999999999999</v>
      </c>
      <c r="K969" s="64">
        <f t="shared" si="503"/>
        <v>-0.86749999999999994</v>
      </c>
      <c r="L969" s="18">
        <v>120</v>
      </c>
      <c r="M969" s="18">
        <v>6</v>
      </c>
      <c r="N969" s="18">
        <v>132</v>
      </c>
      <c r="O969" s="105" t="str">
        <f t="shared" si="479"/>
        <v>https://www.google.com/maps/@62.2607536558,24.0263158987,3a,75y,90t/data=!3m3!1e1!3m1!2e0</v>
      </c>
      <c r="P969" s="108" t="str">
        <f t="shared" si="480"/>
        <v>Gmaps</v>
      </c>
      <c r="Q969" s="18">
        <v>53</v>
      </c>
      <c r="R969" s="17">
        <v>30</v>
      </c>
      <c r="S969" s="18">
        <f t="shared" si="481"/>
        <v>6</v>
      </c>
      <c r="T969" s="18">
        <f t="shared" si="482"/>
        <v>2</v>
      </c>
      <c r="U969" s="18">
        <f t="shared" si="483"/>
        <v>0</v>
      </c>
      <c r="V969" s="95" t="str">
        <f t="shared" si="504"/>
        <v xml:space="preserve"> --</v>
      </c>
      <c r="W969" s="18">
        <f t="shared" si="484"/>
        <v>0</v>
      </c>
      <c r="X969" s="79" t="str">
        <f t="shared" si="505"/>
        <v xml:space="preserve"> --</v>
      </c>
      <c r="Y969" s="74">
        <v>0</v>
      </c>
      <c r="Z969" s="17" t="str">
        <f t="shared" si="488"/>
        <v xml:space="preserve"> --</v>
      </c>
      <c r="AA969" s="74">
        <v>0</v>
      </c>
      <c r="AB969" s="17" t="str">
        <f t="shared" si="506"/>
        <v>--</v>
      </c>
      <c r="AC969" s="39"/>
      <c r="AD969" s="17" t="str">
        <f t="shared" si="485"/>
        <v>Vähä 3</v>
      </c>
      <c r="AE969" s="17" t="s">
        <v>1062</v>
      </c>
      <c r="AF969" s="39"/>
      <c r="AG969" s="44"/>
      <c r="AH969" s="4"/>
      <c r="AI969" s="113" t="str">
        <f t="shared" si="489"/>
        <v>musta</v>
      </c>
      <c r="AJ969" s="114" t="str">
        <f t="shared" si="509"/>
        <v>musta</v>
      </c>
      <c r="AK969" s="115" t="str">
        <f t="shared" si="486"/>
        <v>musta</v>
      </c>
      <c r="AL969" s="124">
        <f t="shared" si="510"/>
        <v>0</v>
      </c>
      <c r="AM969" s="124">
        <f t="shared" si="490"/>
        <v>0</v>
      </c>
      <c r="AN969" s="124">
        <f t="shared" si="491"/>
        <v>0</v>
      </c>
      <c r="AO969" s="124">
        <f t="shared" si="492"/>
        <v>0</v>
      </c>
      <c r="AP969" s="121">
        <f t="shared" si="493"/>
        <v>0</v>
      </c>
      <c r="AQ969" s="14"/>
      <c r="AR969" s="113" t="str">
        <f t="shared" si="507"/>
        <v>musta</v>
      </c>
      <c r="AS969" s="114" t="str">
        <f t="shared" si="508"/>
        <v>musta</v>
      </c>
      <c r="AT969" s="115" t="str">
        <f t="shared" si="487"/>
        <v>musta</v>
      </c>
      <c r="AU969" s="124">
        <f t="shared" si="494"/>
        <v>1</v>
      </c>
      <c r="AV969" s="124">
        <f t="shared" si="495"/>
        <v>1</v>
      </c>
      <c r="AW969" s="124">
        <f t="shared" si="496"/>
        <v>0</v>
      </c>
      <c r="AX969" s="124">
        <f t="shared" si="497"/>
        <v>0</v>
      </c>
      <c r="AY969" s="121">
        <f t="shared" si="498"/>
        <v>0</v>
      </c>
      <c r="BA969" s="47" t="s">
        <v>989</v>
      </c>
      <c r="BB969" s="47">
        <v>14353</v>
      </c>
      <c r="BC969" s="47">
        <v>1</v>
      </c>
      <c r="BD969" s="47">
        <v>40</v>
      </c>
      <c r="BE969" s="4"/>
      <c r="BF969" s="47" t="s">
        <v>1004</v>
      </c>
      <c r="BG969" s="47">
        <v>14371</v>
      </c>
      <c r="BH969" s="47">
        <v>1</v>
      </c>
      <c r="BI969" s="47">
        <v>8</v>
      </c>
      <c r="BJ969" s="4"/>
      <c r="BK969" s="46" t="str">
        <f t="shared" si="499"/>
        <v>14371_1</v>
      </c>
      <c r="BL969" s="69">
        <v>14371</v>
      </c>
      <c r="BM969" s="69">
        <v>1</v>
      </c>
      <c r="BN969" s="69">
        <v>0</v>
      </c>
      <c r="BO969" s="4"/>
      <c r="BP969" s="46" t="str">
        <f t="shared" si="500"/>
        <v>14371_1</v>
      </c>
      <c r="BQ969" s="69">
        <v>14371</v>
      </c>
      <c r="BR969" s="69">
        <v>1</v>
      </c>
      <c r="BS969" s="69">
        <v>0</v>
      </c>
      <c r="BT969" s="4"/>
      <c r="BU969" s="71"/>
      <c r="BV969" s="71"/>
      <c r="BW969" s="71"/>
      <c r="BX969" s="4"/>
      <c r="BY969" s="46"/>
      <c r="BZ969" s="46"/>
      <c r="CA969" s="46"/>
      <c r="CB969" s="4"/>
      <c r="CC969" s="47"/>
      <c r="CD969" s="47"/>
      <c r="CE969" s="47"/>
      <c r="CF969" s="47"/>
      <c r="CG969" s="47"/>
      <c r="CH969" s="47"/>
      <c r="CJ969" s="46" t="s">
        <v>1016</v>
      </c>
      <c r="CK969" s="46" t="s">
        <v>3451</v>
      </c>
      <c r="CL969" s="46" t="s">
        <v>3452</v>
      </c>
      <c r="CM969" s="46" t="s">
        <v>3453</v>
      </c>
    </row>
    <row r="970" spans="1:91" customFormat="1" x14ac:dyDescent="0.25">
      <c r="A970" s="81">
        <v>959</v>
      </c>
      <c r="B970" s="27" t="str">
        <f t="shared" si="478"/>
        <v>16504_1</v>
      </c>
      <c r="C970" s="51">
        <v>16504</v>
      </c>
      <c r="D970" s="52">
        <v>1</v>
      </c>
      <c r="E970" s="17">
        <v>2585</v>
      </c>
      <c r="F970" s="18">
        <v>3143.8809393450001</v>
      </c>
      <c r="G970" s="57">
        <v>86</v>
      </c>
      <c r="H970" s="58">
        <v>53</v>
      </c>
      <c r="I970" s="64">
        <f t="shared" si="501"/>
        <v>0.53</v>
      </c>
      <c r="J970" s="18">
        <f t="shared" si="502"/>
        <v>45.580000000000005</v>
      </c>
      <c r="K970" s="64">
        <f t="shared" si="503"/>
        <v>-0.45738095238095233</v>
      </c>
      <c r="L970" s="18">
        <v>84</v>
      </c>
      <c r="M970" s="18">
        <v>7</v>
      </c>
      <c r="N970" s="18">
        <v>79</v>
      </c>
      <c r="O970" s="105" t="str">
        <f t="shared" si="479"/>
        <v>https://www.google.com/maps/@62.2687188075,24.0380565421,3a,75y,90t/data=!3m3!1e1!3m1!2e0</v>
      </c>
      <c r="P970" s="108" t="str">
        <f t="shared" si="480"/>
        <v>Gmaps</v>
      </c>
      <c r="Q970" s="18">
        <v>86</v>
      </c>
      <c r="R970" s="17">
        <v>53</v>
      </c>
      <c r="S970" s="18">
        <f t="shared" si="481"/>
        <v>6</v>
      </c>
      <c r="T970" s="18">
        <f t="shared" si="482"/>
        <v>5</v>
      </c>
      <c r="U970" s="18">
        <f t="shared" si="483"/>
        <v>0</v>
      </c>
      <c r="V970" s="95" t="str">
        <f t="shared" si="504"/>
        <v xml:space="preserve"> --</v>
      </c>
      <c r="W970" s="18">
        <f t="shared" si="484"/>
        <v>0</v>
      </c>
      <c r="X970" s="79" t="str">
        <f t="shared" si="505"/>
        <v xml:space="preserve"> --</v>
      </c>
      <c r="Y970" s="74">
        <v>0</v>
      </c>
      <c r="Z970" s="17" t="str">
        <f t="shared" si="488"/>
        <v xml:space="preserve"> --</v>
      </c>
      <c r="AA970" s="74">
        <v>0</v>
      </c>
      <c r="AB970" s="17" t="str">
        <f t="shared" si="506"/>
        <v>--</v>
      </c>
      <c r="AC970" s="39"/>
      <c r="AD970" s="17" t="str">
        <f t="shared" si="485"/>
        <v>Vähä 3</v>
      </c>
      <c r="AE970" s="17" t="s">
        <v>1062</v>
      </c>
      <c r="AF970" s="39"/>
      <c r="AG970" s="44"/>
      <c r="AH970" s="4"/>
      <c r="AI970" s="113" t="str">
        <f t="shared" si="489"/>
        <v>musta</v>
      </c>
      <c r="AJ970" s="114" t="str">
        <f t="shared" si="509"/>
        <v>musta</v>
      </c>
      <c r="AK970" s="115" t="str">
        <f t="shared" si="486"/>
        <v>musta</v>
      </c>
      <c r="AL970" s="124">
        <f t="shared" si="510"/>
        <v>1</v>
      </c>
      <c r="AM970" s="124">
        <f t="shared" si="490"/>
        <v>1</v>
      </c>
      <c r="AN970" s="124">
        <f t="shared" si="491"/>
        <v>0</v>
      </c>
      <c r="AO970" s="124">
        <f t="shared" si="492"/>
        <v>0</v>
      </c>
      <c r="AP970" s="121">
        <f t="shared" si="493"/>
        <v>0</v>
      </c>
      <c r="AQ970" s="14"/>
      <c r="AR970" s="113" t="str">
        <f t="shared" si="507"/>
        <v>musta</v>
      </c>
      <c r="AS970" s="114" t="str">
        <f t="shared" si="508"/>
        <v>musta</v>
      </c>
      <c r="AT970" s="115" t="str">
        <f t="shared" si="487"/>
        <v>musta</v>
      </c>
      <c r="AU970" s="124">
        <f t="shared" si="494"/>
        <v>10</v>
      </c>
      <c r="AV970" s="124">
        <f t="shared" si="495"/>
        <v>10</v>
      </c>
      <c r="AW970" s="124">
        <f t="shared" si="496"/>
        <v>0</v>
      </c>
      <c r="AX970" s="124">
        <f t="shared" si="497"/>
        <v>0</v>
      </c>
      <c r="AY970" s="121">
        <f t="shared" si="498"/>
        <v>0</v>
      </c>
      <c r="BA970" s="47" t="s">
        <v>990</v>
      </c>
      <c r="BB970" s="47">
        <v>14353</v>
      </c>
      <c r="BC970" s="47">
        <v>2</v>
      </c>
      <c r="BD970" s="47">
        <v>29</v>
      </c>
      <c r="BE970" s="4"/>
      <c r="BF970" s="47" t="s">
        <v>1005</v>
      </c>
      <c r="BG970" s="47">
        <v>14371</v>
      </c>
      <c r="BH970" s="47">
        <v>2</v>
      </c>
      <c r="BI970" s="47">
        <v>12</v>
      </c>
      <c r="BJ970" s="4"/>
      <c r="BK970" s="46" t="str">
        <f t="shared" si="499"/>
        <v>14371_2</v>
      </c>
      <c r="BL970" s="69">
        <v>14371</v>
      </c>
      <c r="BM970" s="69">
        <v>2</v>
      </c>
      <c r="BN970" s="69">
        <v>0</v>
      </c>
      <c r="BO970" s="4"/>
      <c r="BP970" s="46" t="str">
        <f t="shared" si="500"/>
        <v>14371_2</v>
      </c>
      <c r="BQ970" s="69">
        <v>14371</v>
      </c>
      <c r="BR970" s="69">
        <v>2</v>
      </c>
      <c r="BS970" s="69">
        <v>0</v>
      </c>
      <c r="BT970" s="4"/>
      <c r="BU970" s="71"/>
      <c r="BV970" s="71"/>
      <c r="BW970" s="71"/>
      <c r="BX970" s="4"/>
      <c r="BY970" s="46"/>
      <c r="BZ970" s="46"/>
      <c r="CA970" s="46"/>
      <c r="CB970" s="4"/>
      <c r="CC970" s="47"/>
      <c r="CD970" s="47"/>
      <c r="CE970" s="47"/>
      <c r="CF970" s="47"/>
      <c r="CG970" s="47"/>
      <c r="CH970" s="47"/>
      <c r="CJ970" s="46" t="s">
        <v>1017</v>
      </c>
      <c r="CK970" s="46" t="s">
        <v>3454</v>
      </c>
      <c r="CL970" s="46" t="s">
        <v>3455</v>
      </c>
      <c r="CM970" s="46" t="s">
        <v>3456</v>
      </c>
    </row>
    <row r="971" spans="1:91" customFormat="1" x14ac:dyDescent="0.25">
      <c r="A971" s="81">
        <v>960</v>
      </c>
      <c r="B971" s="27" t="str">
        <f t="shared" si="478"/>
        <v>16975_2</v>
      </c>
      <c r="C971" s="51">
        <v>16975</v>
      </c>
      <c r="D971" s="52">
        <v>2</v>
      </c>
      <c r="E971" s="17">
        <v>4080</v>
      </c>
      <c r="F971" s="18"/>
      <c r="G971" s="59">
        <v>29</v>
      </c>
      <c r="H971" s="60">
        <v>90</v>
      </c>
      <c r="I971" s="64">
        <f t="shared" si="501"/>
        <v>0.9</v>
      </c>
      <c r="J971" s="18">
        <f t="shared" si="502"/>
        <v>26.1</v>
      </c>
      <c r="K971" s="64">
        <f t="shared" si="503"/>
        <v>0.45000000000000007</v>
      </c>
      <c r="L971" s="18">
        <v>18</v>
      </c>
      <c r="M971" s="18">
        <v>2</v>
      </c>
      <c r="N971" s="18">
        <v>16</v>
      </c>
      <c r="O971" s="105" t="str">
        <f t="shared" si="479"/>
        <v>https://www.google.com/maps/@61.56439049,24.9143323869,3a,75y,90t/data=!3m3!1e1!3m1!2e0</v>
      </c>
      <c r="P971" s="108" t="str">
        <f t="shared" si="480"/>
        <v>Gmaps</v>
      </c>
      <c r="Q971" s="18">
        <v>29</v>
      </c>
      <c r="R971" s="17">
        <v>90</v>
      </c>
      <c r="S971" s="18">
        <f t="shared" si="481"/>
        <v>1</v>
      </c>
      <c r="T971" s="18">
        <f t="shared" si="482"/>
        <v>1</v>
      </c>
      <c r="U971" s="18">
        <f t="shared" si="483"/>
        <v>0</v>
      </c>
      <c r="V971" s="95" t="str">
        <f t="shared" si="504"/>
        <v xml:space="preserve"> --</v>
      </c>
      <c r="W971" s="18">
        <f t="shared" si="484"/>
        <v>0</v>
      </c>
      <c r="X971" s="79" t="str">
        <f t="shared" si="505"/>
        <v xml:space="preserve"> --</v>
      </c>
      <c r="Y971" s="74">
        <v>0</v>
      </c>
      <c r="Z971" s="17" t="str">
        <f t="shared" si="488"/>
        <v xml:space="preserve"> --</v>
      </c>
      <c r="AA971" s="74">
        <v>0</v>
      </c>
      <c r="AB971" s="17" t="str">
        <f t="shared" si="506"/>
        <v>--</v>
      </c>
      <c r="AC971" s="39"/>
      <c r="AD971" s="17" t="str">
        <f t="shared" si="485"/>
        <v>Vähä 4</v>
      </c>
      <c r="AE971" s="17" t="s">
        <v>1061</v>
      </c>
      <c r="AF971" s="39"/>
      <c r="AG971" s="44"/>
      <c r="AH971" s="4"/>
      <c r="AI971" s="113" t="str">
        <f t="shared" si="489"/>
        <v>musta</v>
      </c>
      <c r="AJ971" s="114" t="str">
        <f t="shared" si="509"/>
        <v>musta</v>
      </c>
      <c r="AK971" s="115" t="str">
        <f t="shared" si="486"/>
        <v>musta</v>
      </c>
      <c r="AL971" s="124">
        <f t="shared" si="510"/>
        <v>10</v>
      </c>
      <c r="AM971" s="124">
        <f t="shared" si="490"/>
        <v>10</v>
      </c>
      <c r="AN971" s="124">
        <f t="shared" si="491"/>
        <v>0</v>
      </c>
      <c r="AO971" s="124">
        <f t="shared" si="492"/>
        <v>0</v>
      </c>
      <c r="AP971" s="121">
        <f t="shared" si="493"/>
        <v>0</v>
      </c>
      <c r="AQ971" s="14"/>
      <c r="AR971" s="113" t="str">
        <f t="shared" si="507"/>
        <v>musta</v>
      </c>
      <c r="AS971" s="114" t="str">
        <f t="shared" si="508"/>
        <v>musta</v>
      </c>
      <c r="AT971" s="115" t="str">
        <f t="shared" si="487"/>
        <v>musta</v>
      </c>
      <c r="AU971" s="124">
        <f t="shared" si="494"/>
        <v>10</v>
      </c>
      <c r="AV971" s="124">
        <f t="shared" si="495"/>
        <v>10</v>
      </c>
      <c r="AW971" s="124">
        <f t="shared" si="496"/>
        <v>0</v>
      </c>
      <c r="AX971" s="124">
        <f t="shared" si="497"/>
        <v>0</v>
      </c>
      <c r="AY971" s="121">
        <f t="shared" si="498"/>
        <v>0</v>
      </c>
      <c r="BA971" s="47" t="s">
        <v>991</v>
      </c>
      <c r="BB971" s="47">
        <v>14354</v>
      </c>
      <c r="BC971" s="47">
        <v>1</v>
      </c>
      <c r="BD971" s="47">
        <v>74</v>
      </c>
      <c r="BE971" s="4"/>
      <c r="BF971" s="47" t="s">
        <v>1006</v>
      </c>
      <c r="BG971" s="47">
        <v>14371</v>
      </c>
      <c r="BH971" s="47">
        <v>3</v>
      </c>
      <c r="BI971" s="47">
        <v>14</v>
      </c>
      <c r="BJ971" s="4"/>
      <c r="BK971" s="46" t="str">
        <f t="shared" si="499"/>
        <v>14371_3</v>
      </c>
      <c r="BL971" s="69">
        <v>14371</v>
      </c>
      <c r="BM971" s="69">
        <v>3</v>
      </c>
      <c r="BN971" s="69">
        <v>0</v>
      </c>
      <c r="BO971" s="4"/>
      <c r="BP971" s="46" t="str">
        <f t="shared" si="500"/>
        <v>14371_3</v>
      </c>
      <c r="BQ971" s="69">
        <v>14371</v>
      </c>
      <c r="BR971" s="69">
        <v>3</v>
      </c>
      <c r="BS971" s="69">
        <v>0</v>
      </c>
      <c r="BT971" s="4"/>
      <c r="BU971" s="71"/>
      <c r="BV971" s="71"/>
      <c r="BW971" s="71"/>
      <c r="BX971" s="4"/>
      <c r="BY971" s="46"/>
      <c r="BZ971" s="46"/>
      <c r="CA971" s="46"/>
      <c r="CB971" s="4"/>
      <c r="CC971" s="47"/>
      <c r="CD971" s="47"/>
      <c r="CE971" s="47"/>
      <c r="CF971" s="47"/>
      <c r="CG971" s="47"/>
      <c r="CH971" s="47"/>
      <c r="CJ971" s="46" t="s">
        <v>1018</v>
      </c>
      <c r="CK971" s="46" t="s">
        <v>3457</v>
      </c>
      <c r="CL971" s="46" t="s">
        <v>3458</v>
      </c>
      <c r="CM971" s="46" t="s">
        <v>3459</v>
      </c>
    </row>
    <row r="972" spans="1:91" customFormat="1" ht="15.75" thickBot="1" x14ac:dyDescent="0.3">
      <c r="A972" s="82">
        <v>961</v>
      </c>
      <c r="B972" s="83" t="str">
        <f>CONCATENATE(C972,"_",D972)</f>
        <v>17099_4</v>
      </c>
      <c r="C972" s="53">
        <v>17099</v>
      </c>
      <c r="D972" s="54">
        <v>4</v>
      </c>
      <c r="E972" s="28">
        <v>8215</v>
      </c>
      <c r="F972" s="40"/>
      <c r="G972" s="61">
        <v>223</v>
      </c>
      <c r="H972" s="62">
        <v>91</v>
      </c>
      <c r="I972" s="77">
        <f t="shared" si="501"/>
        <v>0.91</v>
      </c>
      <c r="J972" s="40">
        <f t="shared" si="502"/>
        <v>202.93</v>
      </c>
      <c r="K972" s="77">
        <f t="shared" si="503"/>
        <v>1.332528735632184</v>
      </c>
      <c r="L972" s="40">
        <v>87</v>
      </c>
      <c r="M972" s="40">
        <v>8</v>
      </c>
      <c r="N972" s="40">
        <v>83</v>
      </c>
      <c r="O972" s="106" t="str">
        <f t="shared" si="479"/>
        <v>https://www.google.com/maps/@62.4005446421,23.3803390292,3a,75y,90t/data=!3m3!1e1!3m1!2e0</v>
      </c>
      <c r="P972" s="109" t="str">
        <f t="shared" ref="P972" si="511">HYPERLINK(O972,"Gmaps")</f>
        <v>Gmaps</v>
      </c>
      <c r="Q972" s="40">
        <v>223</v>
      </c>
      <c r="R972" s="28">
        <v>91</v>
      </c>
      <c r="S972" s="40">
        <f t="shared" si="481"/>
        <v>3</v>
      </c>
      <c r="T972" s="40">
        <f t="shared" si="482"/>
        <v>3</v>
      </c>
      <c r="U972" s="40">
        <f t="shared" si="483"/>
        <v>0</v>
      </c>
      <c r="V972" s="97" t="str">
        <f t="shared" si="504"/>
        <v xml:space="preserve"> --</v>
      </c>
      <c r="W972" s="40">
        <f t="shared" si="484"/>
        <v>0</v>
      </c>
      <c r="X972" s="84" t="str">
        <f t="shared" si="505"/>
        <v xml:space="preserve"> --</v>
      </c>
      <c r="Y972" s="78">
        <v>0</v>
      </c>
      <c r="Z972" s="28" t="str">
        <f t="shared" si="488"/>
        <v xml:space="preserve"> --</v>
      </c>
      <c r="AA972" s="78">
        <v>0</v>
      </c>
      <c r="AB972" s="28" t="str">
        <f t="shared" si="506"/>
        <v>--</v>
      </c>
      <c r="AC972" s="41"/>
      <c r="AD972" s="28" t="str">
        <f t="shared" si="485"/>
        <v>Vähä 3</v>
      </c>
      <c r="AE972" s="28" t="s">
        <v>1062</v>
      </c>
      <c r="AF972" s="41"/>
      <c r="AG972" s="45"/>
      <c r="AH972" s="4"/>
      <c r="AI972" s="116" t="str">
        <f t="shared" si="489"/>
        <v>musta</v>
      </c>
      <c r="AJ972" s="117" t="str">
        <f t="shared" si="509"/>
        <v>musta</v>
      </c>
      <c r="AK972" s="118" t="str">
        <f t="shared" ref="AK972" si="512">IF(I972="ei mallia","ei mallia",IF(AL972&gt;20,"punainen","musta"))</f>
        <v>musta</v>
      </c>
      <c r="AL972" s="125">
        <f t="shared" si="510"/>
        <v>10</v>
      </c>
      <c r="AM972" s="125">
        <f t="shared" si="490"/>
        <v>10</v>
      </c>
      <c r="AN972" s="125">
        <f t="shared" si="491"/>
        <v>0</v>
      </c>
      <c r="AO972" s="125">
        <f t="shared" si="492"/>
        <v>0</v>
      </c>
      <c r="AP972" s="122">
        <f t="shared" si="493"/>
        <v>0</v>
      </c>
      <c r="AQ972" s="14"/>
      <c r="AR972" s="116" t="str">
        <f t="shared" si="507"/>
        <v>musta</v>
      </c>
      <c r="AS972" s="114" t="str">
        <f t="shared" si="508"/>
        <v>musta</v>
      </c>
      <c r="AT972" s="115" t="str">
        <f t="shared" ref="AT972" si="513">IF(R972="ei mallia","ei mallia",IF(AU972&gt;20,"punainen","musta"))</f>
        <v>musta</v>
      </c>
      <c r="AU972" s="125">
        <f t="shared" si="494"/>
        <v>10</v>
      </c>
      <c r="AV972" s="125">
        <f t="shared" si="495"/>
        <v>10</v>
      </c>
      <c r="AW972" s="125">
        <f t="shared" si="496"/>
        <v>0</v>
      </c>
      <c r="AX972" s="125">
        <f t="shared" si="497"/>
        <v>0</v>
      </c>
      <c r="AY972" s="122">
        <f t="shared" si="498"/>
        <v>0</v>
      </c>
      <c r="BA972" s="47" t="s">
        <v>992</v>
      </c>
      <c r="BB972" s="47">
        <v>14356</v>
      </c>
      <c r="BC972" s="47">
        <v>1</v>
      </c>
      <c r="BD972" s="47">
        <v>19</v>
      </c>
      <c r="BE972" s="4"/>
      <c r="BF972" s="47" t="s">
        <v>1007</v>
      </c>
      <c r="BG972" s="47">
        <v>14372</v>
      </c>
      <c r="BH972" s="47">
        <v>1</v>
      </c>
      <c r="BI972" s="47">
        <v>13</v>
      </c>
      <c r="BJ972" s="4"/>
      <c r="BK972" s="46" t="str">
        <f t="shared" si="499"/>
        <v>14372_1</v>
      </c>
      <c r="BL972" s="69">
        <v>14372</v>
      </c>
      <c r="BM972" s="69">
        <v>1</v>
      </c>
      <c r="BN972" s="69">
        <v>0</v>
      </c>
      <c r="BO972" s="4"/>
      <c r="BP972" s="46" t="str">
        <f t="shared" si="500"/>
        <v>14372_1</v>
      </c>
      <c r="BQ972" s="69">
        <v>14372</v>
      </c>
      <c r="BR972" s="69">
        <v>1</v>
      </c>
      <c r="BS972" s="69">
        <v>0</v>
      </c>
      <c r="BT972" s="4"/>
      <c r="BU972" s="71"/>
      <c r="BV972" s="71"/>
      <c r="BW972" s="71"/>
      <c r="BX972" s="4"/>
      <c r="BY972" s="46"/>
      <c r="BZ972" s="46"/>
      <c r="CA972" s="46"/>
      <c r="CB972" s="4"/>
      <c r="CC972" s="47"/>
      <c r="CD972" s="47"/>
      <c r="CE972" s="47"/>
      <c r="CF972" s="47"/>
      <c r="CG972" s="47"/>
      <c r="CH972" s="47"/>
      <c r="CJ972" s="46" t="s">
        <v>1019</v>
      </c>
      <c r="CK972" s="46" t="s">
        <v>3460</v>
      </c>
      <c r="CL972" s="46" t="s">
        <v>3461</v>
      </c>
      <c r="CM972" s="46" t="s">
        <v>3462</v>
      </c>
    </row>
    <row r="973" spans="1:91" x14ac:dyDescent="0.25">
      <c r="AI973" s="12"/>
      <c r="AJ973" s="12"/>
      <c r="AK973" s="12"/>
      <c r="AL973" s="13"/>
      <c r="AM973" s="13"/>
      <c r="AN973" s="13"/>
      <c r="AO973" s="13"/>
      <c r="AP973" s="13"/>
      <c r="AQ973" s="13"/>
      <c r="AR973" s="12"/>
      <c r="AS973" s="13"/>
      <c r="AT973" s="13"/>
      <c r="AU973" s="13"/>
      <c r="AV973" s="13"/>
      <c r="AW973" s="13"/>
      <c r="AX973" s="13"/>
      <c r="AY973" s="13"/>
      <c r="BA973" s="47" t="s">
        <v>993</v>
      </c>
      <c r="BB973" s="47">
        <v>14357</v>
      </c>
      <c r="BC973" s="47">
        <v>1</v>
      </c>
      <c r="BD973" s="47">
        <v>9</v>
      </c>
      <c r="BF973" s="47" t="s">
        <v>1008</v>
      </c>
      <c r="BG973" s="47">
        <v>14373</v>
      </c>
      <c r="BH973" s="47">
        <v>1</v>
      </c>
      <c r="BI973" s="47">
        <v>9</v>
      </c>
      <c r="BK973" s="46" t="str">
        <f t="shared" ref="BK973:BK1036" si="514">CONCATENATE(BL973,"_",BM973)</f>
        <v>14373_1</v>
      </c>
      <c r="BL973" s="69">
        <v>14373</v>
      </c>
      <c r="BM973" s="69">
        <v>1</v>
      </c>
      <c r="BN973" s="69">
        <v>0</v>
      </c>
      <c r="BP973" s="46" t="str">
        <f t="shared" ref="BP973:BP1036" si="515">CONCATENATE(BQ973,"_",BR973)</f>
        <v>14373_1</v>
      </c>
      <c r="BQ973" s="69">
        <v>14373</v>
      </c>
      <c r="BR973" s="69">
        <v>1</v>
      </c>
      <c r="BS973" s="69">
        <v>0</v>
      </c>
    </row>
    <row r="974" spans="1:91" x14ac:dyDescent="0.25">
      <c r="AI974" s="12"/>
      <c r="AJ974" s="12"/>
      <c r="AK974" s="12"/>
      <c r="AL974" s="13"/>
      <c r="AM974" s="13"/>
      <c r="AN974" s="13"/>
      <c r="AO974" s="13"/>
      <c r="AP974" s="13"/>
      <c r="AQ974" s="13"/>
      <c r="AR974" s="12"/>
      <c r="AS974" s="13"/>
      <c r="AT974" s="13"/>
      <c r="AU974" s="13"/>
      <c r="AV974" s="13"/>
      <c r="AW974" s="13"/>
      <c r="AX974" s="13"/>
      <c r="AY974" s="13"/>
      <c r="BA974" s="47" t="s">
        <v>994</v>
      </c>
      <c r="BB974" s="47">
        <v>14358</v>
      </c>
      <c r="BC974" s="47">
        <v>1</v>
      </c>
      <c r="BD974" s="47">
        <v>7</v>
      </c>
      <c r="BF974" s="47" t="s">
        <v>1009</v>
      </c>
      <c r="BG974" s="47">
        <v>14373</v>
      </c>
      <c r="BH974" s="47">
        <v>2</v>
      </c>
      <c r="BI974" s="47">
        <v>0</v>
      </c>
      <c r="BK974" s="46" t="str">
        <f t="shared" si="514"/>
        <v>14373_2</v>
      </c>
      <c r="BL974" s="69">
        <v>14373</v>
      </c>
      <c r="BM974" s="69">
        <v>2</v>
      </c>
      <c r="BN974" s="69">
        <v>0</v>
      </c>
      <c r="BP974" s="46" t="str">
        <f t="shared" si="515"/>
        <v>14373_2</v>
      </c>
      <c r="BQ974" s="69">
        <v>14373</v>
      </c>
      <c r="BR974" s="69">
        <v>2</v>
      </c>
      <c r="BS974" s="69">
        <v>0</v>
      </c>
    </row>
    <row r="975" spans="1:91" x14ac:dyDescent="0.25">
      <c r="AI975" s="12"/>
      <c r="AJ975" s="12"/>
      <c r="AK975" s="12"/>
      <c r="AL975" s="13"/>
      <c r="AM975" s="13"/>
      <c r="AN975" s="13"/>
      <c r="AO975" s="13"/>
      <c r="AP975" s="13"/>
      <c r="AQ975" s="13"/>
      <c r="AR975" s="12"/>
      <c r="AS975" s="13"/>
      <c r="AT975" s="13"/>
      <c r="AU975" s="13"/>
      <c r="AV975" s="13"/>
      <c r="AW975" s="13"/>
      <c r="AX975" s="13"/>
      <c r="AY975" s="13"/>
      <c r="BA975" s="47" t="s">
        <v>995</v>
      </c>
      <c r="BB975" s="47">
        <v>14359</v>
      </c>
      <c r="BC975" s="47">
        <v>1</v>
      </c>
      <c r="BD975" s="47">
        <v>18</v>
      </c>
      <c r="BF975" s="47" t="s">
        <v>1010</v>
      </c>
      <c r="BG975" s="47">
        <v>14375</v>
      </c>
      <c r="BH975" s="47">
        <v>1</v>
      </c>
      <c r="BI975" s="47">
        <v>50</v>
      </c>
      <c r="BK975" s="46" t="str">
        <f t="shared" si="514"/>
        <v>14375_1</v>
      </c>
      <c r="BL975" s="69">
        <v>14375</v>
      </c>
      <c r="BM975" s="69">
        <v>1</v>
      </c>
      <c r="BN975" s="69">
        <v>0</v>
      </c>
      <c r="BP975" s="46" t="str">
        <f t="shared" si="515"/>
        <v>14375_1</v>
      </c>
      <c r="BQ975" s="69">
        <v>14375</v>
      </c>
      <c r="BR975" s="69">
        <v>1</v>
      </c>
      <c r="BS975" s="69">
        <v>0</v>
      </c>
    </row>
    <row r="976" spans="1:91" x14ac:dyDescent="0.25">
      <c r="AI976" s="12"/>
      <c r="AJ976" s="12"/>
      <c r="AK976" s="12"/>
      <c r="AL976" s="13"/>
      <c r="AM976" s="13"/>
      <c r="AN976" s="13"/>
      <c r="AO976" s="13"/>
      <c r="AP976" s="13"/>
      <c r="AQ976" s="13"/>
      <c r="AR976" s="12"/>
      <c r="AS976" s="13"/>
      <c r="AT976" s="13"/>
      <c r="AU976" s="13"/>
      <c r="AV976" s="13"/>
      <c r="AW976" s="13"/>
      <c r="AX976" s="13"/>
      <c r="AY976" s="13"/>
      <c r="BA976" s="47" t="s">
        <v>996</v>
      </c>
      <c r="BB976" s="47">
        <v>14361</v>
      </c>
      <c r="BC976" s="47">
        <v>1</v>
      </c>
      <c r="BD976" s="47">
        <v>28</v>
      </c>
      <c r="BF976" s="47" t="s">
        <v>1011</v>
      </c>
      <c r="BG976" s="47">
        <v>14377</v>
      </c>
      <c r="BH976" s="47">
        <v>1</v>
      </c>
      <c r="BI976" s="47">
        <v>28</v>
      </c>
      <c r="BK976" s="46" t="str">
        <f t="shared" si="514"/>
        <v>14377_1</v>
      </c>
      <c r="BL976" s="69">
        <v>14377</v>
      </c>
      <c r="BM976" s="69">
        <v>1</v>
      </c>
      <c r="BN976" s="69">
        <v>0</v>
      </c>
      <c r="BP976" s="46" t="str">
        <f t="shared" si="515"/>
        <v>14377_1</v>
      </c>
      <c r="BQ976" s="69">
        <v>14377</v>
      </c>
      <c r="BR976" s="69">
        <v>1</v>
      </c>
      <c r="BS976" s="69">
        <v>0</v>
      </c>
    </row>
    <row r="977" spans="35:71" x14ac:dyDescent="0.25">
      <c r="AI977" s="12"/>
      <c r="AJ977" s="12"/>
      <c r="AK977" s="12"/>
      <c r="AL977" s="13"/>
      <c r="AM977" s="13"/>
      <c r="AN977" s="13"/>
      <c r="AO977" s="13"/>
      <c r="AP977" s="13"/>
      <c r="AQ977" s="13"/>
      <c r="AR977" s="12"/>
      <c r="AS977" s="13"/>
      <c r="AT977" s="13"/>
      <c r="AU977" s="13"/>
      <c r="AV977" s="13"/>
      <c r="AW977" s="13"/>
      <c r="AX977" s="13"/>
      <c r="AY977" s="13"/>
      <c r="BA977" s="47" t="s">
        <v>997</v>
      </c>
      <c r="BB977" s="47">
        <v>14361</v>
      </c>
      <c r="BC977" s="47">
        <v>2</v>
      </c>
      <c r="BD977" s="47">
        <v>44</v>
      </c>
      <c r="BF977" s="47" t="s">
        <v>1012</v>
      </c>
      <c r="BG977" s="47">
        <v>14379</v>
      </c>
      <c r="BH977" s="47">
        <v>1</v>
      </c>
      <c r="BI977" s="47">
        <v>21</v>
      </c>
      <c r="BK977" s="46" t="str">
        <f t="shared" si="514"/>
        <v>14379_1</v>
      </c>
      <c r="BL977" s="69">
        <v>14379</v>
      </c>
      <c r="BM977" s="69">
        <v>1</v>
      </c>
      <c r="BN977" s="69">
        <v>0</v>
      </c>
      <c r="BP977" s="46" t="str">
        <f t="shared" si="515"/>
        <v>14379_1</v>
      </c>
      <c r="BQ977" s="69">
        <v>14379</v>
      </c>
      <c r="BR977" s="69">
        <v>1</v>
      </c>
      <c r="BS977" s="69">
        <v>0</v>
      </c>
    </row>
    <row r="978" spans="35:71" x14ac:dyDescent="0.25">
      <c r="AI978" s="12"/>
      <c r="AJ978" s="12"/>
      <c r="AK978" s="12"/>
      <c r="AL978" s="13"/>
      <c r="AM978" s="13"/>
      <c r="AN978" s="13"/>
      <c r="AO978" s="13"/>
      <c r="AP978" s="13"/>
      <c r="AQ978" s="13"/>
      <c r="AR978" s="12"/>
      <c r="AS978" s="13"/>
      <c r="AT978" s="13"/>
      <c r="AU978" s="13"/>
      <c r="AV978" s="13"/>
      <c r="AW978" s="13"/>
      <c r="AX978" s="13"/>
      <c r="AY978" s="13"/>
      <c r="BA978" s="47" t="s">
        <v>998</v>
      </c>
      <c r="BB978" s="47">
        <v>14361</v>
      </c>
      <c r="BC978" s="47">
        <v>3</v>
      </c>
      <c r="BD978" s="47">
        <v>34</v>
      </c>
      <c r="BF978" s="47" t="s">
        <v>1013</v>
      </c>
      <c r="BG978" s="47">
        <v>14380</v>
      </c>
      <c r="BH978" s="47">
        <v>1</v>
      </c>
      <c r="BI978" s="47">
        <v>6</v>
      </c>
      <c r="BK978" s="46" t="str">
        <f t="shared" si="514"/>
        <v>14380_1</v>
      </c>
      <c r="BL978" s="69">
        <v>14380</v>
      </c>
      <c r="BM978" s="69">
        <v>1</v>
      </c>
      <c r="BN978" s="69">
        <v>0</v>
      </c>
      <c r="BP978" s="46" t="str">
        <f t="shared" si="515"/>
        <v>14380_1</v>
      </c>
      <c r="BQ978" s="69">
        <v>14380</v>
      </c>
      <c r="BR978" s="69">
        <v>1</v>
      </c>
      <c r="BS978" s="69">
        <v>0</v>
      </c>
    </row>
    <row r="979" spans="35:71" x14ac:dyDescent="0.25">
      <c r="AI979" s="12"/>
      <c r="AJ979" s="12"/>
      <c r="AK979" s="12"/>
      <c r="AL979" s="13"/>
      <c r="AM979" s="13"/>
      <c r="AN979" s="13"/>
      <c r="AO979" s="13"/>
      <c r="AP979" s="13"/>
      <c r="AQ979" s="13"/>
      <c r="AR979" s="12"/>
      <c r="AS979" s="13"/>
      <c r="AT979" s="13"/>
      <c r="AU979" s="13"/>
      <c r="AV979" s="13"/>
      <c r="AW979" s="13"/>
      <c r="AX979" s="13"/>
      <c r="AY979" s="13"/>
      <c r="BA979" s="47" t="s">
        <v>999</v>
      </c>
      <c r="BB979" s="47">
        <v>14362</v>
      </c>
      <c r="BC979" s="47">
        <v>1</v>
      </c>
      <c r="BD979" s="47">
        <v>0</v>
      </c>
      <c r="BF979" s="47" t="s">
        <v>1014</v>
      </c>
      <c r="BG979" s="47">
        <v>14381</v>
      </c>
      <c r="BH979" s="47">
        <v>1</v>
      </c>
      <c r="BI979" s="47">
        <v>16</v>
      </c>
      <c r="BK979" s="46" t="str">
        <f t="shared" si="514"/>
        <v>14381_1</v>
      </c>
      <c r="BL979" s="69">
        <v>14381</v>
      </c>
      <c r="BM979" s="69">
        <v>1</v>
      </c>
      <c r="BN979" s="69">
        <v>0</v>
      </c>
      <c r="BP979" s="46" t="str">
        <f t="shared" si="515"/>
        <v>14381_1</v>
      </c>
      <c r="BQ979" s="69">
        <v>14381</v>
      </c>
      <c r="BR979" s="69">
        <v>1</v>
      </c>
      <c r="BS979" s="69">
        <v>0</v>
      </c>
    </row>
    <row r="980" spans="35:71" x14ac:dyDescent="0.25">
      <c r="AI980" s="12"/>
      <c r="AJ980" s="12"/>
      <c r="AK980" s="12"/>
      <c r="AL980" s="13"/>
      <c r="AM980" s="13"/>
      <c r="AN980" s="13"/>
      <c r="AO980" s="13"/>
      <c r="AP980" s="13"/>
      <c r="AQ980" s="13"/>
      <c r="AR980" s="12"/>
      <c r="AS980" s="13"/>
      <c r="AT980" s="13"/>
      <c r="AU980" s="13"/>
      <c r="AV980" s="13"/>
      <c r="AW980" s="13"/>
      <c r="AX980" s="13"/>
      <c r="AY980" s="13"/>
      <c r="BA980" s="47" t="s">
        <v>1000</v>
      </c>
      <c r="BB980" s="47">
        <v>14363</v>
      </c>
      <c r="BC980" s="47">
        <v>1</v>
      </c>
      <c r="BD980" s="47">
        <v>18</v>
      </c>
      <c r="BF980" s="47" t="s">
        <v>1015</v>
      </c>
      <c r="BG980" s="47">
        <v>14381</v>
      </c>
      <c r="BH980" s="47">
        <v>2</v>
      </c>
      <c r="BI980" s="47">
        <v>30</v>
      </c>
      <c r="BK980" s="46" t="str">
        <f t="shared" si="514"/>
        <v>14381_2</v>
      </c>
      <c r="BL980" s="69">
        <v>14381</v>
      </c>
      <c r="BM980" s="69">
        <v>2</v>
      </c>
      <c r="BN980" s="69">
        <v>0</v>
      </c>
      <c r="BP980" s="46" t="str">
        <f t="shared" si="515"/>
        <v>14381_2</v>
      </c>
      <c r="BQ980" s="69">
        <v>14381</v>
      </c>
      <c r="BR980" s="69">
        <v>2</v>
      </c>
      <c r="BS980" s="69">
        <v>0</v>
      </c>
    </row>
    <row r="981" spans="35:71" x14ac:dyDescent="0.25">
      <c r="AI981" s="12"/>
      <c r="AJ981" s="12"/>
      <c r="AK981" s="12"/>
      <c r="AL981" s="13"/>
      <c r="AM981" s="13"/>
      <c r="AN981" s="13"/>
      <c r="AO981" s="13"/>
      <c r="AP981" s="13"/>
      <c r="AQ981" s="13"/>
      <c r="AR981" s="12"/>
      <c r="AS981" s="13"/>
      <c r="AT981" s="13"/>
      <c r="AU981" s="13"/>
      <c r="AV981" s="13"/>
      <c r="AW981" s="13"/>
      <c r="AX981" s="13"/>
      <c r="AY981" s="13"/>
      <c r="BA981" s="47" t="s">
        <v>1001</v>
      </c>
      <c r="BB981" s="47">
        <v>14365</v>
      </c>
      <c r="BC981" s="47">
        <v>1</v>
      </c>
      <c r="BD981" s="47">
        <v>39</v>
      </c>
      <c r="BF981" s="47" t="s">
        <v>1016</v>
      </c>
      <c r="BG981" s="47">
        <v>14382</v>
      </c>
      <c r="BH981" s="47">
        <v>1</v>
      </c>
      <c r="BI981" s="47">
        <v>2</v>
      </c>
      <c r="BK981" s="46" t="str">
        <f t="shared" si="514"/>
        <v>14382_1</v>
      </c>
      <c r="BL981" s="69">
        <v>14382</v>
      </c>
      <c r="BM981" s="69">
        <v>1</v>
      </c>
      <c r="BN981" s="69">
        <v>0</v>
      </c>
      <c r="BP981" s="46" t="str">
        <f t="shared" si="515"/>
        <v>14382_1</v>
      </c>
      <c r="BQ981" s="69">
        <v>14382</v>
      </c>
      <c r="BR981" s="69">
        <v>1</v>
      </c>
      <c r="BS981" s="69">
        <v>0</v>
      </c>
    </row>
    <row r="982" spans="35:71" x14ac:dyDescent="0.25">
      <c r="AI982" s="12"/>
      <c r="AJ982" s="12"/>
      <c r="AK982" s="12"/>
      <c r="AL982" s="13"/>
      <c r="AM982" s="13"/>
      <c r="AN982" s="13"/>
      <c r="AO982" s="13"/>
      <c r="AP982" s="13"/>
      <c r="AQ982" s="13"/>
      <c r="AR982" s="12"/>
      <c r="AS982" s="13"/>
      <c r="AT982" s="13"/>
      <c r="AU982" s="13"/>
      <c r="AV982" s="13"/>
      <c r="AW982" s="13"/>
      <c r="AX982" s="13"/>
      <c r="AY982" s="13"/>
      <c r="BA982" s="47" t="s">
        <v>1002</v>
      </c>
      <c r="BB982" s="47">
        <v>14367</v>
      </c>
      <c r="BC982" s="47">
        <v>1</v>
      </c>
      <c r="BD982" s="47">
        <v>4</v>
      </c>
      <c r="BF982" s="47" t="s">
        <v>1017</v>
      </c>
      <c r="BG982" s="47">
        <v>16504</v>
      </c>
      <c r="BH982" s="47">
        <v>1</v>
      </c>
      <c r="BI982" s="47">
        <v>5</v>
      </c>
      <c r="BK982" s="46" t="str">
        <f t="shared" si="514"/>
        <v>16504_1</v>
      </c>
      <c r="BL982" s="69">
        <v>16504</v>
      </c>
      <c r="BM982" s="69">
        <v>1</v>
      </c>
      <c r="BN982" s="69">
        <v>0</v>
      </c>
      <c r="BP982" s="46" t="str">
        <f t="shared" si="515"/>
        <v>16504_1</v>
      </c>
      <c r="BQ982" s="69">
        <v>16504</v>
      </c>
      <c r="BR982" s="69">
        <v>1</v>
      </c>
      <c r="BS982" s="69">
        <v>0</v>
      </c>
    </row>
    <row r="983" spans="35:71" x14ac:dyDescent="0.25">
      <c r="AI983" s="12"/>
      <c r="AJ983" s="12"/>
      <c r="AK983" s="12"/>
      <c r="AL983" s="13"/>
      <c r="AM983" s="13"/>
      <c r="AN983" s="13"/>
      <c r="AO983" s="13"/>
      <c r="AP983" s="13"/>
      <c r="AQ983" s="13"/>
      <c r="AR983" s="12"/>
      <c r="AS983" s="13"/>
      <c r="AT983" s="13"/>
      <c r="AU983" s="13"/>
      <c r="AV983" s="13"/>
      <c r="AW983" s="13"/>
      <c r="AX983" s="13"/>
      <c r="AY983" s="13"/>
      <c r="BA983" s="47" t="s">
        <v>1003</v>
      </c>
      <c r="BB983" s="47">
        <v>14367</v>
      </c>
      <c r="BC983" s="47">
        <v>2</v>
      </c>
      <c r="BD983" s="47">
        <v>6</v>
      </c>
      <c r="BF983" s="47" t="s">
        <v>1018</v>
      </c>
      <c r="BG983" s="47">
        <v>16975</v>
      </c>
      <c r="BH983" s="47">
        <v>2</v>
      </c>
      <c r="BI983" s="47">
        <v>1</v>
      </c>
      <c r="BK983" s="46" t="str">
        <f t="shared" si="514"/>
        <v>16975_2</v>
      </c>
      <c r="BL983" s="69">
        <v>16975</v>
      </c>
      <c r="BM983" s="69">
        <v>2</v>
      </c>
      <c r="BN983" s="69">
        <v>0</v>
      </c>
      <c r="BP983" s="46" t="str">
        <f t="shared" si="515"/>
        <v>16975_2</v>
      </c>
      <c r="BQ983" s="69">
        <v>16975</v>
      </c>
      <c r="BR983" s="69">
        <v>2</v>
      </c>
      <c r="BS983" s="69">
        <v>0</v>
      </c>
    </row>
    <row r="984" spans="35:71" x14ac:dyDescent="0.25">
      <c r="AI984" s="12"/>
      <c r="AJ984" s="12"/>
      <c r="AK984" s="12"/>
      <c r="AL984" s="13"/>
      <c r="AM984" s="13"/>
      <c r="AN984" s="13"/>
      <c r="AO984" s="13"/>
      <c r="AP984" s="13"/>
      <c r="AQ984" s="13"/>
      <c r="AR984" s="12"/>
      <c r="AS984" s="13"/>
      <c r="AT984" s="13"/>
      <c r="AU984" s="13"/>
      <c r="AV984" s="13"/>
      <c r="AW984" s="13"/>
      <c r="AX984" s="13"/>
      <c r="AY984" s="13"/>
      <c r="BA984" s="47" t="s">
        <v>1004</v>
      </c>
      <c r="BB984" s="47">
        <v>14371</v>
      </c>
      <c r="BC984" s="47">
        <v>1</v>
      </c>
      <c r="BD984" s="47">
        <v>12</v>
      </c>
      <c r="BF984" s="47" t="s">
        <v>1019</v>
      </c>
      <c r="BG984" s="47">
        <v>17099</v>
      </c>
      <c r="BH984" s="47">
        <v>4</v>
      </c>
      <c r="BI984" s="47">
        <v>3</v>
      </c>
      <c r="BK984" s="46" t="str">
        <f t="shared" si="514"/>
        <v>17099_4</v>
      </c>
      <c r="BL984" s="69">
        <v>17099</v>
      </c>
      <c r="BM984" s="69">
        <v>4</v>
      </c>
      <c r="BN984" s="69">
        <v>0</v>
      </c>
      <c r="BP984" s="46" t="str">
        <f t="shared" si="515"/>
        <v>17099_4</v>
      </c>
      <c r="BQ984" s="69">
        <v>17099</v>
      </c>
      <c r="BR984" s="69">
        <v>4</v>
      </c>
      <c r="BS984" s="69">
        <v>0</v>
      </c>
    </row>
    <row r="985" spans="35:71" x14ac:dyDescent="0.25">
      <c r="AI985" s="12"/>
      <c r="AJ985" s="12"/>
      <c r="AK985" s="12"/>
      <c r="AL985" s="13"/>
      <c r="AM985" s="13"/>
      <c r="AN985" s="13"/>
      <c r="AO985" s="13"/>
      <c r="AP985" s="13"/>
      <c r="AQ985" s="13"/>
      <c r="AR985" s="12"/>
      <c r="AS985" s="13"/>
      <c r="AT985" s="13"/>
      <c r="AU985" s="13"/>
      <c r="AV985" s="13"/>
      <c r="AW985" s="13"/>
      <c r="AX985" s="13"/>
      <c r="AY985" s="13"/>
      <c r="BA985" s="47" t="s">
        <v>1005</v>
      </c>
      <c r="BB985" s="47">
        <v>14371</v>
      </c>
      <c r="BC985" s="47">
        <v>2</v>
      </c>
      <c r="BD985" s="47">
        <v>27</v>
      </c>
      <c r="BK985" s="46" t="str">
        <f t="shared" si="514"/>
        <v>22072_12</v>
      </c>
      <c r="BL985" s="69">
        <v>22072</v>
      </c>
      <c r="BM985" s="69">
        <v>12</v>
      </c>
      <c r="BN985" s="69">
        <v>0</v>
      </c>
      <c r="BP985" s="46" t="str">
        <f t="shared" si="515"/>
        <v>22072_12</v>
      </c>
      <c r="BQ985" s="69">
        <v>22072</v>
      </c>
      <c r="BR985" s="69">
        <v>12</v>
      </c>
      <c r="BS985" s="69">
        <v>0</v>
      </c>
    </row>
    <row r="986" spans="35:71" x14ac:dyDescent="0.25">
      <c r="AI986" s="12"/>
      <c r="AJ986" s="12"/>
      <c r="AK986" s="12"/>
      <c r="AL986" s="13"/>
      <c r="AM986" s="13"/>
      <c r="AN986" s="13"/>
      <c r="AO986" s="13"/>
      <c r="AP986" s="13"/>
      <c r="AQ986" s="13"/>
      <c r="AR986" s="12"/>
      <c r="AS986" s="13"/>
      <c r="AT986" s="13"/>
      <c r="AU986" s="13"/>
      <c r="AV986" s="13"/>
      <c r="AW986" s="13"/>
      <c r="AX986" s="13"/>
      <c r="AY986" s="13"/>
      <c r="BA986" s="47" t="s">
        <v>1006</v>
      </c>
      <c r="BB986" s="47">
        <v>14371</v>
      </c>
      <c r="BC986" s="47">
        <v>3</v>
      </c>
      <c r="BD986" s="47">
        <v>37</v>
      </c>
      <c r="BK986" s="46" t="str">
        <f t="shared" si="514"/>
        <v>23505_16</v>
      </c>
      <c r="BL986" s="69">
        <v>23505</v>
      </c>
      <c r="BM986" s="69">
        <v>16</v>
      </c>
      <c r="BN986" s="69">
        <v>0</v>
      </c>
      <c r="BP986" s="46" t="str">
        <f t="shared" si="515"/>
        <v>23505_16</v>
      </c>
      <c r="BQ986" s="69">
        <v>23505</v>
      </c>
      <c r="BR986" s="69">
        <v>16</v>
      </c>
      <c r="BS986" s="69">
        <v>0</v>
      </c>
    </row>
    <row r="987" spans="35:71" x14ac:dyDescent="0.25">
      <c r="AI987" s="12"/>
      <c r="AJ987" s="12"/>
      <c r="AK987" s="12"/>
      <c r="AL987" s="13"/>
      <c r="AM987" s="13"/>
      <c r="AN987" s="13"/>
      <c r="AO987" s="13"/>
      <c r="AP987" s="13"/>
      <c r="AQ987" s="13"/>
      <c r="AR987" s="12"/>
      <c r="AS987" s="13"/>
      <c r="AT987" s="13"/>
      <c r="AU987" s="13"/>
      <c r="AV987" s="13"/>
      <c r="AW987" s="13"/>
      <c r="AX987" s="13"/>
      <c r="AY987" s="13"/>
      <c r="BA987" s="47" t="s">
        <v>1007</v>
      </c>
      <c r="BB987" s="47">
        <v>14372</v>
      </c>
      <c r="BC987" s="47">
        <v>1</v>
      </c>
      <c r="BD987" s="47">
        <v>32</v>
      </c>
      <c r="BK987" s="46" t="str">
        <f t="shared" si="514"/>
        <v>23505_45</v>
      </c>
      <c r="BL987" s="69">
        <v>23505</v>
      </c>
      <c r="BM987" s="69">
        <v>45</v>
      </c>
      <c r="BN987" s="69">
        <v>0</v>
      </c>
      <c r="BP987" s="46" t="str">
        <f t="shared" si="515"/>
        <v>23505_45</v>
      </c>
      <c r="BQ987" s="69">
        <v>23505</v>
      </c>
      <c r="BR987" s="69">
        <v>45</v>
      </c>
      <c r="BS987" s="69">
        <v>0</v>
      </c>
    </row>
    <row r="988" spans="35:71" x14ac:dyDescent="0.25">
      <c r="AI988" s="12"/>
      <c r="AJ988" s="12"/>
      <c r="AK988" s="12"/>
      <c r="AL988" s="13"/>
      <c r="AM988" s="13"/>
      <c r="AN988" s="13"/>
      <c r="AO988" s="13"/>
      <c r="AP988" s="13"/>
      <c r="AQ988" s="13"/>
      <c r="AR988" s="12"/>
      <c r="AS988" s="13"/>
      <c r="AT988" s="13"/>
      <c r="AU988" s="13"/>
      <c r="AV988" s="13"/>
      <c r="AW988" s="13"/>
      <c r="AX988" s="13"/>
      <c r="AY988" s="13"/>
      <c r="BA988" s="47" t="s">
        <v>1008</v>
      </c>
      <c r="BB988" s="47">
        <v>14373</v>
      </c>
      <c r="BC988" s="47">
        <v>1</v>
      </c>
      <c r="BD988" s="47">
        <v>14</v>
      </c>
      <c r="BK988" s="46" t="str">
        <f t="shared" si="514"/>
        <v>23505_52</v>
      </c>
      <c r="BL988" s="69">
        <v>23505</v>
      </c>
      <c r="BM988" s="69">
        <v>52</v>
      </c>
      <c r="BN988" s="69">
        <v>0</v>
      </c>
      <c r="BP988" s="46" t="str">
        <f t="shared" si="515"/>
        <v>23505_52</v>
      </c>
      <c r="BQ988" s="69">
        <v>23505</v>
      </c>
      <c r="BR988" s="69">
        <v>52</v>
      </c>
      <c r="BS988" s="69">
        <v>0</v>
      </c>
    </row>
    <row r="989" spans="35:71" x14ac:dyDescent="0.25">
      <c r="AI989" s="12"/>
      <c r="AJ989" s="12"/>
      <c r="AK989" s="12"/>
      <c r="AL989" s="13"/>
      <c r="AM989" s="13"/>
      <c r="AN989" s="13"/>
      <c r="AO989" s="13"/>
      <c r="AP989" s="13"/>
      <c r="AQ989" s="13"/>
      <c r="AR989" s="12"/>
      <c r="AS989" s="13"/>
      <c r="AT989" s="13"/>
      <c r="AU989" s="13"/>
      <c r="AV989" s="13"/>
      <c r="AW989" s="13"/>
      <c r="AX989" s="13"/>
      <c r="AY989" s="13"/>
      <c r="BA989" s="47" t="s">
        <v>1009</v>
      </c>
      <c r="BB989" s="47">
        <v>14373</v>
      </c>
      <c r="BC989" s="47">
        <v>2</v>
      </c>
      <c r="BD989" s="47">
        <v>0</v>
      </c>
      <c r="BK989" s="46" t="str">
        <f t="shared" si="514"/>
        <v>23505_63</v>
      </c>
      <c r="BL989" s="69">
        <v>23505</v>
      </c>
      <c r="BM989" s="69">
        <v>63</v>
      </c>
      <c r="BN989" s="69">
        <v>0</v>
      </c>
      <c r="BP989" s="46" t="str">
        <f t="shared" si="515"/>
        <v>23505_63</v>
      </c>
      <c r="BQ989" s="69">
        <v>23505</v>
      </c>
      <c r="BR989" s="69">
        <v>63</v>
      </c>
      <c r="BS989" s="69">
        <v>0</v>
      </c>
    </row>
    <row r="990" spans="35:71" x14ac:dyDescent="0.25">
      <c r="AI990" s="12"/>
      <c r="AJ990" s="12"/>
      <c r="AK990" s="12"/>
      <c r="AL990" s="14"/>
      <c r="AM990" s="14"/>
      <c r="AN990" s="14"/>
      <c r="AO990" s="14"/>
      <c r="AP990" s="14"/>
      <c r="AQ990" s="14"/>
      <c r="AR990" s="12"/>
      <c r="AS990" s="14"/>
      <c r="AT990" s="14"/>
      <c r="AU990" s="14"/>
      <c r="AV990" s="14"/>
      <c r="AW990" s="14"/>
      <c r="AX990" s="14"/>
      <c r="AY990" s="14"/>
      <c r="BA990" s="47" t="s">
        <v>1010</v>
      </c>
      <c r="BB990" s="47">
        <v>14375</v>
      </c>
      <c r="BC990" s="47">
        <v>1</v>
      </c>
      <c r="BD990" s="47">
        <v>55</v>
      </c>
      <c r="BK990" s="46" t="str">
        <f t="shared" si="514"/>
        <v>23514_94</v>
      </c>
      <c r="BL990" s="69">
        <v>23514</v>
      </c>
      <c r="BM990" s="69">
        <v>94</v>
      </c>
      <c r="BN990" s="69">
        <v>0</v>
      </c>
      <c r="BP990" s="46" t="str">
        <f t="shared" si="515"/>
        <v>23514_94</v>
      </c>
      <c r="BQ990" s="69">
        <v>23514</v>
      </c>
      <c r="BR990" s="69">
        <v>94</v>
      </c>
      <c r="BS990" s="69">
        <v>21</v>
      </c>
    </row>
    <row r="991" spans="35:71" x14ac:dyDescent="0.25">
      <c r="AI991" s="12"/>
      <c r="AJ991" s="12"/>
      <c r="AK991" s="12"/>
      <c r="AL991" s="14"/>
      <c r="AM991" s="14"/>
      <c r="AN991" s="14"/>
      <c r="AO991" s="14"/>
      <c r="AP991" s="14"/>
      <c r="AQ991" s="14"/>
      <c r="AR991" s="12"/>
      <c r="AS991" s="14"/>
      <c r="AT991" s="14"/>
      <c r="AU991" s="14"/>
      <c r="AV991" s="14"/>
      <c r="AW991" s="14"/>
      <c r="AX991" s="14"/>
      <c r="AY991" s="14"/>
      <c r="BA991" s="47" t="s">
        <v>1011</v>
      </c>
      <c r="BB991" s="47">
        <v>14377</v>
      </c>
      <c r="BC991" s="47">
        <v>1</v>
      </c>
      <c r="BD991" s="47">
        <v>37</v>
      </c>
      <c r="BK991" s="46" t="str">
        <f t="shared" si="514"/>
        <v>23514_97</v>
      </c>
      <c r="BL991" s="69">
        <v>23514</v>
      </c>
      <c r="BM991" s="69">
        <v>97</v>
      </c>
      <c r="BN991" s="69">
        <v>0</v>
      </c>
      <c r="BP991" s="46" t="str">
        <f t="shared" si="515"/>
        <v>23514_97</v>
      </c>
      <c r="BQ991" s="69">
        <v>23514</v>
      </c>
      <c r="BR991" s="69">
        <v>97</v>
      </c>
      <c r="BS991" s="69">
        <v>21</v>
      </c>
    </row>
    <row r="992" spans="35:71" x14ac:dyDescent="0.25">
      <c r="AI992" s="12"/>
      <c r="AJ992" s="12"/>
      <c r="AK992" s="12"/>
      <c r="AL992" s="14"/>
      <c r="AM992" s="14"/>
      <c r="AN992" s="14"/>
      <c r="AO992" s="14"/>
      <c r="AP992" s="14"/>
      <c r="AQ992" s="14"/>
      <c r="AR992" s="12"/>
      <c r="AS992" s="14"/>
      <c r="AT992" s="14"/>
      <c r="AU992" s="14"/>
      <c r="AV992" s="14"/>
      <c r="AW992" s="14"/>
      <c r="AX992" s="14"/>
      <c r="AY992" s="14"/>
      <c r="BA992" s="47" t="s">
        <v>1012</v>
      </c>
      <c r="BB992" s="47">
        <v>14379</v>
      </c>
      <c r="BC992" s="47">
        <v>1</v>
      </c>
      <c r="BD992" s="47">
        <v>29</v>
      </c>
      <c r="BK992" s="46" t="str">
        <f t="shared" si="514"/>
        <v>23514_103</v>
      </c>
      <c r="BL992" s="69">
        <v>23514</v>
      </c>
      <c r="BM992" s="69">
        <v>103</v>
      </c>
      <c r="BN992" s="69">
        <v>0</v>
      </c>
      <c r="BP992" s="46" t="str">
        <f t="shared" si="515"/>
        <v>23514_103</v>
      </c>
      <c r="BQ992" s="69">
        <v>23514</v>
      </c>
      <c r="BR992" s="69">
        <v>103</v>
      </c>
      <c r="BS992" s="69">
        <v>0</v>
      </c>
    </row>
    <row r="993" spans="35:71" x14ac:dyDescent="0.25">
      <c r="AI993" s="12"/>
      <c r="AJ993" s="12"/>
      <c r="AK993" s="12"/>
      <c r="AL993" s="14"/>
      <c r="AM993" s="14"/>
      <c r="AN993" s="14"/>
      <c r="AO993" s="14"/>
      <c r="AP993" s="14"/>
      <c r="AQ993" s="14"/>
      <c r="AR993" s="12"/>
      <c r="AS993" s="14"/>
      <c r="AT993" s="14"/>
      <c r="AU993" s="14"/>
      <c r="AV993" s="14"/>
      <c r="AW993" s="14"/>
      <c r="AX993" s="14"/>
      <c r="AY993" s="14"/>
      <c r="BA993" s="47" t="s">
        <v>1013</v>
      </c>
      <c r="BB993" s="47">
        <v>14380</v>
      </c>
      <c r="BC993" s="47">
        <v>1</v>
      </c>
      <c r="BD993" s="47">
        <v>21</v>
      </c>
      <c r="BK993" s="46" t="str">
        <f t="shared" si="514"/>
        <v>23514_106</v>
      </c>
      <c r="BL993" s="69">
        <v>23514</v>
      </c>
      <c r="BM993" s="69">
        <v>106</v>
      </c>
      <c r="BN993" s="69">
        <v>0</v>
      </c>
      <c r="BP993" s="46" t="str">
        <f t="shared" si="515"/>
        <v>23514_106</v>
      </c>
      <c r="BQ993" s="69">
        <v>23514</v>
      </c>
      <c r="BR993" s="69">
        <v>106</v>
      </c>
      <c r="BS993" s="69">
        <v>0</v>
      </c>
    </row>
    <row r="994" spans="35:71" x14ac:dyDescent="0.25">
      <c r="AI994" s="12"/>
      <c r="AJ994" s="12"/>
      <c r="AK994" s="12"/>
      <c r="AL994" s="14"/>
      <c r="AM994" s="14"/>
      <c r="AN994" s="14"/>
      <c r="AO994" s="14"/>
      <c r="AP994" s="14"/>
      <c r="AQ994" s="14"/>
      <c r="AR994" s="12"/>
      <c r="AS994" s="14"/>
      <c r="AT994" s="14"/>
      <c r="AU994" s="14"/>
      <c r="AV994" s="14"/>
      <c r="AW994" s="14"/>
      <c r="AX994" s="14"/>
      <c r="AY994" s="14"/>
      <c r="BA994" s="47" t="s">
        <v>1014</v>
      </c>
      <c r="BB994" s="47">
        <v>14381</v>
      </c>
      <c r="BC994" s="47">
        <v>1</v>
      </c>
      <c r="BD994" s="47">
        <v>33</v>
      </c>
      <c r="BK994" s="46" t="str">
        <f t="shared" si="514"/>
        <v>23516_26</v>
      </c>
      <c r="BL994" s="69">
        <v>23516</v>
      </c>
      <c r="BM994" s="69">
        <v>26</v>
      </c>
      <c r="BN994" s="69">
        <v>0</v>
      </c>
      <c r="BP994" s="46" t="str">
        <f t="shared" si="515"/>
        <v>23516_26</v>
      </c>
      <c r="BQ994" s="69">
        <v>23516</v>
      </c>
      <c r="BR994" s="69">
        <v>26</v>
      </c>
      <c r="BS994" s="69">
        <v>0</v>
      </c>
    </row>
    <row r="995" spans="35:71" x14ac:dyDescent="0.25">
      <c r="AI995" s="12"/>
      <c r="AJ995" s="12"/>
      <c r="AK995" s="12"/>
      <c r="AL995" s="14"/>
      <c r="AM995" s="14"/>
      <c r="AN995" s="14"/>
      <c r="AO995" s="14"/>
      <c r="AP995" s="14"/>
      <c r="AQ995" s="14"/>
      <c r="AR995" s="12"/>
      <c r="AS995" s="14"/>
      <c r="AT995" s="14"/>
      <c r="AU995" s="14"/>
      <c r="AV995" s="14"/>
      <c r="AW995" s="14"/>
      <c r="AX995" s="14"/>
      <c r="AY995" s="14"/>
      <c r="BA995" s="47" t="s">
        <v>1015</v>
      </c>
      <c r="BB995" s="47">
        <v>14381</v>
      </c>
      <c r="BC995" s="47">
        <v>2</v>
      </c>
      <c r="BD995" s="47">
        <v>42</v>
      </c>
      <c r="BK995" s="46" t="str">
        <f t="shared" si="514"/>
        <v>23516_35</v>
      </c>
      <c r="BL995" s="69">
        <v>23516</v>
      </c>
      <c r="BM995" s="69">
        <v>35</v>
      </c>
      <c r="BN995" s="69">
        <v>0</v>
      </c>
      <c r="BP995" s="46" t="str">
        <f t="shared" si="515"/>
        <v>23516_35</v>
      </c>
      <c r="BQ995" s="69">
        <v>23516</v>
      </c>
      <c r="BR995" s="69">
        <v>35</v>
      </c>
      <c r="BS995" s="69">
        <v>0</v>
      </c>
    </row>
    <row r="996" spans="35:71" x14ac:dyDescent="0.25">
      <c r="AI996" s="12"/>
      <c r="AJ996" s="12"/>
      <c r="AK996" s="12"/>
      <c r="AL996" s="14"/>
      <c r="AM996" s="14"/>
      <c r="AN996" s="14"/>
      <c r="AO996" s="14"/>
      <c r="AP996" s="14"/>
      <c r="AQ996" s="14"/>
      <c r="AR996" s="12"/>
      <c r="AS996" s="14"/>
      <c r="AT996" s="14"/>
      <c r="AU996" s="14"/>
      <c r="AV996" s="14"/>
      <c r="AW996" s="14"/>
      <c r="AX996" s="14"/>
      <c r="AY996" s="14"/>
      <c r="BA996" s="47" t="s">
        <v>1016</v>
      </c>
      <c r="BB996" s="47">
        <v>14382</v>
      </c>
      <c r="BC996" s="47">
        <v>1</v>
      </c>
      <c r="BD996" s="47">
        <v>6</v>
      </c>
      <c r="BK996" s="46" t="str">
        <f t="shared" si="514"/>
        <v>23518_214</v>
      </c>
      <c r="BL996" s="69">
        <v>23518</v>
      </c>
      <c r="BM996" s="69">
        <v>214</v>
      </c>
      <c r="BN996" s="69">
        <v>50</v>
      </c>
      <c r="BP996" s="46" t="str">
        <f t="shared" si="515"/>
        <v>23518_214</v>
      </c>
      <c r="BQ996" s="69">
        <v>23518</v>
      </c>
      <c r="BR996" s="69">
        <v>214</v>
      </c>
      <c r="BS996" s="69">
        <v>27</v>
      </c>
    </row>
    <row r="997" spans="35:71" x14ac:dyDescent="0.25">
      <c r="AI997" s="12"/>
      <c r="AJ997" s="12"/>
      <c r="AK997" s="12"/>
      <c r="AL997" s="14"/>
      <c r="AM997" s="14"/>
      <c r="AN997" s="14"/>
      <c r="AO997" s="14"/>
      <c r="AP997" s="14"/>
      <c r="AQ997" s="14"/>
      <c r="AR997" s="12"/>
      <c r="AS997" s="14"/>
      <c r="AT997" s="14"/>
      <c r="AU997" s="14"/>
      <c r="AV997" s="14"/>
      <c r="AW997" s="14"/>
      <c r="AX997" s="14"/>
      <c r="AY997" s="14"/>
      <c r="BA997" s="47" t="s">
        <v>1017</v>
      </c>
      <c r="BB997" s="47">
        <v>16504</v>
      </c>
      <c r="BC997" s="47">
        <v>1</v>
      </c>
      <c r="BD997" s="47">
        <v>6</v>
      </c>
      <c r="BK997" s="46" t="str">
        <f t="shared" si="514"/>
        <v>23518_615</v>
      </c>
      <c r="BL997" s="69">
        <v>23518</v>
      </c>
      <c r="BM997" s="69">
        <v>615</v>
      </c>
      <c r="BN997" s="69">
        <v>45</v>
      </c>
      <c r="BP997" s="46" t="str">
        <f t="shared" si="515"/>
        <v>23518_615</v>
      </c>
      <c r="BQ997" s="69">
        <v>23518</v>
      </c>
      <c r="BR997" s="69">
        <v>615</v>
      </c>
      <c r="BS997" s="69">
        <v>35</v>
      </c>
    </row>
    <row r="998" spans="35:71" x14ac:dyDescent="0.25">
      <c r="AI998" s="12"/>
      <c r="AJ998" s="12"/>
      <c r="AK998" s="12"/>
      <c r="AL998" s="14"/>
      <c r="AM998" s="14"/>
      <c r="AN998" s="14"/>
      <c r="AO998" s="14"/>
      <c r="AP998" s="14"/>
      <c r="AQ998" s="14"/>
      <c r="AR998" s="12"/>
      <c r="AS998" s="14"/>
      <c r="AT998" s="14"/>
      <c r="AU998" s="14"/>
      <c r="AV998" s="14"/>
      <c r="AW998" s="14"/>
      <c r="AX998" s="14"/>
      <c r="AY998" s="14"/>
      <c r="BA998" s="47" t="s">
        <v>1018</v>
      </c>
      <c r="BB998" s="47">
        <v>16975</v>
      </c>
      <c r="BC998" s="47">
        <v>2</v>
      </c>
      <c r="BD998" s="47">
        <v>1</v>
      </c>
      <c r="BK998" s="46" t="str">
        <f t="shared" si="514"/>
        <v>23519_45</v>
      </c>
      <c r="BL998" s="69">
        <v>23519</v>
      </c>
      <c r="BM998" s="69">
        <v>45</v>
      </c>
      <c r="BN998" s="69">
        <v>4</v>
      </c>
      <c r="BP998" s="46" t="str">
        <f t="shared" si="515"/>
        <v>23519_45</v>
      </c>
      <c r="BQ998" s="69">
        <v>23519</v>
      </c>
      <c r="BR998" s="69">
        <v>45</v>
      </c>
      <c r="BS998" s="69">
        <v>11</v>
      </c>
    </row>
    <row r="999" spans="35:71" x14ac:dyDescent="0.25">
      <c r="AI999" s="12"/>
      <c r="AJ999" s="12"/>
      <c r="AK999" s="12"/>
      <c r="AL999" s="14"/>
      <c r="AM999" s="14"/>
      <c r="AN999" s="14"/>
      <c r="AO999" s="14"/>
      <c r="AP999" s="14"/>
      <c r="AQ999" s="14"/>
      <c r="AR999" s="12"/>
      <c r="AS999" s="14"/>
      <c r="AT999" s="14"/>
      <c r="AU999" s="14"/>
      <c r="AV999" s="14"/>
      <c r="AW999" s="14"/>
      <c r="AX999" s="14"/>
      <c r="AY999" s="14"/>
      <c r="BA999" s="47" t="s">
        <v>1019</v>
      </c>
      <c r="BB999" s="47">
        <v>17099</v>
      </c>
      <c r="BC999" s="47">
        <v>4</v>
      </c>
      <c r="BD999" s="47">
        <v>3</v>
      </c>
      <c r="BK999" s="46" t="str">
        <f t="shared" si="514"/>
        <v>23519_62</v>
      </c>
      <c r="BL999" s="69">
        <v>23519</v>
      </c>
      <c r="BM999" s="69">
        <v>62</v>
      </c>
      <c r="BN999" s="69">
        <v>17</v>
      </c>
      <c r="BP999" s="46" t="str">
        <f t="shared" si="515"/>
        <v>23519_62</v>
      </c>
      <c r="BQ999" s="69">
        <v>23519</v>
      </c>
      <c r="BR999" s="69">
        <v>62</v>
      </c>
      <c r="BS999" s="69">
        <v>30</v>
      </c>
    </row>
    <row r="1000" spans="35:71" x14ac:dyDescent="0.25">
      <c r="AI1000" s="12"/>
      <c r="AJ1000" s="12"/>
      <c r="AK1000" s="12"/>
      <c r="AL1000" s="14"/>
      <c r="AM1000" s="14"/>
      <c r="AN1000" s="14"/>
      <c r="AO1000" s="14"/>
      <c r="AP1000" s="14"/>
      <c r="AQ1000" s="14"/>
      <c r="AR1000" s="12"/>
      <c r="AS1000" s="14"/>
      <c r="AT1000" s="14"/>
      <c r="AU1000" s="14"/>
      <c r="AV1000" s="14"/>
      <c r="AW1000" s="14"/>
      <c r="AX1000" s="14"/>
      <c r="AY1000" s="14"/>
      <c r="BK1000" s="46" t="str">
        <f t="shared" si="514"/>
        <v>23519_910</v>
      </c>
      <c r="BL1000" s="69">
        <v>23519</v>
      </c>
      <c r="BM1000" s="69">
        <v>910</v>
      </c>
      <c r="BN1000" s="69">
        <v>0</v>
      </c>
      <c r="BP1000" s="46" t="str">
        <f t="shared" si="515"/>
        <v>23519_910</v>
      </c>
      <c r="BQ1000" s="69">
        <v>23519</v>
      </c>
      <c r="BR1000" s="69">
        <v>910</v>
      </c>
      <c r="BS1000" s="69">
        <v>0</v>
      </c>
    </row>
    <row r="1001" spans="35:71" x14ac:dyDescent="0.25">
      <c r="AI1001" s="12"/>
      <c r="AJ1001" s="12"/>
      <c r="AK1001" s="12"/>
      <c r="AL1001" s="14"/>
      <c r="AM1001" s="14"/>
      <c r="AN1001" s="14"/>
      <c r="AO1001" s="14"/>
      <c r="AP1001" s="14"/>
      <c r="AQ1001" s="14"/>
      <c r="AR1001" s="12"/>
      <c r="AS1001" s="14"/>
      <c r="AT1001" s="14"/>
      <c r="AU1001" s="14"/>
      <c r="AV1001" s="14"/>
      <c r="AW1001" s="14"/>
      <c r="AX1001" s="14"/>
      <c r="AY1001" s="14"/>
      <c r="BK1001" s="46" t="str">
        <f t="shared" si="514"/>
        <v>23520_204</v>
      </c>
      <c r="BL1001" s="69">
        <v>23520</v>
      </c>
      <c r="BM1001" s="69">
        <v>204</v>
      </c>
      <c r="BN1001" s="69">
        <v>0</v>
      </c>
      <c r="BP1001" s="46" t="str">
        <f t="shared" si="515"/>
        <v>23520_204</v>
      </c>
      <c r="BQ1001" s="69">
        <v>23520</v>
      </c>
      <c r="BR1001" s="69">
        <v>204</v>
      </c>
      <c r="BS1001" s="69">
        <v>1</v>
      </c>
    </row>
    <row r="1002" spans="35:71" x14ac:dyDescent="0.25">
      <c r="AI1002" s="12"/>
      <c r="AJ1002" s="12"/>
      <c r="AK1002" s="12"/>
      <c r="AL1002" s="14"/>
      <c r="AM1002" s="14"/>
      <c r="AN1002" s="14"/>
      <c r="AO1002" s="14"/>
      <c r="AP1002" s="14"/>
      <c r="AQ1002" s="14"/>
      <c r="AR1002" s="12"/>
      <c r="AS1002" s="14"/>
      <c r="AT1002" s="14"/>
      <c r="AU1002" s="14"/>
      <c r="AV1002" s="14"/>
      <c r="AW1002" s="14"/>
      <c r="AX1002" s="14"/>
      <c r="AY1002" s="14"/>
      <c r="BK1002" s="46" t="str">
        <f t="shared" si="514"/>
        <v>23520_318</v>
      </c>
      <c r="BL1002" s="69">
        <v>23520</v>
      </c>
      <c r="BM1002" s="69">
        <v>318</v>
      </c>
      <c r="BN1002" s="69">
        <v>0</v>
      </c>
      <c r="BP1002" s="46" t="str">
        <f t="shared" si="515"/>
        <v>23520_318</v>
      </c>
      <c r="BQ1002" s="69">
        <v>23520</v>
      </c>
      <c r="BR1002" s="69">
        <v>318</v>
      </c>
      <c r="BS1002" s="69">
        <v>0</v>
      </c>
    </row>
    <row r="1003" spans="35:71" x14ac:dyDescent="0.25">
      <c r="AI1003" s="12"/>
      <c r="AJ1003" s="12"/>
      <c r="AK1003" s="12"/>
      <c r="AL1003" s="14"/>
      <c r="AM1003" s="14"/>
      <c r="AN1003" s="14"/>
      <c r="AO1003" s="14"/>
      <c r="AP1003" s="14"/>
      <c r="AQ1003" s="14"/>
      <c r="AR1003" s="12"/>
      <c r="AS1003" s="14"/>
      <c r="AT1003" s="14"/>
      <c r="AU1003" s="14"/>
      <c r="AV1003" s="14"/>
      <c r="AW1003" s="14"/>
      <c r="AX1003" s="14"/>
      <c r="AY1003" s="14"/>
      <c r="BK1003" s="46" t="str">
        <f t="shared" si="514"/>
        <v>23521_73</v>
      </c>
      <c r="BL1003" s="69">
        <v>23521</v>
      </c>
      <c r="BM1003" s="69">
        <v>73</v>
      </c>
      <c r="BN1003" s="69">
        <v>0</v>
      </c>
      <c r="BP1003" s="46" t="str">
        <f t="shared" si="515"/>
        <v>23521_73</v>
      </c>
      <c r="BQ1003" s="69">
        <v>23521</v>
      </c>
      <c r="BR1003" s="69">
        <v>73</v>
      </c>
      <c r="BS1003" s="69">
        <v>0</v>
      </c>
    </row>
    <row r="1004" spans="35:71" x14ac:dyDescent="0.25">
      <c r="AI1004" s="12"/>
      <c r="AJ1004" s="12"/>
      <c r="AK1004" s="12"/>
      <c r="AL1004" s="14"/>
      <c r="AM1004" s="14"/>
      <c r="AN1004" s="14"/>
      <c r="AO1004" s="14"/>
      <c r="AP1004" s="14"/>
      <c r="AQ1004" s="14"/>
      <c r="AR1004" s="12"/>
      <c r="AS1004" s="14"/>
      <c r="AT1004" s="14"/>
      <c r="AU1004" s="14"/>
      <c r="AV1004" s="14"/>
      <c r="AW1004" s="14"/>
      <c r="AX1004" s="14"/>
      <c r="AY1004" s="14"/>
      <c r="BK1004" s="46" t="str">
        <f t="shared" si="514"/>
        <v>23524_65</v>
      </c>
      <c r="BL1004" s="69">
        <v>23524</v>
      </c>
      <c r="BM1004" s="69">
        <v>65</v>
      </c>
      <c r="BN1004" s="69">
        <v>33</v>
      </c>
      <c r="BP1004" s="46" t="str">
        <f t="shared" si="515"/>
        <v>23524_65</v>
      </c>
      <c r="BQ1004" s="69">
        <v>23524</v>
      </c>
      <c r="BR1004" s="69">
        <v>65</v>
      </c>
      <c r="BS1004" s="69">
        <v>48</v>
      </c>
    </row>
    <row r="1005" spans="35:71" x14ac:dyDescent="0.25">
      <c r="AI1005" s="12"/>
      <c r="AJ1005" s="12"/>
      <c r="AK1005" s="12"/>
      <c r="AL1005" s="14"/>
      <c r="AM1005" s="14"/>
      <c r="AN1005" s="14"/>
      <c r="AO1005" s="14"/>
      <c r="AP1005" s="14"/>
      <c r="AQ1005" s="14"/>
      <c r="AR1005" s="12"/>
      <c r="AS1005" s="14"/>
      <c r="AT1005" s="14"/>
      <c r="AU1005" s="14"/>
      <c r="AV1005" s="14"/>
      <c r="AW1005" s="14"/>
      <c r="AX1005" s="14"/>
      <c r="AY1005" s="14"/>
      <c r="BK1005" s="46" t="str">
        <f t="shared" si="514"/>
        <v>23525_27</v>
      </c>
      <c r="BL1005" s="69">
        <v>23525</v>
      </c>
      <c r="BM1005" s="69">
        <v>27</v>
      </c>
      <c r="BN1005" s="69">
        <v>0</v>
      </c>
      <c r="BP1005" s="46" t="str">
        <f t="shared" si="515"/>
        <v>23525_27</v>
      </c>
      <c r="BQ1005" s="69">
        <v>23525</v>
      </c>
      <c r="BR1005" s="69">
        <v>27</v>
      </c>
      <c r="BS1005" s="69">
        <v>0</v>
      </c>
    </row>
    <row r="1006" spans="35:71" x14ac:dyDescent="0.25">
      <c r="AI1006" s="12"/>
      <c r="AJ1006" s="12"/>
      <c r="AK1006" s="12"/>
      <c r="AL1006" s="14"/>
      <c r="AM1006" s="14"/>
      <c r="AN1006" s="14"/>
      <c r="AO1006" s="14"/>
      <c r="AP1006" s="14"/>
      <c r="AQ1006" s="14"/>
      <c r="AR1006" s="12"/>
      <c r="AS1006" s="14"/>
      <c r="AT1006" s="14"/>
      <c r="AU1006" s="14"/>
      <c r="AV1006" s="14"/>
      <c r="AW1006" s="14"/>
      <c r="AX1006" s="14"/>
      <c r="AY1006" s="14"/>
      <c r="BK1006" s="46" t="str">
        <f t="shared" si="514"/>
        <v>23525_61</v>
      </c>
      <c r="BL1006" s="69">
        <v>23525</v>
      </c>
      <c r="BM1006" s="69">
        <v>61</v>
      </c>
      <c r="BN1006" s="69">
        <v>0</v>
      </c>
      <c r="BP1006" s="46" t="str">
        <f t="shared" si="515"/>
        <v>23525_61</v>
      </c>
      <c r="BQ1006" s="69">
        <v>23525</v>
      </c>
      <c r="BR1006" s="69">
        <v>61</v>
      </c>
      <c r="BS1006" s="69">
        <v>0</v>
      </c>
    </row>
    <row r="1007" spans="35:71" x14ac:dyDescent="0.25">
      <c r="AI1007" s="12"/>
      <c r="AJ1007" s="12"/>
      <c r="AK1007" s="12"/>
      <c r="AL1007" s="14"/>
      <c r="AM1007" s="14"/>
      <c r="AN1007" s="14"/>
      <c r="AO1007" s="14"/>
      <c r="AP1007" s="14"/>
      <c r="AQ1007" s="14"/>
      <c r="AR1007" s="12"/>
      <c r="AS1007" s="14"/>
      <c r="AT1007" s="14"/>
      <c r="AU1007" s="14"/>
      <c r="AV1007" s="14"/>
      <c r="AW1007" s="14"/>
      <c r="AX1007" s="14"/>
      <c r="AY1007" s="14"/>
      <c r="BK1007" s="46" t="str">
        <f t="shared" si="514"/>
        <v>23525_74</v>
      </c>
      <c r="BL1007" s="69">
        <v>23525</v>
      </c>
      <c r="BM1007" s="69">
        <v>74</v>
      </c>
      <c r="BN1007" s="69">
        <v>13</v>
      </c>
      <c r="BP1007" s="46" t="str">
        <f t="shared" si="515"/>
        <v>23525_74</v>
      </c>
      <c r="BQ1007" s="69">
        <v>23525</v>
      </c>
      <c r="BR1007" s="69">
        <v>74</v>
      </c>
      <c r="BS1007" s="69">
        <v>28</v>
      </c>
    </row>
    <row r="1008" spans="35:71" x14ac:dyDescent="0.25">
      <c r="AI1008" s="12"/>
      <c r="AJ1008" s="12"/>
      <c r="AK1008" s="12"/>
      <c r="AL1008" s="14"/>
      <c r="AM1008" s="14"/>
      <c r="AN1008" s="14"/>
      <c r="AO1008" s="14"/>
      <c r="AP1008" s="14"/>
      <c r="AQ1008" s="14"/>
      <c r="AR1008" s="12"/>
      <c r="AS1008" s="14"/>
      <c r="AT1008" s="14"/>
      <c r="AU1008" s="14"/>
      <c r="AV1008" s="14"/>
      <c r="AW1008" s="14"/>
      <c r="AX1008" s="14"/>
      <c r="AY1008" s="14"/>
      <c r="BK1008" s="46" t="str">
        <f t="shared" si="514"/>
        <v>23526_13</v>
      </c>
      <c r="BL1008" s="69">
        <v>23526</v>
      </c>
      <c r="BM1008" s="69">
        <v>13</v>
      </c>
      <c r="BN1008" s="69">
        <v>0</v>
      </c>
      <c r="BP1008" s="46" t="str">
        <f t="shared" si="515"/>
        <v>23526_13</v>
      </c>
      <c r="BQ1008" s="69">
        <v>23526</v>
      </c>
      <c r="BR1008" s="69">
        <v>13</v>
      </c>
      <c r="BS1008" s="69">
        <v>0</v>
      </c>
    </row>
    <row r="1009" spans="35:71" x14ac:dyDescent="0.25">
      <c r="AI1009" s="12"/>
      <c r="AJ1009" s="12"/>
      <c r="AK1009" s="12"/>
      <c r="AL1009" s="14"/>
      <c r="AM1009" s="14"/>
      <c r="AN1009" s="14"/>
      <c r="AO1009" s="14"/>
      <c r="AP1009" s="14"/>
      <c r="AQ1009" s="14"/>
      <c r="AR1009" s="12"/>
      <c r="AS1009" s="14"/>
      <c r="AT1009" s="14"/>
      <c r="AU1009" s="14"/>
      <c r="AV1009" s="14"/>
      <c r="AW1009" s="14"/>
      <c r="AX1009" s="14"/>
      <c r="AY1009" s="14"/>
      <c r="BK1009" s="46" t="str">
        <f t="shared" si="514"/>
        <v>23526_24</v>
      </c>
      <c r="BL1009" s="69">
        <v>23526</v>
      </c>
      <c r="BM1009" s="69">
        <v>24</v>
      </c>
      <c r="BN1009" s="69">
        <v>6</v>
      </c>
      <c r="BP1009" s="46" t="str">
        <f t="shared" si="515"/>
        <v>23526_24</v>
      </c>
      <c r="BQ1009" s="69">
        <v>23526</v>
      </c>
      <c r="BR1009" s="69">
        <v>24</v>
      </c>
      <c r="BS1009" s="69">
        <v>7</v>
      </c>
    </row>
    <row r="1010" spans="35:71" x14ac:dyDescent="0.25">
      <c r="AI1010" s="12"/>
      <c r="AJ1010" s="12"/>
      <c r="AK1010" s="12"/>
      <c r="AL1010" s="14"/>
      <c r="AM1010" s="14"/>
      <c r="AN1010" s="14"/>
      <c r="AO1010" s="14"/>
      <c r="AP1010" s="14"/>
      <c r="AQ1010" s="14"/>
      <c r="AR1010" s="12"/>
      <c r="AS1010" s="14"/>
      <c r="AT1010" s="14"/>
      <c r="AU1010" s="14"/>
      <c r="AV1010" s="14"/>
      <c r="AW1010" s="14"/>
      <c r="AX1010" s="14"/>
      <c r="AY1010" s="14"/>
      <c r="BK1010" s="46" t="str">
        <f t="shared" si="514"/>
        <v>23527_71</v>
      </c>
      <c r="BL1010" s="69">
        <v>23527</v>
      </c>
      <c r="BM1010" s="69">
        <v>71</v>
      </c>
      <c r="BN1010" s="69">
        <v>0</v>
      </c>
      <c r="BP1010" s="46" t="str">
        <f t="shared" si="515"/>
        <v>23527_71</v>
      </c>
      <c r="BQ1010" s="69">
        <v>23527</v>
      </c>
      <c r="BR1010" s="69">
        <v>71</v>
      </c>
      <c r="BS1010" s="69">
        <v>0</v>
      </c>
    </row>
    <row r="1011" spans="35:71" x14ac:dyDescent="0.25">
      <c r="AI1011" s="12"/>
      <c r="AJ1011" s="12"/>
      <c r="AK1011" s="12"/>
      <c r="AL1011" s="14"/>
      <c r="AM1011" s="14"/>
      <c r="AN1011" s="14"/>
      <c r="AO1011" s="14"/>
      <c r="AP1011" s="14"/>
      <c r="AQ1011" s="14"/>
      <c r="AR1011" s="12"/>
      <c r="AS1011" s="14"/>
      <c r="AT1011" s="14"/>
      <c r="AU1011" s="14"/>
      <c r="AV1011" s="14"/>
      <c r="AW1011" s="14"/>
      <c r="AX1011" s="14"/>
      <c r="AY1011" s="14"/>
      <c r="BK1011" s="46" t="str">
        <f t="shared" si="514"/>
        <v>23527_74</v>
      </c>
      <c r="BL1011" s="69">
        <v>23527</v>
      </c>
      <c r="BM1011" s="69">
        <v>74</v>
      </c>
      <c r="BN1011" s="69">
        <v>0</v>
      </c>
      <c r="BP1011" s="46" t="str">
        <f t="shared" si="515"/>
        <v>23527_74</v>
      </c>
      <c r="BQ1011" s="69">
        <v>23527</v>
      </c>
      <c r="BR1011" s="69">
        <v>74</v>
      </c>
      <c r="BS1011" s="69">
        <v>0</v>
      </c>
    </row>
    <row r="1012" spans="35:71" x14ac:dyDescent="0.25">
      <c r="AI1012" s="12"/>
      <c r="AJ1012" s="12"/>
      <c r="AK1012" s="12"/>
      <c r="AL1012" s="14"/>
      <c r="AM1012" s="14"/>
      <c r="AN1012" s="14"/>
      <c r="AO1012" s="14"/>
      <c r="AP1012" s="14"/>
      <c r="AQ1012" s="14"/>
      <c r="AR1012" s="12"/>
      <c r="AS1012" s="14"/>
      <c r="AT1012" s="14"/>
      <c r="AU1012" s="14"/>
      <c r="AV1012" s="14"/>
      <c r="AW1012" s="14"/>
      <c r="AX1012" s="14"/>
      <c r="AY1012" s="14"/>
      <c r="BK1012" s="46" t="str">
        <f t="shared" si="514"/>
        <v>23527_83</v>
      </c>
      <c r="BL1012" s="69">
        <v>23527</v>
      </c>
      <c r="BM1012" s="69">
        <v>83</v>
      </c>
      <c r="BN1012" s="69">
        <v>0</v>
      </c>
      <c r="BP1012" s="46" t="str">
        <f t="shared" si="515"/>
        <v>23527_83</v>
      </c>
      <c r="BQ1012" s="69">
        <v>23527</v>
      </c>
      <c r="BR1012" s="69">
        <v>83</v>
      </c>
      <c r="BS1012" s="69">
        <v>0</v>
      </c>
    </row>
    <row r="1013" spans="35:71" x14ac:dyDescent="0.25">
      <c r="AI1013" s="12"/>
      <c r="AJ1013" s="12"/>
      <c r="AK1013" s="12"/>
      <c r="AL1013" s="14"/>
      <c r="AM1013" s="14"/>
      <c r="AN1013" s="14"/>
      <c r="AO1013" s="14"/>
      <c r="AP1013" s="14"/>
      <c r="AQ1013" s="14"/>
      <c r="AR1013" s="12"/>
      <c r="AS1013" s="14"/>
      <c r="AT1013" s="14"/>
      <c r="AU1013" s="14"/>
      <c r="AV1013" s="14"/>
      <c r="AW1013" s="14"/>
      <c r="AX1013" s="14"/>
      <c r="AY1013" s="14"/>
      <c r="BK1013" s="46" t="str">
        <f t="shared" si="514"/>
        <v>23527_86</v>
      </c>
      <c r="BL1013" s="69">
        <v>23527</v>
      </c>
      <c r="BM1013" s="69">
        <v>86</v>
      </c>
      <c r="BN1013" s="69">
        <v>0</v>
      </c>
      <c r="BP1013" s="46" t="str">
        <f t="shared" si="515"/>
        <v>23527_86</v>
      </c>
      <c r="BQ1013" s="69">
        <v>23527</v>
      </c>
      <c r="BR1013" s="69">
        <v>86</v>
      </c>
      <c r="BS1013" s="69">
        <v>0</v>
      </c>
    </row>
    <row r="1014" spans="35:71" x14ac:dyDescent="0.25">
      <c r="AI1014" s="12"/>
      <c r="AJ1014" s="12"/>
      <c r="AK1014" s="12"/>
      <c r="AL1014" s="14"/>
      <c r="AM1014" s="14"/>
      <c r="AN1014" s="14"/>
      <c r="AO1014" s="14"/>
      <c r="AP1014" s="14"/>
      <c r="AQ1014" s="14"/>
      <c r="AR1014" s="12"/>
      <c r="AS1014" s="14"/>
      <c r="AT1014" s="14"/>
      <c r="AU1014" s="14"/>
      <c r="AV1014" s="14"/>
      <c r="AW1014" s="14"/>
      <c r="AX1014" s="14"/>
      <c r="AY1014" s="14"/>
      <c r="BK1014" s="46" t="str">
        <f t="shared" si="514"/>
        <v>23528_12</v>
      </c>
      <c r="BL1014" s="69">
        <v>23528</v>
      </c>
      <c r="BM1014" s="69">
        <v>12</v>
      </c>
      <c r="BN1014" s="69">
        <v>17</v>
      </c>
      <c r="BP1014" s="46" t="str">
        <f t="shared" si="515"/>
        <v>23528_12</v>
      </c>
      <c r="BQ1014" s="69">
        <v>23528</v>
      </c>
      <c r="BR1014" s="69">
        <v>12</v>
      </c>
      <c r="BS1014" s="69">
        <v>46</v>
      </c>
    </row>
    <row r="1015" spans="35:71" x14ac:dyDescent="0.25">
      <c r="AI1015" s="12"/>
      <c r="AJ1015" s="12"/>
      <c r="AK1015" s="12"/>
      <c r="AL1015" s="14"/>
      <c r="AM1015" s="14"/>
      <c r="AN1015" s="14"/>
      <c r="AO1015" s="14"/>
      <c r="AP1015" s="14"/>
      <c r="AQ1015" s="14"/>
      <c r="AR1015" s="12"/>
      <c r="AS1015" s="14"/>
      <c r="AT1015" s="14"/>
      <c r="AU1015" s="14"/>
      <c r="AV1015" s="14"/>
      <c r="AW1015" s="14"/>
      <c r="AX1015" s="14"/>
      <c r="AY1015" s="14"/>
      <c r="BK1015" s="46" t="str">
        <f t="shared" si="514"/>
        <v>23529_811</v>
      </c>
      <c r="BL1015" s="69">
        <v>23529</v>
      </c>
      <c r="BM1015" s="69">
        <v>811</v>
      </c>
      <c r="BN1015" s="69">
        <v>12</v>
      </c>
      <c r="BP1015" s="46" t="str">
        <f t="shared" si="515"/>
        <v>23529_811</v>
      </c>
      <c r="BQ1015" s="69">
        <v>23529</v>
      </c>
      <c r="BR1015" s="69">
        <v>811</v>
      </c>
      <c r="BS1015" s="69">
        <v>15</v>
      </c>
    </row>
    <row r="1016" spans="35:71" x14ac:dyDescent="0.25">
      <c r="AI1016" s="12"/>
      <c r="AJ1016" s="12"/>
      <c r="AK1016" s="12"/>
      <c r="AL1016" s="14"/>
      <c r="AM1016" s="14"/>
      <c r="AN1016" s="14"/>
      <c r="AO1016" s="14"/>
      <c r="AP1016" s="14"/>
      <c r="AQ1016" s="14"/>
      <c r="AR1016" s="12"/>
      <c r="AS1016" s="14"/>
      <c r="AT1016" s="14"/>
      <c r="AU1016" s="14"/>
      <c r="AV1016" s="14"/>
      <c r="AW1016" s="14"/>
      <c r="AX1016" s="14"/>
      <c r="AY1016" s="14"/>
      <c r="BK1016" s="46" t="str">
        <f t="shared" si="514"/>
        <v>23532_25</v>
      </c>
      <c r="BL1016" s="69">
        <v>23532</v>
      </c>
      <c r="BM1016" s="69">
        <v>25</v>
      </c>
      <c r="BN1016" s="69">
        <v>0</v>
      </c>
      <c r="BP1016" s="46" t="str">
        <f t="shared" si="515"/>
        <v>23532_25</v>
      </c>
      <c r="BQ1016" s="69">
        <v>23532</v>
      </c>
      <c r="BR1016" s="69">
        <v>25</v>
      </c>
      <c r="BS1016" s="69">
        <v>0</v>
      </c>
    </row>
    <row r="1017" spans="35:71" x14ac:dyDescent="0.25">
      <c r="AI1017" s="12"/>
      <c r="AJ1017" s="12"/>
      <c r="AK1017" s="12"/>
      <c r="AL1017" s="14"/>
      <c r="AM1017" s="14"/>
      <c r="AN1017" s="14"/>
      <c r="AO1017" s="14"/>
      <c r="AP1017" s="14"/>
      <c r="AQ1017" s="14"/>
      <c r="AR1017" s="12"/>
      <c r="AS1017" s="14"/>
      <c r="AT1017" s="14"/>
      <c r="AU1017" s="14"/>
      <c r="AV1017" s="14"/>
      <c r="AW1017" s="14"/>
      <c r="AX1017" s="14"/>
      <c r="AY1017" s="14"/>
      <c r="BK1017" s="46" t="str">
        <f t="shared" si="514"/>
        <v>23535_64</v>
      </c>
      <c r="BL1017" s="69">
        <v>23535</v>
      </c>
      <c r="BM1017" s="69">
        <v>64</v>
      </c>
      <c r="BN1017" s="69">
        <v>0</v>
      </c>
      <c r="BP1017" s="46" t="str">
        <f t="shared" si="515"/>
        <v>23535_64</v>
      </c>
      <c r="BQ1017" s="69">
        <v>23535</v>
      </c>
      <c r="BR1017" s="69">
        <v>64</v>
      </c>
      <c r="BS1017" s="69">
        <v>0</v>
      </c>
    </row>
    <row r="1018" spans="35:71" x14ac:dyDescent="0.25">
      <c r="AI1018" s="12"/>
      <c r="AJ1018" s="12"/>
      <c r="AK1018" s="12"/>
      <c r="AL1018" s="14"/>
      <c r="AM1018" s="14"/>
      <c r="AN1018" s="14"/>
      <c r="AO1018" s="14"/>
      <c r="AP1018" s="14"/>
      <c r="AQ1018" s="14"/>
      <c r="AR1018" s="12"/>
      <c r="AS1018" s="14"/>
      <c r="AT1018" s="14"/>
      <c r="AU1018" s="14"/>
      <c r="AV1018" s="14"/>
      <c r="AW1018" s="14"/>
      <c r="AX1018" s="14"/>
      <c r="AY1018" s="14"/>
      <c r="BK1018" s="46" t="str">
        <f t="shared" si="514"/>
        <v>23535_85</v>
      </c>
      <c r="BL1018" s="69">
        <v>23535</v>
      </c>
      <c r="BM1018" s="69">
        <v>85</v>
      </c>
      <c r="BN1018" s="69">
        <v>0</v>
      </c>
      <c r="BP1018" s="46" t="str">
        <f t="shared" si="515"/>
        <v>23535_85</v>
      </c>
      <c r="BQ1018" s="69">
        <v>23535</v>
      </c>
      <c r="BR1018" s="69">
        <v>85</v>
      </c>
      <c r="BS1018" s="69">
        <v>0</v>
      </c>
    </row>
    <row r="1019" spans="35:71" x14ac:dyDescent="0.25">
      <c r="AI1019" s="12"/>
      <c r="AJ1019" s="12"/>
      <c r="AK1019" s="12"/>
      <c r="AL1019" s="14"/>
      <c r="AM1019" s="14"/>
      <c r="AN1019" s="14"/>
      <c r="AO1019" s="14"/>
      <c r="AP1019" s="14"/>
      <c r="AQ1019" s="14"/>
      <c r="AR1019" s="12"/>
      <c r="AS1019" s="14"/>
      <c r="AT1019" s="14"/>
      <c r="AU1019" s="14"/>
      <c r="AV1019" s="14"/>
      <c r="AW1019" s="14"/>
      <c r="AX1019" s="14"/>
      <c r="AY1019" s="14"/>
      <c r="BK1019" s="46" t="str">
        <f t="shared" si="514"/>
        <v>23536_15</v>
      </c>
      <c r="BL1019" s="69">
        <v>23536</v>
      </c>
      <c r="BM1019" s="69">
        <v>15</v>
      </c>
      <c r="BN1019" s="69">
        <v>46</v>
      </c>
      <c r="BP1019" s="46" t="str">
        <f t="shared" si="515"/>
        <v>23536_15</v>
      </c>
      <c r="BQ1019" s="69">
        <v>23536</v>
      </c>
      <c r="BR1019" s="69">
        <v>15</v>
      </c>
      <c r="BS1019" s="69">
        <v>43</v>
      </c>
    </row>
    <row r="1020" spans="35:71" x14ac:dyDescent="0.25">
      <c r="AI1020" s="12"/>
      <c r="AJ1020" s="12"/>
      <c r="AK1020" s="12"/>
      <c r="AL1020" s="14"/>
      <c r="AM1020" s="14"/>
      <c r="AN1020" s="14"/>
      <c r="AO1020" s="14"/>
      <c r="AP1020" s="14"/>
      <c r="AQ1020" s="14"/>
      <c r="AR1020" s="12"/>
      <c r="AS1020" s="14"/>
      <c r="AT1020" s="14"/>
      <c r="AU1020" s="14"/>
      <c r="AV1020" s="14"/>
      <c r="AW1020" s="14"/>
      <c r="AX1020" s="14"/>
      <c r="AY1020" s="14"/>
      <c r="BK1020" s="46" t="str">
        <f t="shared" si="514"/>
        <v>23536_54</v>
      </c>
      <c r="BL1020" s="69">
        <v>23536</v>
      </c>
      <c r="BM1020" s="69">
        <v>54</v>
      </c>
      <c r="BN1020" s="69">
        <v>19</v>
      </c>
      <c r="BP1020" s="46" t="str">
        <f t="shared" si="515"/>
        <v>23536_54</v>
      </c>
      <c r="BQ1020" s="69">
        <v>23536</v>
      </c>
      <c r="BR1020" s="69">
        <v>54</v>
      </c>
      <c r="BS1020" s="69">
        <v>5</v>
      </c>
    </row>
    <row r="1021" spans="35:71" x14ac:dyDescent="0.25">
      <c r="AI1021" s="12"/>
      <c r="AJ1021" s="12"/>
      <c r="AK1021" s="12"/>
      <c r="AL1021" s="14"/>
      <c r="AM1021" s="14"/>
      <c r="AN1021" s="14"/>
      <c r="AO1021" s="14"/>
      <c r="AP1021" s="14"/>
      <c r="AQ1021" s="14"/>
      <c r="AR1021" s="12"/>
      <c r="AS1021" s="14"/>
      <c r="AT1021" s="14"/>
      <c r="AU1021" s="14"/>
      <c r="AV1021" s="14"/>
      <c r="AW1021" s="14"/>
      <c r="AX1021" s="14"/>
      <c r="AY1021" s="14"/>
      <c r="BK1021" s="46" t="str">
        <f t="shared" si="514"/>
        <v>23548_47</v>
      </c>
      <c r="BL1021" s="69">
        <v>23548</v>
      </c>
      <c r="BM1021" s="69">
        <v>47</v>
      </c>
      <c r="BN1021" s="69">
        <v>0</v>
      </c>
      <c r="BP1021" s="46" t="str">
        <f t="shared" si="515"/>
        <v>23548_47</v>
      </c>
      <c r="BQ1021" s="69">
        <v>23548</v>
      </c>
      <c r="BR1021" s="69">
        <v>47</v>
      </c>
      <c r="BS1021" s="69">
        <v>0</v>
      </c>
    </row>
    <row r="1022" spans="35:71" x14ac:dyDescent="0.25">
      <c r="AI1022" s="12"/>
      <c r="AJ1022" s="12"/>
      <c r="AK1022" s="12"/>
      <c r="AL1022" s="14"/>
      <c r="AM1022" s="14"/>
      <c r="AN1022" s="14"/>
      <c r="AO1022" s="14"/>
      <c r="AP1022" s="14"/>
      <c r="AQ1022" s="14"/>
      <c r="AR1022" s="12"/>
      <c r="AS1022" s="14"/>
      <c r="AT1022" s="14"/>
      <c r="AU1022" s="14"/>
      <c r="AV1022" s="14"/>
      <c r="AW1022" s="14"/>
      <c r="AX1022" s="14"/>
      <c r="AY1022" s="14"/>
      <c r="BK1022" s="46" t="str">
        <f t="shared" si="514"/>
        <v>23556_16</v>
      </c>
      <c r="BL1022" s="69">
        <v>23556</v>
      </c>
      <c r="BM1022" s="69">
        <v>16</v>
      </c>
      <c r="BN1022" s="69">
        <v>0</v>
      </c>
      <c r="BP1022" s="46" t="str">
        <f t="shared" si="515"/>
        <v>23556_16</v>
      </c>
      <c r="BQ1022" s="69">
        <v>23556</v>
      </c>
      <c r="BR1022" s="69">
        <v>16</v>
      </c>
      <c r="BS1022" s="69">
        <v>0</v>
      </c>
    </row>
    <row r="1023" spans="35:71" x14ac:dyDescent="0.25">
      <c r="AI1023" s="12"/>
      <c r="AJ1023" s="12"/>
      <c r="AK1023" s="12"/>
      <c r="AL1023" s="14"/>
      <c r="AM1023" s="14"/>
      <c r="AN1023" s="14"/>
      <c r="AO1023" s="14"/>
      <c r="AP1023" s="14"/>
      <c r="AQ1023" s="14"/>
      <c r="AR1023" s="12"/>
      <c r="AS1023" s="14"/>
      <c r="AT1023" s="14"/>
      <c r="AU1023" s="14"/>
      <c r="AV1023" s="14"/>
      <c r="AW1023" s="14"/>
      <c r="AX1023" s="14"/>
      <c r="AY1023" s="14"/>
      <c r="BK1023" s="46" t="str">
        <f t="shared" si="514"/>
        <v>23556_47</v>
      </c>
      <c r="BL1023" s="69">
        <v>23556</v>
      </c>
      <c r="BM1023" s="69">
        <v>47</v>
      </c>
      <c r="BN1023" s="69">
        <v>0</v>
      </c>
      <c r="BP1023" s="46" t="str">
        <f t="shared" si="515"/>
        <v>23556_47</v>
      </c>
      <c r="BQ1023" s="69">
        <v>23556</v>
      </c>
      <c r="BR1023" s="69">
        <v>47</v>
      </c>
      <c r="BS1023" s="69">
        <v>0</v>
      </c>
    </row>
    <row r="1024" spans="35:71" x14ac:dyDescent="0.25">
      <c r="AI1024" s="12"/>
      <c r="AJ1024" s="12"/>
      <c r="AK1024" s="12"/>
      <c r="AL1024" s="14"/>
      <c r="AM1024" s="14"/>
      <c r="AN1024" s="14"/>
      <c r="AO1024" s="14"/>
      <c r="AP1024" s="14"/>
      <c r="AQ1024" s="14"/>
      <c r="AR1024" s="12"/>
      <c r="AS1024" s="14"/>
      <c r="AT1024" s="14"/>
      <c r="AU1024" s="14"/>
      <c r="AV1024" s="14"/>
      <c r="AW1024" s="14"/>
      <c r="AX1024" s="14"/>
      <c r="AY1024" s="14"/>
      <c r="BK1024" s="46" t="str">
        <f t="shared" si="514"/>
        <v>23556_52</v>
      </c>
      <c r="BL1024" s="69">
        <v>23556</v>
      </c>
      <c r="BM1024" s="69">
        <v>52</v>
      </c>
      <c r="BN1024" s="69">
        <v>0</v>
      </c>
      <c r="BP1024" s="46" t="str">
        <f t="shared" si="515"/>
        <v>23556_52</v>
      </c>
      <c r="BQ1024" s="69">
        <v>23556</v>
      </c>
      <c r="BR1024" s="69">
        <v>52</v>
      </c>
      <c r="BS1024" s="69">
        <v>1</v>
      </c>
    </row>
    <row r="1025" spans="35:71" x14ac:dyDescent="0.25">
      <c r="AI1025" s="12"/>
      <c r="AJ1025" s="12"/>
      <c r="AK1025" s="12"/>
      <c r="AL1025" s="14"/>
      <c r="AM1025" s="14"/>
      <c r="AN1025" s="14"/>
      <c r="AO1025" s="14"/>
      <c r="AP1025" s="14"/>
      <c r="AQ1025" s="14"/>
      <c r="AR1025" s="12"/>
      <c r="AS1025" s="14"/>
      <c r="AT1025" s="14"/>
      <c r="AU1025" s="14"/>
      <c r="AV1025" s="14"/>
      <c r="AW1025" s="14"/>
      <c r="AX1025" s="14"/>
      <c r="AY1025" s="14"/>
      <c r="BK1025" s="46" t="str">
        <f t="shared" si="514"/>
        <v>23557_12</v>
      </c>
      <c r="BL1025" s="69">
        <v>23557</v>
      </c>
      <c r="BM1025" s="69">
        <v>12</v>
      </c>
      <c r="BN1025" s="69">
        <v>0</v>
      </c>
      <c r="BP1025" s="46" t="str">
        <f t="shared" si="515"/>
        <v>23557_12</v>
      </c>
      <c r="BQ1025" s="69">
        <v>23557</v>
      </c>
      <c r="BR1025" s="69">
        <v>12</v>
      </c>
      <c r="BS1025" s="69">
        <v>0</v>
      </c>
    </row>
    <row r="1026" spans="35:71" x14ac:dyDescent="0.25">
      <c r="AI1026" s="12"/>
      <c r="AJ1026" s="12"/>
      <c r="AK1026" s="12"/>
      <c r="AL1026" s="14"/>
      <c r="AM1026" s="14"/>
      <c r="AN1026" s="14"/>
      <c r="AO1026" s="14"/>
      <c r="AP1026" s="14"/>
      <c r="AQ1026" s="14"/>
      <c r="AR1026" s="12"/>
      <c r="AS1026" s="14"/>
      <c r="AT1026" s="14"/>
      <c r="AU1026" s="14"/>
      <c r="AV1026" s="14"/>
      <c r="AW1026" s="14"/>
      <c r="AX1026" s="14"/>
      <c r="AY1026" s="14"/>
      <c r="BK1026" s="46" t="str">
        <f t="shared" si="514"/>
        <v>23557_23</v>
      </c>
      <c r="BL1026" s="69">
        <v>23557</v>
      </c>
      <c r="BM1026" s="69">
        <v>23</v>
      </c>
      <c r="BN1026" s="69">
        <v>0</v>
      </c>
      <c r="BP1026" s="46" t="str">
        <f t="shared" si="515"/>
        <v>23557_23</v>
      </c>
      <c r="BQ1026" s="69">
        <v>23557</v>
      </c>
      <c r="BR1026" s="69">
        <v>23</v>
      </c>
      <c r="BS1026" s="69">
        <v>0</v>
      </c>
    </row>
    <row r="1027" spans="35:71" x14ac:dyDescent="0.25">
      <c r="AI1027" s="12"/>
      <c r="AJ1027" s="12"/>
      <c r="AK1027" s="12"/>
      <c r="AL1027" s="14"/>
      <c r="AM1027" s="14"/>
      <c r="AN1027" s="14"/>
      <c r="AO1027" s="14"/>
      <c r="AP1027" s="14"/>
      <c r="AQ1027" s="14"/>
      <c r="AR1027" s="12"/>
      <c r="AS1027" s="14"/>
      <c r="AT1027" s="14"/>
      <c r="AU1027" s="14"/>
      <c r="AV1027" s="14"/>
      <c r="AW1027" s="14"/>
      <c r="AX1027" s="14"/>
      <c r="AY1027" s="14"/>
      <c r="BK1027" s="46" t="str">
        <f t="shared" si="514"/>
        <v>23557_24</v>
      </c>
      <c r="BL1027" s="69">
        <v>23557</v>
      </c>
      <c r="BM1027" s="69">
        <v>24</v>
      </c>
      <c r="BN1027" s="69">
        <v>0</v>
      </c>
      <c r="BP1027" s="46" t="str">
        <f t="shared" si="515"/>
        <v>23557_24</v>
      </c>
      <c r="BQ1027" s="69">
        <v>23557</v>
      </c>
      <c r="BR1027" s="69">
        <v>24</v>
      </c>
      <c r="BS1027" s="69">
        <v>0</v>
      </c>
    </row>
    <row r="1028" spans="35:71" x14ac:dyDescent="0.25">
      <c r="AI1028" s="12"/>
      <c r="AJ1028" s="12"/>
      <c r="AK1028" s="12"/>
      <c r="AL1028" s="14"/>
      <c r="AM1028" s="14"/>
      <c r="AN1028" s="14"/>
      <c r="AO1028" s="14"/>
      <c r="AP1028" s="14"/>
      <c r="AQ1028" s="14"/>
      <c r="AR1028" s="12"/>
      <c r="AS1028" s="14"/>
      <c r="AT1028" s="14"/>
      <c r="AU1028" s="14"/>
      <c r="AV1028" s="14"/>
      <c r="AW1028" s="14"/>
      <c r="AX1028" s="14"/>
      <c r="AY1028" s="14"/>
      <c r="BK1028" s="46" t="str">
        <f t="shared" si="514"/>
        <v>23557_56</v>
      </c>
      <c r="BL1028" s="69">
        <v>23557</v>
      </c>
      <c r="BM1028" s="69">
        <v>56</v>
      </c>
      <c r="BN1028" s="69">
        <v>17</v>
      </c>
      <c r="BP1028" s="46" t="str">
        <f t="shared" si="515"/>
        <v>23557_56</v>
      </c>
      <c r="BQ1028" s="69">
        <v>23557</v>
      </c>
      <c r="BR1028" s="69">
        <v>56</v>
      </c>
      <c r="BS1028" s="69">
        <v>10</v>
      </c>
    </row>
    <row r="1029" spans="35:71" x14ac:dyDescent="0.25">
      <c r="AI1029" s="12"/>
      <c r="AJ1029" s="12"/>
      <c r="AK1029" s="12"/>
      <c r="AL1029" s="14"/>
      <c r="AM1029" s="14"/>
      <c r="AN1029" s="14"/>
      <c r="AO1029" s="14"/>
      <c r="AP1029" s="14"/>
      <c r="AQ1029" s="14"/>
      <c r="AR1029" s="12"/>
      <c r="AS1029" s="14"/>
      <c r="AT1029" s="14"/>
      <c r="AU1029" s="14"/>
      <c r="AV1029" s="14"/>
      <c r="AW1029" s="14"/>
      <c r="AX1029" s="14"/>
      <c r="AY1029" s="14"/>
      <c r="BK1029" s="46" t="str">
        <f t="shared" si="514"/>
        <v>23557_67</v>
      </c>
      <c r="BL1029" s="69">
        <v>23557</v>
      </c>
      <c r="BM1029" s="69">
        <v>67</v>
      </c>
      <c r="BN1029" s="69">
        <v>17</v>
      </c>
      <c r="BP1029" s="46" t="str">
        <f t="shared" si="515"/>
        <v>23557_67</v>
      </c>
      <c r="BQ1029" s="69">
        <v>23557</v>
      </c>
      <c r="BR1029" s="69">
        <v>67</v>
      </c>
      <c r="BS1029" s="69">
        <v>10</v>
      </c>
    </row>
    <row r="1030" spans="35:71" x14ac:dyDescent="0.25">
      <c r="AI1030" s="12"/>
      <c r="AJ1030" s="12"/>
      <c r="AK1030" s="12"/>
      <c r="AL1030" s="14"/>
      <c r="AM1030" s="14"/>
      <c r="AN1030" s="14"/>
      <c r="AO1030" s="14"/>
      <c r="AP1030" s="14"/>
      <c r="AQ1030" s="14"/>
      <c r="AR1030" s="12"/>
      <c r="AS1030" s="14"/>
      <c r="AT1030" s="14"/>
      <c r="AU1030" s="14"/>
      <c r="AV1030" s="14"/>
      <c r="AW1030" s="14"/>
      <c r="AX1030" s="14"/>
      <c r="AY1030" s="14"/>
      <c r="BK1030" s="46" t="str">
        <f t="shared" si="514"/>
        <v>23557_68</v>
      </c>
      <c r="BL1030" s="69">
        <v>23557</v>
      </c>
      <c r="BM1030" s="69">
        <v>68</v>
      </c>
      <c r="BN1030" s="69">
        <v>0</v>
      </c>
      <c r="BP1030" s="46" t="str">
        <f t="shared" si="515"/>
        <v>23557_68</v>
      </c>
      <c r="BQ1030" s="69">
        <v>23557</v>
      </c>
      <c r="BR1030" s="69">
        <v>68</v>
      </c>
      <c r="BS1030" s="69">
        <v>0</v>
      </c>
    </row>
    <row r="1031" spans="35:71" x14ac:dyDescent="0.25">
      <c r="AI1031" s="12"/>
      <c r="AJ1031" s="12"/>
      <c r="AK1031" s="12"/>
      <c r="AL1031" s="14"/>
      <c r="AM1031" s="14"/>
      <c r="AN1031" s="14"/>
      <c r="AO1031" s="14"/>
      <c r="AP1031" s="14"/>
      <c r="AQ1031" s="14"/>
      <c r="AR1031" s="12"/>
      <c r="AS1031" s="14"/>
      <c r="AT1031" s="14"/>
      <c r="AU1031" s="14"/>
      <c r="AV1031" s="14"/>
      <c r="AW1031" s="14"/>
      <c r="AX1031" s="14"/>
      <c r="AY1031" s="14"/>
      <c r="BK1031" s="46" t="str">
        <f t="shared" si="514"/>
        <v>23558_513</v>
      </c>
      <c r="BL1031" s="69">
        <v>23558</v>
      </c>
      <c r="BM1031" s="69">
        <v>513</v>
      </c>
      <c r="BN1031" s="69">
        <v>0</v>
      </c>
      <c r="BP1031" s="46" t="str">
        <f t="shared" si="515"/>
        <v>23558_513</v>
      </c>
      <c r="BQ1031" s="69">
        <v>23558</v>
      </c>
      <c r="BR1031" s="69">
        <v>513</v>
      </c>
      <c r="BS1031" s="69">
        <v>0</v>
      </c>
    </row>
    <row r="1032" spans="35:71" x14ac:dyDescent="0.25">
      <c r="AI1032" s="12"/>
      <c r="AJ1032" s="12"/>
      <c r="AK1032" s="12"/>
      <c r="AL1032" s="14"/>
      <c r="AM1032" s="14"/>
      <c r="AN1032" s="14"/>
      <c r="AO1032" s="14"/>
      <c r="AP1032" s="14"/>
      <c r="AQ1032" s="14"/>
      <c r="AR1032" s="12"/>
      <c r="AS1032" s="14"/>
      <c r="AT1032" s="14"/>
      <c r="AU1032" s="14"/>
      <c r="AV1032" s="14"/>
      <c r="AW1032" s="14"/>
      <c r="AX1032" s="14"/>
      <c r="AY1032" s="14"/>
      <c r="BK1032" s="46" t="str">
        <f t="shared" si="514"/>
        <v>23558_711</v>
      </c>
      <c r="BL1032" s="69">
        <v>23558</v>
      </c>
      <c r="BM1032" s="69">
        <v>711</v>
      </c>
      <c r="BN1032" s="69">
        <v>0</v>
      </c>
      <c r="BP1032" s="46" t="str">
        <f t="shared" si="515"/>
        <v>23558_711</v>
      </c>
      <c r="BQ1032" s="69">
        <v>23558</v>
      </c>
      <c r="BR1032" s="69">
        <v>711</v>
      </c>
      <c r="BS1032" s="69">
        <v>0</v>
      </c>
    </row>
    <row r="1033" spans="35:71" x14ac:dyDescent="0.25">
      <c r="AI1033" s="12"/>
      <c r="AJ1033" s="12"/>
      <c r="AK1033" s="12"/>
      <c r="AL1033" s="14"/>
      <c r="AM1033" s="14"/>
      <c r="AN1033" s="14"/>
      <c r="AO1033" s="14"/>
      <c r="AP1033" s="14"/>
      <c r="AQ1033" s="14"/>
      <c r="AR1033" s="12"/>
      <c r="AS1033" s="14"/>
      <c r="AT1033" s="14"/>
      <c r="AU1033" s="14"/>
      <c r="AV1033" s="14"/>
      <c r="AW1033" s="14"/>
      <c r="AX1033" s="14"/>
      <c r="AY1033" s="14"/>
      <c r="BK1033" s="46" t="str">
        <f t="shared" si="514"/>
        <v>23558_810</v>
      </c>
      <c r="BL1033" s="69">
        <v>23558</v>
      </c>
      <c r="BM1033" s="69">
        <v>810</v>
      </c>
      <c r="BN1033" s="69">
        <v>0</v>
      </c>
      <c r="BP1033" s="46" t="str">
        <f t="shared" si="515"/>
        <v>23558_810</v>
      </c>
      <c r="BQ1033" s="69">
        <v>23558</v>
      </c>
      <c r="BR1033" s="69">
        <v>810</v>
      </c>
      <c r="BS1033" s="69">
        <v>0</v>
      </c>
    </row>
    <row r="1034" spans="35:71" x14ac:dyDescent="0.25">
      <c r="AI1034" s="12"/>
      <c r="AJ1034" s="12"/>
      <c r="AK1034" s="12"/>
      <c r="AL1034" s="14"/>
      <c r="AM1034" s="14"/>
      <c r="AN1034" s="14"/>
      <c r="AO1034" s="14"/>
      <c r="AP1034" s="14"/>
      <c r="AQ1034" s="14"/>
      <c r="AR1034" s="12"/>
      <c r="AS1034" s="14"/>
      <c r="AT1034" s="14"/>
      <c r="AU1034" s="14"/>
      <c r="AV1034" s="14"/>
      <c r="AW1034" s="14"/>
      <c r="AX1034" s="14"/>
      <c r="AY1034" s="14"/>
      <c r="BK1034" s="46" t="str">
        <f t="shared" si="514"/>
        <v>23560_39</v>
      </c>
      <c r="BL1034" s="69">
        <v>23560</v>
      </c>
      <c r="BM1034" s="69">
        <v>39</v>
      </c>
      <c r="BN1034" s="69">
        <v>0</v>
      </c>
      <c r="BP1034" s="46" t="str">
        <f t="shared" si="515"/>
        <v>23560_39</v>
      </c>
      <c r="BQ1034" s="69">
        <v>23560</v>
      </c>
      <c r="BR1034" s="69">
        <v>39</v>
      </c>
      <c r="BS1034" s="69">
        <v>0</v>
      </c>
    </row>
    <row r="1035" spans="35:71" x14ac:dyDescent="0.25">
      <c r="AI1035" s="12"/>
      <c r="AJ1035" s="12"/>
      <c r="AK1035" s="12"/>
      <c r="AL1035" s="14"/>
      <c r="AM1035" s="14"/>
      <c r="AN1035" s="14"/>
      <c r="AO1035" s="14"/>
      <c r="AP1035" s="14"/>
      <c r="AQ1035" s="14"/>
      <c r="AR1035" s="12"/>
      <c r="AS1035" s="14"/>
      <c r="AT1035" s="14"/>
      <c r="AU1035" s="14"/>
      <c r="AV1035" s="14"/>
      <c r="AW1035" s="14"/>
      <c r="AX1035" s="14"/>
      <c r="AY1035" s="14"/>
      <c r="BK1035" s="46" t="str">
        <f t="shared" si="514"/>
        <v>23560_94</v>
      </c>
      <c r="BL1035" s="69">
        <v>23560</v>
      </c>
      <c r="BM1035" s="69">
        <v>94</v>
      </c>
      <c r="BN1035" s="69">
        <v>0</v>
      </c>
      <c r="BP1035" s="46" t="str">
        <f t="shared" si="515"/>
        <v>23560_94</v>
      </c>
      <c r="BQ1035" s="69">
        <v>23560</v>
      </c>
      <c r="BR1035" s="69">
        <v>94</v>
      </c>
      <c r="BS1035" s="69">
        <v>0</v>
      </c>
    </row>
    <row r="1036" spans="35:71" x14ac:dyDescent="0.25">
      <c r="AI1036" s="12"/>
      <c r="AJ1036" s="12"/>
      <c r="AK1036" s="12"/>
      <c r="AL1036" s="14"/>
      <c r="AM1036" s="14"/>
      <c r="AN1036" s="14"/>
      <c r="AO1036" s="14"/>
      <c r="AP1036" s="14"/>
      <c r="AQ1036" s="14"/>
      <c r="AR1036" s="12"/>
      <c r="AS1036" s="14"/>
      <c r="AT1036" s="14"/>
      <c r="AU1036" s="14"/>
      <c r="AV1036" s="14"/>
      <c r="AW1036" s="14"/>
      <c r="AX1036" s="14"/>
      <c r="AY1036" s="14"/>
      <c r="BK1036" s="46" t="str">
        <f t="shared" si="514"/>
        <v>23560_193</v>
      </c>
      <c r="BL1036" s="69">
        <v>23560</v>
      </c>
      <c r="BM1036" s="69">
        <v>193</v>
      </c>
      <c r="BN1036" s="69">
        <v>0</v>
      </c>
      <c r="BP1036" s="46" t="str">
        <f t="shared" si="515"/>
        <v>23560_193</v>
      </c>
      <c r="BQ1036" s="69">
        <v>23560</v>
      </c>
      <c r="BR1036" s="69">
        <v>193</v>
      </c>
      <c r="BS1036" s="69">
        <v>0</v>
      </c>
    </row>
    <row r="1037" spans="35:71" x14ac:dyDescent="0.25">
      <c r="AI1037" s="12"/>
      <c r="AJ1037" s="12"/>
      <c r="AK1037" s="12"/>
      <c r="AL1037" s="14"/>
      <c r="AM1037" s="14"/>
      <c r="AN1037" s="14"/>
      <c r="AO1037" s="14"/>
      <c r="AP1037" s="14"/>
      <c r="AQ1037" s="14"/>
      <c r="AR1037" s="12"/>
      <c r="AS1037" s="14"/>
      <c r="AT1037" s="14"/>
      <c r="AU1037" s="14"/>
      <c r="AV1037" s="14"/>
      <c r="AW1037" s="14"/>
      <c r="AX1037" s="14"/>
      <c r="AY1037" s="14"/>
      <c r="BK1037" s="46" t="str">
        <f t="shared" ref="BK1037:BK1100" si="516">CONCATENATE(BL1037,"_",BM1037)</f>
        <v>23560_419</v>
      </c>
      <c r="BL1037" s="69">
        <v>23560</v>
      </c>
      <c r="BM1037" s="69">
        <v>419</v>
      </c>
      <c r="BN1037" s="69">
        <v>0</v>
      </c>
      <c r="BP1037" s="46" t="str">
        <f t="shared" ref="BP1037:BP1100" si="517">CONCATENATE(BQ1037,"_",BR1037)</f>
        <v>23560_419</v>
      </c>
      <c r="BQ1037" s="69">
        <v>23560</v>
      </c>
      <c r="BR1037" s="69">
        <v>419</v>
      </c>
      <c r="BS1037" s="69">
        <v>0</v>
      </c>
    </row>
    <row r="1038" spans="35:71" x14ac:dyDescent="0.25">
      <c r="AI1038" s="12"/>
      <c r="AJ1038" s="12"/>
      <c r="AK1038" s="12"/>
      <c r="AL1038" s="14"/>
      <c r="AM1038" s="14"/>
      <c r="AN1038" s="14"/>
      <c r="AO1038" s="14"/>
      <c r="AP1038" s="14"/>
      <c r="AQ1038" s="14"/>
      <c r="AR1038" s="12"/>
      <c r="AS1038" s="14"/>
      <c r="AT1038" s="14"/>
      <c r="AU1038" s="14"/>
      <c r="AV1038" s="14"/>
      <c r="AW1038" s="14"/>
      <c r="AX1038" s="14"/>
      <c r="AY1038" s="14"/>
      <c r="BK1038" s="46" t="str">
        <f t="shared" si="516"/>
        <v>23561_64</v>
      </c>
      <c r="BL1038" s="69">
        <v>23561</v>
      </c>
      <c r="BM1038" s="69">
        <v>64</v>
      </c>
      <c r="BN1038" s="69">
        <v>0</v>
      </c>
      <c r="BP1038" s="46" t="str">
        <f t="shared" si="517"/>
        <v>23561_64</v>
      </c>
      <c r="BQ1038" s="69">
        <v>23561</v>
      </c>
      <c r="BR1038" s="69">
        <v>64</v>
      </c>
      <c r="BS1038" s="69">
        <v>0</v>
      </c>
    </row>
    <row r="1039" spans="35:71" x14ac:dyDescent="0.25">
      <c r="AI1039" s="12"/>
      <c r="AJ1039" s="12"/>
      <c r="AK1039" s="12"/>
      <c r="AL1039" s="14"/>
      <c r="AM1039" s="14"/>
      <c r="AN1039" s="14"/>
      <c r="AO1039" s="14"/>
      <c r="AP1039" s="14"/>
      <c r="AQ1039" s="14"/>
      <c r="AR1039" s="12"/>
      <c r="AS1039" s="14"/>
      <c r="AT1039" s="14"/>
      <c r="AU1039" s="14"/>
      <c r="AV1039" s="14"/>
      <c r="AW1039" s="14"/>
      <c r="AX1039" s="14"/>
      <c r="AY1039" s="14"/>
      <c r="BK1039" s="46" t="str">
        <f t="shared" si="516"/>
        <v>23562_16</v>
      </c>
      <c r="BL1039" s="69">
        <v>23562</v>
      </c>
      <c r="BM1039" s="69">
        <v>16</v>
      </c>
      <c r="BN1039" s="69">
        <v>0</v>
      </c>
      <c r="BP1039" s="46" t="str">
        <f t="shared" si="517"/>
        <v>23562_16</v>
      </c>
      <c r="BQ1039" s="69">
        <v>23562</v>
      </c>
      <c r="BR1039" s="69">
        <v>16</v>
      </c>
      <c r="BS1039" s="69">
        <v>0</v>
      </c>
    </row>
    <row r="1040" spans="35:71" x14ac:dyDescent="0.25">
      <c r="AI1040" s="12"/>
      <c r="AJ1040" s="12"/>
      <c r="AK1040" s="12"/>
      <c r="AL1040" s="14"/>
      <c r="AM1040" s="14"/>
      <c r="AN1040" s="14"/>
      <c r="AO1040" s="14"/>
      <c r="AP1040" s="14"/>
      <c r="AQ1040" s="14"/>
      <c r="AR1040" s="12"/>
      <c r="AS1040" s="14"/>
      <c r="AT1040" s="14"/>
      <c r="AU1040" s="14"/>
      <c r="AV1040" s="14"/>
      <c r="AW1040" s="14"/>
      <c r="AX1040" s="14"/>
      <c r="AY1040" s="14"/>
      <c r="BK1040" s="46" t="str">
        <f t="shared" si="516"/>
        <v>23562_45</v>
      </c>
      <c r="BL1040" s="69">
        <v>23562</v>
      </c>
      <c r="BM1040" s="69">
        <v>45</v>
      </c>
      <c r="BN1040" s="69">
        <v>0</v>
      </c>
      <c r="BP1040" s="46" t="str">
        <f t="shared" si="517"/>
        <v>23562_45</v>
      </c>
      <c r="BQ1040" s="69">
        <v>23562</v>
      </c>
      <c r="BR1040" s="69">
        <v>45</v>
      </c>
      <c r="BS1040" s="69">
        <v>0</v>
      </c>
    </row>
    <row r="1041" spans="35:71" x14ac:dyDescent="0.25">
      <c r="AI1041" s="12"/>
      <c r="AJ1041" s="12"/>
      <c r="AK1041" s="12"/>
      <c r="AL1041" s="14"/>
      <c r="AM1041" s="14"/>
      <c r="AN1041" s="14"/>
      <c r="AO1041" s="14"/>
      <c r="AP1041" s="14"/>
      <c r="AQ1041" s="14"/>
      <c r="AR1041" s="12"/>
      <c r="AS1041" s="14"/>
      <c r="AT1041" s="14"/>
      <c r="AU1041" s="14"/>
      <c r="AV1041" s="14"/>
      <c r="AW1041" s="14"/>
      <c r="AX1041" s="14"/>
      <c r="AY1041" s="14"/>
      <c r="BK1041" s="46" t="str">
        <f t="shared" si="516"/>
        <v>23566_26</v>
      </c>
      <c r="BL1041" s="69">
        <v>23566</v>
      </c>
      <c r="BM1041" s="69">
        <v>26</v>
      </c>
      <c r="BN1041" s="69">
        <v>0</v>
      </c>
      <c r="BP1041" s="46" t="str">
        <f t="shared" si="517"/>
        <v>23566_26</v>
      </c>
      <c r="BQ1041" s="69">
        <v>23566</v>
      </c>
      <c r="BR1041" s="69">
        <v>26</v>
      </c>
      <c r="BS1041" s="69">
        <v>0</v>
      </c>
    </row>
    <row r="1042" spans="35:71" x14ac:dyDescent="0.25">
      <c r="AI1042" s="12"/>
      <c r="AJ1042" s="12"/>
      <c r="AK1042" s="12"/>
      <c r="AL1042" s="14"/>
      <c r="AM1042" s="14"/>
      <c r="AN1042" s="14"/>
      <c r="AO1042" s="14"/>
      <c r="AP1042" s="14"/>
      <c r="AQ1042" s="14"/>
      <c r="AR1042" s="12"/>
      <c r="AS1042" s="14"/>
      <c r="AT1042" s="14"/>
      <c r="AU1042" s="14"/>
      <c r="AV1042" s="14"/>
      <c r="AW1042" s="14"/>
      <c r="AX1042" s="14"/>
      <c r="AY1042" s="14"/>
      <c r="BK1042" s="46" t="str">
        <f t="shared" si="516"/>
        <v>23570_23</v>
      </c>
      <c r="BL1042" s="69">
        <v>23570</v>
      </c>
      <c r="BM1042" s="69">
        <v>23</v>
      </c>
      <c r="BN1042" s="69">
        <v>56</v>
      </c>
      <c r="BP1042" s="46" t="str">
        <f t="shared" si="517"/>
        <v>23570_23</v>
      </c>
      <c r="BQ1042" s="69">
        <v>23570</v>
      </c>
      <c r="BR1042" s="69">
        <v>23</v>
      </c>
      <c r="BS1042" s="69">
        <v>73</v>
      </c>
    </row>
    <row r="1043" spans="35:71" x14ac:dyDescent="0.25">
      <c r="AI1043" s="12"/>
      <c r="AJ1043" s="12"/>
      <c r="AK1043" s="12"/>
      <c r="AL1043" s="14"/>
      <c r="AM1043" s="14"/>
      <c r="AN1043" s="14"/>
      <c r="AO1043" s="14"/>
      <c r="AP1043" s="14"/>
      <c r="AQ1043" s="14"/>
      <c r="AR1043" s="12"/>
      <c r="AS1043" s="14"/>
      <c r="AT1043" s="14"/>
      <c r="AU1043" s="14"/>
      <c r="AV1043" s="14"/>
      <c r="AW1043" s="14"/>
      <c r="AX1043" s="14"/>
      <c r="AY1043" s="14"/>
      <c r="BK1043" s="46" t="str">
        <f t="shared" si="516"/>
        <v>23570_41</v>
      </c>
      <c r="BL1043" s="69">
        <v>23570</v>
      </c>
      <c r="BM1043" s="69">
        <v>41</v>
      </c>
      <c r="BN1043" s="69">
        <v>23</v>
      </c>
      <c r="BP1043" s="46" t="str">
        <f t="shared" si="517"/>
        <v>23570_41</v>
      </c>
      <c r="BQ1043" s="69">
        <v>23570</v>
      </c>
      <c r="BR1043" s="69">
        <v>41</v>
      </c>
      <c r="BS1043" s="69">
        <v>28</v>
      </c>
    </row>
    <row r="1044" spans="35:71" x14ac:dyDescent="0.25">
      <c r="AI1044" s="12"/>
      <c r="AJ1044" s="12"/>
      <c r="AK1044" s="12"/>
      <c r="AL1044" s="14"/>
      <c r="AM1044" s="14"/>
      <c r="AN1044" s="14"/>
      <c r="AO1044" s="14"/>
      <c r="AP1044" s="14"/>
      <c r="AQ1044" s="14"/>
      <c r="AR1044" s="12"/>
      <c r="AS1044" s="14"/>
      <c r="AT1044" s="14"/>
      <c r="AU1044" s="14"/>
      <c r="AV1044" s="14"/>
      <c r="AW1044" s="14"/>
      <c r="AX1044" s="14"/>
      <c r="AY1044" s="14"/>
      <c r="BK1044" s="46" t="str">
        <f t="shared" si="516"/>
        <v>23574_84</v>
      </c>
      <c r="BL1044" s="69">
        <v>23574</v>
      </c>
      <c r="BM1044" s="69">
        <v>84</v>
      </c>
      <c r="BN1044" s="69">
        <v>17</v>
      </c>
      <c r="BP1044" s="46" t="str">
        <f t="shared" si="517"/>
        <v>23574_84</v>
      </c>
      <c r="BQ1044" s="69">
        <v>23574</v>
      </c>
      <c r="BR1044" s="69">
        <v>84</v>
      </c>
      <c r="BS1044" s="69">
        <v>19</v>
      </c>
    </row>
    <row r="1045" spans="35:71" x14ac:dyDescent="0.25">
      <c r="AI1045" s="12"/>
      <c r="AJ1045" s="12"/>
      <c r="AK1045" s="12"/>
      <c r="AL1045" s="14"/>
      <c r="AM1045" s="14"/>
      <c r="AN1045" s="14"/>
      <c r="AO1045" s="14"/>
      <c r="AP1045" s="14"/>
      <c r="AQ1045" s="14"/>
      <c r="AR1045" s="12"/>
      <c r="AS1045" s="14"/>
      <c r="AT1045" s="14"/>
      <c r="AU1045" s="14"/>
      <c r="AV1045" s="14"/>
      <c r="AW1045" s="14"/>
      <c r="AX1045" s="14"/>
      <c r="AY1045" s="14"/>
      <c r="BK1045" s="46" t="str">
        <f t="shared" si="516"/>
        <v>23575_24</v>
      </c>
      <c r="BL1045" s="69">
        <v>23575</v>
      </c>
      <c r="BM1045" s="69">
        <v>24</v>
      </c>
      <c r="BN1045" s="69">
        <v>0</v>
      </c>
      <c r="BP1045" s="46" t="str">
        <f t="shared" si="517"/>
        <v>23575_24</v>
      </c>
      <c r="BQ1045" s="69">
        <v>23575</v>
      </c>
      <c r="BR1045" s="69">
        <v>24</v>
      </c>
      <c r="BS1045" s="69">
        <v>0</v>
      </c>
    </row>
    <row r="1046" spans="35:71" x14ac:dyDescent="0.25">
      <c r="AI1046" s="12"/>
      <c r="AJ1046" s="12"/>
      <c r="AK1046" s="12"/>
      <c r="AL1046" s="14"/>
      <c r="AM1046" s="14"/>
      <c r="AN1046" s="14"/>
      <c r="AO1046" s="14"/>
      <c r="AP1046" s="14"/>
      <c r="AQ1046" s="14"/>
      <c r="AR1046" s="12"/>
      <c r="AS1046" s="14"/>
      <c r="AT1046" s="14"/>
      <c r="AU1046" s="14"/>
      <c r="AV1046" s="14"/>
      <c r="AW1046" s="14"/>
      <c r="AX1046" s="14"/>
      <c r="AY1046" s="14"/>
      <c r="BK1046" s="46" t="str">
        <f t="shared" si="516"/>
        <v>23575_31</v>
      </c>
      <c r="BL1046" s="69">
        <v>23575</v>
      </c>
      <c r="BM1046" s="69">
        <v>31</v>
      </c>
      <c r="BN1046" s="69">
        <v>0</v>
      </c>
      <c r="BP1046" s="46" t="str">
        <f t="shared" si="517"/>
        <v>23575_31</v>
      </c>
      <c r="BQ1046" s="69">
        <v>23575</v>
      </c>
      <c r="BR1046" s="69">
        <v>31</v>
      </c>
      <c r="BS1046" s="69">
        <v>0</v>
      </c>
    </row>
    <row r="1047" spans="35:71" x14ac:dyDescent="0.25">
      <c r="AI1047" s="12"/>
      <c r="AJ1047" s="12"/>
      <c r="AK1047" s="12"/>
      <c r="AL1047" s="14"/>
      <c r="AM1047" s="14"/>
      <c r="AN1047" s="14"/>
      <c r="AO1047" s="14"/>
      <c r="AP1047" s="14"/>
      <c r="AQ1047" s="14"/>
      <c r="AR1047" s="12"/>
      <c r="AS1047" s="14"/>
      <c r="AT1047" s="14"/>
      <c r="AU1047" s="14"/>
      <c r="AV1047" s="14"/>
      <c r="AW1047" s="14"/>
      <c r="AX1047" s="14"/>
      <c r="AY1047" s="14"/>
      <c r="BK1047" s="46" t="str">
        <f t="shared" si="516"/>
        <v>23578_12</v>
      </c>
      <c r="BL1047" s="69">
        <v>23578</v>
      </c>
      <c r="BM1047" s="69">
        <v>12</v>
      </c>
      <c r="BN1047" s="69">
        <v>12</v>
      </c>
      <c r="BP1047" s="46" t="str">
        <f t="shared" si="517"/>
        <v>23578_12</v>
      </c>
      <c r="BQ1047" s="69">
        <v>23578</v>
      </c>
      <c r="BR1047" s="69">
        <v>12</v>
      </c>
      <c r="BS1047" s="69">
        <v>13</v>
      </c>
    </row>
    <row r="1048" spans="35:71" x14ac:dyDescent="0.25">
      <c r="AI1048" s="12"/>
      <c r="AJ1048" s="12"/>
      <c r="AK1048" s="12"/>
      <c r="AL1048" s="14"/>
      <c r="AM1048" s="14"/>
      <c r="AN1048" s="14"/>
      <c r="AO1048" s="14"/>
      <c r="AP1048" s="14"/>
      <c r="AQ1048" s="14"/>
      <c r="AR1048" s="12"/>
      <c r="AS1048" s="14"/>
      <c r="AT1048" s="14"/>
      <c r="AU1048" s="14"/>
      <c r="AV1048" s="14"/>
      <c r="AW1048" s="14"/>
      <c r="AX1048" s="14"/>
      <c r="AY1048" s="14"/>
      <c r="BK1048" s="46" t="str">
        <f t="shared" si="516"/>
        <v>23581_12</v>
      </c>
      <c r="BL1048" s="69">
        <v>23581</v>
      </c>
      <c r="BM1048" s="69">
        <v>12</v>
      </c>
      <c r="BN1048" s="69">
        <v>82</v>
      </c>
      <c r="BP1048" s="46" t="str">
        <f t="shared" si="517"/>
        <v>23581_12</v>
      </c>
      <c r="BQ1048" s="69">
        <v>23581</v>
      </c>
      <c r="BR1048" s="69">
        <v>12</v>
      </c>
      <c r="BS1048" s="69">
        <v>99</v>
      </c>
    </row>
    <row r="1049" spans="35:71" x14ac:dyDescent="0.25">
      <c r="AI1049" s="12"/>
      <c r="AJ1049" s="12"/>
      <c r="AK1049" s="12"/>
      <c r="AL1049" s="14"/>
      <c r="AM1049" s="14"/>
      <c r="AN1049" s="14"/>
      <c r="AO1049" s="14"/>
      <c r="AP1049" s="14"/>
      <c r="AQ1049" s="14"/>
      <c r="AR1049" s="12"/>
      <c r="AS1049" s="14"/>
      <c r="AT1049" s="14"/>
      <c r="AU1049" s="14"/>
      <c r="AV1049" s="14"/>
      <c r="AW1049" s="14"/>
      <c r="AX1049" s="14"/>
      <c r="AY1049" s="14"/>
      <c r="BK1049" s="46" t="str">
        <f t="shared" si="516"/>
        <v>23582_12</v>
      </c>
      <c r="BL1049" s="69">
        <v>23582</v>
      </c>
      <c r="BM1049" s="69">
        <v>12</v>
      </c>
      <c r="BN1049" s="69">
        <v>71</v>
      </c>
      <c r="BP1049" s="46" t="str">
        <f t="shared" si="517"/>
        <v>23582_12</v>
      </c>
      <c r="BQ1049" s="69">
        <v>23582</v>
      </c>
      <c r="BR1049" s="69">
        <v>12</v>
      </c>
      <c r="BS1049" s="69">
        <v>87</v>
      </c>
    </row>
    <row r="1050" spans="35:71" x14ac:dyDescent="0.25">
      <c r="AI1050" s="12"/>
      <c r="AJ1050" s="12"/>
      <c r="AK1050" s="12"/>
      <c r="AL1050" s="14"/>
      <c r="AM1050" s="14"/>
      <c r="AN1050" s="14"/>
      <c r="AO1050" s="14"/>
      <c r="AP1050" s="14"/>
      <c r="AQ1050" s="14"/>
      <c r="AR1050" s="12"/>
      <c r="AS1050" s="14"/>
      <c r="AT1050" s="14"/>
      <c r="AU1050" s="14"/>
      <c r="AV1050" s="14"/>
      <c r="AW1050" s="14"/>
      <c r="AX1050" s="14"/>
      <c r="AY1050" s="14"/>
      <c r="BK1050" s="46" t="str">
        <f t="shared" si="516"/>
        <v>23584_12</v>
      </c>
      <c r="BL1050" s="69">
        <v>23584</v>
      </c>
      <c r="BM1050" s="69">
        <v>12</v>
      </c>
      <c r="BN1050" s="69">
        <v>0</v>
      </c>
      <c r="BP1050" s="46" t="str">
        <f t="shared" si="517"/>
        <v>23584_12</v>
      </c>
      <c r="BQ1050" s="69">
        <v>23584</v>
      </c>
      <c r="BR1050" s="69">
        <v>12</v>
      </c>
      <c r="BS1050" s="69">
        <v>0</v>
      </c>
    </row>
    <row r="1051" spans="35:71" x14ac:dyDescent="0.25">
      <c r="AI1051" s="12"/>
      <c r="AJ1051" s="12"/>
      <c r="AK1051" s="12"/>
      <c r="AL1051" s="14"/>
      <c r="AM1051" s="14"/>
      <c r="AN1051" s="14"/>
      <c r="AO1051" s="14"/>
      <c r="AP1051" s="14"/>
      <c r="AQ1051" s="14"/>
      <c r="AR1051" s="12"/>
      <c r="AS1051" s="14"/>
      <c r="AT1051" s="14"/>
      <c r="AU1051" s="14"/>
      <c r="AV1051" s="14"/>
      <c r="AW1051" s="14"/>
      <c r="AX1051" s="14"/>
      <c r="AY1051" s="14"/>
      <c r="BK1051" s="46" t="str">
        <f t="shared" si="516"/>
        <v>23585_12</v>
      </c>
      <c r="BL1051" s="69">
        <v>23585</v>
      </c>
      <c r="BM1051" s="69">
        <v>12</v>
      </c>
      <c r="BN1051" s="69">
        <v>0</v>
      </c>
      <c r="BP1051" s="46" t="str">
        <f t="shared" si="517"/>
        <v>23585_12</v>
      </c>
      <c r="BQ1051" s="69">
        <v>23585</v>
      </c>
      <c r="BR1051" s="69">
        <v>12</v>
      </c>
      <c r="BS1051" s="69">
        <v>0</v>
      </c>
    </row>
    <row r="1052" spans="35:71" x14ac:dyDescent="0.25">
      <c r="AI1052" s="12"/>
      <c r="AJ1052" s="12"/>
      <c r="AK1052" s="12"/>
      <c r="AL1052" s="14"/>
      <c r="AM1052" s="14"/>
      <c r="AN1052" s="14"/>
      <c r="AO1052" s="14"/>
      <c r="AP1052" s="14"/>
      <c r="AQ1052" s="14"/>
      <c r="AR1052" s="12"/>
      <c r="AS1052" s="14"/>
      <c r="AT1052" s="14"/>
      <c r="AU1052" s="14"/>
      <c r="AV1052" s="14"/>
      <c r="AW1052" s="14"/>
      <c r="AX1052" s="14"/>
      <c r="AY1052" s="14"/>
      <c r="BK1052" s="46" t="str">
        <f t="shared" si="516"/>
        <v>23586_12</v>
      </c>
      <c r="BL1052" s="69">
        <v>23586</v>
      </c>
      <c r="BM1052" s="69">
        <v>12</v>
      </c>
      <c r="BN1052" s="69">
        <v>1</v>
      </c>
      <c r="BP1052" s="46" t="str">
        <f t="shared" si="517"/>
        <v>23586_12</v>
      </c>
      <c r="BQ1052" s="69">
        <v>23586</v>
      </c>
      <c r="BR1052" s="69">
        <v>12</v>
      </c>
      <c r="BS1052" s="69">
        <v>0</v>
      </c>
    </row>
    <row r="1053" spans="35:71" x14ac:dyDescent="0.25">
      <c r="AI1053" s="12"/>
      <c r="AJ1053" s="12"/>
      <c r="AK1053" s="12"/>
      <c r="AL1053" s="14"/>
      <c r="AM1053" s="14"/>
      <c r="AN1053" s="14"/>
      <c r="AO1053" s="14"/>
      <c r="AP1053" s="14"/>
      <c r="AQ1053" s="14"/>
      <c r="AR1053" s="12"/>
      <c r="AS1053" s="14"/>
      <c r="AT1053" s="14"/>
      <c r="AU1053" s="14"/>
      <c r="AV1053" s="14"/>
      <c r="AW1053" s="14"/>
      <c r="AX1053" s="14"/>
      <c r="AY1053" s="14"/>
      <c r="BK1053" s="46" t="str">
        <f t="shared" si="516"/>
        <v>23587_12</v>
      </c>
      <c r="BL1053" s="69">
        <v>23587</v>
      </c>
      <c r="BM1053" s="69">
        <v>12</v>
      </c>
      <c r="BN1053" s="69">
        <v>5</v>
      </c>
      <c r="BP1053" s="46" t="str">
        <f t="shared" si="517"/>
        <v>23587_12</v>
      </c>
      <c r="BQ1053" s="69">
        <v>23587</v>
      </c>
      <c r="BR1053" s="69">
        <v>12</v>
      </c>
      <c r="BS1053" s="69">
        <v>7</v>
      </c>
    </row>
    <row r="1054" spans="35:71" x14ac:dyDescent="0.25">
      <c r="AI1054" s="12"/>
      <c r="AJ1054" s="12"/>
      <c r="AK1054" s="12"/>
      <c r="AL1054" s="14"/>
      <c r="AM1054" s="14"/>
      <c r="AN1054" s="14"/>
      <c r="AO1054" s="14"/>
      <c r="AP1054" s="14"/>
      <c r="AQ1054" s="14"/>
      <c r="AR1054" s="12"/>
      <c r="AS1054" s="14"/>
      <c r="AT1054" s="14"/>
      <c r="AU1054" s="14"/>
      <c r="AV1054" s="14"/>
      <c r="AW1054" s="14"/>
      <c r="AX1054" s="14"/>
      <c r="AY1054" s="14"/>
      <c r="BK1054" s="46" t="str">
        <f t="shared" si="516"/>
        <v>23588_12</v>
      </c>
      <c r="BL1054" s="69">
        <v>23588</v>
      </c>
      <c r="BM1054" s="69">
        <v>12</v>
      </c>
      <c r="BN1054" s="69">
        <v>5</v>
      </c>
      <c r="BP1054" s="46" t="str">
        <f t="shared" si="517"/>
        <v>23588_12</v>
      </c>
      <c r="BQ1054" s="69">
        <v>23588</v>
      </c>
      <c r="BR1054" s="69">
        <v>12</v>
      </c>
      <c r="BS1054" s="69">
        <v>7</v>
      </c>
    </row>
    <row r="1055" spans="35:71" x14ac:dyDescent="0.25">
      <c r="AI1055" s="12"/>
      <c r="AJ1055" s="12"/>
      <c r="AK1055" s="12"/>
      <c r="AL1055" s="14"/>
      <c r="AM1055" s="14"/>
      <c r="AN1055" s="14"/>
      <c r="AO1055" s="14"/>
      <c r="AP1055" s="14"/>
      <c r="AQ1055" s="14"/>
      <c r="AR1055" s="12"/>
      <c r="AS1055" s="14"/>
      <c r="AT1055" s="14"/>
      <c r="AU1055" s="14"/>
      <c r="AV1055" s="14"/>
      <c r="AW1055" s="14"/>
      <c r="AX1055" s="14"/>
      <c r="AY1055" s="14"/>
      <c r="BK1055" s="46" t="str">
        <f t="shared" si="516"/>
        <v>23589_42</v>
      </c>
      <c r="BL1055" s="69">
        <v>23589</v>
      </c>
      <c r="BM1055" s="69">
        <v>42</v>
      </c>
      <c r="BN1055" s="69">
        <v>2</v>
      </c>
      <c r="BP1055" s="46" t="str">
        <f t="shared" si="517"/>
        <v>23589_42</v>
      </c>
      <c r="BQ1055" s="69">
        <v>23589</v>
      </c>
      <c r="BR1055" s="69">
        <v>42</v>
      </c>
      <c r="BS1055" s="69">
        <v>2</v>
      </c>
    </row>
    <row r="1056" spans="35:71" x14ac:dyDescent="0.25">
      <c r="AI1056" s="12"/>
      <c r="AJ1056" s="12"/>
      <c r="AK1056" s="12"/>
      <c r="AL1056" s="14"/>
      <c r="AM1056" s="14"/>
      <c r="AN1056" s="14"/>
      <c r="AO1056" s="14"/>
      <c r="AP1056" s="14"/>
      <c r="AQ1056" s="14"/>
      <c r="AR1056" s="12"/>
      <c r="AS1056" s="14"/>
      <c r="AT1056" s="14"/>
      <c r="AU1056" s="14"/>
      <c r="AV1056" s="14"/>
      <c r="AW1056" s="14"/>
      <c r="AX1056" s="14"/>
      <c r="AY1056" s="14"/>
      <c r="BK1056" s="46" t="str">
        <f t="shared" si="516"/>
        <v>23589_68</v>
      </c>
      <c r="BL1056" s="69">
        <v>23589</v>
      </c>
      <c r="BM1056" s="69">
        <v>68</v>
      </c>
      <c r="BN1056" s="69">
        <v>0</v>
      </c>
      <c r="BP1056" s="46" t="str">
        <f t="shared" si="517"/>
        <v>23589_68</v>
      </c>
      <c r="BQ1056" s="69">
        <v>23589</v>
      </c>
      <c r="BR1056" s="69">
        <v>68</v>
      </c>
      <c r="BS1056" s="69">
        <v>0</v>
      </c>
    </row>
    <row r="1057" spans="35:71" x14ac:dyDescent="0.25">
      <c r="AI1057" s="12"/>
      <c r="AJ1057" s="12"/>
      <c r="AK1057" s="12"/>
      <c r="AL1057" s="14"/>
      <c r="AM1057" s="14"/>
      <c r="AN1057" s="14"/>
      <c r="AO1057" s="14"/>
      <c r="AP1057" s="14"/>
      <c r="AQ1057" s="14"/>
      <c r="AR1057" s="12"/>
      <c r="AS1057" s="14"/>
      <c r="AT1057" s="14"/>
      <c r="AU1057" s="14"/>
      <c r="AV1057" s="14"/>
      <c r="AW1057" s="14"/>
      <c r="AX1057" s="14"/>
      <c r="AY1057" s="14"/>
      <c r="BK1057" s="46" t="str">
        <f t="shared" si="516"/>
        <v>23589_76</v>
      </c>
      <c r="BL1057" s="69">
        <v>23589</v>
      </c>
      <c r="BM1057" s="69">
        <v>76</v>
      </c>
      <c r="BN1057" s="69">
        <v>0</v>
      </c>
      <c r="BP1057" s="46" t="str">
        <f t="shared" si="517"/>
        <v>23589_76</v>
      </c>
      <c r="BQ1057" s="69">
        <v>23589</v>
      </c>
      <c r="BR1057" s="69">
        <v>76</v>
      </c>
      <c r="BS1057" s="69">
        <v>0</v>
      </c>
    </row>
    <row r="1058" spans="35:71" x14ac:dyDescent="0.25">
      <c r="AI1058" s="12"/>
      <c r="AJ1058" s="12"/>
      <c r="AK1058" s="12"/>
      <c r="AL1058" s="14"/>
      <c r="AM1058" s="14"/>
      <c r="AN1058" s="14"/>
      <c r="AO1058" s="14"/>
      <c r="AP1058" s="14"/>
      <c r="AQ1058" s="14"/>
      <c r="AR1058" s="12"/>
      <c r="AS1058" s="14"/>
      <c r="AT1058" s="14"/>
      <c r="AU1058" s="14"/>
      <c r="AV1058" s="14"/>
      <c r="AW1058" s="14"/>
      <c r="AX1058" s="14"/>
      <c r="AY1058" s="14"/>
      <c r="BK1058" s="46" t="str">
        <f t="shared" si="516"/>
        <v>23589_510</v>
      </c>
      <c r="BL1058" s="69">
        <v>23589</v>
      </c>
      <c r="BM1058" s="69">
        <v>510</v>
      </c>
      <c r="BN1058" s="69">
        <v>2</v>
      </c>
      <c r="BP1058" s="46" t="str">
        <f t="shared" si="517"/>
        <v>23589_510</v>
      </c>
      <c r="BQ1058" s="69">
        <v>23589</v>
      </c>
      <c r="BR1058" s="69">
        <v>510</v>
      </c>
      <c r="BS1058" s="69">
        <v>2</v>
      </c>
    </row>
    <row r="1059" spans="35:71" x14ac:dyDescent="0.25">
      <c r="AI1059" s="12"/>
      <c r="AJ1059" s="12"/>
      <c r="AK1059" s="12"/>
      <c r="AL1059" s="14"/>
      <c r="AM1059" s="14"/>
      <c r="AN1059" s="14"/>
      <c r="AO1059" s="14"/>
      <c r="AP1059" s="14"/>
      <c r="AQ1059" s="14"/>
      <c r="AR1059" s="12"/>
      <c r="AS1059" s="14"/>
      <c r="AT1059" s="14"/>
      <c r="AU1059" s="14"/>
      <c r="AV1059" s="14"/>
      <c r="AW1059" s="14"/>
      <c r="AX1059" s="14"/>
      <c r="AY1059" s="14"/>
      <c r="BK1059" s="46" t="str">
        <f t="shared" si="516"/>
        <v>23589_911</v>
      </c>
      <c r="BL1059" s="69">
        <v>23589</v>
      </c>
      <c r="BM1059" s="69">
        <v>911</v>
      </c>
      <c r="BN1059" s="69">
        <v>0</v>
      </c>
      <c r="BP1059" s="46" t="str">
        <f t="shared" si="517"/>
        <v>23589_911</v>
      </c>
      <c r="BQ1059" s="69">
        <v>23589</v>
      </c>
      <c r="BR1059" s="69">
        <v>911</v>
      </c>
      <c r="BS1059" s="69">
        <v>0</v>
      </c>
    </row>
    <row r="1060" spans="35:71" x14ac:dyDescent="0.25">
      <c r="AI1060" s="12"/>
      <c r="AJ1060" s="12"/>
      <c r="AK1060" s="12"/>
      <c r="AL1060" s="14"/>
      <c r="AM1060" s="14"/>
      <c r="AN1060" s="14"/>
      <c r="AO1060" s="14"/>
      <c r="AP1060" s="14"/>
      <c r="AQ1060" s="14"/>
      <c r="AR1060" s="12"/>
      <c r="AS1060" s="14"/>
      <c r="AT1060" s="14"/>
      <c r="AU1060" s="14"/>
      <c r="AV1060" s="14"/>
      <c r="AW1060" s="14"/>
      <c r="AX1060" s="14"/>
      <c r="AY1060" s="14"/>
      <c r="BK1060" s="46" t="str">
        <f t="shared" si="516"/>
        <v>23591_76</v>
      </c>
      <c r="BL1060" s="69">
        <v>23591</v>
      </c>
      <c r="BM1060" s="69">
        <v>76</v>
      </c>
      <c r="BN1060" s="69">
        <v>0</v>
      </c>
      <c r="BP1060" s="46" t="str">
        <f t="shared" si="517"/>
        <v>23591_76</v>
      </c>
      <c r="BQ1060" s="69">
        <v>23591</v>
      </c>
      <c r="BR1060" s="69">
        <v>76</v>
      </c>
      <c r="BS1060" s="69">
        <v>0</v>
      </c>
    </row>
    <row r="1061" spans="35:71" x14ac:dyDescent="0.25">
      <c r="AI1061" s="12"/>
      <c r="AJ1061" s="12"/>
      <c r="AK1061" s="12"/>
      <c r="AL1061" s="14"/>
      <c r="AM1061" s="14"/>
      <c r="AN1061" s="14"/>
      <c r="AO1061" s="14"/>
      <c r="AP1061" s="14"/>
      <c r="AQ1061" s="14"/>
      <c r="AR1061" s="12"/>
      <c r="AS1061" s="14"/>
      <c r="AT1061" s="14"/>
      <c r="AU1061" s="14"/>
      <c r="AV1061" s="14"/>
      <c r="AW1061" s="14"/>
      <c r="AX1061" s="14"/>
      <c r="AY1061" s="14"/>
      <c r="BK1061" s="46" t="str">
        <f t="shared" si="516"/>
        <v>23592_75</v>
      </c>
      <c r="BL1061" s="69">
        <v>23592</v>
      </c>
      <c r="BM1061" s="69">
        <v>75</v>
      </c>
      <c r="BN1061" s="69">
        <v>0</v>
      </c>
      <c r="BP1061" s="46" t="str">
        <f t="shared" si="517"/>
        <v>23592_75</v>
      </c>
      <c r="BQ1061" s="69">
        <v>23592</v>
      </c>
      <c r="BR1061" s="69">
        <v>75</v>
      </c>
      <c r="BS1061" s="69">
        <v>0</v>
      </c>
    </row>
    <row r="1062" spans="35:71" x14ac:dyDescent="0.25">
      <c r="AI1062" s="12"/>
      <c r="AJ1062" s="12"/>
      <c r="AK1062" s="12"/>
      <c r="AL1062" s="14"/>
      <c r="AM1062" s="14"/>
      <c r="AN1062" s="14"/>
      <c r="AO1062" s="14"/>
      <c r="AP1062" s="14"/>
      <c r="AQ1062" s="14"/>
      <c r="AR1062" s="12"/>
      <c r="AS1062" s="14"/>
      <c r="AT1062" s="14"/>
      <c r="AU1062" s="14"/>
      <c r="AV1062" s="14"/>
      <c r="AW1062" s="14"/>
      <c r="AX1062" s="14"/>
      <c r="AY1062" s="14"/>
      <c r="BK1062" s="46" t="str">
        <f t="shared" si="516"/>
        <v>23592_86</v>
      </c>
      <c r="BL1062" s="69">
        <v>23592</v>
      </c>
      <c r="BM1062" s="69">
        <v>86</v>
      </c>
      <c r="BN1062" s="69">
        <v>0</v>
      </c>
      <c r="BP1062" s="46" t="str">
        <f t="shared" si="517"/>
        <v>23592_86</v>
      </c>
      <c r="BQ1062" s="69">
        <v>23592</v>
      </c>
      <c r="BR1062" s="69">
        <v>86</v>
      </c>
      <c r="BS1062" s="69">
        <v>0</v>
      </c>
    </row>
    <row r="1063" spans="35:71" x14ac:dyDescent="0.25">
      <c r="AI1063" s="12"/>
      <c r="AJ1063" s="12"/>
      <c r="AK1063" s="12"/>
      <c r="AL1063" s="14"/>
      <c r="AM1063" s="14"/>
      <c r="AN1063" s="14"/>
      <c r="AO1063" s="14"/>
      <c r="AP1063" s="14"/>
      <c r="AQ1063" s="14"/>
      <c r="AR1063" s="12"/>
      <c r="AS1063" s="14"/>
      <c r="AT1063" s="14"/>
      <c r="AU1063" s="14"/>
      <c r="AV1063" s="14"/>
      <c r="AW1063" s="14"/>
      <c r="AX1063" s="14"/>
      <c r="AY1063" s="14"/>
      <c r="BK1063" s="46" t="str">
        <f t="shared" si="516"/>
        <v>23593_75</v>
      </c>
      <c r="BL1063" s="69">
        <v>23593</v>
      </c>
      <c r="BM1063" s="69">
        <v>75</v>
      </c>
      <c r="BN1063" s="69">
        <v>0</v>
      </c>
      <c r="BP1063" s="46" t="str">
        <f t="shared" si="517"/>
        <v>23593_75</v>
      </c>
      <c r="BQ1063" s="69">
        <v>23593</v>
      </c>
      <c r="BR1063" s="69">
        <v>75</v>
      </c>
      <c r="BS1063" s="69">
        <v>0</v>
      </c>
    </row>
    <row r="1064" spans="35:71" x14ac:dyDescent="0.25">
      <c r="AI1064" s="12"/>
      <c r="AJ1064" s="12"/>
      <c r="AK1064" s="12"/>
      <c r="AL1064" s="14"/>
      <c r="AM1064" s="14"/>
      <c r="AN1064" s="14"/>
      <c r="AO1064" s="14"/>
      <c r="AP1064" s="14"/>
      <c r="AQ1064" s="14"/>
      <c r="AR1064" s="12"/>
      <c r="AS1064" s="14"/>
      <c r="AT1064" s="14"/>
      <c r="AU1064" s="14"/>
      <c r="AV1064" s="14"/>
      <c r="AW1064" s="14"/>
      <c r="AX1064" s="14"/>
      <c r="AY1064" s="14"/>
      <c r="BK1064" s="46" t="str">
        <f t="shared" si="516"/>
        <v>23593_86</v>
      </c>
      <c r="BL1064" s="69">
        <v>23593</v>
      </c>
      <c r="BM1064" s="69">
        <v>86</v>
      </c>
      <c r="BN1064" s="69">
        <v>11</v>
      </c>
      <c r="BP1064" s="46" t="str">
        <f t="shared" si="517"/>
        <v>23593_86</v>
      </c>
      <c r="BQ1064" s="69">
        <v>23593</v>
      </c>
      <c r="BR1064" s="69">
        <v>86</v>
      </c>
      <c r="BS1064" s="69">
        <v>5</v>
      </c>
    </row>
    <row r="1065" spans="35:71" x14ac:dyDescent="0.25">
      <c r="AI1065" s="12"/>
      <c r="AJ1065" s="12"/>
      <c r="AK1065" s="12"/>
      <c r="AL1065" s="14"/>
      <c r="AM1065" s="14"/>
      <c r="AN1065" s="14"/>
      <c r="AO1065" s="14"/>
      <c r="AP1065" s="14"/>
      <c r="AQ1065" s="14"/>
      <c r="AR1065" s="12"/>
      <c r="AS1065" s="14"/>
      <c r="AT1065" s="14"/>
      <c r="AU1065" s="14"/>
      <c r="AV1065" s="14"/>
      <c r="AW1065" s="14"/>
      <c r="AX1065" s="14"/>
      <c r="AY1065" s="14"/>
      <c r="BK1065" s="46" t="str">
        <f t="shared" si="516"/>
        <v>23595_84</v>
      </c>
      <c r="BL1065" s="69">
        <v>23595</v>
      </c>
      <c r="BM1065" s="69">
        <v>84</v>
      </c>
      <c r="BN1065" s="69">
        <v>33</v>
      </c>
      <c r="BP1065" s="46" t="str">
        <f t="shared" si="517"/>
        <v>23595_84</v>
      </c>
      <c r="BQ1065" s="69">
        <v>23595</v>
      </c>
      <c r="BR1065" s="69">
        <v>84</v>
      </c>
      <c r="BS1065" s="69">
        <v>0</v>
      </c>
    </row>
    <row r="1066" spans="35:71" x14ac:dyDescent="0.25">
      <c r="AI1066" s="12"/>
      <c r="AJ1066" s="12"/>
      <c r="AK1066" s="12"/>
      <c r="AL1066" s="14"/>
      <c r="AM1066" s="14"/>
      <c r="AN1066" s="14"/>
      <c r="AO1066" s="14"/>
      <c r="AP1066" s="14"/>
      <c r="AQ1066" s="14"/>
      <c r="AR1066" s="12"/>
      <c r="AS1066" s="14"/>
      <c r="AT1066" s="14"/>
      <c r="AU1066" s="14"/>
      <c r="AV1066" s="14"/>
      <c r="AW1066" s="14"/>
      <c r="AX1066" s="14"/>
      <c r="AY1066" s="14"/>
      <c r="BK1066" s="46" t="str">
        <f t="shared" si="516"/>
        <v>23596_37</v>
      </c>
      <c r="BL1066" s="69">
        <v>23596</v>
      </c>
      <c r="BM1066" s="69">
        <v>37</v>
      </c>
      <c r="BN1066" s="69">
        <v>0</v>
      </c>
      <c r="BP1066" s="46" t="str">
        <f t="shared" si="517"/>
        <v>23596_37</v>
      </c>
      <c r="BQ1066" s="69">
        <v>23596</v>
      </c>
      <c r="BR1066" s="69">
        <v>37</v>
      </c>
      <c r="BS1066" s="69">
        <v>0</v>
      </c>
    </row>
    <row r="1067" spans="35:71" x14ac:dyDescent="0.25">
      <c r="AI1067" s="12"/>
      <c r="AJ1067" s="12"/>
      <c r="AK1067" s="12"/>
      <c r="AL1067" s="14"/>
      <c r="AM1067" s="14"/>
      <c r="AN1067" s="14"/>
      <c r="AO1067" s="14"/>
      <c r="AP1067" s="14"/>
      <c r="AQ1067" s="14"/>
      <c r="AR1067" s="12"/>
      <c r="AS1067" s="14"/>
      <c r="AT1067" s="14"/>
      <c r="AU1067" s="14"/>
      <c r="AV1067" s="14"/>
      <c r="AW1067" s="14"/>
      <c r="AX1067" s="14"/>
      <c r="AY1067" s="14"/>
      <c r="BK1067" s="46" t="str">
        <f t="shared" si="516"/>
        <v>23596_71</v>
      </c>
      <c r="BL1067" s="69">
        <v>23596</v>
      </c>
      <c r="BM1067" s="69">
        <v>71</v>
      </c>
      <c r="BN1067" s="69">
        <v>10</v>
      </c>
      <c r="BP1067" s="46" t="str">
        <f t="shared" si="517"/>
        <v>23596_71</v>
      </c>
      <c r="BQ1067" s="69">
        <v>23596</v>
      </c>
      <c r="BR1067" s="69">
        <v>71</v>
      </c>
      <c r="BS1067" s="69">
        <v>7</v>
      </c>
    </row>
    <row r="1068" spans="35:71" x14ac:dyDescent="0.25">
      <c r="AI1068" s="12"/>
      <c r="AJ1068" s="12"/>
      <c r="AK1068" s="12"/>
      <c r="AL1068" s="14"/>
      <c r="AM1068" s="14"/>
      <c r="AN1068" s="14"/>
      <c r="AO1068" s="14"/>
      <c r="AP1068" s="14"/>
      <c r="AQ1068" s="14"/>
      <c r="AR1068" s="12"/>
      <c r="AS1068" s="14"/>
      <c r="AT1068" s="14"/>
      <c r="AU1068" s="14"/>
      <c r="AV1068" s="14"/>
      <c r="AW1068" s="14"/>
      <c r="AX1068" s="14"/>
      <c r="AY1068" s="14"/>
      <c r="BK1068" s="46" t="str">
        <f t="shared" si="516"/>
        <v>23597_46</v>
      </c>
      <c r="BL1068" s="69">
        <v>23597</v>
      </c>
      <c r="BM1068" s="69">
        <v>46</v>
      </c>
      <c r="BN1068" s="69">
        <v>0</v>
      </c>
      <c r="BP1068" s="46" t="str">
        <f t="shared" si="517"/>
        <v>23597_46</v>
      </c>
      <c r="BQ1068" s="69">
        <v>23597</v>
      </c>
      <c r="BR1068" s="69">
        <v>46</v>
      </c>
      <c r="BS1068" s="69">
        <v>0</v>
      </c>
    </row>
    <row r="1069" spans="35:71" x14ac:dyDescent="0.25">
      <c r="AI1069" s="12"/>
      <c r="AJ1069" s="12"/>
      <c r="AK1069" s="12"/>
      <c r="AL1069" s="14"/>
      <c r="AM1069" s="14"/>
      <c r="AN1069" s="14"/>
      <c r="AO1069" s="14"/>
      <c r="AP1069" s="14"/>
      <c r="AQ1069" s="14"/>
      <c r="AR1069" s="12"/>
      <c r="AS1069" s="14"/>
      <c r="AT1069" s="14"/>
      <c r="AU1069" s="14"/>
      <c r="AV1069" s="14"/>
      <c r="AW1069" s="14"/>
      <c r="AX1069" s="14"/>
      <c r="AY1069" s="14"/>
      <c r="BK1069" s="46" t="str">
        <f t="shared" si="516"/>
        <v>23597_62</v>
      </c>
      <c r="BL1069" s="69">
        <v>23597</v>
      </c>
      <c r="BM1069" s="69">
        <v>62</v>
      </c>
      <c r="BN1069" s="69">
        <v>0</v>
      </c>
      <c r="BP1069" s="46" t="str">
        <f t="shared" si="517"/>
        <v>23597_62</v>
      </c>
      <c r="BQ1069" s="69">
        <v>23597</v>
      </c>
      <c r="BR1069" s="69">
        <v>62</v>
      </c>
      <c r="BS1069" s="69">
        <v>0</v>
      </c>
    </row>
    <row r="1070" spans="35:71" x14ac:dyDescent="0.25">
      <c r="AI1070" s="12"/>
      <c r="AJ1070" s="12"/>
      <c r="AK1070" s="12"/>
      <c r="AL1070" s="14"/>
      <c r="AM1070" s="14"/>
      <c r="AN1070" s="14"/>
      <c r="AO1070" s="14"/>
      <c r="AP1070" s="14"/>
      <c r="AQ1070" s="14"/>
      <c r="AR1070" s="12"/>
      <c r="AS1070" s="14"/>
      <c r="AT1070" s="14"/>
      <c r="AU1070" s="14"/>
      <c r="AV1070" s="14"/>
      <c r="AW1070" s="14"/>
      <c r="AX1070" s="14"/>
      <c r="AY1070" s="14"/>
      <c r="BK1070" s="46" t="str">
        <f t="shared" si="516"/>
        <v>23598_45</v>
      </c>
      <c r="BL1070" s="69">
        <v>23598</v>
      </c>
      <c r="BM1070" s="69">
        <v>45</v>
      </c>
      <c r="BN1070" s="69">
        <v>0</v>
      </c>
      <c r="BP1070" s="46" t="str">
        <f t="shared" si="517"/>
        <v>23598_45</v>
      </c>
      <c r="BQ1070" s="69">
        <v>23598</v>
      </c>
      <c r="BR1070" s="69">
        <v>45</v>
      </c>
      <c r="BS1070" s="69">
        <v>0</v>
      </c>
    </row>
    <row r="1071" spans="35:71" x14ac:dyDescent="0.25">
      <c r="AI1071" s="12"/>
      <c r="AJ1071" s="12"/>
      <c r="AK1071" s="12"/>
      <c r="AL1071" s="14"/>
      <c r="AM1071" s="14"/>
      <c r="AN1071" s="14"/>
      <c r="AO1071" s="14"/>
      <c r="AP1071" s="14"/>
      <c r="AQ1071" s="14"/>
      <c r="AR1071" s="12"/>
      <c r="AS1071" s="14"/>
      <c r="AT1071" s="14"/>
      <c r="AU1071" s="14"/>
      <c r="AV1071" s="14"/>
      <c r="AW1071" s="14"/>
      <c r="AX1071" s="14"/>
      <c r="AY1071" s="14"/>
      <c r="BK1071" s="46" t="str">
        <f t="shared" si="516"/>
        <v>23598_52</v>
      </c>
      <c r="BL1071" s="69">
        <v>23598</v>
      </c>
      <c r="BM1071" s="69">
        <v>52</v>
      </c>
      <c r="BN1071" s="69">
        <v>9</v>
      </c>
      <c r="BP1071" s="46" t="str">
        <f t="shared" si="517"/>
        <v>23598_52</v>
      </c>
      <c r="BQ1071" s="69">
        <v>23598</v>
      </c>
      <c r="BR1071" s="69">
        <v>52</v>
      </c>
      <c r="BS1071" s="69">
        <v>5</v>
      </c>
    </row>
    <row r="1072" spans="35:71" x14ac:dyDescent="0.25">
      <c r="AI1072" s="12"/>
      <c r="AJ1072" s="12"/>
      <c r="AK1072" s="12"/>
      <c r="AL1072" s="14"/>
      <c r="AM1072" s="14"/>
      <c r="AN1072" s="14"/>
      <c r="AO1072" s="14"/>
      <c r="AP1072" s="14"/>
      <c r="AQ1072" s="14"/>
      <c r="AR1072" s="12"/>
      <c r="AS1072" s="14"/>
      <c r="AT1072" s="14"/>
      <c r="AU1072" s="14"/>
      <c r="AV1072" s="14"/>
      <c r="AW1072" s="14"/>
      <c r="AX1072" s="14"/>
      <c r="AY1072" s="14"/>
      <c r="BK1072" s="46" t="str">
        <f t="shared" si="516"/>
        <v>23598_68</v>
      </c>
      <c r="BL1072" s="69">
        <v>23598</v>
      </c>
      <c r="BM1072" s="69">
        <v>68</v>
      </c>
      <c r="BN1072" s="69">
        <v>0</v>
      </c>
      <c r="BP1072" s="46" t="str">
        <f t="shared" si="517"/>
        <v>23598_68</v>
      </c>
      <c r="BQ1072" s="69">
        <v>23598</v>
      </c>
      <c r="BR1072" s="69">
        <v>68</v>
      </c>
      <c r="BS1072" s="69">
        <v>0</v>
      </c>
    </row>
    <row r="1073" spans="35:71" x14ac:dyDescent="0.25">
      <c r="AI1073" s="12"/>
      <c r="AJ1073" s="12"/>
      <c r="AK1073" s="12"/>
      <c r="AL1073" s="14"/>
      <c r="AM1073" s="14"/>
      <c r="AN1073" s="14"/>
      <c r="AO1073" s="14"/>
      <c r="AP1073" s="14"/>
      <c r="AQ1073" s="14"/>
      <c r="AR1073" s="12"/>
      <c r="AS1073" s="14"/>
      <c r="AT1073" s="14"/>
      <c r="AU1073" s="14"/>
      <c r="AV1073" s="14"/>
      <c r="AW1073" s="14"/>
      <c r="AX1073" s="14"/>
      <c r="AY1073" s="14"/>
      <c r="BK1073" s="46" t="str">
        <f t="shared" si="516"/>
        <v>23598_76</v>
      </c>
      <c r="BL1073" s="69">
        <v>23598</v>
      </c>
      <c r="BM1073" s="69">
        <v>76</v>
      </c>
      <c r="BN1073" s="69">
        <v>0</v>
      </c>
      <c r="BP1073" s="46" t="str">
        <f t="shared" si="517"/>
        <v>23598_76</v>
      </c>
      <c r="BQ1073" s="69">
        <v>23598</v>
      </c>
      <c r="BR1073" s="69">
        <v>76</v>
      </c>
      <c r="BS1073" s="69">
        <v>1</v>
      </c>
    </row>
    <row r="1074" spans="35:71" x14ac:dyDescent="0.25">
      <c r="AI1074" s="12"/>
      <c r="AJ1074" s="12"/>
      <c r="AK1074" s="12"/>
      <c r="AL1074" s="14"/>
      <c r="AM1074" s="14"/>
      <c r="AN1074" s="14"/>
      <c r="AO1074" s="14"/>
      <c r="AP1074" s="14"/>
      <c r="AQ1074" s="14"/>
      <c r="AR1074" s="12"/>
      <c r="AS1074" s="14"/>
      <c r="AT1074" s="14"/>
      <c r="AU1074" s="14"/>
      <c r="AV1074" s="14"/>
      <c r="AW1074" s="14"/>
      <c r="AX1074" s="14"/>
      <c r="AY1074" s="14"/>
      <c r="BK1074" s="46" t="str">
        <f t="shared" si="516"/>
        <v>23599_28</v>
      </c>
      <c r="BL1074" s="69">
        <v>23599</v>
      </c>
      <c r="BM1074" s="69">
        <v>28</v>
      </c>
      <c r="BN1074" s="69">
        <v>0</v>
      </c>
      <c r="BP1074" s="46" t="str">
        <f t="shared" si="517"/>
        <v>23599_28</v>
      </c>
      <c r="BQ1074" s="69">
        <v>23599</v>
      </c>
      <c r="BR1074" s="69">
        <v>28</v>
      </c>
      <c r="BS1074" s="69">
        <v>0</v>
      </c>
    </row>
    <row r="1075" spans="35:71" x14ac:dyDescent="0.25">
      <c r="AI1075" s="12"/>
      <c r="AJ1075" s="12"/>
      <c r="AK1075" s="12"/>
      <c r="AL1075" s="14"/>
      <c r="AM1075" s="14"/>
      <c r="AN1075" s="14"/>
      <c r="AO1075" s="14"/>
      <c r="AP1075" s="14"/>
      <c r="AQ1075" s="14"/>
      <c r="AR1075" s="12"/>
      <c r="AS1075" s="14"/>
      <c r="AT1075" s="14"/>
      <c r="AU1075" s="14"/>
      <c r="AV1075" s="14"/>
      <c r="AW1075" s="14"/>
      <c r="AX1075" s="14"/>
      <c r="AY1075" s="14"/>
      <c r="BK1075" s="46" t="str">
        <f t="shared" si="516"/>
        <v>23599_35</v>
      </c>
      <c r="BL1075" s="69">
        <v>23599</v>
      </c>
      <c r="BM1075" s="69">
        <v>35</v>
      </c>
      <c r="BN1075" s="69">
        <v>4</v>
      </c>
      <c r="BP1075" s="46" t="str">
        <f t="shared" si="517"/>
        <v>23599_35</v>
      </c>
      <c r="BQ1075" s="69">
        <v>23599</v>
      </c>
      <c r="BR1075" s="69">
        <v>35</v>
      </c>
      <c r="BS1075" s="69">
        <v>11</v>
      </c>
    </row>
    <row r="1076" spans="35:71" x14ac:dyDescent="0.25">
      <c r="AI1076" s="12"/>
      <c r="AJ1076" s="12"/>
      <c r="AK1076" s="12"/>
      <c r="AL1076" s="14"/>
      <c r="AM1076" s="14"/>
      <c r="AN1076" s="14"/>
      <c r="AO1076" s="14"/>
      <c r="AP1076" s="14"/>
      <c r="AQ1076" s="14"/>
      <c r="AR1076" s="12"/>
      <c r="AS1076" s="14"/>
      <c r="AT1076" s="14"/>
      <c r="AU1076" s="14"/>
      <c r="AV1076" s="14"/>
      <c r="AW1076" s="14"/>
      <c r="AX1076" s="14"/>
      <c r="AY1076" s="14"/>
      <c r="BK1076" s="46" t="str">
        <f t="shared" si="516"/>
        <v>23599_61</v>
      </c>
      <c r="BL1076" s="69">
        <v>23599</v>
      </c>
      <c r="BM1076" s="69">
        <v>61</v>
      </c>
      <c r="BN1076" s="69">
        <v>0</v>
      </c>
      <c r="BP1076" s="46" t="str">
        <f t="shared" si="517"/>
        <v>23599_61</v>
      </c>
      <c r="BQ1076" s="69">
        <v>23599</v>
      </c>
      <c r="BR1076" s="69">
        <v>61</v>
      </c>
      <c r="BS1076" s="69">
        <v>0</v>
      </c>
    </row>
    <row r="1077" spans="35:71" x14ac:dyDescent="0.25">
      <c r="AI1077" s="12"/>
      <c r="AJ1077" s="12"/>
      <c r="AK1077" s="12"/>
      <c r="AL1077" s="14"/>
      <c r="AM1077" s="14"/>
      <c r="AN1077" s="14"/>
      <c r="AO1077" s="14"/>
      <c r="AP1077" s="14"/>
      <c r="AQ1077" s="14"/>
      <c r="AR1077" s="12"/>
      <c r="AS1077" s="14"/>
      <c r="AT1077" s="14"/>
      <c r="AU1077" s="14"/>
      <c r="AV1077" s="14"/>
      <c r="AW1077" s="14"/>
      <c r="AX1077" s="14"/>
      <c r="AY1077" s="14"/>
      <c r="BK1077" s="46" t="str">
        <f t="shared" si="516"/>
        <v>23599_74</v>
      </c>
      <c r="BL1077" s="69">
        <v>23599</v>
      </c>
      <c r="BM1077" s="69">
        <v>74</v>
      </c>
      <c r="BN1077" s="69">
        <v>32</v>
      </c>
      <c r="BP1077" s="46" t="str">
        <f t="shared" si="517"/>
        <v>23599_74</v>
      </c>
      <c r="BQ1077" s="69">
        <v>23599</v>
      </c>
      <c r="BR1077" s="69">
        <v>74</v>
      </c>
      <c r="BS1077" s="69">
        <v>22</v>
      </c>
    </row>
    <row r="1078" spans="35:71" x14ac:dyDescent="0.25">
      <c r="AI1078" s="12"/>
      <c r="AJ1078" s="12"/>
      <c r="AK1078" s="12"/>
      <c r="AL1078" s="14"/>
      <c r="AM1078" s="14"/>
      <c r="AN1078" s="14"/>
      <c r="AO1078" s="14"/>
      <c r="AP1078" s="14"/>
      <c r="AQ1078" s="14"/>
      <c r="AR1078" s="12"/>
      <c r="AS1078" s="14"/>
      <c r="AT1078" s="14"/>
      <c r="AU1078" s="14"/>
      <c r="AV1078" s="14"/>
      <c r="AW1078" s="14"/>
      <c r="AX1078" s="14"/>
      <c r="AY1078" s="14"/>
      <c r="BK1078" s="46" t="str">
        <f t="shared" si="516"/>
        <v>23600_25</v>
      </c>
      <c r="BL1078" s="69">
        <v>23600</v>
      </c>
      <c r="BM1078" s="69">
        <v>25</v>
      </c>
      <c r="BN1078" s="69">
        <v>0</v>
      </c>
      <c r="BP1078" s="46" t="str">
        <f t="shared" si="517"/>
        <v>23600_25</v>
      </c>
      <c r="BQ1078" s="69">
        <v>23600</v>
      </c>
      <c r="BR1078" s="69">
        <v>25</v>
      </c>
      <c r="BS1078" s="69">
        <v>0</v>
      </c>
    </row>
    <row r="1079" spans="35:71" x14ac:dyDescent="0.25">
      <c r="AI1079" s="12"/>
      <c r="AJ1079" s="12"/>
      <c r="AK1079" s="12"/>
      <c r="AL1079" s="14"/>
      <c r="AM1079" s="14"/>
      <c r="AN1079" s="14"/>
      <c r="AO1079" s="14"/>
      <c r="AP1079" s="14"/>
      <c r="AQ1079" s="14"/>
      <c r="AR1079" s="12"/>
      <c r="AS1079" s="14"/>
      <c r="AT1079" s="14"/>
      <c r="AU1079" s="14"/>
      <c r="AV1079" s="14"/>
      <c r="AW1079" s="14"/>
      <c r="AX1079" s="14"/>
      <c r="AY1079" s="14"/>
      <c r="BK1079" s="46" t="str">
        <f t="shared" si="516"/>
        <v>23600_46</v>
      </c>
      <c r="BL1079" s="69">
        <v>23600</v>
      </c>
      <c r="BM1079" s="69">
        <v>46</v>
      </c>
      <c r="BN1079" s="69">
        <v>3</v>
      </c>
      <c r="BP1079" s="46" t="str">
        <f t="shared" si="517"/>
        <v>23600_46</v>
      </c>
      <c r="BQ1079" s="69">
        <v>23600</v>
      </c>
      <c r="BR1079" s="69">
        <v>46</v>
      </c>
      <c r="BS1079" s="69">
        <v>11</v>
      </c>
    </row>
    <row r="1080" spans="35:71" x14ac:dyDescent="0.25">
      <c r="AI1080" s="12"/>
      <c r="AJ1080" s="12"/>
      <c r="AK1080" s="12"/>
      <c r="AL1080" s="14"/>
      <c r="AM1080" s="14"/>
      <c r="AN1080" s="14"/>
      <c r="AO1080" s="14"/>
      <c r="AP1080" s="14"/>
      <c r="AQ1080" s="14"/>
      <c r="AR1080" s="12"/>
      <c r="AS1080" s="14"/>
      <c r="AT1080" s="14"/>
      <c r="AU1080" s="14"/>
      <c r="AV1080" s="14"/>
      <c r="AW1080" s="14"/>
      <c r="AX1080" s="14"/>
      <c r="AY1080" s="14"/>
      <c r="BK1080" s="46" t="str">
        <f t="shared" si="516"/>
        <v>23600_53</v>
      </c>
      <c r="BL1080" s="69">
        <v>23600</v>
      </c>
      <c r="BM1080" s="69">
        <v>53</v>
      </c>
      <c r="BN1080" s="69">
        <v>11</v>
      </c>
      <c r="BP1080" s="46" t="str">
        <f t="shared" si="517"/>
        <v>23600_53</v>
      </c>
      <c r="BQ1080" s="69">
        <v>23600</v>
      </c>
      <c r="BR1080" s="69">
        <v>53</v>
      </c>
      <c r="BS1080" s="69">
        <v>21</v>
      </c>
    </row>
    <row r="1081" spans="35:71" x14ac:dyDescent="0.25">
      <c r="AI1081" s="12"/>
      <c r="AJ1081" s="12"/>
      <c r="AK1081" s="12"/>
      <c r="AL1081" s="14"/>
      <c r="AM1081" s="14"/>
      <c r="AN1081" s="14"/>
      <c r="AO1081" s="14"/>
      <c r="AP1081" s="14"/>
      <c r="AQ1081" s="14"/>
      <c r="AR1081" s="12"/>
      <c r="AS1081" s="14"/>
      <c r="AT1081" s="14"/>
      <c r="AU1081" s="14"/>
      <c r="AV1081" s="14"/>
      <c r="AW1081" s="14"/>
      <c r="AX1081" s="14"/>
      <c r="AY1081" s="14"/>
      <c r="BK1081" s="46" t="str">
        <f t="shared" si="516"/>
        <v>23600_71</v>
      </c>
      <c r="BL1081" s="69">
        <v>23600</v>
      </c>
      <c r="BM1081" s="69">
        <v>71</v>
      </c>
      <c r="BN1081" s="69">
        <v>0</v>
      </c>
      <c r="BP1081" s="46" t="str">
        <f t="shared" si="517"/>
        <v>23600_71</v>
      </c>
      <c r="BQ1081" s="69">
        <v>23600</v>
      </c>
      <c r="BR1081" s="69">
        <v>71</v>
      </c>
      <c r="BS1081" s="69">
        <v>0</v>
      </c>
    </row>
    <row r="1082" spans="35:71" x14ac:dyDescent="0.25">
      <c r="AI1082" s="12"/>
      <c r="AJ1082" s="12"/>
      <c r="AK1082" s="12"/>
      <c r="AL1082" s="14"/>
      <c r="AM1082" s="14"/>
      <c r="AN1082" s="14"/>
      <c r="AO1082" s="14"/>
      <c r="AP1082" s="14"/>
      <c r="AQ1082" s="14"/>
      <c r="AR1082" s="12"/>
      <c r="AS1082" s="14"/>
      <c r="AT1082" s="14"/>
      <c r="AU1082" s="14"/>
      <c r="AV1082" s="14"/>
      <c r="AW1082" s="14"/>
      <c r="AX1082" s="14"/>
      <c r="AY1082" s="14"/>
      <c r="BK1082" s="46" t="str">
        <f t="shared" si="516"/>
        <v>23600_98</v>
      </c>
      <c r="BL1082" s="69">
        <v>23600</v>
      </c>
      <c r="BM1082" s="69">
        <v>98</v>
      </c>
      <c r="BN1082" s="69">
        <v>3</v>
      </c>
      <c r="BP1082" s="46" t="str">
        <f t="shared" si="517"/>
        <v>23600_98</v>
      </c>
      <c r="BQ1082" s="69">
        <v>23600</v>
      </c>
      <c r="BR1082" s="69">
        <v>98</v>
      </c>
      <c r="BS1082" s="69">
        <v>11</v>
      </c>
    </row>
    <row r="1083" spans="35:71" x14ac:dyDescent="0.25">
      <c r="AI1083" s="12"/>
      <c r="AJ1083" s="12"/>
      <c r="AK1083" s="12"/>
      <c r="AL1083" s="14"/>
      <c r="AM1083" s="14"/>
      <c r="AN1083" s="14"/>
      <c r="AO1083" s="14"/>
      <c r="AP1083" s="14"/>
      <c r="AQ1083" s="14"/>
      <c r="AR1083" s="12"/>
      <c r="AS1083" s="14"/>
      <c r="AT1083" s="14"/>
      <c r="AU1083" s="14"/>
      <c r="AV1083" s="14"/>
      <c r="AW1083" s="14"/>
      <c r="AX1083" s="14"/>
      <c r="AY1083" s="14"/>
      <c r="BK1083" s="46" t="str">
        <f t="shared" si="516"/>
        <v>23603_24</v>
      </c>
      <c r="BL1083" s="69">
        <v>23603</v>
      </c>
      <c r="BM1083" s="69">
        <v>24</v>
      </c>
      <c r="BN1083" s="69">
        <v>0</v>
      </c>
      <c r="BP1083" s="46" t="str">
        <f t="shared" si="517"/>
        <v>23603_24</v>
      </c>
      <c r="BQ1083" s="69">
        <v>23603</v>
      </c>
      <c r="BR1083" s="69">
        <v>24</v>
      </c>
      <c r="BS1083" s="69">
        <v>0</v>
      </c>
    </row>
    <row r="1084" spans="35:71" x14ac:dyDescent="0.25">
      <c r="AI1084" s="12"/>
      <c r="AJ1084" s="12"/>
      <c r="AK1084" s="12"/>
      <c r="AL1084" s="14"/>
      <c r="AM1084" s="14"/>
      <c r="AN1084" s="14"/>
      <c r="AO1084" s="14"/>
      <c r="AP1084" s="14"/>
      <c r="AQ1084" s="14"/>
      <c r="AR1084" s="12"/>
      <c r="AS1084" s="14"/>
      <c r="AT1084" s="14"/>
      <c r="AU1084" s="14"/>
      <c r="AV1084" s="14"/>
      <c r="AW1084" s="14"/>
      <c r="AX1084" s="14"/>
      <c r="AY1084" s="14"/>
      <c r="BK1084" s="46" t="str">
        <f t="shared" si="516"/>
        <v>23604_12</v>
      </c>
      <c r="BL1084" s="69">
        <v>23604</v>
      </c>
      <c r="BM1084" s="69">
        <v>12</v>
      </c>
      <c r="BN1084" s="69">
        <v>2</v>
      </c>
      <c r="BP1084" s="46" t="str">
        <f t="shared" si="517"/>
        <v>23604_12</v>
      </c>
      <c r="BQ1084" s="69">
        <v>23604</v>
      </c>
      <c r="BR1084" s="69">
        <v>12</v>
      </c>
      <c r="BS1084" s="69">
        <v>1</v>
      </c>
    </row>
    <row r="1085" spans="35:71" x14ac:dyDescent="0.25">
      <c r="AI1085" s="12"/>
      <c r="AJ1085" s="12"/>
      <c r="AK1085" s="12"/>
      <c r="AL1085" s="14"/>
      <c r="AM1085" s="14"/>
      <c r="AN1085" s="14"/>
      <c r="AO1085" s="14"/>
      <c r="AP1085" s="14"/>
      <c r="AQ1085" s="14"/>
      <c r="AR1085" s="12"/>
      <c r="AS1085" s="14"/>
      <c r="AT1085" s="14"/>
      <c r="AU1085" s="14"/>
      <c r="AV1085" s="14"/>
      <c r="AW1085" s="14"/>
      <c r="AX1085" s="14"/>
      <c r="AY1085" s="14"/>
      <c r="BK1085" s="46" t="str">
        <f t="shared" si="516"/>
        <v>23611_12</v>
      </c>
      <c r="BL1085" s="69">
        <v>23611</v>
      </c>
      <c r="BM1085" s="69">
        <v>12</v>
      </c>
      <c r="BN1085" s="69">
        <v>28</v>
      </c>
      <c r="BP1085" s="46" t="str">
        <f t="shared" si="517"/>
        <v>23611_12</v>
      </c>
      <c r="BQ1085" s="69">
        <v>23611</v>
      </c>
      <c r="BR1085" s="69">
        <v>12</v>
      </c>
      <c r="BS1085" s="69">
        <v>50</v>
      </c>
    </row>
    <row r="1086" spans="35:71" x14ac:dyDescent="0.25">
      <c r="AI1086" s="12"/>
      <c r="AJ1086" s="12"/>
      <c r="AK1086" s="12"/>
      <c r="AL1086" s="14"/>
      <c r="AM1086" s="14"/>
      <c r="AN1086" s="14"/>
      <c r="AO1086" s="14"/>
      <c r="AP1086" s="14"/>
      <c r="AQ1086" s="14"/>
      <c r="AR1086" s="12"/>
      <c r="AS1086" s="14"/>
      <c r="AT1086" s="14"/>
      <c r="AU1086" s="14"/>
      <c r="AV1086" s="14"/>
      <c r="AW1086" s="14"/>
      <c r="AX1086" s="14"/>
      <c r="AY1086" s="14"/>
      <c r="BK1086" s="46" t="str">
        <f t="shared" si="516"/>
        <v>23615_12</v>
      </c>
      <c r="BL1086" s="69">
        <v>23615</v>
      </c>
      <c r="BM1086" s="69">
        <v>12</v>
      </c>
      <c r="BN1086" s="69">
        <v>0</v>
      </c>
      <c r="BP1086" s="46" t="str">
        <f t="shared" si="517"/>
        <v>23615_12</v>
      </c>
      <c r="BQ1086" s="69">
        <v>23615</v>
      </c>
      <c r="BR1086" s="69">
        <v>12</v>
      </c>
      <c r="BS1086" s="69">
        <v>0</v>
      </c>
    </row>
    <row r="1087" spans="35:71" x14ac:dyDescent="0.25">
      <c r="AI1087" s="12"/>
      <c r="AJ1087" s="12"/>
      <c r="AK1087" s="12"/>
      <c r="AL1087" s="14"/>
      <c r="AM1087" s="14"/>
      <c r="AN1087" s="14"/>
      <c r="AO1087" s="14"/>
      <c r="AP1087" s="14"/>
      <c r="AQ1087" s="14"/>
      <c r="AR1087" s="12"/>
      <c r="AS1087" s="14"/>
      <c r="AT1087" s="14"/>
      <c r="AU1087" s="14"/>
      <c r="AV1087" s="14"/>
      <c r="AW1087" s="14"/>
      <c r="AX1087" s="14"/>
      <c r="AY1087" s="14"/>
      <c r="BK1087" s="46" t="str">
        <f t="shared" si="516"/>
        <v>23616_12</v>
      </c>
      <c r="BL1087" s="69">
        <v>23616</v>
      </c>
      <c r="BM1087" s="69">
        <v>12</v>
      </c>
      <c r="BN1087" s="69">
        <v>0</v>
      </c>
      <c r="BP1087" s="46" t="str">
        <f t="shared" si="517"/>
        <v>23616_12</v>
      </c>
      <c r="BQ1087" s="69">
        <v>23616</v>
      </c>
      <c r="BR1087" s="69">
        <v>12</v>
      </c>
      <c r="BS1087" s="69">
        <v>0</v>
      </c>
    </row>
    <row r="1088" spans="35:71" x14ac:dyDescent="0.25">
      <c r="AI1088" s="12"/>
      <c r="AJ1088" s="12"/>
      <c r="AK1088" s="12"/>
      <c r="AL1088" s="14"/>
      <c r="AM1088" s="14"/>
      <c r="AN1088" s="14"/>
      <c r="AO1088" s="14"/>
      <c r="AP1088" s="14"/>
      <c r="AQ1088" s="14"/>
      <c r="AR1088" s="12"/>
      <c r="AS1088" s="14"/>
      <c r="AT1088" s="14"/>
      <c r="AU1088" s="14"/>
      <c r="AV1088" s="14"/>
      <c r="AW1088" s="14"/>
      <c r="AX1088" s="14"/>
      <c r="AY1088" s="14"/>
      <c r="BK1088" s="46" t="str">
        <f t="shared" si="516"/>
        <v>23617_12</v>
      </c>
      <c r="BL1088" s="69">
        <v>23617</v>
      </c>
      <c r="BM1088" s="69">
        <v>12</v>
      </c>
      <c r="BN1088" s="69">
        <v>0</v>
      </c>
      <c r="BP1088" s="46" t="str">
        <f t="shared" si="517"/>
        <v>23617_12</v>
      </c>
      <c r="BQ1088" s="69">
        <v>23617</v>
      </c>
      <c r="BR1088" s="69">
        <v>12</v>
      </c>
      <c r="BS1088" s="69">
        <v>0</v>
      </c>
    </row>
    <row r="1089" spans="35:71" x14ac:dyDescent="0.25">
      <c r="AI1089" s="12"/>
      <c r="AJ1089" s="12"/>
      <c r="AK1089" s="12"/>
      <c r="AL1089" s="14"/>
      <c r="AM1089" s="14"/>
      <c r="AN1089" s="14"/>
      <c r="AO1089" s="14"/>
      <c r="AP1089" s="14"/>
      <c r="AQ1089" s="14"/>
      <c r="AR1089" s="12"/>
      <c r="AS1089" s="14"/>
      <c r="AT1089" s="14"/>
      <c r="AU1089" s="14"/>
      <c r="AV1089" s="14"/>
      <c r="AW1089" s="14"/>
      <c r="AX1089" s="14"/>
      <c r="AY1089" s="14"/>
      <c r="BK1089" s="46" t="str">
        <f t="shared" si="516"/>
        <v>23618_12</v>
      </c>
      <c r="BL1089" s="69">
        <v>23618</v>
      </c>
      <c r="BM1089" s="69">
        <v>12</v>
      </c>
      <c r="BN1089" s="69">
        <v>0</v>
      </c>
      <c r="BP1089" s="46" t="str">
        <f t="shared" si="517"/>
        <v>23618_12</v>
      </c>
      <c r="BQ1089" s="69">
        <v>23618</v>
      </c>
      <c r="BR1089" s="69">
        <v>12</v>
      </c>
      <c r="BS1089" s="69">
        <v>0</v>
      </c>
    </row>
    <row r="1090" spans="35:71" x14ac:dyDescent="0.25">
      <c r="AI1090" s="12"/>
      <c r="AJ1090" s="12"/>
      <c r="AK1090" s="12"/>
      <c r="AL1090" s="14"/>
      <c r="AM1090" s="14"/>
      <c r="AN1090" s="14"/>
      <c r="AO1090" s="14"/>
      <c r="AP1090" s="14"/>
      <c r="AQ1090" s="14"/>
      <c r="AR1090" s="12"/>
      <c r="AS1090" s="14"/>
      <c r="AT1090" s="14"/>
      <c r="AU1090" s="14"/>
      <c r="AV1090" s="14"/>
      <c r="AW1090" s="14"/>
      <c r="AX1090" s="14"/>
      <c r="AY1090" s="14"/>
      <c r="BK1090" s="46" t="str">
        <f t="shared" si="516"/>
        <v>23621_12</v>
      </c>
      <c r="BL1090" s="69">
        <v>23621</v>
      </c>
      <c r="BM1090" s="69">
        <v>12</v>
      </c>
      <c r="BN1090" s="69">
        <v>35</v>
      </c>
      <c r="BP1090" s="46" t="str">
        <f t="shared" si="517"/>
        <v>23621_12</v>
      </c>
      <c r="BQ1090" s="69">
        <v>23621</v>
      </c>
      <c r="BR1090" s="69">
        <v>12</v>
      </c>
      <c r="BS1090" s="69">
        <v>24</v>
      </c>
    </row>
    <row r="1091" spans="35:71" x14ac:dyDescent="0.25">
      <c r="AI1091" s="12"/>
      <c r="AJ1091" s="12"/>
      <c r="AK1091" s="12"/>
      <c r="AL1091" s="14"/>
      <c r="AM1091" s="14"/>
      <c r="AN1091" s="14"/>
      <c r="AO1091" s="14"/>
      <c r="AP1091" s="14"/>
      <c r="AQ1091" s="14"/>
      <c r="AR1091" s="12"/>
      <c r="AS1091" s="14"/>
      <c r="AT1091" s="14"/>
      <c r="AU1091" s="14"/>
      <c r="AV1091" s="14"/>
      <c r="AW1091" s="14"/>
      <c r="AX1091" s="14"/>
      <c r="AY1091" s="14"/>
      <c r="BK1091" s="46" t="str">
        <f t="shared" si="516"/>
        <v>23623_12</v>
      </c>
      <c r="BL1091" s="69">
        <v>23623</v>
      </c>
      <c r="BM1091" s="69">
        <v>12</v>
      </c>
      <c r="BN1091" s="69">
        <v>0</v>
      </c>
      <c r="BP1091" s="46" t="str">
        <f t="shared" si="517"/>
        <v>23623_12</v>
      </c>
      <c r="BQ1091" s="69">
        <v>23623</v>
      </c>
      <c r="BR1091" s="69">
        <v>12</v>
      </c>
      <c r="BS1091" s="69">
        <v>0</v>
      </c>
    </row>
    <row r="1092" spans="35:71" x14ac:dyDescent="0.25">
      <c r="AI1092" s="12"/>
      <c r="AJ1092" s="12"/>
      <c r="AK1092" s="12"/>
      <c r="AL1092" s="14"/>
      <c r="AM1092" s="14"/>
      <c r="AN1092" s="14"/>
      <c r="AO1092" s="14"/>
      <c r="AP1092" s="14"/>
      <c r="AQ1092" s="14"/>
      <c r="AR1092" s="12"/>
      <c r="AS1092" s="14"/>
      <c r="AT1092" s="14"/>
      <c r="AU1092" s="14"/>
      <c r="AV1092" s="14"/>
      <c r="AW1092" s="14"/>
      <c r="AX1092" s="14"/>
      <c r="AY1092" s="14"/>
      <c r="BK1092" s="46" t="str">
        <f t="shared" si="516"/>
        <v>23624_12</v>
      </c>
      <c r="BL1092" s="69">
        <v>23624</v>
      </c>
      <c r="BM1092" s="69">
        <v>12</v>
      </c>
      <c r="BN1092" s="69">
        <v>9</v>
      </c>
      <c r="BP1092" s="46" t="str">
        <f t="shared" si="517"/>
        <v>23624_12</v>
      </c>
      <c r="BQ1092" s="69">
        <v>23624</v>
      </c>
      <c r="BR1092" s="69">
        <v>12</v>
      </c>
      <c r="BS1092" s="69">
        <v>12</v>
      </c>
    </row>
    <row r="1093" spans="35:71" x14ac:dyDescent="0.25">
      <c r="AI1093" s="12"/>
      <c r="AJ1093" s="12"/>
      <c r="AK1093" s="12"/>
      <c r="AL1093" s="14"/>
      <c r="AM1093" s="14"/>
      <c r="AN1093" s="14"/>
      <c r="AO1093" s="14"/>
      <c r="AP1093" s="14"/>
      <c r="AQ1093" s="14"/>
      <c r="AR1093" s="12"/>
      <c r="AS1093" s="14"/>
      <c r="AT1093" s="14"/>
      <c r="AU1093" s="14"/>
      <c r="AV1093" s="14"/>
      <c r="AW1093" s="14"/>
      <c r="AX1093" s="14"/>
      <c r="AY1093" s="14"/>
      <c r="BK1093" s="46" t="str">
        <f t="shared" si="516"/>
        <v>23625_12</v>
      </c>
      <c r="BL1093" s="69">
        <v>23625</v>
      </c>
      <c r="BM1093" s="69">
        <v>12</v>
      </c>
      <c r="BN1093" s="69">
        <v>9</v>
      </c>
      <c r="BP1093" s="46" t="str">
        <f t="shared" si="517"/>
        <v>23625_12</v>
      </c>
      <c r="BQ1093" s="69">
        <v>23625</v>
      </c>
      <c r="BR1093" s="69">
        <v>12</v>
      </c>
      <c r="BS1093" s="69">
        <v>2</v>
      </c>
    </row>
    <row r="1094" spans="35:71" x14ac:dyDescent="0.25">
      <c r="AI1094" s="12"/>
      <c r="AJ1094" s="12"/>
      <c r="AK1094" s="12"/>
      <c r="AL1094" s="14"/>
      <c r="AM1094" s="14"/>
      <c r="AN1094" s="14"/>
      <c r="AO1094" s="14"/>
      <c r="AP1094" s="14"/>
      <c r="AQ1094" s="14"/>
      <c r="AR1094" s="12"/>
      <c r="AS1094" s="14"/>
      <c r="AT1094" s="14"/>
      <c r="AU1094" s="14"/>
      <c r="AV1094" s="14"/>
      <c r="AW1094" s="14"/>
      <c r="AX1094" s="14"/>
      <c r="AY1094" s="14"/>
      <c r="BK1094" s="46" t="str">
        <f t="shared" si="516"/>
        <v>23626_12</v>
      </c>
      <c r="BL1094" s="69">
        <v>23626</v>
      </c>
      <c r="BM1094" s="69">
        <v>12</v>
      </c>
      <c r="BN1094" s="69">
        <v>5</v>
      </c>
      <c r="BP1094" s="46" t="str">
        <f t="shared" si="517"/>
        <v>23626_12</v>
      </c>
      <c r="BQ1094" s="69">
        <v>23626</v>
      </c>
      <c r="BR1094" s="69">
        <v>12</v>
      </c>
      <c r="BS1094" s="69">
        <v>7</v>
      </c>
    </row>
    <row r="1095" spans="35:71" x14ac:dyDescent="0.25">
      <c r="AI1095" s="12"/>
      <c r="AJ1095" s="12"/>
      <c r="AK1095" s="12"/>
      <c r="AL1095" s="14"/>
      <c r="AM1095" s="14"/>
      <c r="AN1095" s="14"/>
      <c r="AO1095" s="14"/>
      <c r="AP1095" s="14"/>
      <c r="AQ1095" s="14"/>
      <c r="AR1095" s="12"/>
      <c r="AS1095" s="14"/>
      <c r="AT1095" s="14"/>
      <c r="AU1095" s="14"/>
      <c r="AV1095" s="14"/>
      <c r="AW1095" s="14"/>
      <c r="AX1095" s="14"/>
      <c r="AY1095" s="14"/>
      <c r="BK1095" s="46" t="str">
        <f t="shared" si="516"/>
        <v>23627_12</v>
      </c>
      <c r="BL1095" s="69">
        <v>23627</v>
      </c>
      <c r="BM1095" s="69">
        <v>12</v>
      </c>
      <c r="BN1095" s="69">
        <v>0</v>
      </c>
      <c r="BP1095" s="46" t="str">
        <f t="shared" si="517"/>
        <v>23627_12</v>
      </c>
      <c r="BQ1095" s="69">
        <v>23627</v>
      </c>
      <c r="BR1095" s="69">
        <v>12</v>
      </c>
      <c r="BS1095" s="69">
        <v>1</v>
      </c>
    </row>
    <row r="1096" spans="35:71" x14ac:dyDescent="0.25">
      <c r="AI1096" s="12"/>
      <c r="AJ1096" s="12"/>
      <c r="AK1096" s="12"/>
      <c r="AL1096" s="14"/>
      <c r="AM1096" s="14"/>
      <c r="AN1096" s="14"/>
      <c r="AO1096" s="14"/>
      <c r="AP1096" s="14"/>
      <c r="AQ1096" s="14"/>
      <c r="AR1096" s="12"/>
      <c r="AS1096" s="14"/>
      <c r="AT1096" s="14"/>
      <c r="AU1096" s="14"/>
      <c r="AV1096" s="14"/>
      <c r="AW1096" s="14"/>
      <c r="AX1096" s="14"/>
      <c r="AY1096" s="14"/>
      <c r="BK1096" s="46" t="str">
        <f t="shared" si="516"/>
        <v>23629_12</v>
      </c>
      <c r="BL1096" s="69">
        <v>23629</v>
      </c>
      <c r="BM1096" s="69">
        <v>12</v>
      </c>
      <c r="BN1096" s="69">
        <v>0</v>
      </c>
      <c r="BP1096" s="46" t="str">
        <f t="shared" si="517"/>
        <v>23629_12</v>
      </c>
      <c r="BQ1096" s="69">
        <v>23629</v>
      </c>
      <c r="BR1096" s="69">
        <v>12</v>
      </c>
      <c r="BS1096" s="69">
        <v>1</v>
      </c>
    </row>
    <row r="1097" spans="35:71" x14ac:dyDescent="0.25">
      <c r="AI1097" s="12"/>
      <c r="AJ1097" s="12"/>
      <c r="AK1097" s="12"/>
      <c r="AL1097" s="14"/>
      <c r="AM1097" s="14"/>
      <c r="AN1097" s="14"/>
      <c r="AO1097" s="14"/>
      <c r="AP1097" s="14"/>
      <c r="AQ1097" s="14"/>
      <c r="AR1097" s="12"/>
      <c r="AS1097" s="14"/>
      <c r="AT1097" s="14"/>
      <c r="AU1097" s="14"/>
      <c r="AV1097" s="14"/>
      <c r="AW1097" s="14"/>
      <c r="AX1097" s="14"/>
      <c r="AY1097" s="14"/>
      <c r="BK1097" s="46" t="str">
        <f t="shared" si="516"/>
        <v>23633_12</v>
      </c>
      <c r="BL1097" s="69">
        <v>23633</v>
      </c>
      <c r="BM1097" s="69">
        <v>12</v>
      </c>
      <c r="BN1097" s="69">
        <v>0</v>
      </c>
      <c r="BP1097" s="46" t="str">
        <f t="shared" si="517"/>
        <v>23633_12</v>
      </c>
      <c r="BQ1097" s="69">
        <v>23633</v>
      </c>
      <c r="BR1097" s="69">
        <v>12</v>
      </c>
      <c r="BS1097" s="69">
        <v>0</v>
      </c>
    </row>
    <row r="1098" spans="35:71" x14ac:dyDescent="0.25">
      <c r="AI1098" s="12"/>
      <c r="AJ1098" s="12"/>
      <c r="AK1098" s="12"/>
      <c r="AL1098" s="14"/>
      <c r="AM1098" s="14"/>
      <c r="AN1098" s="14"/>
      <c r="AO1098" s="14"/>
      <c r="AP1098" s="14"/>
      <c r="AQ1098" s="14"/>
      <c r="AR1098" s="12"/>
      <c r="AS1098" s="14"/>
      <c r="AT1098" s="14"/>
      <c r="AU1098" s="14"/>
      <c r="AV1098" s="14"/>
      <c r="AW1098" s="14"/>
      <c r="AX1098" s="14"/>
      <c r="AY1098" s="14"/>
      <c r="BK1098" s="46" t="str">
        <f t="shared" si="516"/>
        <v>23634_12</v>
      </c>
      <c r="BL1098" s="69">
        <v>23634</v>
      </c>
      <c r="BM1098" s="69">
        <v>12</v>
      </c>
      <c r="BN1098" s="69">
        <v>0</v>
      </c>
      <c r="BP1098" s="46" t="str">
        <f t="shared" si="517"/>
        <v>23634_12</v>
      </c>
      <c r="BQ1098" s="69">
        <v>23634</v>
      </c>
      <c r="BR1098" s="69">
        <v>12</v>
      </c>
      <c r="BS1098" s="69">
        <v>0</v>
      </c>
    </row>
    <row r="1099" spans="35:71" x14ac:dyDescent="0.25">
      <c r="AI1099" s="12"/>
      <c r="AJ1099" s="12"/>
      <c r="AK1099" s="12"/>
      <c r="AL1099" s="14"/>
      <c r="AM1099" s="14"/>
      <c r="AN1099" s="14"/>
      <c r="AO1099" s="14"/>
      <c r="AP1099" s="14"/>
      <c r="AQ1099" s="14"/>
      <c r="AR1099" s="12"/>
      <c r="AS1099" s="14"/>
      <c r="AT1099" s="14"/>
      <c r="AU1099" s="14"/>
      <c r="AV1099" s="14"/>
      <c r="AW1099" s="14"/>
      <c r="AX1099" s="14"/>
      <c r="AY1099" s="14"/>
      <c r="BK1099" s="46" t="str">
        <f t="shared" si="516"/>
        <v>23635_12</v>
      </c>
      <c r="BL1099" s="69">
        <v>23635</v>
      </c>
      <c r="BM1099" s="69">
        <v>12</v>
      </c>
      <c r="BN1099" s="69">
        <v>5</v>
      </c>
      <c r="BP1099" s="46" t="str">
        <f t="shared" si="517"/>
        <v>23635_12</v>
      </c>
      <c r="BQ1099" s="69">
        <v>23635</v>
      </c>
      <c r="BR1099" s="69">
        <v>12</v>
      </c>
      <c r="BS1099" s="69">
        <v>10</v>
      </c>
    </row>
    <row r="1100" spans="35:71" x14ac:dyDescent="0.25">
      <c r="AI1100" s="12"/>
      <c r="AJ1100" s="12"/>
      <c r="AK1100" s="12"/>
      <c r="AL1100" s="14"/>
      <c r="AM1100" s="14"/>
      <c r="AN1100" s="14"/>
      <c r="AO1100" s="14"/>
      <c r="AP1100" s="14"/>
      <c r="AQ1100" s="14"/>
      <c r="AR1100" s="12"/>
      <c r="AS1100" s="14"/>
      <c r="AT1100" s="14"/>
      <c r="AU1100" s="14"/>
      <c r="AV1100" s="14"/>
      <c r="AW1100" s="14"/>
      <c r="AX1100" s="14"/>
      <c r="AY1100" s="14"/>
      <c r="BK1100" s="46" t="str">
        <f t="shared" si="516"/>
        <v>23636_12</v>
      </c>
      <c r="BL1100" s="69">
        <v>23636</v>
      </c>
      <c r="BM1100" s="69">
        <v>12</v>
      </c>
      <c r="BN1100" s="69">
        <v>7</v>
      </c>
      <c r="BP1100" s="46" t="str">
        <f t="shared" si="517"/>
        <v>23636_12</v>
      </c>
      <c r="BQ1100" s="69">
        <v>23636</v>
      </c>
      <c r="BR1100" s="69">
        <v>12</v>
      </c>
      <c r="BS1100" s="69">
        <v>7</v>
      </c>
    </row>
    <row r="1101" spans="35:71" x14ac:dyDescent="0.25">
      <c r="AI1101" s="12"/>
      <c r="AJ1101" s="12"/>
      <c r="AK1101" s="12"/>
      <c r="AL1101" s="14"/>
      <c r="AM1101" s="14"/>
      <c r="AN1101" s="14"/>
      <c r="AO1101" s="14"/>
      <c r="AP1101" s="14"/>
      <c r="AQ1101" s="14"/>
      <c r="AR1101" s="12"/>
      <c r="AS1101" s="14"/>
      <c r="AT1101" s="14"/>
      <c r="AU1101" s="14"/>
      <c r="AV1101" s="14"/>
      <c r="AW1101" s="14"/>
      <c r="AX1101" s="14"/>
      <c r="AY1101" s="14"/>
      <c r="BK1101" s="46" t="str">
        <f t="shared" ref="BK1101:BK1164" si="518">CONCATENATE(BL1101,"_",BM1101)</f>
        <v>23636_34</v>
      </c>
      <c r="BL1101" s="69">
        <v>23636</v>
      </c>
      <c r="BM1101" s="69">
        <v>34</v>
      </c>
      <c r="BN1101" s="69">
        <v>6</v>
      </c>
      <c r="BP1101" s="46" t="str">
        <f t="shared" ref="BP1101:BP1164" si="519">CONCATENATE(BQ1101,"_",BR1101)</f>
        <v>23636_34</v>
      </c>
      <c r="BQ1101" s="69">
        <v>23636</v>
      </c>
      <c r="BR1101" s="69">
        <v>34</v>
      </c>
      <c r="BS1101" s="69">
        <v>0</v>
      </c>
    </row>
    <row r="1102" spans="35:71" x14ac:dyDescent="0.25">
      <c r="AI1102" s="12"/>
      <c r="AJ1102" s="12"/>
      <c r="AK1102" s="12"/>
      <c r="AL1102" s="14"/>
      <c r="AM1102" s="14"/>
      <c r="AN1102" s="14"/>
      <c r="AO1102" s="14"/>
      <c r="AP1102" s="14"/>
      <c r="AQ1102" s="14"/>
      <c r="AR1102" s="12"/>
      <c r="AS1102" s="14"/>
      <c r="AT1102" s="14"/>
      <c r="AU1102" s="14"/>
      <c r="AV1102" s="14"/>
      <c r="AW1102" s="14"/>
      <c r="AX1102" s="14"/>
      <c r="AY1102" s="14"/>
      <c r="BK1102" s="46" t="str">
        <f t="shared" si="518"/>
        <v>23636_38</v>
      </c>
      <c r="BL1102" s="69">
        <v>23636</v>
      </c>
      <c r="BM1102" s="69">
        <v>38</v>
      </c>
      <c r="BN1102" s="69">
        <v>6</v>
      </c>
      <c r="BP1102" s="46" t="str">
        <f t="shared" si="519"/>
        <v>23636_38</v>
      </c>
      <c r="BQ1102" s="69">
        <v>23636</v>
      </c>
      <c r="BR1102" s="69">
        <v>38</v>
      </c>
      <c r="BS1102" s="69">
        <v>0</v>
      </c>
    </row>
    <row r="1103" spans="35:71" x14ac:dyDescent="0.25">
      <c r="AI1103" s="12"/>
      <c r="AJ1103" s="12"/>
      <c r="AK1103" s="12"/>
      <c r="AL1103" s="14"/>
      <c r="AM1103" s="14"/>
      <c r="AN1103" s="14"/>
      <c r="AO1103" s="14"/>
      <c r="AP1103" s="14"/>
      <c r="AQ1103" s="14"/>
      <c r="AR1103" s="12"/>
      <c r="AS1103" s="14"/>
      <c r="AT1103" s="14"/>
      <c r="AU1103" s="14"/>
      <c r="AV1103" s="14"/>
      <c r="AW1103" s="14"/>
      <c r="AX1103" s="14"/>
      <c r="AY1103" s="14"/>
      <c r="BK1103" s="46" t="str">
        <f t="shared" si="518"/>
        <v>23637_12</v>
      </c>
      <c r="BL1103" s="69">
        <v>23637</v>
      </c>
      <c r="BM1103" s="69">
        <v>12</v>
      </c>
      <c r="BN1103" s="69">
        <v>0</v>
      </c>
      <c r="BP1103" s="46" t="str">
        <f t="shared" si="519"/>
        <v>23637_12</v>
      </c>
      <c r="BQ1103" s="69">
        <v>23637</v>
      </c>
      <c r="BR1103" s="69">
        <v>12</v>
      </c>
      <c r="BS1103" s="69">
        <v>0</v>
      </c>
    </row>
    <row r="1104" spans="35:71" x14ac:dyDescent="0.25">
      <c r="AI1104" s="12"/>
      <c r="AJ1104" s="12"/>
      <c r="AK1104" s="12"/>
      <c r="AL1104" s="14"/>
      <c r="AM1104" s="14"/>
      <c r="AN1104" s="14"/>
      <c r="AO1104" s="14"/>
      <c r="AP1104" s="14"/>
      <c r="AQ1104" s="14"/>
      <c r="AR1104" s="12"/>
      <c r="AS1104" s="14"/>
      <c r="AT1104" s="14"/>
      <c r="AU1104" s="14"/>
      <c r="AV1104" s="14"/>
      <c r="AW1104" s="14"/>
      <c r="AX1104" s="14"/>
      <c r="AY1104" s="14"/>
      <c r="BK1104" s="46" t="str">
        <f t="shared" si="518"/>
        <v>23639_58</v>
      </c>
      <c r="BL1104" s="69">
        <v>23639</v>
      </c>
      <c r="BM1104" s="69">
        <v>58</v>
      </c>
      <c r="BN1104" s="69">
        <v>15</v>
      </c>
      <c r="BP1104" s="46" t="str">
        <f t="shared" si="519"/>
        <v>23639_58</v>
      </c>
      <c r="BQ1104" s="69">
        <v>23639</v>
      </c>
      <c r="BR1104" s="69">
        <v>58</v>
      </c>
      <c r="BS1104" s="69">
        <v>26</v>
      </c>
    </row>
    <row r="1105" spans="35:71" x14ac:dyDescent="0.25">
      <c r="AI1105" s="12"/>
      <c r="AJ1105" s="12"/>
      <c r="AK1105" s="12"/>
      <c r="AL1105" s="14"/>
      <c r="AM1105" s="14"/>
      <c r="AN1105" s="14"/>
      <c r="AO1105" s="14"/>
      <c r="AP1105" s="14"/>
      <c r="AQ1105" s="14"/>
      <c r="AR1105" s="12"/>
      <c r="AS1105" s="14"/>
      <c r="AT1105" s="14"/>
      <c r="AU1105" s="14"/>
      <c r="AV1105" s="14"/>
      <c r="AW1105" s="14"/>
      <c r="AX1105" s="14"/>
      <c r="AY1105" s="14"/>
      <c r="BK1105" s="46" t="str">
        <f t="shared" si="518"/>
        <v>23639_64</v>
      </c>
      <c r="BL1105" s="69">
        <v>23639</v>
      </c>
      <c r="BM1105" s="69">
        <v>64</v>
      </c>
      <c r="BN1105" s="69">
        <v>8</v>
      </c>
      <c r="BP1105" s="46" t="str">
        <f t="shared" si="519"/>
        <v>23639_64</v>
      </c>
      <c r="BQ1105" s="69">
        <v>23639</v>
      </c>
      <c r="BR1105" s="69">
        <v>64</v>
      </c>
      <c r="BS1105" s="69">
        <v>10</v>
      </c>
    </row>
    <row r="1106" spans="35:71" x14ac:dyDescent="0.25">
      <c r="AI1106" s="12"/>
      <c r="AJ1106" s="12"/>
      <c r="AK1106" s="12"/>
      <c r="AL1106" s="14"/>
      <c r="AM1106" s="14"/>
      <c r="AN1106" s="14"/>
      <c r="AO1106" s="14"/>
      <c r="AP1106" s="14"/>
      <c r="AQ1106" s="14"/>
      <c r="AR1106" s="12"/>
      <c r="AS1106" s="14"/>
      <c r="AT1106" s="14"/>
      <c r="AU1106" s="14"/>
      <c r="AV1106" s="14"/>
      <c r="AW1106" s="14"/>
      <c r="AX1106" s="14"/>
      <c r="AY1106" s="14"/>
      <c r="BK1106" s="46" t="str">
        <f t="shared" si="518"/>
        <v>23639_75</v>
      </c>
      <c r="BL1106" s="69">
        <v>23639</v>
      </c>
      <c r="BM1106" s="69">
        <v>75</v>
      </c>
      <c r="BN1106" s="69">
        <v>1</v>
      </c>
      <c r="BP1106" s="46" t="str">
        <f t="shared" si="519"/>
        <v>23639_75</v>
      </c>
      <c r="BQ1106" s="69">
        <v>23639</v>
      </c>
      <c r="BR1106" s="69">
        <v>75</v>
      </c>
      <c r="BS1106" s="69">
        <v>2</v>
      </c>
    </row>
    <row r="1107" spans="35:71" x14ac:dyDescent="0.25">
      <c r="AI1107" s="12"/>
      <c r="AJ1107" s="12"/>
      <c r="AK1107" s="12"/>
      <c r="AL1107" s="14"/>
      <c r="AM1107" s="14"/>
      <c r="AN1107" s="14"/>
      <c r="AO1107" s="14"/>
      <c r="AP1107" s="14"/>
      <c r="AQ1107" s="14"/>
      <c r="AR1107" s="12"/>
      <c r="AS1107" s="14"/>
      <c r="AT1107" s="14"/>
      <c r="AU1107" s="14"/>
      <c r="AV1107" s="14"/>
      <c r="AW1107" s="14"/>
      <c r="AX1107" s="14"/>
      <c r="AY1107" s="14"/>
      <c r="BK1107" s="46" t="str">
        <f t="shared" si="518"/>
        <v>23641_55</v>
      </c>
      <c r="BL1107" s="69">
        <v>23641</v>
      </c>
      <c r="BM1107" s="69">
        <v>55</v>
      </c>
      <c r="BN1107" s="69">
        <v>22</v>
      </c>
      <c r="BP1107" s="46" t="str">
        <f t="shared" si="519"/>
        <v>23641_55</v>
      </c>
      <c r="BQ1107" s="69">
        <v>23641</v>
      </c>
      <c r="BR1107" s="69">
        <v>55</v>
      </c>
      <c r="BS1107" s="69">
        <v>15</v>
      </c>
    </row>
    <row r="1108" spans="35:71" x14ac:dyDescent="0.25">
      <c r="AI1108" s="12"/>
      <c r="AJ1108" s="12"/>
      <c r="AK1108" s="12"/>
      <c r="AL1108" s="14"/>
      <c r="AM1108" s="14"/>
      <c r="AN1108" s="14"/>
      <c r="AO1108" s="14"/>
      <c r="AP1108" s="14"/>
      <c r="AQ1108" s="14"/>
      <c r="AR1108" s="12"/>
      <c r="AS1108" s="14"/>
      <c r="AT1108" s="14"/>
      <c r="AU1108" s="14"/>
      <c r="AV1108" s="14"/>
      <c r="AW1108" s="14"/>
      <c r="AX1108" s="14"/>
      <c r="AY1108" s="14"/>
      <c r="BK1108" s="46" t="str">
        <f t="shared" si="518"/>
        <v>23643_17</v>
      </c>
      <c r="BL1108" s="69">
        <v>23643</v>
      </c>
      <c r="BM1108" s="69">
        <v>17</v>
      </c>
      <c r="BN1108" s="69">
        <v>0</v>
      </c>
      <c r="BP1108" s="46" t="str">
        <f t="shared" si="519"/>
        <v>23643_17</v>
      </c>
      <c r="BQ1108" s="69">
        <v>23643</v>
      </c>
      <c r="BR1108" s="69">
        <v>17</v>
      </c>
      <c r="BS1108" s="69">
        <v>0</v>
      </c>
    </row>
    <row r="1109" spans="35:71" x14ac:dyDescent="0.25">
      <c r="AI1109" s="12"/>
      <c r="AJ1109" s="12"/>
      <c r="AK1109" s="12"/>
      <c r="AL1109" s="14"/>
      <c r="AM1109" s="14"/>
      <c r="AN1109" s="14"/>
      <c r="AO1109" s="14"/>
      <c r="AP1109" s="14"/>
      <c r="AQ1109" s="14"/>
      <c r="AR1109" s="12"/>
      <c r="AS1109" s="14"/>
      <c r="AT1109" s="14"/>
      <c r="AU1109" s="14"/>
      <c r="AV1109" s="14"/>
      <c r="AW1109" s="14"/>
      <c r="AX1109" s="14"/>
      <c r="AY1109" s="14"/>
      <c r="BK1109" s="46" t="str">
        <f t="shared" si="518"/>
        <v>23643_48</v>
      </c>
      <c r="BL1109" s="69">
        <v>23643</v>
      </c>
      <c r="BM1109" s="69">
        <v>48</v>
      </c>
      <c r="BN1109" s="69">
        <v>0</v>
      </c>
      <c r="BP1109" s="46" t="str">
        <f t="shared" si="519"/>
        <v>23643_48</v>
      </c>
      <c r="BQ1109" s="69">
        <v>23643</v>
      </c>
      <c r="BR1109" s="69">
        <v>48</v>
      </c>
      <c r="BS1109" s="69">
        <v>0</v>
      </c>
    </row>
    <row r="1110" spans="35:71" x14ac:dyDescent="0.25">
      <c r="AI1110" s="12"/>
      <c r="AJ1110" s="12"/>
      <c r="AK1110" s="12"/>
      <c r="AL1110" s="14"/>
      <c r="AM1110" s="14"/>
      <c r="AN1110" s="14"/>
      <c r="AO1110" s="14"/>
      <c r="AP1110" s="14"/>
      <c r="AQ1110" s="14"/>
      <c r="AR1110" s="12"/>
      <c r="AS1110" s="14"/>
      <c r="AT1110" s="14"/>
      <c r="AU1110" s="14"/>
      <c r="AV1110" s="14"/>
      <c r="AW1110" s="14"/>
      <c r="AX1110" s="14"/>
      <c r="AY1110" s="14"/>
      <c r="BK1110" s="46" t="str">
        <f t="shared" si="518"/>
        <v>23643_76</v>
      </c>
      <c r="BL1110" s="69">
        <v>23643</v>
      </c>
      <c r="BM1110" s="69">
        <v>76</v>
      </c>
      <c r="BN1110" s="69">
        <v>0</v>
      </c>
      <c r="BP1110" s="46" t="str">
        <f t="shared" si="519"/>
        <v>23643_76</v>
      </c>
      <c r="BQ1110" s="69">
        <v>23643</v>
      </c>
      <c r="BR1110" s="69">
        <v>76</v>
      </c>
      <c r="BS1110" s="69">
        <v>0</v>
      </c>
    </row>
    <row r="1111" spans="35:71" x14ac:dyDescent="0.25">
      <c r="AI1111" s="12"/>
      <c r="AJ1111" s="12"/>
      <c r="AK1111" s="12"/>
      <c r="AL1111" s="14"/>
      <c r="AM1111" s="14"/>
      <c r="AN1111" s="14"/>
      <c r="AO1111" s="14"/>
      <c r="AP1111" s="14"/>
      <c r="AQ1111" s="14"/>
      <c r="AR1111" s="12"/>
      <c r="AS1111" s="14"/>
      <c r="AT1111" s="14"/>
      <c r="AU1111" s="14"/>
      <c r="AV1111" s="14"/>
      <c r="AW1111" s="14"/>
      <c r="AX1111" s="14"/>
      <c r="AY1111" s="14"/>
      <c r="BK1111" s="46" t="str">
        <f t="shared" si="518"/>
        <v>23643_85</v>
      </c>
      <c r="BL1111" s="69">
        <v>23643</v>
      </c>
      <c r="BM1111" s="69">
        <v>85</v>
      </c>
      <c r="BN1111" s="69">
        <v>16</v>
      </c>
      <c r="BP1111" s="46" t="str">
        <f t="shared" si="519"/>
        <v>23643_85</v>
      </c>
      <c r="BQ1111" s="69">
        <v>23643</v>
      </c>
      <c r="BR1111" s="69">
        <v>85</v>
      </c>
      <c r="BS1111" s="69">
        <v>0</v>
      </c>
    </row>
    <row r="1112" spans="35:71" x14ac:dyDescent="0.25">
      <c r="AI1112" s="12"/>
      <c r="AJ1112" s="12"/>
      <c r="AK1112" s="12"/>
      <c r="AL1112" s="14"/>
      <c r="AM1112" s="14"/>
      <c r="AN1112" s="14"/>
      <c r="AO1112" s="14"/>
      <c r="AP1112" s="14"/>
      <c r="AQ1112" s="14"/>
      <c r="AR1112" s="12"/>
      <c r="AS1112" s="14"/>
      <c r="AT1112" s="14"/>
      <c r="AU1112" s="14"/>
      <c r="AV1112" s="14"/>
      <c r="AW1112" s="14"/>
      <c r="AX1112" s="14"/>
      <c r="AY1112" s="14"/>
      <c r="BK1112" s="46" t="str">
        <f t="shared" si="518"/>
        <v>23644_15</v>
      </c>
      <c r="BL1112" s="69">
        <v>23644</v>
      </c>
      <c r="BM1112" s="69">
        <v>15</v>
      </c>
      <c r="BN1112" s="69">
        <v>0</v>
      </c>
      <c r="BP1112" s="46" t="str">
        <f t="shared" si="519"/>
        <v>23644_15</v>
      </c>
      <c r="BQ1112" s="69">
        <v>23644</v>
      </c>
      <c r="BR1112" s="69">
        <v>15</v>
      </c>
      <c r="BS1112" s="69">
        <v>0</v>
      </c>
    </row>
    <row r="1113" spans="35:71" x14ac:dyDescent="0.25">
      <c r="AI1113" s="12"/>
      <c r="AJ1113" s="12"/>
      <c r="AK1113" s="12"/>
      <c r="AL1113" s="14"/>
      <c r="AM1113" s="14"/>
      <c r="AN1113" s="14"/>
      <c r="AO1113" s="14"/>
      <c r="AP1113" s="14"/>
      <c r="AQ1113" s="14"/>
      <c r="AR1113" s="12"/>
      <c r="AS1113" s="14"/>
      <c r="AT1113" s="14"/>
      <c r="AU1113" s="14"/>
      <c r="AV1113" s="14"/>
      <c r="AW1113" s="14"/>
      <c r="AX1113" s="14"/>
      <c r="AY1113" s="14"/>
      <c r="BK1113" s="46" t="str">
        <f t="shared" si="518"/>
        <v>23645_78</v>
      </c>
      <c r="BL1113" s="69">
        <v>23645</v>
      </c>
      <c r="BM1113" s="69">
        <v>78</v>
      </c>
      <c r="BN1113" s="69">
        <v>0</v>
      </c>
      <c r="BP1113" s="46" t="str">
        <f t="shared" si="519"/>
        <v>23645_78</v>
      </c>
      <c r="BQ1113" s="69">
        <v>23645</v>
      </c>
      <c r="BR1113" s="69">
        <v>78</v>
      </c>
      <c r="BS1113" s="69">
        <v>0</v>
      </c>
    </row>
    <row r="1114" spans="35:71" x14ac:dyDescent="0.25">
      <c r="AI1114" s="12"/>
      <c r="AJ1114" s="12"/>
      <c r="AK1114" s="12"/>
      <c r="AL1114" s="14"/>
      <c r="AM1114" s="14"/>
      <c r="AN1114" s="14"/>
      <c r="AO1114" s="14"/>
      <c r="AP1114" s="14"/>
      <c r="AQ1114" s="14"/>
      <c r="AR1114" s="12"/>
      <c r="AS1114" s="14"/>
      <c r="AT1114" s="14"/>
      <c r="AU1114" s="14"/>
      <c r="AV1114" s="14"/>
      <c r="AW1114" s="14"/>
      <c r="AX1114" s="14"/>
      <c r="AY1114" s="14"/>
      <c r="BK1114" s="46" t="str">
        <f t="shared" si="518"/>
        <v>23645_910</v>
      </c>
      <c r="BL1114" s="69">
        <v>23645</v>
      </c>
      <c r="BM1114" s="69">
        <v>910</v>
      </c>
      <c r="BN1114" s="69">
        <v>0</v>
      </c>
      <c r="BP1114" s="46" t="str">
        <f t="shared" si="519"/>
        <v>23645_910</v>
      </c>
      <c r="BQ1114" s="69">
        <v>23645</v>
      </c>
      <c r="BR1114" s="69">
        <v>910</v>
      </c>
      <c r="BS1114" s="69">
        <v>0</v>
      </c>
    </row>
    <row r="1115" spans="35:71" x14ac:dyDescent="0.25">
      <c r="AI1115" s="12"/>
      <c r="AJ1115" s="12"/>
      <c r="AK1115" s="12"/>
      <c r="AL1115" s="14"/>
      <c r="AM1115" s="14"/>
      <c r="AN1115" s="14"/>
      <c r="AO1115" s="14"/>
      <c r="AP1115" s="14"/>
      <c r="AQ1115" s="14"/>
      <c r="AR1115" s="12"/>
      <c r="AS1115" s="14"/>
      <c r="AT1115" s="14"/>
      <c r="AU1115" s="14"/>
      <c r="AV1115" s="14"/>
      <c r="AW1115" s="14"/>
      <c r="AX1115" s="14"/>
      <c r="AY1115" s="14"/>
      <c r="BK1115" s="46" t="str">
        <f t="shared" si="518"/>
        <v>23647_27</v>
      </c>
      <c r="BL1115" s="69">
        <v>23647</v>
      </c>
      <c r="BM1115" s="69">
        <v>27</v>
      </c>
      <c r="BN1115" s="69">
        <v>0</v>
      </c>
      <c r="BP1115" s="46" t="str">
        <f t="shared" si="519"/>
        <v>23647_27</v>
      </c>
      <c r="BQ1115" s="69">
        <v>23647</v>
      </c>
      <c r="BR1115" s="69">
        <v>27</v>
      </c>
      <c r="BS1115" s="69">
        <v>0</v>
      </c>
    </row>
    <row r="1116" spans="35:71" x14ac:dyDescent="0.25">
      <c r="AI1116" s="12"/>
      <c r="AJ1116" s="12"/>
      <c r="AK1116" s="12"/>
      <c r="AL1116" s="14"/>
      <c r="AM1116" s="14"/>
      <c r="AN1116" s="14"/>
      <c r="AO1116" s="14"/>
      <c r="AP1116" s="14"/>
      <c r="AQ1116" s="14"/>
      <c r="AR1116" s="12"/>
      <c r="AS1116" s="14"/>
      <c r="AT1116" s="14"/>
      <c r="AU1116" s="14"/>
      <c r="AV1116" s="14"/>
      <c r="AW1116" s="14"/>
      <c r="AX1116" s="14"/>
      <c r="AY1116" s="14"/>
      <c r="BK1116" s="46" t="str">
        <f t="shared" si="518"/>
        <v>23647_76</v>
      </c>
      <c r="BL1116" s="69">
        <v>23647</v>
      </c>
      <c r="BM1116" s="69">
        <v>76</v>
      </c>
      <c r="BN1116" s="69">
        <v>0</v>
      </c>
      <c r="BP1116" s="46" t="str">
        <f t="shared" si="519"/>
        <v>23647_76</v>
      </c>
      <c r="BQ1116" s="69">
        <v>23647</v>
      </c>
      <c r="BR1116" s="69">
        <v>76</v>
      </c>
      <c r="BS1116" s="69">
        <v>0</v>
      </c>
    </row>
    <row r="1117" spans="35:71" x14ac:dyDescent="0.25">
      <c r="AI1117" s="12"/>
      <c r="AJ1117" s="12"/>
      <c r="AK1117" s="12"/>
      <c r="AL1117" s="14"/>
      <c r="AM1117" s="14"/>
      <c r="AN1117" s="14"/>
      <c r="AO1117" s="14"/>
      <c r="AP1117" s="14"/>
      <c r="AQ1117" s="14"/>
      <c r="AR1117" s="12"/>
      <c r="AS1117" s="14"/>
      <c r="AT1117" s="14"/>
      <c r="AU1117" s="14"/>
      <c r="AV1117" s="14"/>
      <c r="AW1117" s="14"/>
      <c r="AX1117" s="14"/>
      <c r="AY1117" s="14"/>
      <c r="BK1117" s="46" t="str">
        <f t="shared" si="518"/>
        <v>23648_24</v>
      </c>
      <c r="BL1117" s="69">
        <v>23648</v>
      </c>
      <c r="BM1117" s="69">
        <v>24</v>
      </c>
      <c r="BN1117" s="69">
        <v>0</v>
      </c>
      <c r="BP1117" s="46" t="str">
        <f t="shared" si="519"/>
        <v>23648_24</v>
      </c>
      <c r="BQ1117" s="69">
        <v>23648</v>
      </c>
      <c r="BR1117" s="69">
        <v>24</v>
      </c>
      <c r="BS1117" s="69">
        <v>0</v>
      </c>
    </row>
    <row r="1118" spans="35:71" x14ac:dyDescent="0.25">
      <c r="AI1118" s="12"/>
      <c r="AJ1118" s="12"/>
      <c r="AK1118" s="12"/>
      <c r="AL1118" s="14"/>
      <c r="AM1118" s="14"/>
      <c r="AN1118" s="14"/>
      <c r="AO1118" s="14"/>
      <c r="AP1118" s="14"/>
      <c r="AQ1118" s="14"/>
      <c r="AR1118" s="12"/>
      <c r="AS1118" s="14"/>
      <c r="AT1118" s="14"/>
      <c r="AU1118" s="14"/>
      <c r="AV1118" s="14"/>
      <c r="AW1118" s="14"/>
      <c r="AX1118" s="14"/>
      <c r="AY1118" s="14"/>
      <c r="BK1118" s="46" t="str">
        <f t="shared" si="518"/>
        <v>23648_25</v>
      </c>
      <c r="BL1118" s="69">
        <v>23648</v>
      </c>
      <c r="BM1118" s="69">
        <v>25</v>
      </c>
      <c r="BN1118" s="69">
        <v>0</v>
      </c>
      <c r="BP1118" s="46" t="str">
        <f t="shared" si="519"/>
        <v>23648_25</v>
      </c>
      <c r="BQ1118" s="69">
        <v>23648</v>
      </c>
      <c r="BR1118" s="69">
        <v>25</v>
      </c>
      <c r="BS1118" s="69">
        <v>0</v>
      </c>
    </row>
    <row r="1119" spans="35:71" x14ac:dyDescent="0.25">
      <c r="AI1119" s="12"/>
      <c r="AJ1119" s="12"/>
      <c r="AK1119" s="12"/>
      <c r="AL1119" s="14"/>
      <c r="AM1119" s="14"/>
      <c r="AN1119" s="14"/>
      <c r="AO1119" s="14"/>
      <c r="AP1119" s="14"/>
      <c r="AQ1119" s="14"/>
      <c r="AR1119" s="12"/>
      <c r="AS1119" s="14"/>
      <c r="AT1119" s="14"/>
      <c r="AU1119" s="14"/>
      <c r="AV1119" s="14"/>
      <c r="AW1119" s="14"/>
      <c r="AX1119" s="14"/>
      <c r="AY1119" s="14"/>
      <c r="BK1119" s="46" t="str">
        <f t="shared" si="518"/>
        <v>23648_31</v>
      </c>
      <c r="BL1119" s="69">
        <v>23648</v>
      </c>
      <c r="BM1119" s="69">
        <v>31</v>
      </c>
      <c r="BN1119" s="69">
        <v>0</v>
      </c>
      <c r="BP1119" s="46" t="str">
        <f t="shared" si="519"/>
        <v>23648_31</v>
      </c>
      <c r="BQ1119" s="69">
        <v>23648</v>
      </c>
      <c r="BR1119" s="69">
        <v>31</v>
      </c>
      <c r="BS1119" s="69">
        <v>0</v>
      </c>
    </row>
    <row r="1120" spans="35:71" x14ac:dyDescent="0.25">
      <c r="AI1120" s="12"/>
      <c r="AJ1120" s="12"/>
      <c r="AK1120" s="12"/>
      <c r="AL1120" s="14"/>
      <c r="AM1120" s="14"/>
      <c r="AN1120" s="14"/>
      <c r="AO1120" s="14"/>
      <c r="AP1120" s="14"/>
      <c r="AQ1120" s="14"/>
      <c r="AR1120" s="12"/>
      <c r="AS1120" s="14"/>
      <c r="AT1120" s="14"/>
      <c r="AU1120" s="14"/>
      <c r="AV1120" s="14"/>
      <c r="AW1120" s="14"/>
      <c r="AX1120" s="14"/>
      <c r="AY1120" s="14"/>
      <c r="BK1120" s="46" t="str">
        <f t="shared" si="518"/>
        <v>23648_56</v>
      </c>
      <c r="BL1120" s="69">
        <v>23648</v>
      </c>
      <c r="BM1120" s="69">
        <v>56</v>
      </c>
      <c r="BN1120" s="69">
        <v>0</v>
      </c>
      <c r="BP1120" s="46" t="str">
        <f t="shared" si="519"/>
        <v>23648_56</v>
      </c>
      <c r="BQ1120" s="69">
        <v>23648</v>
      </c>
      <c r="BR1120" s="69">
        <v>56</v>
      </c>
      <c r="BS1120" s="69">
        <v>0</v>
      </c>
    </row>
    <row r="1121" spans="35:71" x14ac:dyDescent="0.25">
      <c r="AI1121" s="12"/>
      <c r="AJ1121" s="12"/>
      <c r="AK1121" s="12"/>
      <c r="AL1121" s="14"/>
      <c r="AM1121" s="14"/>
      <c r="AN1121" s="14"/>
      <c r="AO1121" s="14"/>
      <c r="AP1121" s="14"/>
      <c r="AQ1121" s="14"/>
      <c r="AR1121" s="12"/>
      <c r="AS1121" s="14"/>
      <c r="AT1121" s="14"/>
      <c r="AU1121" s="14"/>
      <c r="AV1121" s="14"/>
      <c r="AW1121" s="14"/>
      <c r="AX1121" s="14"/>
      <c r="AY1121" s="14"/>
      <c r="BK1121" s="46" t="str">
        <f t="shared" si="518"/>
        <v>23649_24</v>
      </c>
      <c r="BL1121" s="69">
        <v>23649</v>
      </c>
      <c r="BM1121" s="69">
        <v>24</v>
      </c>
      <c r="BN1121" s="69">
        <v>0</v>
      </c>
      <c r="BP1121" s="46" t="str">
        <f t="shared" si="519"/>
        <v>23649_24</v>
      </c>
      <c r="BQ1121" s="69">
        <v>23649</v>
      </c>
      <c r="BR1121" s="69">
        <v>24</v>
      </c>
      <c r="BS1121" s="69">
        <v>0</v>
      </c>
    </row>
    <row r="1122" spans="35:71" x14ac:dyDescent="0.25">
      <c r="AI1122" s="12"/>
      <c r="AJ1122" s="12"/>
      <c r="AK1122" s="12"/>
      <c r="AL1122" s="14"/>
      <c r="AM1122" s="14"/>
      <c r="AN1122" s="14"/>
      <c r="AO1122" s="14"/>
      <c r="AP1122" s="14"/>
      <c r="AQ1122" s="14"/>
      <c r="AR1122" s="12"/>
      <c r="AS1122" s="14"/>
      <c r="AT1122" s="14"/>
      <c r="AU1122" s="14"/>
      <c r="AV1122" s="14"/>
      <c r="AW1122" s="14"/>
      <c r="AX1122" s="14"/>
      <c r="AY1122" s="14"/>
      <c r="BK1122" s="46" t="str">
        <f t="shared" si="518"/>
        <v>23650_12</v>
      </c>
      <c r="BL1122" s="69">
        <v>23650</v>
      </c>
      <c r="BM1122" s="69">
        <v>12</v>
      </c>
      <c r="BN1122" s="69">
        <v>32</v>
      </c>
      <c r="BP1122" s="46" t="str">
        <f t="shared" si="519"/>
        <v>23650_12</v>
      </c>
      <c r="BQ1122" s="69">
        <v>23650</v>
      </c>
      <c r="BR1122" s="69">
        <v>12</v>
      </c>
      <c r="BS1122" s="69">
        <v>50</v>
      </c>
    </row>
    <row r="1123" spans="35:71" x14ac:dyDescent="0.25">
      <c r="AI1123" s="12"/>
      <c r="AJ1123" s="12"/>
      <c r="AK1123" s="12"/>
      <c r="AL1123" s="14"/>
      <c r="AM1123" s="14"/>
      <c r="AN1123" s="14"/>
      <c r="AO1123" s="14"/>
      <c r="AP1123" s="14"/>
      <c r="AQ1123" s="14"/>
      <c r="AR1123" s="12"/>
      <c r="AS1123" s="14"/>
      <c r="AT1123" s="14"/>
      <c r="AU1123" s="14"/>
      <c r="AV1123" s="14"/>
      <c r="AW1123" s="14"/>
      <c r="AX1123" s="14"/>
      <c r="AY1123" s="14"/>
      <c r="BK1123" s="46" t="str">
        <f t="shared" si="518"/>
        <v>23651_25</v>
      </c>
      <c r="BL1123" s="69">
        <v>23651</v>
      </c>
      <c r="BM1123" s="69">
        <v>25</v>
      </c>
      <c r="BN1123" s="69">
        <v>0</v>
      </c>
      <c r="BP1123" s="46" t="str">
        <f t="shared" si="519"/>
        <v>23651_25</v>
      </c>
      <c r="BQ1123" s="69">
        <v>23651</v>
      </c>
      <c r="BR1123" s="69">
        <v>25</v>
      </c>
      <c r="BS1123" s="69">
        <v>0</v>
      </c>
    </row>
    <row r="1124" spans="35:71" x14ac:dyDescent="0.25">
      <c r="AI1124" s="12"/>
      <c r="AJ1124" s="12"/>
      <c r="AK1124" s="12"/>
      <c r="AL1124" s="14"/>
      <c r="AM1124" s="14"/>
      <c r="AN1124" s="14"/>
      <c r="AO1124" s="14"/>
      <c r="AP1124" s="14"/>
      <c r="AQ1124" s="14"/>
      <c r="AR1124" s="12"/>
      <c r="AS1124" s="14"/>
      <c r="AT1124" s="14"/>
      <c r="AU1124" s="14"/>
      <c r="AV1124" s="14"/>
      <c r="AW1124" s="14"/>
      <c r="AX1124" s="14"/>
      <c r="AY1124" s="14"/>
      <c r="BK1124" s="46" t="str">
        <f t="shared" si="518"/>
        <v>23651_54</v>
      </c>
      <c r="BL1124" s="69">
        <v>23651</v>
      </c>
      <c r="BM1124" s="69">
        <v>54</v>
      </c>
      <c r="BN1124" s="69">
        <v>0</v>
      </c>
      <c r="BP1124" s="46" t="str">
        <f t="shared" si="519"/>
        <v>23651_54</v>
      </c>
      <c r="BQ1124" s="69">
        <v>23651</v>
      </c>
      <c r="BR1124" s="69">
        <v>54</v>
      </c>
      <c r="BS1124" s="69">
        <v>0</v>
      </c>
    </row>
    <row r="1125" spans="35:71" x14ac:dyDescent="0.25">
      <c r="AI1125" s="12"/>
      <c r="AJ1125" s="12"/>
      <c r="AK1125" s="12"/>
      <c r="AL1125" s="14"/>
      <c r="AM1125" s="14"/>
      <c r="AN1125" s="14"/>
      <c r="AO1125" s="14"/>
      <c r="AP1125" s="14"/>
      <c r="AQ1125" s="14"/>
      <c r="AR1125" s="12"/>
      <c r="AS1125" s="14"/>
      <c r="AT1125" s="14"/>
      <c r="AU1125" s="14"/>
      <c r="AV1125" s="14"/>
      <c r="AW1125" s="14"/>
      <c r="AX1125" s="14"/>
      <c r="AY1125" s="14"/>
      <c r="BK1125" s="46" t="str">
        <f t="shared" si="518"/>
        <v>23651_56</v>
      </c>
      <c r="BL1125" s="69">
        <v>23651</v>
      </c>
      <c r="BM1125" s="69">
        <v>56</v>
      </c>
      <c r="BN1125" s="69">
        <v>0</v>
      </c>
      <c r="BP1125" s="46" t="str">
        <f t="shared" si="519"/>
        <v>23651_56</v>
      </c>
      <c r="BQ1125" s="69">
        <v>23651</v>
      </c>
      <c r="BR1125" s="69">
        <v>56</v>
      </c>
      <c r="BS1125" s="69">
        <v>0</v>
      </c>
    </row>
    <row r="1126" spans="35:71" x14ac:dyDescent="0.25">
      <c r="AI1126" s="12"/>
      <c r="AJ1126" s="12"/>
      <c r="AK1126" s="12"/>
      <c r="AL1126" s="14"/>
      <c r="AM1126" s="14"/>
      <c r="AN1126" s="14"/>
      <c r="AO1126" s="14"/>
      <c r="AP1126" s="14"/>
      <c r="AQ1126" s="14"/>
      <c r="AR1126" s="12"/>
      <c r="AS1126" s="14"/>
      <c r="AT1126" s="14"/>
      <c r="AU1126" s="14"/>
      <c r="AV1126" s="14"/>
      <c r="AW1126" s="14"/>
      <c r="AX1126" s="14"/>
      <c r="AY1126" s="14"/>
      <c r="BK1126" s="46" t="str">
        <f t="shared" si="518"/>
        <v>23651_78</v>
      </c>
      <c r="BL1126" s="69">
        <v>23651</v>
      </c>
      <c r="BM1126" s="69">
        <v>78</v>
      </c>
      <c r="BN1126" s="69">
        <v>0</v>
      </c>
      <c r="BP1126" s="46" t="str">
        <f t="shared" si="519"/>
        <v>23651_78</v>
      </c>
      <c r="BQ1126" s="69">
        <v>23651</v>
      </c>
      <c r="BR1126" s="69">
        <v>78</v>
      </c>
      <c r="BS1126" s="69">
        <v>0</v>
      </c>
    </row>
    <row r="1127" spans="35:71" x14ac:dyDescent="0.25">
      <c r="AI1127" s="12"/>
      <c r="AJ1127" s="12"/>
      <c r="AK1127" s="12"/>
      <c r="AL1127" s="14"/>
      <c r="AM1127" s="14"/>
      <c r="AN1127" s="14"/>
      <c r="AO1127" s="14"/>
      <c r="AP1127" s="14"/>
      <c r="AQ1127" s="14"/>
      <c r="AR1127" s="12"/>
      <c r="AS1127" s="14"/>
      <c r="AT1127" s="14"/>
      <c r="AU1127" s="14"/>
      <c r="AV1127" s="14"/>
      <c r="AW1127" s="14"/>
      <c r="AX1127" s="14"/>
      <c r="AY1127" s="14"/>
      <c r="BK1127" s="46" t="str">
        <f t="shared" si="518"/>
        <v>23651_910</v>
      </c>
      <c r="BL1127" s="69">
        <v>23651</v>
      </c>
      <c r="BM1127" s="69">
        <v>910</v>
      </c>
      <c r="BN1127" s="69">
        <v>0</v>
      </c>
      <c r="BP1127" s="46" t="str">
        <f t="shared" si="519"/>
        <v>23651_910</v>
      </c>
      <c r="BQ1127" s="69">
        <v>23651</v>
      </c>
      <c r="BR1127" s="69">
        <v>910</v>
      </c>
      <c r="BS1127" s="69">
        <v>0</v>
      </c>
    </row>
    <row r="1128" spans="35:71" x14ac:dyDescent="0.25">
      <c r="AI1128" s="12"/>
      <c r="AJ1128" s="12"/>
      <c r="AK1128" s="12"/>
      <c r="AL1128" s="14"/>
      <c r="AM1128" s="14"/>
      <c r="AN1128" s="14"/>
      <c r="AO1128" s="14"/>
      <c r="AP1128" s="14"/>
      <c r="AQ1128" s="14"/>
      <c r="AR1128" s="12"/>
      <c r="AS1128" s="14"/>
      <c r="AT1128" s="14"/>
      <c r="AU1128" s="14"/>
      <c r="AV1128" s="14"/>
      <c r="AW1128" s="14"/>
      <c r="AX1128" s="14"/>
      <c r="AY1128" s="14"/>
      <c r="BK1128" s="46" t="str">
        <f t="shared" si="518"/>
        <v>23652_47</v>
      </c>
      <c r="BL1128" s="69">
        <v>23652</v>
      </c>
      <c r="BM1128" s="69">
        <v>47</v>
      </c>
      <c r="BN1128" s="69">
        <v>0</v>
      </c>
      <c r="BP1128" s="46" t="str">
        <f t="shared" si="519"/>
        <v>23652_47</v>
      </c>
      <c r="BQ1128" s="69">
        <v>23652</v>
      </c>
      <c r="BR1128" s="69">
        <v>47</v>
      </c>
      <c r="BS1128" s="69">
        <v>0</v>
      </c>
    </row>
    <row r="1129" spans="35:71" x14ac:dyDescent="0.25">
      <c r="AI1129" s="12"/>
      <c r="AJ1129" s="12"/>
      <c r="AK1129" s="12"/>
      <c r="AL1129" s="14"/>
      <c r="AM1129" s="14"/>
      <c r="AN1129" s="14"/>
      <c r="AO1129" s="14"/>
      <c r="AP1129" s="14"/>
      <c r="AQ1129" s="14"/>
      <c r="AR1129" s="12"/>
      <c r="AS1129" s="14"/>
      <c r="AT1129" s="14"/>
      <c r="AU1129" s="14"/>
      <c r="AV1129" s="14"/>
      <c r="AW1129" s="14"/>
      <c r="AX1129" s="14"/>
      <c r="AY1129" s="14"/>
      <c r="BK1129" s="46" t="str">
        <f t="shared" si="518"/>
        <v>23652_78</v>
      </c>
      <c r="BL1129" s="69">
        <v>23652</v>
      </c>
      <c r="BM1129" s="69">
        <v>78</v>
      </c>
      <c r="BN1129" s="69">
        <v>0</v>
      </c>
      <c r="BP1129" s="46" t="str">
        <f t="shared" si="519"/>
        <v>23652_78</v>
      </c>
      <c r="BQ1129" s="69">
        <v>23652</v>
      </c>
      <c r="BR1129" s="69">
        <v>78</v>
      </c>
      <c r="BS1129" s="69">
        <v>0</v>
      </c>
    </row>
    <row r="1130" spans="35:71" x14ac:dyDescent="0.25">
      <c r="AI1130" s="12"/>
      <c r="AJ1130" s="12"/>
      <c r="AK1130" s="12"/>
      <c r="AL1130" s="14"/>
      <c r="AM1130" s="14"/>
      <c r="AN1130" s="14"/>
      <c r="AO1130" s="14"/>
      <c r="AP1130" s="14"/>
      <c r="AQ1130" s="14"/>
      <c r="AR1130" s="12"/>
      <c r="AS1130" s="14"/>
      <c r="AT1130" s="14"/>
      <c r="AU1130" s="14"/>
      <c r="AV1130" s="14"/>
      <c r="AW1130" s="14"/>
      <c r="AX1130" s="14"/>
      <c r="AY1130" s="14"/>
      <c r="BK1130" s="46" t="str">
        <f t="shared" si="518"/>
        <v>23660_12</v>
      </c>
      <c r="BL1130" s="69">
        <v>23660</v>
      </c>
      <c r="BM1130" s="69">
        <v>12</v>
      </c>
      <c r="BN1130" s="69">
        <v>11</v>
      </c>
      <c r="BP1130" s="46" t="str">
        <f t="shared" si="519"/>
        <v>23660_12</v>
      </c>
      <c r="BQ1130" s="69">
        <v>23660</v>
      </c>
      <c r="BR1130" s="69">
        <v>12</v>
      </c>
      <c r="BS1130" s="69">
        <v>0</v>
      </c>
    </row>
    <row r="1131" spans="35:71" x14ac:dyDescent="0.25">
      <c r="AI1131" s="12"/>
      <c r="AJ1131" s="12"/>
      <c r="AK1131" s="12"/>
      <c r="AL1131" s="14"/>
      <c r="AM1131" s="14"/>
      <c r="AN1131" s="14"/>
      <c r="AO1131" s="14"/>
      <c r="AP1131" s="14"/>
      <c r="AQ1131" s="14"/>
      <c r="AR1131" s="12"/>
      <c r="AS1131" s="14"/>
      <c r="AT1131" s="14"/>
      <c r="AU1131" s="14"/>
      <c r="AV1131" s="14"/>
      <c r="AW1131" s="14"/>
      <c r="AX1131" s="14"/>
      <c r="AY1131" s="14"/>
      <c r="BK1131" s="46" t="str">
        <f t="shared" si="518"/>
        <v>23661_12</v>
      </c>
      <c r="BL1131" s="69">
        <v>23661</v>
      </c>
      <c r="BM1131" s="69">
        <v>12</v>
      </c>
      <c r="BN1131" s="69">
        <v>14</v>
      </c>
      <c r="BP1131" s="46" t="str">
        <f t="shared" si="519"/>
        <v>23661_12</v>
      </c>
      <c r="BQ1131" s="69">
        <v>23661</v>
      </c>
      <c r="BR1131" s="69">
        <v>12</v>
      </c>
      <c r="BS1131" s="69">
        <v>32</v>
      </c>
    </row>
    <row r="1132" spans="35:71" x14ac:dyDescent="0.25">
      <c r="AI1132" s="12"/>
      <c r="AJ1132" s="12"/>
      <c r="AK1132" s="12"/>
      <c r="AL1132" s="14"/>
      <c r="AM1132" s="14"/>
      <c r="AN1132" s="14"/>
      <c r="AO1132" s="14"/>
      <c r="AP1132" s="14"/>
      <c r="AQ1132" s="14"/>
      <c r="AR1132" s="12"/>
      <c r="AS1132" s="14"/>
      <c r="AT1132" s="14"/>
      <c r="AU1132" s="14"/>
      <c r="AV1132" s="14"/>
      <c r="AW1132" s="14"/>
      <c r="AX1132" s="14"/>
      <c r="AY1132" s="14"/>
      <c r="BK1132" s="46" t="str">
        <f t="shared" si="518"/>
        <v>23662_12</v>
      </c>
      <c r="BL1132" s="69">
        <v>23662</v>
      </c>
      <c r="BM1132" s="69">
        <v>12</v>
      </c>
      <c r="BN1132" s="69">
        <v>0</v>
      </c>
      <c r="BP1132" s="46" t="str">
        <f t="shared" si="519"/>
        <v>23662_12</v>
      </c>
      <c r="BQ1132" s="69">
        <v>23662</v>
      </c>
      <c r="BR1132" s="69">
        <v>12</v>
      </c>
      <c r="BS1132" s="69">
        <v>0</v>
      </c>
    </row>
    <row r="1133" spans="35:71" x14ac:dyDescent="0.25">
      <c r="AI1133" s="12"/>
      <c r="AJ1133" s="12"/>
      <c r="AK1133" s="12"/>
      <c r="AL1133" s="14"/>
      <c r="AM1133" s="14"/>
      <c r="AN1133" s="14"/>
      <c r="AO1133" s="14"/>
      <c r="AP1133" s="14"/>
      <c r="AQ1133" s="14"/>
      <c r="AR1133" s="12"/>
      <c r="AS1133" s="14"/>
      <c r="AT1133" s="14"/>
      <c r="AU1133" s="14"/>
      <c r="AV1133" s="14"/>
      <c r="AW1133" s="14"/>
      <c r="AX1133" s="14"/>
      <c r="AY1133" s="14"/>
      <c r="BK1133" s="46" t="str">
        <f t="shared" si="518"/>
        <v>23663_12</v>
      </c>
      <c r="BL1133" s="69">
        <v>23663</v>
      </c>
      <c r="BM1133" s="69">
        <v>12</v>
      </c>
      <c r="BN1133" s="69">
        <v>0</v>
      </c>
      <c r="BP1133" s="46" t="str">
        <f t="shared" si="519"/>
        <v>23663_12</v>
      </c>
      <c r="BQ1133" s="69">
        <v>23663</v>
      </c>
      <c r="BR1133" s="69">
        <v>12</v>
      </c>
      <c r="BS1133" s="69">
        <v>0</v>
      </c>
    </row>
    <row r="1134" spans="35:71" x14ac:dyDescent="0.25">
      <c r="AI1134" s="12"/>
      <c r="AJ1134" s="12"/>
      <c r="AK1134" s="12"/>
      <c r="AL1134" s="14"/>
      <c r="AM1134" s="14"/>
      <c r="AN1134" s="14"/>
      <c r="AO1134" s="14"/>
      <c r="AP1134" s="14"/>
      <c r="AQ1134" s="14"/>
      <c r="AR1134" s="12"/>
      <c r="AS1134" s="14"/>
      <c r="AT1134" s="14"/>
      <c r="AU1134" s="14"/>
      <c r="AV1134" s="14"/>
      <c r="AW1134" s="14"/>
      <c r="AX1134" s="14"/>
      <c r="AY1134" s="14"/>
      <c r="BK1134" s="46" t="str">
        <f t="shared" si="518"/>
        <v>23664_12</v>
      </c>
      <c r="BL1134" s="69">
        <v>23664</v>
      </c>
      <c r="BM1134" s="69">
        <v>12</v>
      </c>
      <c r="BN1134" s="69">
        <v>20</v>
      </c>
      <c r="BP1134" s="46" t="str">
        <f t="shared" si="519"/>
        <v>23664_12</v>
      </c>
      <c r="BQ1134" s="69">
        <v>23664</v>
      </c>
      <c r="BR1134" s="69">
        <v>12</v>
      </c>
      <c r="BS1134" s="69">
        <v>50</v>
      </c>
    </row>
    <row r="1135" spans="35:71" x14ac:dyDescent="0.25">
      <c r="AI1135" s="12"/>
      <c r="AJ1135" s="12"/>
      <c r="AK1135" s="12"/>
      <c r="AL1135" s="14"/>
      <c r="AM1135" s="14"/>
      <c r="AN1135" s="14"/>
      <c r="AO1135" s="14"/>
      <c r="AP1135" s="14"/>
      <c r="AQ1135" s="14"/>
      <c r="AR1135" s="12"/>
      <c r="AS1135" s="14"/>
      <c r="AT1135" s="14"/>
      <c r="AU1135" s="14"/>
      <c r="AV1135" s="14"/>
      <c r="AW1135" s="14"/>
      <c r="AX1135" s="14"/>
      <c r="AY1135" s="14"/>
      <c r="BK1135" s="46" t="str">
        <f t="shared" si="518"/>
        <v>23665_12</v>
      </c>
      <c r="BL1135" s="69">
        <v>23665</v>
      </c>
      <c r="BM1135" s="69">
        <v>12</v>
      </c>
      <c r="BN1135" s="69">
        <v>74</v>
      </c>
      <c r="BP1135" s="46" t="str">
        <f t="shared" si="519"/>
        <v>23665_12</v>
      </c>
      <c r="BQ1135" s="69">
        <v>23665</v>
      </c>
      <c r="BR1135" s="69">
        <v>12</v>
      </c>
      <c r="BS1135" s="69">
        <v>59</v>
      </c>
    </row>
    <row r="1136" spans="35:71" x14ac:dyDescent="0.25">
      <c r="AI1136" s="12"/>
      <c r="AJ1136" s="12"/>
      <c r="AK1136" s="12"/>
      <c r="AL1136" s="14"/>
      <c r="AM1136" s="14"/>
      <c r="AN1136" s="14"/>
      <c r="AO1136" s="14"/>
      <c r="AP1136" s="14"/>
      <c r="AQ1136" s="14"/>
      <c r="AR1136" s="12"/>
      <c r="AS1136" s="14"/>
      <c r="AT1136" s="14"/>
      <c r="AU1136" s="14"/>
      <c r="AV1136" s="14"/>
      <c r="AW1136" s="14"/>
      <c r="AX1136" s="14"/>
      <c r="AY1136" s="14"/>
      <c r="BK1136" s="46" t="str">
        <f t="shared" si="518"/>
        <v>23666_12</v>
      </c>
      <c r="BL1136" s="69">
        <v>23666</v>
      </c>
      <c r="BM1136" s="69">
        <v>12</v>
      </c>
      <c r="BN1136" s="69">
        <v>30</v>
      </c>
      <c r="BP1136" s="46" t="str">
        <f t="shared" si="519"/>
        <v>23666_12</v>
      </c>
      <c r="BQ1136" s="69">
        <v>23666</v>
      </c>
      <c r="BR1136" s="69">
        <v>12</v>
      </c>
      <c r="BS1136" s="69">
        <v>49</v>
      </c>
    </row>
    <row r="1137" spans="35:71" x14ac:dyDescent="0.25">
      <c r="AI1137" s="12"/>
      <c r="AJ1137" s="12"/>
      <c r="AK1137" s="12"/>
      <c r="AL1137" s="14"/>
      <c r="AM1137" s="14"/>
      <c r="AN1137" s="14"/>
      <c r="AO1137" s="14"/>
      <c r="AP1137" s="14"/>
      <c r="AQ1137" s="14"/>
      <c r="AR1137" s="12"/>
      <c r="AS1137" s="14"/>
      <c r="AT1137" s="14"/>
      <c r="AU1137" s="14"/>
      <c r="AV1137" s="14"/>
      <c r="AW1137" s="14"/>
      <c r="AX1137" s="14"/>
      <c r="AY1137" s="14"/>
      <c r="BK1137" s="46" t="str">
        <f t="shared" si="518"/>
        <v>23668_12</v>
      </c>
      <c r="BL1137" s="69">
        <v>23668</v>
      </c>
      <c r="BM1137" s="69">
        <v>12</v>
      </c>
      <c r="BN1137" s="69">
        <v>30</v>
      </c>
      <c r="BP1137" s="46" t="str">
        <f t="shared" si="519"/>
        <v>23668_12</v>
      </c>
      <c r="BQ1137" s="69">
        <v>23668</v>
      </c>
      <c r="BR1137" s="69">
        <v>12</v>
      </c>
      <c r="BS1137" s="69">
        <v>49</v>
      </c>
    </row>
    <row r="1138" spans="35:71" x14ac:dyDescent="0.25">
      <c r="AI1138" s="12"/>
      <c r="AJ1138" s="12"/>
      <c r="AK1138" s="12"/>
      <c r="AL1138" s="14"/>
      <c r="AM1138" s="14"/>
      <c r="AN1138" s="14"/>
      <c r="AO1138" s="14"/>
      <c r="AP1138" s="14"/>
      <c r="AQ1138" s="14"/>
      <c r="AR1138" s="12"/>
      <c r="AS1138" s="14"/>
      <c r="AT1138" s="14"/>
      <c r="AU1138" s="14"/>
      <c r="AV1138" s="14"/>
      <c r="AW1138" s="14"/>
      <c r="AX1138" s="14"/>
      <c r="AY1138" s="14"/>
      <c r="BK1138" s="46" t="str">
        <f t="shared" si="518"/>
        <v>23669_12</v>
      </c>
      <c r="BL1138" s="69">
        <v>23669</v>
      </c>
      <c r="BM1138" s="69">
        <v>12</v>
      </c>
      <c r="BN1138" s="69">
        <v>0</v>
      </c>
      <c r="BP1138" s="46" t="str">
        <f t="shared" si="519"/>
        <v>23669_12</v>
      </c>
      <c r="BQ1138" s="69">
        <v>23669</v>
      </c>
      <c r="BR1138" s="69">
        <v>12</v>
      </c>
      <c r="BS1138" s="69">
        <v>0</v>
      </c>
    </row>
    <row r="1139" spans="35:71" x14ac:dyDescent="0.25">
      <c r="AI1139" s="12"/>
      <c r="AJ1139" s="12"/>
      <c r="AK1139" s="12"/>
      <c r="AL1139" s="14"/>
      <c r="AM1139" s="14"/>
      <c r="AN1139" s="14"/>
      <c r="AO1139" s="14"/>
      <c r="AP1139" s="14"/>
      <c r="AQ1139" s="14"/>
      <c r="AR1139" s="12"/>
      <c r="AS1139" s="14"/>
      <c r="AT1139" s="14"/>
      <c r="AU1139" s="14"/>
      <c r="AV1139" s="14"/>
      <c r="AW1139" s="14"/>
      <c r="AX1139" s="14"/>
      <c r="AY1139" s="14"/>
      <c r="BK1139" s="46" t="str">
        <f t="shared" si="518"/>
        <v>23670_12</v>
      </c>
      <c r="BL1139" s="69">
        <v>23670</v>
      </c>
      <c r="BM1139" s="69">
        <v>12</v>
      </c>
      <c r="BN1139" s="69">
        <v>0</v>
      </c>
      <c r="BP1139" s="46" t="str">
        <f t="shared" si="519"/>
        <v>23670_12</v>
      </c>
      <c r="BQ1139" s="69">
        <v>23670</v>
      </c>
      <c r="BR1139" s="69">
        <v>12</v>
      </c>
      <c r="BS1139" s="69">
        <v>0</v>
      </c>
    </row>
    <row r="1140" spans="35:71" x14ac:dyDescent="0.25">
      <c r="AI1140" s="12"/>
      <c r="AJ1140" s="12"/>
      <c r="AK1140" s="12"/>
      <c r="AL1140" s="14"/>
      <c r="AM1140" s="14"/>
      <c r="AN1140" s="14"/>
      <c r="AO1140" s="14"/>
      <c r="AP1140" s="14"/>
      <c r="AQ1140" s="14"/>
      <c r="AR1140" s="12"/>
      <c r="AS1140" s="14"/>
      <c r="AT1140" s="14"/>
      <c r="AU1140" s="14"/>
      <c r="AV1140" s="14"/>
      <c r="AW1140" s="14"/>
      <c r="AX1140" s="14"/>
      <c r="AY1140" s="14"/>
      <c r="BK1140" s="46" t="str">
        <f t="shared" si="518"/>
        <v>23671_12</v>
      </c>
      <c r="BL1140" s="69">
        <v>23671</v>
      </c>
      <c r="BM1140" s="69">
        <v>12</v>
      </c>
      <c r="BN1140" s="69">
        <v>12</v>
      </c>
      <c r="BP1140" s="46" t="str">
        <f t="shared" si="519"/>
        <v>23671_12</v>
      </c>
      <c r="BQ1140" s="69">
        <v>23671</v>
      </c>
      <c r="BR1140" s="69">
        <v>12</v>
      </c>
      <c r="BS1140" s="69">
        <v>13</v>
      </c>
    </row>
    <row r="1141" spans="35:71" x14ac:dyDescent="0.25">
      <c r="AI1141" s="12"/>
      <c r="AJ1141" s="12"/>
      <c r="AK1141" s="12"/>
      <c r="AL1141" s="14"/>
      <c r="AM1141" s="14"/>
      <c r="AN1141" s="14"/>
      <c r="AO1141" s="14"/>
      <c r="AP1141" s="14"/>
      <c r="AQ1141" s="14"/>
      <c r="AR1141" s="12"/>
      <c r="AS1141" s="14"/>
      <c r="AT1141" s="14"/>
      <c r="AU1141" s="14"/>
      <c r="AV1141" s="14"/>
      <c r="AW1141" s="14"/>
      <c r="AX1141" s="14"/>
      <c r="AY1141" s="14"/>
      <c r="BK1141" s="46" t="str">
        <f t="shared" si="518"/>
        <v>23672_12</v>
      </c>
      <c r="BL1141" s="69">
        <v>23672</v>
      </c>
      <c r="BM1141" s="69">
        <v>12</v>
      </c>
      <c r="BN1141" s="69">
        <v>0</v>
      </c>
      <c r="BP1141" s="46" t="str">
        <f t="shared" si="519"/>
        <v>23672_12</v>
      </c>
      <c r="BQ1141" s="69">
        <v>23672</v>
      </c>
      <c r="BR1141" s="69">
        <v>12</v>
      </c>
      <c r="BS1141" s="69">
        <v>0</v>
      </c>
    </row>
    <row r="1142" spans="35:71" x14ac:dyDescent="0.25">
      <c r="AI1142" s="12"/>
      <c r="AJ1142" s="12"/>
      <c r="AK1142" s="12"/>
      <c r="AL1142" s="14"/>
      <c r="AM1142" s="14"/>
      <c r="AN1142" s="14"/>
      <c r="AO1142" s="14"/>
      <c r="AP1142" s="14"/>
      <c r="AQ1142" s="14"/>
      <c r="AR1142" s="12"/>
      <c r="AS1142" s="14"/>
      <c r="AT1142" s="14"/>
      <c r="AU1142" s="14"/>
      <c r="AV1142" s="14"/>
      <c r="AW1142" s="14"/>
      <c r="AX1142" s="14"/>
      <c r="AY1142" s="14"/>
      <c r="BK1142" s="46" t="str">
        <f t="shared" si="518"/>
        <v>23673_12</v>
      </c>
      <c r="BL1142" s="69">
        <v>23673</v>
      </c>
      <c r="BM1142" s="69">
        <v>12</v>
      </c>
      <c r="BN1142" s="69">
        <v>0</v>
      </c>
      <c r="BP1142" s="46" t="str">
        <f t="shared" si="519"/>
        <v>23673_12</v>
      </c>
      <c r="BQ1142" s="69">
        <v>23673</v>
      </c>
      <c r="BR1142" s="69">
        <v>12</v>
      </c>
      <c r="BS1142" s="69">
        <v>0</v>
      </c>
    </row>
    <row r="1143" spans="35:71" x14ac:dyDescent="0.25">
      <c r="AI1143" s="12"/>
      <c r="AJ1143" s="12"/>
      <c r="AK1143" s="12"/>
      <c r="AL1143" s="14"/>
      <c r="AM1143" s="14"/>
      <c r="AN1143" s="14"/>
      <c r="AO1143" s="14"/>
      <c r="AP1143" s="14"/>
      <c r="AQ1143" s="14"/>
      <c r="AR1143" s="12"/>
      <c r="AS1143" s="14"/>
      <c r="AT1143" s="14"/>
      <c r="AU1143" s="14"/>
      <c r="AV1143" s="14"/>
      <c r="AW1143" s="14"/>
      <c r="AX1143" s="14"/>
      <c r="AY1143" s="14"/>
      <c r="BK1143" s="46" t="str">
        <f t="shared" si="518"/>
        <v>23761_12</v>
      </c>
      <c r="BL1143" s="69">
        <v>23761</v>
      </c>
      <c r="BM1143" s="69">
        <v>12</v>
      </c>
      <c r="BN1143" s="69">
        <v>0</v>
      </c>
      <c r="BP1143" s="46" t="str">
        <f t="shared" si="519"/>
        <v>23761_12</v>
      </c>
      <c r="BQ1143" s="69">
        <v>23761</v>
      </c>
      <c r="BR1143" s="69">
        <v>12</v>
      </c>
      <c r="BS1143" s="69">
        <v>0</v>
      </c>
    </row>
    <row r="1144" spans="35:71" x14ac:dyDescent="0.25">
      <c r="AI1144" s="12"/>
      <c r="AJ1144" s="12"/>
      <c r="AK1144" s="12"/>
      <c r="AL1144" s="14"/>
      <c r="AM1144" s="14"/>
      <c r="AN1144" s="14"/>
      <c r="AO1144" s="14"/>
      <c r="AP1144" s="14"/>
      <c r="AQ1144" s="14"/>
      <c r="AR1144" s="12"/>
      <c r="AS1144" s="14"/>
      <c r="AT1144" s="14"/>
      <c r="AU1144" s="14"/>
      <c r="AV1144" s="14"/>
      <c r="AW1144" s="14"/>
      <c r="AX1144" s="14"/>
      <c r="AY1144" s="14"/>
      <c r="BK1144" s="46" t="str">
        <f t="shared" si="518"/>
        <v>23763_12</v>
      </c>
      <c r="BL1144" s="69">
        <v>23763</v>
      </c>
      <c r="BM1144" s="69">
        <v>12</v>
      </c>
      <c r="BN1144" s="69">
        <v>36</v>
      </c>
      <c r="BP1144" s="46" t="str">
        <f t="shared" si="519"/>
        <v>23763_12</v>
      </c>
      <c r="BQ1144" s="69">
        <v>23763</v>
      </c>
      <c r="BR1144" s="69">
        <v>12</v>
      </c>
      <c r="BS1144" s="69">
        <v>39</v>
      </c>
    </row>
    <row r="1145" spans="35:71" x14ac:dyDescent="0.25">
      <c r="AI1145" s="12"/>
      <c r="AJ1145" s="12"/>
      <c r="AK1145" s="12"/>
      <c r="AL1145" s="14"/>
      <c r="AM1145" s="14"/>
      <c r="AN1145" s="14"/>
      <c r="AO1145" s="14"/>
      <c r="AP1145" s="14"/>
      <c r="AQ1145" s="14"/>
      <c r="AR1145" s="12"/>
      <c r="AS1145" s="14"/>
      <c r="AT1145" s="14"/>
      <c r="AU1145" s="14"/>
      <c r="AV1145" s="14"/>
      <c r="AW1145" s="14"/>
      <c r="AX1145" s="14"/>
      <c r="AY1145" s="14"/>
      <c r="BK1145" s="46" t="str">
        <f t="shared" si="518"/>
        <v>23764_1</v>
      </c>
      <c r="BL1145" s="69">
        <v>23764</v>
      </c>
      <c r="BM1145" s="69">
        <v>1</v>
      </c>
      <c r="BN1145" s="69">
        <v>36</v>
      </c>
      <c r="BP1145" s="46" t="str">
        <f t="shared" si="519"/>
        <v>23764_1</v>
      </c>
      <c r="BQ1145" s="69">
        <v>23764</v>
      </c>
      <c r="BR1145" s="69">
        <v>1</v>
      </c>
      <c r="BS1145" s="69">
        <v>33</v>
      </c>
    </row>
    <row r="1146" spans="35:71" x14ac:dyDescent="0.25">
      <c r="AI1146" s="12"/>
      <c r="AJ1146" s="12"/>
      <c r="AK1146" s="12"/>
      <c r="AL1146" s="14"/>
      <c r="AM1146" s="14"/>
      <c r="AN1146" s="14"/>
      <c r="AO1146" s="14"/>
      <c r="AP1146" s="14"/>
      <c r="AQ1146" s="14"/>
      <c r="AR1146" s="12"/>
      <c r="AS1146" s="14"/>
      <c r="AT1146" s="14"/>
      <c r="AU1146" s="14"/>
      <c r="AV1146" s="14"/>
      <c r="AW1146" s="14"/>
      <c r="AX1146" s="14"/>
      <c r="AY1146" s="14"/>
      <c r="BK1146" s="46" t="str">
        <f t="shared" si="518"/>
        <v>23765_12</v>
      </c>
      <c r="BL1146" s="69">
        <v>23765</v>
      </c>
      <c r="BM1146" s="69">
        <v>12</v>
      </c>
      <c r="BN1146" s="69">
        <v>12</v>
      </c>
      <c r="BP1146" s="46" t="str">
        <f t="shared" si="519"/>
        <v>23765_12</v>
      </c>
      <c r="BQ1146" s="69">
        <v>23765</v>
      </c>
      <c r="BR1146" s="69">
        <v>12</v>
      </c>
      <c r="BS1146" s="69">
        <v>7</v>
      </c>
    </row>
    <row r="1147" spans="35:71" x14ac:dyDescent="0.25">
      <c r="AI1147" s="12"/>
      <c r="AJ1147" s="12"/>
      <c r="AK1147" s="12"/>
      <c r="AL1147" s="14"/>
      <c r="AM1147" s="14"/>
      <c r="AN1147" s="14"/>
      <c r="AO1147" s="14"/>
      <c r="AP1147" s="14"/>
      <c r="AQ1147" s="14"/>
      <c r="AR1147" s="12"/>
      <c r="AS1147" s="14"/>
      <c r="AT1147" s="14"/>
      <c r="AU1147" s="14"/>
      <c r="AV1147" s="14"/>
      <c r="AW1147" s="14"/>
      <c r="AX1147" s="14"/>
      <c r="AY1147" s="14"/>
      <c r="BK1147" s="46" t="str">
        <f t="shared" si="518"/>
        <v>23768_12</v>
      </c>
      <c r="BL1147" s="69">
        <v>23768</v>
      </c>
      <c r="BM1147" s="69">
        <v>12</v>
      </c>
      <c r="BN1147" s="69">
        <v>13</v>
      </c>
      <c r="BP1147" s="46" t="str">
        <f t="shared" si="519"/>
        <v>23768_12</v>
      </c>
      <c r="BQ1147" s="69">
        <v>23768</v>
      </c>
      <c r="BR1147" s="69">
        <v>12</v>
      </c>
      <c r="BS1147" s="69">
        <v>0</v>
      </c>
    </row>
    <row r="1148" spans="35:71" x14ac:dyDescent="0.25">
      <c r="AI1148" s="12"/>
      <c r="AJ1148" s="12"/>
      <c r="AK1148" s="12"/>
      <c r="AL1148" s="14"/>
      <c r="AM1148" s="14"/>
      <c r="AN1148" s="14"/>
      <c r="AO1148" s="14"/>
      <c r="AP1148" s="14"/>
      <c r="AQ1148" s="14"/>
      <c r="AR1148" s="12"/>
      <c r="AS1148" s="14"/>
      <c r="AT1148" s="14"/>
      <c r="AU1148" s="14"/>
      <c r="AV1148" s="14"/>
      <c r="AW1148" s="14"/>
      <c r="AX1148" s="14"/>
      <c r="AY1148" s="14"/>
      <c r="BK1148" s="46" t="str">
        <f t="shared" si="518"/>
        <v>23769_11</v>
      </c>
      <c r="BL1148" s="69">
        <v>23769</v>
      </c>
      <c r="BM1148" s="69">
        <v>11</v>
      </c>
      <c r="BN1148" s="69">
        <v>0</v>
      </c>
      <c r="BP1148" s="46" t="str">
        <f t="shared" si="519"/>
        <v>23769_11</v>
      </c>
      <c r="BQ1148" s="69">
        <v>23769</v>
      </c>
      <c r="BR1148" s="69">
        <v>11</v>
      </c>
      <c r="BS1148" s="69">
        <v>0</v>
      </c>
    </row>
    <row r="1149" spans="35:71" x14ac:dyDescent="0.25">
      <c r="AI1149" s="12"/>
      <c r="AJ1149" s="12"/>
      <c r="AK1149" s="12"/>
      <c r="AL1149" s="14"/>
      <c r="AM1149" s="14"/>
      <c r="AN1149" s="14"/>
      <c r="AO1149" s="14"/>
      <c r="AP1149" s="14"/>
      <c r="AQ1149" s="14"/>
      <c r="AR1149" s="12"/>
      <c r="AS1149" s="14"/>
      <c r="AT1149" s="14"/>
      <c r="AU1149" s="14"/>
      <c r="AV1149" s="14"/>
      <c r="AW1149" s="14"/>
      <c r="AX1149" s="14"/>
      <c r="AY1149" s="14"/>
      <c r="BK1149" s="46" t="str">
        <f t="shared" si="518"/>
        <v>23770_11</v>
      </c>
      <c r="BL1149" s="69">
        <v>23770</v>
      </c>
      <c r="BM1149" s="69">
        <v>11</v>
      </c>
      <c r="BN1149" s="69">
        <v>0</v>
      </c>
      <c r="BP1149" s="46" t="str">
        <f t="shared" si="519"/>
        <v>23770_11</v>
      </c>
      <c r="BQ1149" s="69">
        <v>23770</v>
      </c>
      <c r="BR1149" s="69">
        <v>11</v>
      </c>
      <c r="BS1149" s="69">
        <v>0</v>
      </c>
    </row>
    <row r="1150" spans="35:71" x14ac:dyDescent="0.25">
      <c r="AI1150" s="12"/>
      <c r="AJ1150" s="12"/>
      <c r="AK1150" s="12"/>
      <c r="AL1150" s="14"/>
      <c r="AM1150" s="14"/>
      <c r="AN1150" s="14"/>
      <c r="AO1150" s="14"/>
      <c r="AP1150" s="14"/>
      <c r="AQ1150" s="14"/>
      <c r="AR1150" s="12"/>
      <c r="AS1150" s="14"/>
      <c r="AT1150" s="14"/>
      <c r="AU1150" s="14"/>
      <c r="AV1150" s="14"/>
      <c r="AW1150" s="14"/>
      <c r="AX1150" s="14"/>
      <c r="AY1150" s="14"/>
      <c r="BK1150" s="46" t="str">
        <f t="shared" si="518"/>
        <v>23771_1</v>
      </c>
      <c r="BL1150" s="69">
        <v>23771</v>
      </c>
      <c r="BM1150" s="69">
        <v>1</v>
      </c>
      <c r="BN1150" s="69">
        <v>17</v>
      </c>
      <c r="BP1150" s="46" t="str">
        <f t="shared" si="519"/>
        <v>23771_1</v>
      </c>
      <c r="BQ1150" s="69">
        <v>23771</v>
      </c>
      <c r="BR1150" s="69">
        <v>1</v>
      </c>
      <c r="BS1150" s="69">
        <v>46</v>
      </c>
    </row>
    <row r="1151" spans="35:71" x14ac:dyDescent="0.25">
      <c r="AI1151" s="12"/>
      <c r="AJ1151" s="12"/>
      <c r="AK1151" s="12"/>
      <c r="AL1151" s="14"/>
      <c r="AM1151" s="14"/>
      <c r="AN1151" s="14"/>
      <c r="AO1151" s="14"/>
      <c r="AP1151" s="14"/>
      <c r="AQ1151" s="14"/>
      <c r="AR1151" s="12"/>
      <c r="AS1151" s="14"/>
      <c r="AT1151" s="14"/>
      <c r="AU1151" s="14"/>
      <c r="AV1151" s="14"/>
      <c r="AW1151" s="14"/>
      <c r="AX1151" s="14"/>
      <c r="AY1151" s="14"/>
      <c r="BK1151" s="46" t="str">
        <f t="shared" si="518"/>
        <v>23773_12</v>
      </c>
      <c r="BL1151" s="69">
        <v>23773</v>
      </c>
      <c r="BM1151" s="69">
        <v>12</v>
      </c>
      <c r="BN1151" s="69">
        <v>4</v>
      </c>
      <c r="BP1151" s="46" t="str">
        <f t="shared" si="519"/>
        <v>23773_12</v>
      </c>
      <c r="BQ1151" s="69">
        <v>23773</v>
      </c>
      <c r="BR1151" s="69">
        <v>12</v>
      </c>
      <c r="BS1151" s="69">
        <v>23</v>
      </c>
    </row>
    <row r="1152" spans="35:71" x14ac:dyDescent="0.25">
      <c r="AI1152" s="12"/>
      <c r="AJ1152" s="12"/>
      <c r="AK1152" s="12"/>
      <c r="AL1152" s="14"/>
      <c r="AM1152" s="14"/>
      <c r="AN1152" s="14"/>
      <c r="AO1152" s="14"/>
      <c r="AP1152" s="14"/>
      <c r="AQ1152" s="14"/>
      <c r="AR1152" s="12"/>
      <c r="AS1152" s="14"/>
      <c r="AT1152" s="14"/>
      <c r="AU1152" s="14"/>
      <c r="AV1152" s="14"/>
      <c r="AW1152" s="14"/>
      <c r="AX1152" s="14"/>
      <c r="AY1152" s="14"/>
      <c r="BK1152" s="46" t="str">
        <f t="shared" si="518"/>
        <v>23774_12</v>
      </c>
      <c r="BL1152" s="69">
        <v>23774</v>
      </c>
      <c r="BM1152" s="69">
        <v>12</v>
      </c>
      <c r="BN1152" s="69">
        <v>0</v>
      </c>
      <c r="BP1152" s="46" t="str">
        <f t="shared" si="519"/>
        <v>23774_12</v>
      </c>
      <c r="BQ1152" s="69">
        <v>23774</v>
      </c>
      <c r="BR1152" s="69">
        <v>12</v>
      </c>
      <c r="BS1152" s="69">
        <v>0</v>
      </c>
    </row>
    <row r="1153" spans="35:71" x14ac:dyDescent="0.25">
      <c r="AI1153" s="12"/>
      <c r="AJ1153" s="12"/>
      <c r="AK1153" s="12"/>
      <c r="AL1153" s="14"/>
      <c r="AM1153" s="14"/>
      <c r="AN1153" s="14"/>
      <c r="AO1153" s="14"/>
      <c r="AP1153" s="14"/>
      <c r="AQ1153" s="14"/>
      <c r="AR1153" s="12"/>
      <c r="AS1153" s="14"/>
      <c r="AT1153" s="14"/>
      <c r="AU1153" s="14"/>
      <c r="AV1153" s="14"/>
      <c r="AW1153" s="14"/>
      <c r="AX1153" s="14"/>
      <c r="AY1153" s="14"/>
      <c r="BK1153" s="46" t="str">
        <f t="shared" si="518"/>
        <v>23775_12</v>
      </c>
      <c r="BL1153" s="69">
        <v>23775</v>
      </c>
      <c r="BM1153" s="69">
        <v>12</v>
      </c>
      <c r="BN1153" s="69">
        <v>0</v>
      </c>
      <c r="BP1153" s="46" t="str">
        <f t="shared" si="519"/>
        <v>23775_12</v>
      </c>
      <c r="BQ1153" s="69">
        <v>23775</v>
      </c>
      <c r="BR1153" s="69">
        <v>12</v>
      </c>
      <c r="BS1153" s="69">
        <v>0</v>
      </c>
    </row>
    <row r="1154" spans="35:71" x14ac:dyDescent="0.25">
      <c r="AI1154" s="12"/>
      <c r="AJ1154" s="12"/>
      <c r="AK1154" s="12"/>
      <c r="AL1154" s="14"/>
      <c r="AM1154" s="14"/>
      <c r="AN1154" s="14"/>
      <c r="AO1154" s="14"/>
      <c r="AP1154" s="14"/>
      <c r="AQ1154" s="14"/>
      <c r="AR1154" s="12"/>
      <c r="AS1154" s="14"/>
      <c r="AT1154" s="14"/>
      <c r="AU1154" s="14"/>
      <c r="AV1154" s="14"/>
      <c r="AW1154" s="14"/>
      <c r="AX1154" s="14"/>
      <c r="AY1154" s="14"/>
      <c r="BK1154" s="46" t="str">
        <f t="shared" si="518"/>
        <v>23776_12</v>
      </c>
      <c r="BL1154" s="69">
        <v>23776</v>
      </c>
      <c r="BM1154" s="69">
        <v>12</v>
      </c>
      <c r="BN1154" s="69">
        <v>0</v>
      </c>
      <c r="BP1154" s="46" t="str">
        <f t="shared" si="519"/>
        <v>23776_12</v>
      </c>
      <c r="BQ1154" s="69">
        <v>23776</v>
      </c>
      <c r="BR1154" s="69">
        <v>12</v>
      </c>
      <c r="BS1154" s="69">
        <v>0</v>
      </c>
    </row>
    <row r="1155" spans="35:71" x14ac:dyDescent="0.25">
      <c r="AI1155" s="12"/>
      <c r="AJ1155" s="12"/>
      <c r="AK1155" s="12"/>
      <c r="AL1155" s="14"/>
      <c r="AM1155" s="14"/>
      <c r="AN1155" s="14"/>
      <c r="AO1155" s="14"/>
      <c r="AP1155" s="14"/>
      <c r="AQ1155" s="14"/>
      <c r="AR1155" s="12"/>
      <c r="AS1155" s="14"/>
      <c r="AT1155" s="14"/>
      <c r="AU1155" s="14"/>
      <c r="AV1155" s="14"/>
      <c r="AW1155" s="14"/>
      <c r="AX1155" s="14"/>
      <c r="AY1155" s="14"/>
      <c r="BK1155" s="46" t="str">
        <f t="shared" si="518"/>
        <v>23778_12</v>
      </c>
      <c r="BL1155" s="69">
        <v>23778</v>
      </c>
      <c r="BM1155" s="69">
        <v>12</v>
      </c>
      <c r="BN1155" s="69">
        <v>0</v>
      </c>
      <c r="BP1155" s="46" t="str">
        <f t="shared" si="519"/>
        <v>23778_12</v>
      </c>
      <c r="BQ1155" s="69">
        <v>23778</v>
      </c>
      <c r="BR1155" s="69">
        <v>12</v>
      </c>
      <c r="BS1155" s="69">
        <v>0</v>
      </c>
    </row>
    <row r="1156" spans="35:71" x14ac:dyDescent="0.25">
      <c r="AI1156" s="12"/>
      <c r="AJ1156" s="12"/>
      <c r="AK1156" s="12"/>
      <c r="AL1156" s="14"/>
      <c r="AM1156" s="14"/>
      <c r="AN1156" s="14"/>
      <c r="AO1156" s="14"/>
      <c r="AP1156" s="14"/>
      <c r="AQ1156" s="14"/>
      <c r="AR1156" s="12"/>
      <c r="AS1156" s="14"/>
      <c r="AT1156" s="14"/>
      <c r="AU1156" s="14"/>
      <c r="AV1156" s="14"/>
      <c r="AW1156" s="14"/>
      <c r="AX1156" s="14"/>
      <c r="AY1156" s="14"/>
      <c r="BK1156" s="46" t="str">
        <f t="shared" si="518"/>
        <v>23779_12</v>
      </c>
      <c r="BL1156" s="69">
        <v>23779</v>
      </c>
      <c r="BM1156" s="69">
        <v>12</v>
      </c>
      <c r="BN1156" s="69">
        <v>4</v>
      </c>
      <c r="BP1156" s="46" t="str">
        <f t="shared" si="519"/>
        <v>23779_12</v>
      </c>
      <c r="BQ1156" s="69">
        <v>23779</v>
      </c>
      <c r="BR1156" s="69">
        <v>12</v>
      </c>
      <c r="BS1156" s="69">
        <v>0</v>
      </c>
    </row>
    <row r="1157" spans="35:71" x14ac:dyDescent="0.25">
      <c r="AI1157" s="12"/>
      <c r="AJ1157" s="12"/>
      <c r="AK1157" s="12"/>
      <c r="AL1157" s="14"/>
      <c r="AM1157" s="14"/>
      <c r="AN1157" s="14"/>
      <c r="AO1157" s="14"/>
      <c r="AP1157" s="14"/>
      <c r="AQ1157" s="14"/>
      <c r="AR1157" s="12"/>
      <c r="AS1157" s="14"/>
      <c r="AT1157" s="14"/>
      <c r="AU1157" s="14"/>
      <c r="AV1157" s="14"/>
      <c r="AW1157" s="14"/>
      <c r="AX1157" s="14"/>
      <c r="AY1157" s="14"/>
      <c r="BK1157" s="46" t="str">
        <f t="shared" si="518"/>
        <v>23780_12</v>
      </c>
      <c r="BL1157" s="69">
        <v>23780</v>
      </c>
      <c r="BM1157" s="69">
        <v>12</v>
      </c>
      <c r="BN1157" s="69">
        <v>0</v>
      </c>
      <c r="BP1157" s="46" t="str">
        <f t="shared" si="519"/>
        <v>23780_12</v>
      </c>
      <c r="BQ1157" s="69">
        <v>23780</v>
      </c>
      <c r="BR1157" s="69">
        <v>12</v>
      </c>
      <c r="BS1157" s="69">
        <v>0</v>
      </c>
    </row>
    <row r="1158" spans="35:71" x14ac:dyDescent="0.25">
      <c r="AI1158" s="12"/>
      <c r="AJ1158" s="12"/>
      <c r="AK1158" s="12"/>
      <c r="AL1158" s="14"/>
      <c r="AM1158" s="14"/>
      <c r="AN1158" s="14"/>
      <c r="AO1158" s="14"/>
      <c r="AP1158" s="14"/>
      <c r="AQ1158" s="14"/>
      <c r="AR1158" s="12"/>
      <c r="AS1158" s="14"/>
      <c r="AT1158" s="14"/>
      <c r="AU1158" s="14"/>
      <c r="AV1158" s="14"/>
      <c r="AW1158" s="14"/>
      <c r="AX1158" s="14"/>
      <c r="AY1158" s="14"/>
      <c r="BK1158" s="46" t="str">
        <f t="shared" si="518"/>
        <v>23781_12</v>
      </c>
      <c r="BL1158" s="69">
        <v>23781</v>
      </c>
      <c r="BM1158" s="69">
        <v>12</v>
      </c>
      <c r="BN1158" s="69">
        <v>0</v>
      </c>
      <c r="BP1158" s="46" t="str">
        <f t="shared" si="519"/>
        <v>23781_12</v>
      </c>
      <c r="BQ1158" s="69">
        <v>23781</v>
      </c>
      <c r="BR1158" s="69">
        <v>12</v>
      </c>
      <c r="BS1158" s="69">
        <v>0</v>
      </c>
    </row>
    <row r="1159" spans="35:71" x14ac:dyDescent="0.25">
      <c r="AI1159" s="12"/>
      <c r="AJ1159" s="12"/>
      <c r="AK1159" s="12"/>
      <c r="AL1159" s="14"/>
      <c r="AM1159" s="14"/>
      <c r="AN1159" s="14"/>
      <c r="AO1159" s="14"/>
      <c r="AP1159" s="14"/>
      <c r="AQ1159" s="14"/>
      <c r="AR1159" s="12"/>
      <c r="AS1159" s="14"/>
      <c r="AT1159" s="14"/>
      <c r="AU1159" s="14"/>
      <c r="AV1159" s="14"/>
      <c r="AW1159" s="14"/>
      <c r="AX1159" s="14"/>
      <c r="AY1159" s="14"/>
      <c r="BK1159" s="46" t="str">
        <f t="shared" si="518"/>
        <v>23782_12</v>
      </c>
      <c r="BL1159" s="69">
        <v>23782</v>
      </c>
      <c r="BM1159" s="69">
        <v>12</v>
      </c>
      <c r="BN1159" s="69">
        <v>0</v>
      </c>
      <c r="BP1159" s="46" t="str">
        <f t="shared" si="519"/>
        <v>23782_12</v>
      </c>
      <c r="BQ1159" s="69">
        <v>23782</v>
      </c>
      <c r="BR1159" s="69">
        <v>12</v>
      </c>
      <c r="BS1159" s="69">
        <v>0</v>
      </c>
    </row>
    <row r="1160" spans="35:71" x14ac:dyDescent="0.25">
      <c r="AI1160" s="12"/>
      <c r="AJ1160" s="12"/>
      <c r="AK1160" s="12"/>
      <c r="AL1160" s="14"/>
      <c r="AM1160" s="14"/>
      <c r="AN1160" s="14"/>
      <c r="AO1160" s="14"/>
      <c r="AP1160" s="14"/>
      <c r="AQ1160" s="14"/>
      <c r="AR1160" s="12"/>
      <c r="AS1160" s="14"/>
      <c r="AT1160" s="14"/>
      <c r="AU1160" s="14"/>
      <c r="AV1160" s="14"/>
      <c r="AW1160" s="14"/>
      <c r="AX1160" s="14"/>
      <c r="AY1160" s="14"/>
      <c r="BK1160" s="46" t="str">
        <f t="shared" si="518"/>
        <v>23783_12</v>
      </c>
      <c r="BL1160" s="69">
        <v>23783</v>
      </c>
      <c r="BM1160" s="69">
        <v>12</v>
      </c>
      <c r="BN1160" s="69">
        <v>0</v>
      </c>
      <c r="BP1160" s="46" t="str">
        <f t="shared" si="519"/>
        <v>23783_12</v>
      </c>
      <c r="BQ1160" s="69">
        <v>23783</v>
      </c>
      <c r="BR1160" s="69">
        <v>12</v>
      </c>
      <c r="BS1160" s="69">
        <v>0</v>
      </c>
    </row>
    <row r="1161" spans="35:71" x14ac:dyDescent="0.25">
      <c r="AI1161" s="12"/>
      <c r="AJ1161" s="12"/>
      <c r="AK1161" s="12"/>
      <c r="AL1161" s="14"/>
      <c r="AM1161" s="14"/>
      <c r="AN1161" s="14"/>
      <c r="AO1161" s="14"/>
      <c r="AP1161" s="14"/>
      <c r="AQ1161" s="14"/>
      <c r="AR1161" s="12"/>
      <c r="AS1161" s="14"/>
      <c r="AT1161" s="14"/>
      <c r="AU1161" s="14"/>
      <c r="AV1161" s="14"/>
      <c r="AW1161" s="14"/>
      <c r="AX1161" s="14"/>
      <c r="AY1161" s="14"/>
      <c r="BK1161" s="46" t="str">
        <f t="shared" si="518"/>
        <v>23859_21</v>
      </c>
      <c r="BL1161" s="69">
        <v>23859</v>
      </c>
      <c r="BM1161" s="69">
        <v>21</v>
      </c>
      <c r="BN1161" s="69">
        <v>0</v>
      </c>
      <c r="BP1161" s="46" t="str">
        <f t="shared" si="519"/>
        <v>23859_21</v>
      </c>
      <c r="BQ1161" s="69">
        <v>23859</v>
      </c>
      <c r="BR1161" s="69">
        <v>21</v>
      </c>
      <c r="BS1161" s="69">
        <v>0</v>
      </c>
    </row>
    <row r="1162" spans="35:71" x14ac:dyDescent="0.25">
      <c r="AI1162" s="12"/>
      <c r="AJ1162" s="12"/>
      <c r="AK1162" s="12"/>
      <c r="AL1162" s="14"/>
      <c r="AM1162" s="14"/>
      <c r="AN1162" s="14"/>
      <c r="AO1162" s="14"/>
      <c r="AP1162" s="14"/>
      <c r="AQ1162" s="14"/>
      <c r="AR1162" s="12"/>
      <c r="AS1162" s="14"/>
      <c r="AT1162" s="14"/>
      <c r="AU1162" s="14"/>
      <c r="AV1162" s="14"/>
      <c r="AW1162" s="14"/>
      <c r="AX1162" s="14"/>
      <c r="AY1162" s="14"/>
      <c r="BK1162" s="46" t="str">
        <f t="shared" si="518"/>
        <v>23870_32</v>
      </c>
      <c r="BL1162" s="69">
        <v>23870</v>
      </c>
      <c r="BM1162" s="69">
        <v>32</v>
      </c>
      <c r="BN1162" s="69">
        <v>0</v>
      </c>
      <c r="BP1162" s="46" t="str">
        <f t="shared" si="519"/>
        <v>23870_32</v>
      </c>
      <c r="BQ1162" s="69">
        <v>23870</v>
      </c>
      <c r="BR1162" s="69">
        <v>32</v>
      </c>
      <c r="BS1162" s="69">
        <v>0</v>
      </c>
    </row>
    <row r="1163" spans="35:71" x14ac:dyDescent="0.25">
      <c r="AI1163" s="12"/>
      <c r="AJ1163" s="12"/>
      <c r="AK1163" s="12"/>
      <c r="AL1163" s="14"/>
      <c r="AM1163" s="14"/>
      <c r="AN1163" s="14"/>
      <c r="AO1163" s="14"/>
      <c r="AP1163" s="14"/>
      <c r="AQ1163" s="14"/>
      <c r="AR1163" s="12"/>
      <c r="AS1163" s="14"/>
      <c r="AT1163" s="14"/>
      <c r="AU1163" s="14"/>
      <c r="AV1163" s="14"/>
      <c r="AW1163" s="14"/>
      <c r="AX1163" s="14"/>
      <c r="AY1163" s="14"/>
      <c r="BK1163" s="46" t="str">
        <f t="shared" si="518"/>
        <v>23881_12</v>
      </c>
      <c r="BL1163" s="69">
        <v>23881</v>
      </c>
      <c r="BM1163" s="69">
        <v>12</v>
      </c>
      <c r="BN1163" s="69">
        <v>0</v>
      </c>
      <c r="BP1163" s="46" t="str">
        <f t="shared" si="519"/>
        <v>23881_12</v>
      </c>
      <c r="BQ1163" s="69">
        <v>23881</v>
      </c>
      <c r="BR1163" s="69">
        <v>12</v>
      </c>
      <c r="BS1163" s="69">
        <v>0</v>
      </c>
    </row>
    <row r="1164" spans="35:71" x14ac:dyDescent="0.25">
      <c r="AI1164" s="12"/>
      <c r="AJ1164" s="12"/>
      <c r="AK1164" s="12"/>
      <c r="AL1164" s="14"/>
      <c r="AM1164" s="14"/>
      <c r="AN1164" s="14"/>
      <c r="AO1164" s="14"/>
      <c r="AP1164" s="14"/>
      <c r="AQ1164" s="14"/>
      <c r="AR1164" s="12"/>
      <c r="AS1164" s="14"/>
      <c r="AT1164" s="14"/>
      <c r="AU1164" s="14"/>
      <c r="AV1164" s="14"/>
      <c r="AW1164" s="14"/>
      <c r="AX1164" s="14"/>
      <c r="AY1164" s="14"/>
      <c r="BK1164" s="46" t="str">
        <f t="shared" si="518"/>
        <v>23882_21</v>
      </c>
      <c r="BL1164" s="69">
        <v>23882</v>
      </c>
      <c r="BM1164" s="69">
        <v>21</v>
      </c>
      <c r="BN1164" s="69">
        <v>0</v>
      </c>
      <c r="BP1164" s="46" t="str">
        <f t="shared" si="519"/>
        <v>23882_21</v>
      </c>
      <c r="BQ1164" s="69">
        <v>23882</v>
      </c>
      <c r="BR1164" s="69">
        <v>21</v>
      </c>
      <c r="BS1164" s="69">
        <v>0</v>
      </c>
    </row>
    <row r="1165" spans="35:71" x14ac:dyDescent="0.25">
      <c r="AI1165" s="12"/>
      <c r="AJ1165" s="12"/>
      <c r="AK1165" s="12"/>
      <c r="AL1165" s="14"/>
      <c r="AM1165" s="14"/>
      <c r="AN1165" s="14"/>
      <c r="AO1165" s="14"/>
      <c r="AP1165" s="14"/>
      <c r="AQ1165" s="14"/>
      <c r="AR1165" s="12"/>
      <c r="AS1165" s="14"/>
      <c r="AT1165" s="14"/>
      <c r="AU1165" s="14"/>
      <c r="AV1165" s="14"/>
      <c r="AW1165" s="14"/>
      <c r="AX1165" s="14"/>
      <c r="AY1165" s="14"/>
      <c r="BK1165" s="46" t="str">
        <f t="shared" ref="BK1165:BK1228" si="520">CONCATENATE(BL1165,"_",BM1165)</f>
        <v>43501_1</v>
      </c>
      <c r="BL1165" s="69">
        <v>43501</v>
      </c>
      <c r="BM1165" s="69">
        <v>1</v>
      </c>
      <c r="BN1165" s="69">
        <v>8</v>
      </c>
      <c r="BP1165" s="46" t="str">
        <f t="shared" ref="BP1165:BP1228" si="521">CONCATENATE(BQ1165,"_",BR1165)</f>
        <v>43501_1</v>
      </c>
      <c r="BQ1165" s="69">
        <v>43501</v>
      </c>
      <c r="BR1165" s="69">
        <v>1</v>
      </c>
      <c r="BS1165" s="69">
        <v>7</v>
      </c>
    </row>
    <row r="1166" spans="35:71" x14ac:dyDescent="0.25">
      <c r="AI1166" s="12"/>
      <c r="AJ1166" s="12"/>
      <c r="AK1166" s="12"/>
      <c r="AL1166" s="14"/>
      <c r="AM1166" s="14"/>
      <c r="AN1166" s="14"/>
      <c r="AO1166" s="14"/>
      <c r="AP1166" s="14"/>
      <c r="AQ1166" s="14"/>
      <c r="AR1166" s="12"/>
      <c r="AS1166" s="14"/>
      <c r="AT1166" s="14"/>
      <c r="AU1166" s="14"/>
      <c r="AV1166" s="14"/>
      <c r="AW1166" s="14"/>
      <c r="AX1166" s="14"/>
      <c r="AY1166" s="14"/>
      <c r="BK1166" s="46" t="str">
        <f t="shared" si="520"/>
        <v>43502_1</v>
      </c>
      <c r="BL1166" s="69">
        <v>43502</v>
      </c>
      <c r="BM1166" s="69">
        <v>1</v>
      </c>
      <c r="BN1166" s="69">
        <v>11</v>
      </c>
      <c r="BP1166" s="46" t="str">
        <f t="shared" si="521"/>
        <v>43502_1</v>
      </c>
      <c r="BQ1166" s="69">
        <v>43502</v>
      </c>
      <c r="BR1166" s="69">
        <v>1</v>
      </c>
      <c r="BS1166" s="69">
        <v>14</v>
      </c>
    </row>
    <row r="1167" spans="35:71" x14ac:dyDescent="0.25">
      <c r="AI1167" s="12"/>
      <c r="AJ1167" s="12"/>
      <c r="AK1167" s="12"/>
      <c r="AL1167" s="14"/>
      <c r="AM1167" s="14"/>
      <c r="AN1167" s="14"/>
      <c r="AO1167" s="14"/>
      <c r="AP1167" s="14"/>
      <c r="AQ1167" s="14"/>
      <c r="AR1167" s="12"/>
      <c r="AS1167" s="14"/>
      <c r="AT1167" s="14"/>
      <c r="AU1167" s="14"/>
      <c r="AV1167" s="14"/>
      <c r="AW1167" s="14"/>
      <c r="AX1167" s="14"/>
      <c r="AY1167" s="14"/>
      <c r="BK1167" s="46" t="str">
        <f t="shared" si="520"/>
        <v>43503_1</v>
      </c>
      <c r="BL1167" s="69">
        <v>43503</v>
      </c>
      <c r="BM1167" s="69">
        <v>1</v>
      </c>
      <c r="BN1167" s="69">
        <v>0</v>
      </c>
      <c r="BP1167" s="46" t="str">
        <f t="shared" si="521"/>
        <v>43503_1</v>
      </c>
      <c r="BQ1167" s="69">
        <v>43503</v>
      </c>
      <c r="BR1167" s="69">
        <v>1</v>
      </c>
      <c r="BS1167" s="69">
        <v>0</v>
      </c>
    </row>
    <row r="1168" spans="35:71" x14ac:dyDescent="0.25">
      <c r="AI1168" s="12"/>
      <c r="AJ1168" s="12"/>
      <c r="AK1168" s="12"/>
      <c r="AL1168" s="14"/>
      <c r="AM1168" s="14"/>
      <c r="AN1168" s="14"/>
      <c r="AO1168" s="14"/>
      <c r="AP1168" s="14"/>
      <c r="AQ1168" s="14"/>
      <c r="AR1168" s="12"/>
      <c r="AS1168" s="14"/>
      <c r="AT1168" s="14"/>
      <c r="AU1168" s="14"/>
      <c r="AV1168" s="14"/>
      <c r="AW1168" s="14"/>
      <c r="AX1168" s="14"/>
      <c r="AY1168" s="14"/>
      <c r="BK1168" s="46" t="str">
        <f t="shared" si="520"/>
        <v>43504_1</v>
      </c>
      <c r="BL1168" s="69">
        <v>43504</v>
      </c>
      <c r="BM1168" s="69">
        <v>1</v>
      </c>
      <c r="BN1168" s="69">
        <v>0</v>
      </c>
      <c r="BP1168" s="46" t="str">
        <f t="shared" si="521"/>
        <v>43504_1</v>
      </c>
      <c r="BQ1168" s="69">
        <v>43504</v>
      </c>
      <c r="BR1168" s="69">
        <v>1</v>
      </c>
      <c r="BS1168" s="69">
        <v>0</v>
      </c>
    </row>
    <row r="1169" spans="35:71" x14ac:dyDescent="0.25">
      <c r="AI1169" s="12"/>
      <c r="AJ1169" s="12"/>
      <c r="AK1169" s="12"/>
      <c r="AL1169" s="14"/>
      <c r="AM1169" s="14"/>
      <c r="AN1169" s="14"/>
      <c r="AO1169" s="14"/>
      <c r="AP1169" s="14"/>
      <c r="AQ1169" s="14"/>
      <c r="AR1169" s="12"/>
      <c r="AS1169" s="14"/>
      <c r="AT1169" s="14"/>
      <c r="AU1169" s="14"/>
      <c r="AV1169" s="14"/>
      <c r="AW1169" s="14"/>
      <c r="AX1169" s="14"/>
      <c r="AY1169" s="14"/>
      <c r="BK1169" s="46" t="str">
        <f t="shared" si="520"/>
        <v>43505_1</v>
      </c>
      <c r="BL1169" s="69">
        <v>43505</v>
      </c>
      <c r="BM1169" s="69">
        <v>1</v>
      </c>
      <c r="BN1169" s="69">
        <v>4</v>
      </c>
      <c r="BP1169" s="46" t="str">
        <f t="shared" si="521"/>
        <v>43505_1</v>
      </c>
      <c r="BQ1169" s="69">
        <v>43505</v>
      </c>
      <c r="BR1169" s="69">
        <v>1</v>
      </c>
      <c r="BS1169" s="69">
        <v>0</v>
      </c>
    </row>
    <row r="1170" spans="35:71" x14ac:dyDescent="0.25">
      <c r="AI1170" s="12"/>
      <c r="AJ1170" s="12"/>
      <c r="AK1170" s="12"/>
      <c r="AL1170" s="14"/>
      <c r="AM1170" s="14"/>
      <c r="AN1170" s="14"/>
      <c r="AO1170" s="14"/>
      <c r="AP1170" s="14"/>
      <c r="AQ1170" s="14"/>
      <c r="AR1170" s="12"/>
      <c r="AS1170" s="14"/>
      <c r="AT1170" s="14"/>
      <c r="AU1170" s="14"/>
      <c r="AV1170" s="14"/>
      <c r="AW1170" s="14"/>
      <c r="AX1170" s="14"/>
      <c r="AY1170" s="14"/>
      <c r="BK1170" s="46" t="str">
        <f t="shared" si="520"/>
        <v>43505_2</v>
      </c>
      <c r="BL1170" s="69">
        <v>43505</v>
      </c>
      <c r="BM1170" s="69">
        <v>2</v>
      </c>
      <c r="BN1170" s="69">
        <v>0</v>
      </c>
      <c r="BP1170" s="46" t="str">
        <f t="shared" si="521"/>
        <v>43505_2</v>
      </c>
      <c r="BQ1170" s="69">
        <v>43505</v>
      </c>
      <c r="BR1170" s="69">
        <v>2</v>
      </c>
      <c r="BS1170" s="69">
        <v>0</v>
      </c>
    </row>
    <row r="1171" spans="35:71" x14ac:dyDescent="0.25">
      <c r="AI1171" s="12"/>
      <c r="AJ1171" s="12"/>
      <c r="AK1171" s="12"/>
      <c r="AL1171" s="14"/>
      <c r="AM1171" s="14"/>
      <c r="AN1171" s="14"/>
      <c r="AO1171" s="14"/>
      <c r="AP1171" s="14"/>
      <c r="AQ1171" s="14"/>
      <c r="AR1171" s="12"/>
      <c r="AS1171" s="14"/>
      <c r="AT1171" s="14"/>
      <c r="AU1171" s="14"/>
      <c r="AV1171" s="14"/>
      <c r="AW1171" s="14"/>
      <c r="AX1171" s="14"/>
      <c r="AY1171" s="14"/>
      <c r="BK1171" s="46" t="str">
        <f t="shared" si="520"/>
        <v>43506_1</v>
      </c>
      <c r="BL1171" s="69">
        <v>43506</v>
      </c>
      <c r="BM1171" s="69">
        <v>1</v>
      </c>
      <c r="BN1171" s="69">
        <v>0</v>
      </c>
      <c r="BP1171" s="46" t="str">
        <f t="shared" si="521"/>
        <v>43506_1</v>
      </c>
      <c r="BQ1171" s="69">
        <v>43506</v>
      </c>
      <c r="BR1171" s="69">
        <v>1</v>
      </c>
      <c r="BS1171" s="69">
        <v>0</v>
      </c>
    </row>
    <row r="1172" spans="35:71" x14ac:dyDescent="0.25">
      <c r="AI1172" s="12"/>
      <c r="AJ1172" s="12"/>
      <c r="AK1172" s="12"/>
      <c r="AL1172" s="14"/>
      <c r="AM1172" s="14"/>
      <c r="AN1172" s="14"/>
      <c r="AO1172" s="14"/>
      <c r="AP1172" s="14"/>
      <c r="AQ1172" s="14"/>
      <c r="AR1172" s="12"/>
      <c r="AS1172" s="14"/>
      <c r="AT1172" s="14"/>
      <c r="AU1172" s="14"/>
      <c r="AV1172" s="14"/>
      <c r="AW1172" s="14"/>
      <c r="AX1172" s="14"/>
      <c r="AY1172" s="14"/>
      <c r="BK1172" s="46" t="str">
        <f t="shared" si="520"/>
        <v>43506_2</v>
      </c>
      <c r="BL1172" s="69">
        <v>43506</v>
      </c>
      <c r="BM1172" s="69">
        <v>2</v>
      </c>
      <c r="BN1172" s="69">
        <v>0</v>
      </c>
      <c r="BP1172" s="46" t="str">
        <f t="shared" si="521"/>
        <v>43506_2</v>
      </c>
      <c r="BQ1172" s="69">
        <v>43506</v>
      </c>
      <c r="BR1172" s="69">
        <v>2</v>
      </c>
      <c r="BS1172" s="69">
        <v>0</v>
      </c>
    </row>
    <row r="1173" spans="35:71" x14ac:dyDescent="0.25">
      <c r="AI1173" s="12"/>
      <c r="AJ1173" s="12"/>
      <c r="AK1173" s="12"/>
      <c r="AL1173" s="14"/>
      <c r="AM1173" s="14"/>
      <c r="AN1173" s="14"/>
      <c r="AO1173" s="14"/>
      <c r="AP1173" s="14"/>
      <c r="AQ1173" s="14"/>
      <c r="AR1173" s="12"/>
      <c r="AS1173" s="14"/>
      <c r="AT1173" s="14"/>
      <c r="AU1173" s="14"/>
      <c r="AV1173" s="14"/>
      <c r="AW1173" s="14"/>
      <c r="AX1173" s="14"/>
      <c r="AY1173" s="14"/>
      <c r="BK1173" s="46" t="str">
        <f t="shared" si="520"/>
        <v>43506_3</v>
      </c>
      <c r="BL1173" s="69">
        <v>43506</v>
      </c>
      <c r="BM1173" s="69">
        <v>3</v>
      </c>
      <c r="BN1173" s="69">
        <v>0</v>
      </c>
      <c r="BP1173" s="46" t="str">
        <f t="shared" si="521"/>
        <v>43506_3</v>
      </c>
      <c r="BQ1173" s="69">
        <v>43506</v>
      </c>
      <c r="BR1173" s="69">
        <v>3</v>
      </c>
      <c r="BS1173" s="69">
        <v>0</v>
      </c>
    </row>
    <row r="1174" spans="35:71" x14ac:dyDescent="0.25">
      <c r="AI1174" s="12"/>
      <c r="AJ1174" s="12"/>
      <c r="AK1174" s="12"/>
      <c r="AL1174" s="14"/>
      <c r="AM1174" s="14"/>
      <c r="AN1174" s="14"/>
      <c r="AO1174" s="14"/>
      <c r="AP1174" s="14"/>
      <c r="AQ1174" s="14"/>
      <c r="AR1174" s="12"/>
      <c r="AS1174" s="14"/>
      <c r="AT1174" s="14"/>
      <c r="AU1174" s="14"/>
      <c r="AV1174" s="14"/>
      <c r="AW1174" s="14"/>
      <c r="AX1174" s="14"/>
      <c r="AY1174" s="14"/>
      <c r="BK1174" s="46" t="str">
        <f t="shared" si="520"/>
        <v>43506_4</v>
      </c>
      <c r="BL1174" s="69">
        <v>43506</v>
      </c>
      <c r="BM1174" s="69">
        <v>4</v>
      </c>
      <c r="BN1174" s="69">
        <v>0</v>
      </c>
      <c r="BP1174" s="46" t="str">
        <f t="shared" si="521"/>
        <v>43506_4</v>
      </c>
      <c r="BQ1174" s="69">
        <v>43506</v>
      </c>
      <c r="BR1174" s="69">
        <v>4</v>
      </c>
      <c r="BS1174" s="69">
        <v>0</v>
      </c>
    </row>
    <row r="1175" spans="35:71" x14ac:dyDescent="0.25">
      <c r="AI1175" s="12"/>
      <c r="AJ1175" s="12"/>
      <c r="AK1175" s="12"/>
      <c r="AL1175" s="14"/>
      <c r="AM1175" s="14"/>
      <c r="AN1175" s="14"/>
      <c r="AO1175" s="14"/>
      <c r="AP1175" s="14"/>
      <c r="AQ1175" s="14"/>
      <c r="AR1175" s="12"/>
      <c r="AS1175" s="14"/>
      <c r="AT1175" s="14"/>
      <c r="AU1175" s="14"/>
      <c r="AV1175" s="14"/>
      <c r="AW1175" s="14"/>
      <c r="AX1175" s="14"/>
      <c r="AY1175" s="14"/>
      <c r="BK1175" s="46" t="str">
        <f t="shared" si="520"/>
        <v>43507_1</v>
      </c>
      <c r="BL1175" s="69">
        <v>43507</v>
      </c>
      <c r="BM1175" s="69">
        <v>1</v>
      </c>
      <c r="BN1175" s="69">
        <v>0</v>
      </c>
      <c r="BP1175" s="46" t="str">
        <f t="shared" si="521"/>
        <v>43507_1</v>
      </c>
      <c r="BQ1175" s="69">
        <v>43507</v>
      </c>
      <c r="BR1175" s="69">
        <v>1</v>
      </c>
      <c r="BS1175" s="69">
        <v>0</v>
      </c>
    </row>
    <row r="1176" spans="35:71" x14ac:dyDescent="0.25">
      <c r="AI1176" s="12"/>
      <c r="AJ1176" s="12"/>
      <c r="AK1176" s="12"/>
      <c r="AL1176" s="14"/>
      <c r="AM1176" s="14"/>
      <c r="AN1176" s="14"/>
      <c r="AO1176" s="14"/>
      <c r="AP1176" s="14"/>
      <c r="AQ1176" s="14"/>
      <c r="AR1176" s="12"/>
      <c r="AS1176" s="14"/>
      <c r="AT1176" s="14"/>
      <c r="AU1176" s="14"/>
      <c r="AV1176" s="14"/>
      <c r="AW1176" s="14"/>
      <c r="AX1176" s="14"/>
      <c r="AY1176" s="14"/>
      <c r="BK1176" s="46" t="str">
        <f t="shared" si="520"/>
        <v>43508_1</v>
      </c>
      <c r="BL1176" s="69">
        <v>43508</v>
      </c>
      <c r="BM1176" s="69">
        <v>1</v>
      </c>
      <c r="BN1176" s="69">
        <v>0</v>
      </c>
      <c r="BP1176" s="46" t="str">
        <f t="shared" si="521"/>
        <v>43508_1</v>
      </c>
      <c r="BQ1176" s="69">
        <v>43508</v>
      </c>
      <c r="BR1176" s="69">
        <v>1</v>
      </c>
      <c r="BS1176" s="69">
        <v>0</v>
      </c>
    </row>
    <row r="1177" spans="35:71" x14ac:dyDescent="0.25">
      <c r="AI1177" s="12"/>
      <c r="AJ1177" s="12"/>
      <c r="AK1177" s="12"/>
      <c r="AL1177" s="14"/>
      <c r="AM1177" s="14"/>
      <c r="AN1177" s="14"/>
      <c r="AO1177" s="14"/>
      <c r="AP1177" s="14"/>
      <c r="AQ1177" s="14"/>
      <c r="AR1177" s="12"/>
      <c r="AS1177" s="14"/>
      <c r="AT1177" s="14"/>
      <c r="AU1177" s="14"/>
      <c r="AV1177" s="14"/>
      <c r="AW1177" s="14"/>
      <c r="AX1177" s="14"/>
      <c r="AY1177" s="14"/>
      <c r="BK1177" s="46" t="str">
        <f t="shared" si="520"/>
        <v>43509_1</v>
      </c>
      <c r="BL1177" s="69">
        <v>43509</v>
      </c>
      <c r="BM1177" s="69">
        <v>1</v>
      </c>
      <c r="BN1177" s="69">
        <v>0</v>
      </c>
      <c r="BP1177" s="46" t="str">
        <f t="shared" si="521"/>
        <v>43509_1</v>
      </c>
      <c r="BQ1177" s="69">
        <v>43509</v>
      </c>
      <c r="BR1177" s="69">
        <v>1</v>
      </c>
      <c r="BS1177" s="69">
        <v>0</v>
      </c>
    </row>
    <row r="1178" spans="35:71" x14ac:dyDescent="0.25">
      <c r="AI1178" s="12"/>
      <c r="AJ1178" s="12"/>
      <c r="AK1178" s="12"/>
      <c r="AL1178" s="14"/>
      <c r="AM1178" s="14"/>
      <c r="AN1178" s="14"/>
      <c r="AO1178" s="14"/>
      <c r="AP1178" s="14"/>
      <c r="AQ1178" s="14"/>
      <c r="AR1178" s="12"/>
      <c r="AS1178" s="14"/>
      <c r="AT1178" s="14"/>
      <c r="AU1178" s="14"/>
      <c r="AV1178" s="14"/>
      <c r="AW1178" s="14"/>
      <c r="AX1178" s="14"/>
      <c r="AY1178" s="14"/>
      <c r="BK1178" s="46" t="str">
        <f t="shared" si="520"/>
        <v>43510_1</v>
      </c>
      <c r="BL1178" s="69">
        <v>43510</v>
      </c>
      <c r="BM1178" s="69">
        <v>1</v>
      </c>
      <c r="BN1178" s="69">
        <v>0</v>
      </c>
      <c r="BP1178" s="46" t="str">
        <f t="shared" si="521"/>
        <v>43510_1</v>
      </c>
      <c r="BQ1178" s="69">
        <v>43510</v>
      </c>
      <c r="BR1178" s="69">
        <v>1</v>
      </c>
      <c r="BS1178" s="69">
        <v>0</v>
      </c>
    </row>
    <row r="1179" spans="35:71" x14ac:dyDescent="0.25">
      <c r="AI1179" s="12"/>
      <c r="AJ1179" s="12"/>
      <c r="AK1179" s="12"/>
      <c r="AL1179" s="14"/>
      <c r="AM1179" s="14"/>
      <c r="AN1179" s="14"/>
      <c r="AO1179" s="14"/>
      <c r="AP1179" s="14"/>
      <c r="AQ1179" s="14"/>
      <c r="AR1179" s="12"/>
      <c r="AS1179" s="14"/>
      <c r="AT1179" s="14"/>
      <c r="AU1179" s="14"/>
      <c r="AV1179" s="14"/>
      <c r="AW1179" s="14"/>
      <c r="AX1179" s="14"/>
      <c r="AY1179" s="14"/>
      <c r="BK1179" s="46" t="str">
        <f t="shared" si="520"/>
        <v>43511_1</v>
      </c>
      <c r="BL1179" s="69">
        <v>43511</v>
      </c>
      <c r="BM1179" s="69">
        <v>1</v>
      </c>
      <c r="BN1179" s="69">
        <v>11</v>
      </c>
      <c r="BP1179" s="46" t="str">
        <f t="shared" si="521"/>
        <v>43511_1</v>
      </c>
      <c r="BQ1179" s="69">
        <v>43511</v>
      </c>
      <c r="BR1179" s="69">
        <v>1</v>
      </c>
      <c r="BS1179" s="69">
        <v>32</v>
      </c>
    </row>
    <row r="1180" spans="35:71" x14ac:dyDescent="0.25">
      <c r="AI1180" s="12"/>
      <c r="AJ1180" s="12"/>
      <c r="AK1180" s="12"/>
      <c r="AL1180" s="14"/>
      <c r="AM1180" s="14"/>
      <c r="AN1180" s="14"/>
      <c r="AO1180" s="14"/>
      <c r="AP1180" s="14"/>
      <c r="AQ1180" s="14"/>
      <c r="AR1180" s="12"/>
      <c r="AS1180" s="14"/>
      <c r="AT1180" s="14"/>
      <c r="AU1180" s="14"/>
      <c r="AV1180" s="14"/>
      <c r="AW1180" s="14"/>
      <c r="AX1180" s="14"/>
      <c r="AY1180" s="14"/>
      <c r="BK1180" s="46" t="str">
        <f t="shared" si="520"/>
        <v>43511_2</v>
      </c>
      <c r="BL1180" s="69">
        <v>43511</v>
      </c>
      <c r="BM1180" s="69">
        <v>2</v>
      </c>
      <c r="BN1180" s="69">
        <v>11</v>
      </c>
      <c r="BP1180" s="46" t="str">
        <f t="shared" si="521"/>
        <v>43511_2</v>
      </c>
      <c r="BQ1180" s="69">
        <v>43511</v>
      </c>
      <c r="BR1180" s="69">
        <v>2</v>
      </c>
      <c r="BS1180" s="69">
        <v>32</v>
      </c>
    </row>
    <row r="1181" spans="35:71" x14ac:dyDescent="0.25">
      <c r="AI1181" s="12"/>
      <c r="AJ1181" s="12"/>
      <c r="AK1181" s="12"/>
      <c r="AL1181" s="14"/>
      <c r="AM1181" s="14"/>
      <c r="AN1181" s="14"/>
      <c r="AO1181" s="14"/>
      <c r="AP1181" s="14"/>
      <c r="AQ1181" s="14"/>
      <c r="AR1181" s="12"/>
      <c r="AS1181" s="14"/>
      <c r="AT1181" s="14"/>
      <c r="AU1181" s="14"/>
      <c r="AV1181" s="14"/>
      <c r="AW1181" s="14"/>
      <c r="AX1181" s="14"/>
      <c r="AY1181" s="14"/>
      <c r="BK1181" s="46" t="str">
        <f t="shared" si="520"/>
        <v>43511_3</v>
      </c>
      <c r="BL1181" s="69">
        <v>43511</v>
      </c>
      <c r="BM1181" s="69">
        <v>3</v>
      </c>
      <c r="BN1181" s="69">
        <v>0</v>
      </c>
      <c r="BP1181" s="46" t="str">
        <f t="shared" si="521"/>
        <v>43511_3</v>
      </c>
      <c r="BQ1181" s="69">
        <v>43511</v>
      </c>
      <c r="BR1181" s="69">
        <v>3</v>
      </c>
      <c r="BS1181" s="69">
        <v>0</v>
      </c>
    </row>
    <row r="1182" spans="35:71" x14ac:dyDescent="0.25">
      <c r="AI1182" s="12"/>
      <c r="AJ1182" s="12"/>
      <c r="AK1182" s="12"/>
      <c r="AL1182" s="14"/>
      <c r="AM1182" s="14"/>
      <c r="AN1182" s="14"/>
      <c r="AO1182" s="14"/>
      <c r="AP1182" s="14"/>
      <c r="AQ1182" s="14"/>
      <c r="AR1182" s="12"/>
      <c r="AS1182" s="14"/>
      <c r="AT1182" s="14"/>
      <c r="AU1182" s="14"/>
      <c r="AV1182" s="14"/>
      <c r="AW1182" s="14"/>
      <c r="AX1182" s="14"/>
      <c r="AY1182" s="14"/>
      <c r="BK1182" s="46" t="str">
        <f t="shared" si="520"/>
        <v>43511_4</v>
      </c>
      <c r="BL1182" s="69">
        <v>43511</v>
      </c>
      <c r="BM1182" s="69">
        <v>4</v>
      </c>
      <c r="BN1182" s="69">
        <v>0</v>
      </c>
      <c r="BP1182" s="46" t="str">
        <f t="shared" si="521"/>
        <v>43511_4</v>
      </c>
      <c r="BQ1182" s="69">
        <v>43511</v>
      </c>
      <c r="BR1182" s="69">
        <v>4</v>
      </c>
      <c r="BS1182" s="69">
        <v>0</v>
      </c>
    </row>
    <row r="1183" spans="35:71" x14ac:dyDescent="0.25">
      <c r="AI1183" s="12"/>
      <c r="AJ1183" s="12"/>
      <c r="AK1183" s="12"/>
      <c r="AL1183" s="14"/>
      <c r="AM1183" s="14"/>
      <c r="AN1183" s="14"/>
      <c r="AO1183" s="14"/>
      <c r="AP1183" s="14"/>
      <c r="AQ1183" s="14"/>
      <c r="AR1183" s="12"/>
      <c r="AS1183" s="14"/>
      <c r="AT1183" s="14"/>
      <c r="AU1183" s="14"/>
      <c r="AV1183" s="14"/>
      <c r="AW1183" s="14"/>
      <c r="AX1183" s="14"/>
      <c r="AY1183" s="14"/>
      <c r="BK1183" s="46" t="str">
        <f t="shared" si="520"/>
        <v>43511_5</v>
      </c>
      <c r="BL1183" s="69">
        <v>43511</v>
      </c>
      <c r="BM1183" s="69">
        <v>5</v>
      </c>
      <c r="BN1183" s="69">
        <v>6</v>
      </c>
      <c r="BP1183" s="46" t="str">
        <f t="shared" si="521"/>
        <v>43511_5</v>
      </c>
      <c r="BQ1183" s="69">
        <v>43511</v>
      </c>
      <c r="BR1183" s="69">
        <v>5</v>
      </c>
      <c r="BS1183" s="69">
        <v>22</v>
      </c>
    </row>
    <row r="1184" spans="35:71" x14ac:dyDescent="0.25">
      <c r="AI1184" s="12"/>
      <c r="AJ1184" s="12"/>
      <c r="AK1184" s="12"/>
      <c r="AL1184" s="14"/>
      <c r="AM1184" s="14"/>
      <c r="AN1184" s="14"/>
      <c r="AO1184" s="14"/>
      <c r="AP1184" s="14"/>
      <c r="AQ1184" s="14"/>
      <c r="AR1184" s="12"/>
      <c r="AS1184" s="14"/>
      <c r="AT1184" s="14"/>
      <c r="AU1184" s="14"/>
      <c r="AV1184" s="14"/>
      <c r="AW1184" s="14"/>
      <c r="AX1184" s="14"/>
      <c r="AY1184" s="14"/>
      <c r="BK1184" s="46" t="str">
        <f t="shared" si="520"/>
        <v>43511_6</v>
      </c>
      <c r="BL1184" s="69">
        <v>43511</v>
      </c>
      <c r="BM1184" s="69">
        <v>6</v>
      </c>
      <c r="BN1184" s="69">
        <v>12</v>
      </c>
      <c r="BP1184" s="46" t="str">
        <f t="shared" si="521"/>
        <v>43511_6</v>
      </c>
      <c r="BQ1184" s="69">
        <v>43511</v>
      </c>
      <c r="BR1184" s="69">
        <v>6</v>
      </c>
      <c r="BS1184" s="69">
        <v>26</v>
      </c>
    </row>
    <row r="1185" spans="35:71" x14ac:dyDescent="0.25">
      <c r="AI1185" s="12"/>
      <c r="AJ1185" s="12"/>
      <c r="AK1185" s="12"/>
      <c r="AL1185" s="14"/>
      <c r="AM1185" s="14"/>
      <c r="AN1185" s="14"/>
      <c r="AO1185" s="14"/>
      <c r="AP1185" s="14"/>
      <c r="AQ1185" s="14"/>
      <c r="AR1185" s="12"/>
      <c r="AS1185" s="14"/>
      <c r="AT1185" s="14"/>
      <c r="AU1185" s="14"/>
      <c r="AV1185" s="14"/>
      <c r="AW1185" s="14"/>
      <c r="AX1185" s="14"/>
      <c r="AY1185" s="14"/>
      <c r="BK1185" s="46" t="str">
        <f t="shared" si="520"/>
        <v>43511_7</v>
      </c>
      <c r="BL1185" s="69">
        <v>43511</v>
      </c>
      <c r="BM1185" s="69">
        <v>7</v>
      </c>
      <c r="BN1185" s="69">
        <v>0</v>
      </c>
      <c r="BP1185" s="46" t="str">
        <f t="shared" si="521"/>
        <v>43511_7</v>
      </c>
      <c r="BQ1185" s="69">
        <v>43511</v>
      </c>
      <c r="BR1185" s="69">
        <v>7</v>
      </c>
      <c r="BS1185" s="69">
        <v>0</v>
      </c>
    </row>
    <row r="1186" spans="35:71" x14ac:dyDescent="0.25">
      <c r="AI1186" s="12"/>
      <c r="AJ1186" s="12"/>
      <c r="AK1186" s="12"/>
      <c r="AL1186" s="14"/>
      <c r="AM1186" s="14"/>
      <c r="AN1186" s="14"/>
      <c r="AO1186" s="14"/>
      <c r="AP1186" s="14"/>
      <c r="AQ1186" s="14"/>
      <c r="AR1186" s="12"/>
      <c r="AS1186" s="14"/>
      <c r="AT1186" s="14"/>
      <c r="AU1186" s="14"/>
      <c r="AV1186" s="14"/>
      <c r="AW1186" s="14"/>
      <c r="AX1186" s="14"/>
      <c r="AY1186" s="14"/>
      <c r="BK1186" s="46" t="str">
        <f t="shared" si="520"/>
        <v>43512_1</v>
      </c>
      <c r="BL1186" s="69">
        <v>43512</v>
      </c>
      <c r="BM1186" s="69">
        <v>1</v>
      </c>
      <c r="BN1186" s="69">
        <v>0</v>
      </c>
      <c r="BP1186" s="46" t="str">
        <f t="shared" si="521"/>
        <v>43512_1</v>
      </c>
      <c r="BQ1186" s="69">
        <v>43512</v>
      </c>
      <c r="BR1186" s="69">
        <v>1</v>
      </c>
      <c r="BS1186" s="69">
        <v>0</v>
      </c>
    </row>
    <row r="1187" spans="35:71" x14ac:dyDescent="0.25">
      <c r="AI1187" s="12"/>
      <c r="AJ1187" s="12"/>
      <c r="AK1187" s="12"/>
      <c r="AL1187" s="14"/>
      <c r="AM1187" s="14"/>
      <c r="AN1187" s="14"/>
      <c r="AO1187" s="14"/>
      <c r="AP1187" s="14"/>
      <c r="AQ1187" s="14"/>
      <c r="AR1187" s="12"/>
      <c r="AS1187" s="14"/>
      <c r="AT1187" s="14"/>
      <c r="AU1187" s="14"/>
      <c r="AV1187" s="14"/>
      <c r="AW1187" s="14"/>
      <c r="AX1187" s="14"/>
      <c r="AY1187" s="14"/>
      <c r="BK1187" s="46" t="str">
        <f t="shared" si="520"/>
        <v>43512_2</v>
      </c>
      <c r="BL1187" s="69">
        <v>43512</v>
      </c>
      <c r="BM1187" s="69">
        <v>2</v>
      </c>
      <c r="BN1187" s="69">
        <v>0</v>
      </c>
      <c r="BP1187" s="46" t="str">
        <f t="shared" si="521"/>
        <v>43512_2</v>
      </c>
      <c r="BQ1187" s="69">
        <v>43512</v>
      </c>
      <c r="BR1187" s="69">
        <v>2</v>
      </c>
      <c r="BS1187" s="69">
        <v>0</v>
      </c>
    </row>
    <row r="1188" spans="35:71" x14ac:dyDescent="0.25">
      <c r="AI1188" s="12"/>
      <c r="AJ1188" s="12"/>
      <c r="AK1188" s="12"/>
      <c r="AL1188" s="14"/>
      <c r="AM1188" s="14"/>
      <c r="AN1188" s="14"/>
      <c r="AO1188" s="14"/>
      <c r="AP1188" s="14"/>
      <c r="AQ1188" s="14"/>
      <c r="AR1188" s="12"/>
      <c r="AS1188" s="14"/>
      <c r="AT1188" s="14"/>
      <c r="AU1188" s="14"/>
      <c r="AV1188" s="14"/>
      <c r="AW1188" s="14"/>
      <c r="AX1188" s="14"/>
      <c r="AY1188" s="14"/>
      <c r="BK1188" s="46" t="str">
        <f t="shared" si="520"/>
        <v>43512_3</v>
      </c>
      <c r="BL1188" s="69">
        <v>43512</v>
      </c>
      <c r="BM1188" s="69">
        <v>3</v>
      </c>
      <c r="BN1188" s="69">
        <v>0</v>
      </c>
      <c r="BP1188" s="46" t="str">
        <f t="shared" si="521"/>
        <v>43512_3</v>
      </c>
      <c r="BQ1188" s="69">
        <v>43512</v>
      </c>
      <c r="BR1188" s="69">
        <v>3</v>
      </c>
      <c r="BS1188" s="69">
        <v>0</v>
      </c>
    </row>
    <row r="1189" spans="35:71" x14ac:dyDescent="0.25">
      <c r="AI1189" s="12"/>
      <c r="AJ1189" s="12"/>
      <c r="AK1189" s="12"/>
      <c r="AL1189" s="14"/>
      <c r="AM1189" s="14"/>
      <c r="AN1189" s="14"/>
      <c r="AO1189" s="14"/>
      <c r="AP1189" s="14"/>
      <c r="AQ1189" s="14"/>
      <c r="AR1189" s="12"/>
      <c r="AS1189" s="14"/>
      <c r="AT1189" s="14"/>
      <c r="AU1189" s="14"/>
      <c r="AV1189" s="14"/>
      <c r="AW1189" s="14"/>
      <c r="AX1189" s="14"/>
      <c r="AY1189" s="14"/>
      <c r="BK1189" s="46" t="str">
        <f t="shared" si="520"/>
        <v>43513_1</v>
      </c>
      <c r="BL1189" s="69">
        <v>43513</v>
      </c>
      <c r="BM1189" s="69">
        <v>1</v>
      </c>
      <c r="BN1189" s="69">
        <v>0</v>
      </c>
      <c r="BP1189" s="46" t="str">
        <f t="shared" si="521"/>
        <v>43513_1</v>
      </c>
      <c r="BQ1189" s="69">
        <v>43513</v>
      </c>
      <c r="BR1189" s="69">
        <v>1</v>
      </c>
      <c r="BS1189" s="69">
        <v>0</v>
      </c>
    </row>
    <row r="1190" spans="35:71" x14ac:dyDescent="0.25">
      <c r="AI1190" s="12"/>
      <c r="AJ1190" s="12"/>
      <c r="AK1190" s="12"/>
      <c r="AL1190" s="14"/>
      <c r="AM1190" s="14"/>
      <c r="AN1190" s="14"/>
      <c r="AO1190" s="14"/>
      <c r="AP1190" s="14"/>
      <c r="AQ1190" s="14"/>
      <c r="AR1190" s="12"/>
      <c r="AS1190" s="14"/>
      <c r="AT1190" s="14"/>
      <c r="AU1190" s="14"/>
      <c r="AV1190" s="14"/>
      <c r="AW1190" s="14"/>
      <c r="AX1190" s="14"/>
      <c r="AY1190" s="14"/>
      <c r="BK1190" s="46" t="str">
        <f t="shared" si="520"/>
        <v>43514_1</v>
      </c>
      <c r="BL1190" s="69">
        <v>43514</v>
      </c>
      <c r="BM1190" s="69">
        <v>1</v>
      </c>
      <c r="BN1190" s="69">
        <v>0</v>
      </c>
      <c r="BP1190" s="46" t="str">
        <f t="shared" si="521"/>
        <v>43514_1</v>
      </c>
      <c r="BQ1190" s="69">
        <v>43514</v>
      </c>
      <c r="BR1190" s="69">
        <v>1</v>
      </c>
      <c r="BS1190" s="69">
        <v>0</v>
      </c>
    </row>
    <row r="1191" spans="35:71" x14ac:dyDescent="0.25">
      <c r="AI1191" s="12"/>
      <c r="AJ1191" s="12"/>
      <c r="AK1191" s="12"/>
      <c r="AL1191" s="14"/>
      <c r="AM1191" s="14"/>
      <c r="AN1191" s="14"/>
      <c r="AO1191" s="14"/>
      <c r="AP1191" s="14"/>
      <c r="AQ1191" s="14"/>
      <c r="AR1191" s="12"/>
      <c r="AS1191" s="14"/>
      <c r="AT1191" s="14"/>
      <c r="AU1191" s="14"/>
      <c r="AV1191" s="14"/>
      <c r="AW1191" s="14"/>
      <c r="AX1191" s="14"/>
      <c r="AY1191" s="14"/>
      <c r="BK1191" s="46" t="str">
        <f t="shared" si="520"/>
        <v>43514_2</v>
      </c>
      <c r="BL1191" s="69">
        <v>43514</v>
      </c>
      <c r="BM1191" s="69">
        <v>2</v>
      </c>
      <c r="BN1191" s="69">
        <v>0</v>
      </c>
      <c r="BP1191" s="46" t="str">
        <f t="shared" si="521"/>
        <v>43514_2</v>
      </c>
      <c r="BQ1191" s="69">
        <v>43514</v>
      </c>
      <c r="BR1191" s="69">
        <v>2</v>
      </c>
      <c r="BS1191" s="69">
        <v>0</v>
      </c>
    </row>
    <row r="1192" spans="35:71" x14ac:dyDescent="0.25">
      <c r="AI1192" s="12"/>
      <c r="AJ1192" s="12"/>
      <c r="AK1192" s="12"/>
      <c r="AL1192" s="14"/>
      <c r="AM1192" s="14"/>
      <c r="AN1192" s="14"/>
      <c r="AO1192" s="14"/>
      <c r="AP1192" s="14"/>
      <c r="AQ1192" s="14"/>
      <c r="AR1192" s="12"/>
      <c r="AS1192" s="14"/>
      <c r="AT1192" s="14"/>
      <c r="AU1192" s="14"/>
      <c r="AV1192" s="14"/>
      <c r="AW1192" s="14"/>
      <c r="AX1192" s="14"/>
      <c r="AY1192" s="14"/>
      <c r="BK1192" s="46" t="str">
        <f t="shared" si="520"/>
        <v>43514_3</v>
      </c>
      <c r="BL1192" s="69">
        <v>43514</v>
      </c>
      <c r="BM1192" s="69">
        <v>3</v>
      </c>
      <c r="BN1192" s="69">
        <v>0</v>
      </c>
      <c r="BP1192" s="46" t="str">
        <f t="shared" si="521"/>
        <v>43514_3</v>
      </c>
      <c r="BQ1192" s="69">
        <v>43514</v>
      </c>
      <c r="BR1192" s="69">
        <v>3</v>
      </c>
      <c r="BS1192" s="69">
        <v>0</v>
      </c>
    </row>
    <row r="1193" spans="35:71" x14ac:dyDescent="0.25">
      <c r="AI1193" s="12"/>
      <c r="AJ1193" s="12"/>
      <c r="AK1193" s="12"/>
      <c r="AL1193" s="14"/>
      <c r="AM1193" s="14"/>
      <c r="AN1193" s="14"/>
      <c r="AO1193" s="14"/>
      <c r="AP1193" s="14"/>
      <c r="AQ1193" s="14"/>
      <c r="AR1193" s="12"/>
      <c r="AS1193" s="14"/>
      <c r="AT1193" s="14"/>
      <c r="AU1193" s="14"/>
      <c r="AV1193" s="14"/>
      <c r="AW1193" s="14"/>
      <c r="AX1193" s="14"/>
      <c r="AY1193" s="14"/>
      <c r="BK1193" s="46" t="str">
        <f t="shared" si="520"/>
        <v>43514_4</v>
      </c>
      <c r="BL1193" s="69">
        <v>43514</v>
      </c>
      <c r="BM1193" s="69">
        <v>4</v>
      </c>
      <c r="BN1193" s="69">
        <v>0</v>
      </c>
      <c r="BP1193" s="46" t="str">
        <f t="shared" si="521"/>
        <v>43514_4</v>
      </c>
      <c r="BQ1193" s="69">
        <v>43514</v>
      </c>
      <c r="BR1193" s="69">
        <v>4</v>
      </c>
      <c r="BS1193" s="69">
        <v>0</v>
      </c>
    </row>
    <row r="1194" spans="35:71" x14ac:dyDescent="0.25">
      <c r="AI1194" s="12"/>
      <c r="AJ1194" s="12"/>
      <c r="AK1194" s="12"/>
      <c r="AL1194" s="14"/>
      <c r="AM1194" s="14"/>
      <c r="AN1194" s="14"/>
      <c r="AO1194" s="14"/>
      <c r="AP1194" s="14"/>
      <c r="AQ1194" s="14"/>
      <c r="AR1194" s="12"/>
      <c r="AS1194" s="14"/>
      <c r="AT1194" s="14"/>
      <c r="AU1194" s="14"/>
      <c r="AV1194" s="14"/>
      <c r="AW1194" s="14"/>
      <c r="AX1194" s="14"/>
      <c r="AY1194" s="14"/>
      <c r="BK1194" s="46" t="str">
        <f t="shared" si="520"/>
        <v>43515_1</v>
      </c>
      <c r="BL1194" s="69">
        <v>43515</v>
      </c>
      <c r="BM1194" s="69">
        <v>1</v>
      </c>
      <c r="BN1194" s="69">
        <v>0</v>
      </c>
      <c r="BP1194" s="46" t="str">
        <f t="shared" si="521"/>
        <v>43515_1</v>
      </c>
      <c r="BQ1194" s="69">
        <v>43515</v>
      </c>
      <c r="BR1194" s="69">
        <v>1</v>
      </c>
      <c r="BS1194" s="69">
        <v>0</v>
      </c>
    </row>
    <row r="1195" spans="35:71" x14ac:dyDescent="0.25">
      <c r="AI1195" s="12"/>
      <c r="AJ1195" s="12"/>
      <c r="AK1195" s="12"/>
      <c r="AL1195" s="14"/>
      <c r="AM1195" s="14"/>
      <c r="AN1195" s="14"/>
      <c r="AO1195" s="14"/>
      <c r="AP1195" s="14"/>
      <c r="AQ1195" s="14"/>
      <c r="AR1195" s="12"/>
      <c r="AS1195" s="14"/>
      <c r="AT1195" s="14"/>
      <c r="AU1195" s="14"/>
      <c r="AV1195" s="14"/>
      <c r="AW1195" s="14"/>
      <c r="AX1195" s="14"/>
      <c r="AY1195" s="14"/>
      <c r="BK1195" s="46" t="str">
        <f t="shared" si="520"/>
        <v>43515_2</v>
      </c>
      <c r="BL1195" s="69">
        <v>43515</v>
      </c>
      <c r="BM1195" s="69">
        <v>2</v>
      </c>
      <c r="BN1195" s="69">
        <v>0</v>
      </c>
      <c r="BP1195" s="46" t="str">
        <f t="shared" si="521"/>
        <v>43515_2</v>
      </c>
      <c r="BQ1195" s="69">
        <v>43515</v>
      </c>
      <c r="BR1195" s="69">
        <v>2</v>
      </c>
      <c r="BS1195" s="69">
        <v>0</v>
      </c>
    </row>
    <row r="1196" spans="35:71" x14ac:dyDescent="0.25">
      <c r="AI1196" s="12"/>
      <c r="AJ1196" s="12"/>
      <c r="AK1196" s="12"/>
      <c r="AL1196" s="14"/>
      <c r="AM1196" s="14"/>
      <c r="AN1196" s="14"/>
      <c r="AO1196" s="14"/>
      <c r="AP1196" s="14"/>
      <c r="AQ1196" s="14"/>
      <c r="AR1196" s="12"/>
      <c r="AS1196" s="14"/>
      <c r="AT1196" s="14"/>
      <c r="AU1196" s="14"/>
      <c r="AV1196" s="14"/>
      <c r="AW1196" s="14"/>
      <c r="AX1196" s="14"/>
      <c r="AY1196" s="14"/>
      <c r="BK1196" s="46" t="str">
        <f t="shared" si="520"/>
        <v>43515_3</v>
      </c>
      <c r="BL1196" s="69">
        <v>43515</v>
      </c>
      <c r="BM1196" s="69">
        <v>3</v>
      </c>
      <c r="BN1196" s="69">
        <v>0</v>
      </c>
      <c r="BP1196" s="46" t="str">
        <f t="shared" si="521"/>
        <v>43515_3</v>
      </c>
      <c r="BQ1196" s="69">
        <v>43515</v>
      </c>
      <c r="BR1196" s="69">
        <v>3</v>
      </c>
      <c r="BS1196" s="69">
        <v>0</v>
      </c>
    </row>
    <row r="1197" spans="35:71" x14ac:dyDescent="0.25">
      <c r="AI1197" s="12"/>
      <c r="AJ1197" s="12"/>
      <c r="AK1197" s="12"/>
      <c r="AL1197" s="14"/>
      <c r="AM1197" s="14"/>
      <c r="AN1197" s="14"/>
      <c r="AO1197" s="14"/>
      <c r="AP1197" s="14"/>
      <c r="AQ1197" s="14"/>
      <c r="AR1197" s="12"/>
      <c r="AS1197" s="14"/>
      <c r="AT1197" s="14"/>
      <c r="AU1197" s="14"/>
      <c r="AV1197" s="14"/>
      <c r="AW1197" s="14"/>
      <c r="AX1197" s="14"/>
      <c r="AY1197" s="14"/>
      <c r="BK1197" s="46" t="str">
        <f t="shared" si="520"/>
        <v>43515_4</v>
      </c>
      <c r="BL1197" s="69">
        <v>43515</v>
      </c>
      <c r="BM1197" s="69">
        <v>4</v>
      </c>
      <c r="BN1197" s="69">
        <v>0</v>
      </c>
      <c r="BP1197" s="46" t="str">
        <f t="shared" si="521"/>
        <v>43515_4</v>
      </c>
      <c r="BQ1197" s="69">
        <v>43515</v>
      </c>
      <c r="BR1197" s="69">
        <v>4</v>
      </c>
      <c r="BS1197" s="69">
        <v>0</v>
      </c>
    </row>
    <row r="1198" spans="35:71" x14ac:dyDescent="0.25">
      <c r="AI1198" s="12"/>
      <c r="AJ1198" s="12"/>
      <c r="AK1198" s="12"/>
      <c r="AL1198" s="14"/>
      <c r="AM1198" s="14"/>
      <c r="AN1198" s="14"/>
      <c r="AO1198" s="14"/>
      <c r="AP1198" s="14"/>
      <c r="AQ1198" s="14"/>
      <c r="AR1198" s="12"/>
      <c r="AS1198" s="14"/>
      <c r="AT1198" s="14"/>
      <c r="AU1198" s="14"/>
      <c r="AV1198" s="14"/>
      <c r="AW1198" s="14"/>
      <c r="AX1198" s="14"/>
      <c r="AY1198" s="14"/>
      <c r="BK1198" s="46" t="str">
        <f t="shared" si="520"/>
        <v>43516_1</v>
      </c>
      <c r="BL1198" s="69">
        <v>43516</v>
      </c>
      <c r="BM1198" s="69">
        <v>1</v>
      </c>
      <c r="BN1198" s="69">
        <v>0</v>
      </c>
      <c r="BP1198" s="46" t="str">
        <f t="shared" si="521"/>
        <v>43516_1</v>
      </c>
      <c r="BQ1198" s="69">
        <v>43516</v>
      </c>
      <c r="BR1198" s="69">
        <v>1</v>
      </c>
      <c r="BS1198" s="69">
        <v>0</v>
      </c>
    </row>
    <row r="1199" spans="35:71" x14ac:dyDescent="0.25">
      <c r="AI1199" s="12"/>
      <c r="AJ1199" s="12"/>
      <c r="AK1199" s="12"/>
      <c r="AL1199" s="14"/>
      <c r="AM1199" s="14"/>
      <c r="AN1199" s="14"/>
      <c r="AO1199" s="14"/>
      <c r="AP1199" s="14"/>
      <c r="AQ1199" s="14"/>
      <c r="AR1199" s="12"/>
      <c r="AS1199" s="14"/>
      <c r="AT1199" s="14"/>
      <c r="AU1199" s="14"/>
      <c r="AV1199" s="14"/>
      <c r="AW1199" s="14"/>
      <c r="AX1199" s="14"/>
      <c r="AY1199" s="14"/>
      <c r="BK1199" s="46" t="str">
        <f t="shared" si="520"/>
        <v>43516_2</v>
      </c>
      <c r="BL1199" s="69">
        <v>43516</v>
      </c>
      <c r="BM1199" s="69">
        <v>2</v>
      </c>
      <c r="BN1199" s="69">
        <v>0</v>
      </c>
      <c r="BP1199" s="46" t="str">
        <f t="shared" si="521"/>
        <v>43516_2</v>
      </c>
      <c r="BQ1199" s="69">
        <v>43516</v>
      </c>
      <c r="BR1199" s="69">
        <v>2</v>
      </c>
      <c r="BS1199" s="69">
        <v>0</v>
      </c>
    </row>
    <row r="1200" spans="35:71" x14ac:dyDescent="0.25">
      <c r="AI1200" s="12"/>
      <c r="AJ1200" s="12"/>
      <c r="AK1200" s="12"/>
      <c r="AL1200" s="14"/>
      <c r="AM1200" s="14"/>
      <c r="AN1200" s="14"/>
      <c r="AO1200" s="14"/>
      <c r="AP1200" s="14"/>
      <c r="AQ1200" s="14"/>
      <c r="AR1200" s="12"/>
      <c r="AS1200" s="14"/>
      <c r="AT1200" s="14"/>
      <c r="AU1200" s="14"/>
      <c r="AV1200" s="14"/>
      <c r="AW1200" s="14"/>
      <c r="AX1200" s="14"/>
      <c r="AY1200" s="14"/>
      <c r="BK1200" s="46" t="str">
        <f t="shared" si="520"/>
        <v>43517_1</v>
      </c>
      <c r="BL1200" s="69">
        <v>43517</v>
      </c>
      <c r="BM1200" s="69">
        <v>1</v>
      </c>
      <c r="BN1200" s="69">
        <v>0</v>
      </c>
      <c r="BP1200" s="46" t="str">
        <f t="shared" si="521"/>
        <v>43517_1</v>
      </c>
      <c r="BQ1200" s="69">
        <v>43517</v>
      </c>
      <c r="BR1200" s="69">
        <v>1</v>
      </c>
      <c r="BS1200" s="69">
        <v>0</v>
      </c>
    </row>
    <row r="1201" spans="35:71" x14ac:dyDescent="0.25">
      <c r="AI1201" s="12"/>
      <c r="AJ1201" s="12"/>
      <c r="AK1201" s="12"/>
      <c r="AL1201" s="14"/>
      <c r="AM1201" s="14"/>
      <c r="AN1201" s="14"/>
      <c r="AO1201" s="14"/>
      <c r="AP1201" s="14"/>
      <c r="AQ1201" s="14"/>
      <c r="AR1201" s="12"/>
      <c r="AS1201" s="14"/>
      <c r="AT1201" s="14"/>
      <c r="AU1201" s="14"/>
      <c r="AV1201" s="14"/>
      <c r="AW1201" s="14"/>
      <c r="AX1201" s="14"/>
      <c r="AY1201" s="14"/>
      <c r="BK1201" s="46" t="str">
        <f t="shared" si="520"/>
        <v>43517_2</v>
      </c>
      <c r="BL1201" s="69">
        <v>43517</v>
      </c>
      <c r="BM1201" s="69">
        <v>2</v>
      </c>
      <c r="BN1201" s="69">
        <v>0</v>
      </c>
      <c r="BP1201" s="46" t="str">
        <f t="shared" si="521"/>
        <v>43517_2</v>
      </c>
      <c r="BQ1201" s="69">
        <v>43517</v>
      </c>
      <c r="BR1201" s="69">
        <v>2</v>
      </c>
      <c r="BS1201" s="69">
        <v>0</v>
      </c>
    </row>
    <row r="1202" spans="35:71" x14ac:dyDescent="0.25">
      <c r="AI1202" s="12"/>
      <c r="AJ1202" s="12"/>
      <c r="AK1202" s="12"/>
      <c r="AL1202" s="14"/>
      <c r="AM1202" s="14"/>
      <c r="AN1202" s="14"/>
      <c r="AO1202" s="14"/>
      <c r="AP1202" s="14"/>
      <c r="AQ1202" s="14"/>
      <c r="AR1202" s="12"/>
      <c r="AS1202" s="14"/>
      <c r="AT1202" s="14"/>
      <c r="AU1202" s="14"/>
      <c r="AV1202" s="14"/>
      <c r="AW1202" s="14"/>
      <c r="AX1202" s="14"/>
      <c r="AY1202" s="14"/>
      <c r="BK1202" s="46" t="str">
        <f t="shared" si="520"/>
        <v>43517_3</v>
      </c>
      <c r="BL1202" s="69">
        <v>43517</v>
      </c>
      <c r="BM1202" s="69">
        <v>3</v>
      </c>
      <c r="BN1202" s="69">
        <v>0</v>
      </c>
      <c r="BP1202" s="46" t="str">
        <f t="shared" si="521"/>
        <v>43517_3</v>
      </c>
      <c r="BQ1202" s="69">
        <v>43517</v>
      </c>
      <c r="BR1202" s="69">
        <v>3</v>
      </c>
      <c r="BS1202" s="69">
        <v>0</v>
      </c>
    </row>
    <row r="1203" spans="35:71" x14ac:dyDescent="0.25">
      <c r="AI1203" s="12"/>
      <c r="AJ1203" s="12"/>
      <c r="AK1203" s="12"/>
      <c r="AL1203" s="14"/>
      <c r="AM1203" s="14"/>
      <c r="AN1203" s="14"/>
      <c r="AO1203" s="14"/>
      <c r="AP1203" s="14"/>
      <c r="AQ1203" s="14"/>
      <c r="AR1203" s="12"/>
      <c r="AS1203" s="14"/>
      <c r="AT1203" s="14"/>
      <c r="AU1203" s="14"/>
      <c r="AV1203" s="14"/>
      <c r="AW1203" s="14"/>
      <c r="AX1203" s="14"/>
      <c r="AY1203" s="14"/>
      <c r="BK1203" s="46" t="str">
        <f t="shared" si="520"/>
        <v>43517_4</v>
      </c>
      <c r="BL1203" s="69">
        <v>43517</v>
      </c>
      <c r="BM1203" s="69">
        <v>4</v>
      </c>
      <c r="BN1203" s="69">
        <v>0</v>
      </c>
      <c r="BP1203" s="46" t="str">
        <f t="shared" si="521"/>
        <v>43517_4</v>
      </c>
      <c r="BQ1203" s="69">
        <v>43517</v>
      </c>
      <c r="BR1203" s="69">
        <v>4</v>
      </c>
      <c r="BS1203" s="69">
        <v>0</v>
      </c>
    </row>
    <row r="1204" spans="35:71" x14ac:dyDescent="0.25">
      <c r="AI1204" s="12"/>
      <c r="AJ1204" s="12"/>
      <c r="AK1204" s="12"/>
      <c r="AL1204" s="14"/>
      <c r="AM1204" s="14"/>
      <c r="AN1204" s="14"/>
      <c r="AO1204" s="14"/>
      <c r="AP1204" s="14"/>
      <c r="AQ1204" s="14"/>
      <c r="AR1204" s="12"/>
      <c r="AS1204" s="14"/>
      <c r="AT1204" s="14"/>
      <c r="AU1204" s="14"/>
      <c r="AV1204" s="14"/>
      <c r="AW1204" s="14"/>
      <c r="AX1204" s="14"/>
      <c r="AY1204" s="14"/>
      <c r="BK1204" s="46" t="str">
        <f t="shared" si="520"/>
        <v>43517_5</v>
      </c>
      <c r="BL1204" s="69">
        <v>43517</v>
      </c>
      <c r="BM1204" s="69">
        <v>5</v>
      </c>
      <c r="BN1204" s="69">
        <v>0</v>
      </c>
      <c r="BP1204" s="46" t="str">
        <f t="shared" si="521"/>
        <v>43517_5</v>
      </c>
      <c r="BQ1204" s="69">
        <v>43517</v>
      </c>
      <c r="BR1204" s="69">
        <v>5</v>
      </c>
      <c r="BS1204" s="69">
        <v>0</v>
      </c>
    </row>
    <row r="1205" spans="35:71" x14ac:dyDescent="0.25">
      <c r="AI1205" s="12"/>
      <c r="AJ1205" s="12"/>
      <c r="AK1205" s="12"/>
      <c r="AL1205" s="14"/>
      <c r="AM1205" s="14"/>
      <c r="AN1205" s="14"/>
      <c r="AO1205" s="14"/>
      <c r="AP1205" s="14"/>
      <c r="AQ1205" s="14"/>
      <c r="AR1205" s="12"/>
      <c r="AS1205" s="14"/>
      <c r="AT1205" s="14"/>
      <c r="AU1205" s="14"/>
      <c r="AV1205" s="14"/>
      <c r="AW1205" s="14"/>
      <c r="AX1205" s="14"/>
      <c r="AY1205" s="14"/>
      <c r="BK1205" s="46" t="str">
        <f t="shared" si="520"/>
        <v>43517_6</v>
      </c>
      <c r="BL1205" s="69">
        <v>43517</v>
      </c>
      <c r="BM1205" s="69">
        <v>6</v>
      </c>
      <c r="BN1205" s="69">
        <v>0</v>
      </c>
      <c r="BP1205" s="46" t="str">
        <f t="shared" si="521"/>
        <v>43517_6</v>
      </c>
      <c r="BQ1205" s="69">
        <v>43517</v>
      </c>
      <c r="BR1205" s="69">
        <v>6</v>
      </c>
      <c r="BS1205" s="69">
        <v>0</v>
      </c>
    </row>
    <row r="1206" spans="35:71" x14ac:dyDescent="0.25">
      <c r="AI1206" s="12"/>
      <c r="AJ1206" s="12"/>
      <c r="AK1206" s="12"/>
      <c r="AL1206" s="14"/>
      <c r="AM1206" s="14"/>
      <c r="AN1206" s="14"/>
      <c r="AO1206" s="14"/>
      <c r="AP1206" s="14"/>
      <c r="AQ1206" s="14"/>
      <c r="AR1206" s="12"/>
      <c r="AS1206" s="14"/>
      <c r="AT1206" s="14"/>
      <c r="AU1206" s="14"/>
      <c r="AV1206" s="14"/>
      <c r="AW1206" s="14"/>
      <c r="AX1206" s="14"/>
      <c r="AY1206" s="14"/>
      <c r="BK1206" s="46" t="str">
        <f t="shared" si="520"/>
        <v>43518_1</v>
      </c>
      <c r="BL1206" s="69">
        <v>43518</v>
      </c>
      <c r="BM1206" s="69">
        <v>1</v>
      </c>
      <c r="BN1206" s="69">
        <v>0</v>
      </c>
      <c r="BP1206" s="46" t="str">
        <f t="shared" si="521"/>
        <v>43518_1</v>
      </c>
      <c r="BQ1206" s="69">
        <v>43518</v>
      </c>
      <c r="BR1206" s="69">
        <v>1</v>
      </c>
      <c r="BS1206" s="69">
        <v>0</v>
      </c>
    </row>
    <row r="1207" spans="35:71" x14ac:dyDescent="0.25">
      <c r="AI1207" s="12"/>
      <c r="AJ1207" s="12"/>
      <c r="AK1207" s="12"/>
      <c r="AL1207" s="14"/>
      <c r="AM1207" s="14"/>
      <c r="AN1207" s="14"/>
      <c r="AO1207" s="14"/>
      <c r="AP1207" s="14"/>
      <c r="AQ1207" s="14"/>
      <c r="AR1207" s="12"/>
      <c r="AS1207" s="14"/>
      <c r="AT1207" s="14"/>
      <c r="AU1207" s="14"/>
      <c r="AV1207" s="14"/>
      <c r="AW1207" s="14"/>
      <c r="AX1207" s="14"/>
      <c r="AY1207" s="14"/>
      <c r="BK1207" s="46" t="str">
        <f t="shared" si="520"/>
        <v>43519_1</v>
      </c>
      <c r="BL1207" s="69">
        <v>43519</v>
      </c>
      <c r="BM1207" s="69">
        <v>1</v>
      </c>
      <c r="BN1207" s="69">
        <v>0</v>
      </c>
      <c r="BP1207" s="46" t="str">
        <f t="shared" si="521"/>
        <v>43519_1</v>
      </c>
      <c r="BQ1207" s="69">
        <v>43519</v>
      </c>
      <c r="BR1207" s="69">
        <v>1</v>
      </c>
      <c r="BS1207" s="69">
        <v>0</v>
      </c>
    </row>
    <row r="1208" spans="35:71" x14ac:dyDescent="0.25">
      <c r="AI1208" s="12"/>
      <c r="AJ1208" s="12"/>
      <c r="AK1208" s="12"/>
      <c r="AL1208" s="14"/>
      <c r="AM1208" s="14"/>
      <c r="AN1208" s="14"/>
      <c r="AO1208" s="14"/>
      <c r="AP1208" s="14"/>
      <c r="AQ1208" s="14"/>
      <c r="AR1208" s="12"/>
      <c r="AS1208" s="14"/>
      <c r="AT1208" s="14"/>
      <c r="AU1208" s="14"/>
      <c r="AV1208" s="14"/>
      <c r="AW1208" s="14"/>
      <c r="AX1208" s="14"/>
      <c r="AY1208" s="14"/>
      <c r="BK1208" s="46" t="str">
        <f t="shared" si="520"/>
        <v>43520_1</v>
      </c>
      <c r="BL1208" s="69">
        <v>43520</v>
      </c>
      <c r="BM1208" s="69">
        <v>1</v>
      </c>
      <c r="BN1208" s="69">
        <v>0</v>
      </c>
      <c r="BP1208" s="46" t="str">
        <f t="shared" si="521"/>
        <v>43520_1</v>
      </c>
      <c r="BQ1208" s="69">
        <v>43520</v>
      </c>
      <c r="BR1208" s="69">
        <v>1</v>
      </c>
      <c r="BS1208" s="69">
        <v>0</v>
      </c>
    </row>
    <row r="1209" spans="35:71" x14ac:dyDescent="0.25">
      <c r="AI1209" s="12"/>
      <c r="AJ1209" s="12"/>
      <c r="AK1209" s="12"/>
      <c r="AL1209" s="14"/>
      <c r="AM1209" s="14"/>
      <c r="AN1209" s="14"/>
      <c r="AO1209" s="14"/>
      <c r="AP1209" s="14"/>
      <c r="AQ1209" s="14"/>
      <c r="AR1209" s="12"/>
      <c r="AS1209" s="14"/>
      <c r="AT1209" s="14"/>
      <c r="AU1209" s="14"/>
      <c r="AV1209" s="14"/>
      <c r="AW1209" s="14"/>
      <c r="AX1209" s="14"/>
      <c r="AY1209" s="14"/>
      <c r="BK1209" s="46" t="str">
        <f t="shared" si="520"/>
        <v>43521_1</v>
      </c>
      <c r="BL1209" s="69">
        <v>43521</v>
      </c>
      <c r="BM1209" s="69">
        <v>1</v>
      </c>
      <c r="BN1209" s="69">
        <v>0</v>
      </c>
      <c r="BP1209" s="46" t="str">
        <f t="shared" si="521"/>
        <v>43521_1</v>
      </c>
      <c r="BQ1209" s="69">
        <v>43521</v>
      </c>
      <c r="BR1209" s="69">
        <v>1</v>
      </c>
      <c r="BS1209" s="69">
        <v>0</v>
      </c>
    </row>
    <row r="1210" spans="35:71" x14ac:dyDescent="0.25">
      <c r="AI1210" s="12"/>
      <c r="AJ1210" s="12"/>
      <c r="AK1210" s="12"/>
      <c r="AL1210" s="14"/>
      <c r="AM1210" s="14"/>
      <c r="AN1210" s="14"/>
      <c r="AO1210" s="14"/>
      <c r="AP1210" s="14"/>
      <c r="AQ1210" s="14"/>
      <c r="AR1210" s="12"/>
      <c r="AS1210" s="14"/>
      <c r="AT1210" s="14"/>
      <c r="AU1210" s="14"/>
      <c r="AV1210" s="14"/>
      <c r="AW1210" s="14"/>
      <c r="AX1210" s="14"/>
      <c r="AY1210" s="14"/>
      <c r="BK1210" s="46" t="str">
        <f t="shared" si="520"/>
        <v>43521_2</v>
      </c>
      <c r="BL1210" s="69">
        <v>43521</v>
      </c>
      <c r="BM1210" s="69">
        <v>2</v>
      </c>
      <c r="BN1210" s="69">
        <v>0</v>
      </c>
      <c r="BP1210" s="46" t="str">
        <f t="shared" si="521"/>
        <v>43521_2</v>
      </c>
      <c r="BQ1210" s="69">
        <v>43521</v>
      </c>
      <c r="BR1210" s="69">
        <v>2</v>
      </c>
      <c r="BS1210" s="69">
        <v>0</v>
      </c>
    </row>
    <row r="1211" spans="35:71" x14ac:dyDescent="0.25">
      <c r="AI1211" s="12"/>
      <c r="AJ1211" s="12"/>
      <c r="AK1211" s="12"/>
      <c r="AL1211" s="14"/>
      <c r="AM1211" s="14"/>
      <c r="AN1211" s="14"/>
      <c r="AO1211" s="14"/>
      <c r="AP1211" s="14"/>
      <c r="AQ1211" s="14"/>
      <c r="AR1211" s="12"/>
      <c r="AS1211" s="14"/>
      <c r="AT1211" s="14"/>
      <c r="AU1211" s="14"/>
      <c r="AV1211" s="14"/>
      <c r="AW1211" s="14"/>
      <c r="AX1211" s="14"/>
      <c r="AY1211" s="14"/>
      <c r="BK1211" s="46" t="str">
        <f t="shared" si="520"/>
        <v>43522_1</v>
      </c>
      <c r="BL1211" s="69">
        <v>43522</v>
      </c>
      <c r="BM1211" s="69">
        <v>1</v>
      </c>
      <c r="BN1211" s="69">
        <v>0</v>
      </c>
      <c r="BP1211" s="46" t="str">
        <f t="shared" si="521"/>
        <v>43522_1</v>
      </c>
      <c r="BQ1211" s="69">
        <v>43522</v>
      </c>
      <c r="BR1211" s="69">
        <v>1</v>
      </c>
      <c r="BS1211" s="69">
        <v>0</v>
      </c>
    </row>
    <row r="1212" spans="35:71" x14ac:dyDescent="0.25">
      <c r="AI1212" s="12"/>
      <c r="AJ1212" s="12"/>
      <c r="AK1212" s="12"/>
      <c r="AL1212" s="14"/>
      <c r="AM1212" s="14"/>
      <c r="AN1212" s="14"/>
      <c r="AO1212" s="14"/>
      <c r="AP1212" s="14"/>
      <c r="AQ1212" s="14"/>
      <c r="AR1212" s="12"/>
      <c r="AS1212" s="14"/>
      <c r="AT1212" s="14"/>
      <c r="AU1212" s="14"/>
      <c r="AV1212" s="14"/>
      <c r="AW1212" s="14"/>
      <c r="AX1212" s="14"/>
      <c r="AY1212" s="14"/>
      <c r="BK1212" s="46" t="str">
        <f t="shared" si="520"/>
        <v>43522_2</v>
      </c>
      <c r="BL1212" s="69">
        <v>43522</v>
      </c>
      <c r="BM1212" s="69">
        <v>2</v>
      </c>
      <c r="BN1212" s="69">
        <v>0</v>
      </c>
      <c r="BP1212" s="46" t="str">
        <f t="shared" si="521"/>
        <v>43522_2</v>
      </c>
      <c r="BQ1212" s="69">
        <v>43522</v>
      </c>
      <c r="BR1212" s="69">
        <v>2</v>
      </c>
      <c r="BS1212" s="69">
        <v>0</v>
      </c>
    </row>
    <row r="1213" spans="35:71" x14ac:dyDescent="0.25">
      <c r="AI1213" s="12"/>
      <c r="AJ1213" s="12"/>
      <c r="AK1213" s="12"/>
      <c r="AL1213" s="14"/>
      <c r="AM1213" s="14"/>
      <c r="AN1213" s="14"/>
      <c r="AO1213" s="14"/>
      <c r="AP1213" s="14"/>
      <c r="AQ1213" s="14"/>
      <c r="AR1213" s="12"/>
      <c r="AS1213" s="14"/>
      <c r="AT1213" s="14"/>
      <c r="AU1213" s="14"/>
      <c r="AV1213" s="14"/>
      <c r="AW1213" s="14"/>
      <c r="AX1213" s="14"/>
      <c r="AY1213" s="14"/>
      <c r="BK1213" s="46" t="str">
        <f t="shared" si="520"/>
        <v>43523_1</v>
      </c>
      <c r="BL1213" s="69">
        <v>43523</v>
      </c>
      <c r="BM1213" s="69">
        <v>1</v>
      </c>
      <c r="BN1213" s="69">
        <v>0</v>
      </c>
      <c r="BP1213" s="46" t="str">
        <f t="shared" si="521"/>
        <v>43523_1</v>
      </c>
      <c r="BQ1213" s="69">
        <v>43523</v>
      </c>
      <c r="BR1213" s="69">
        <v>1</v>
      </c>
      <c r="BS1213" s="69">
        <v>0</v>
      </c>
    </row>
    <row r="1214" spans="35:71" x14ac:dyDescent="0.25">
      <c r="AI1214" s="12"/>
      <c r="AJ1214" s="12"/>
      <c r="AK1214" s="12"/>
      <c r="AL1214" s="14"/>
      <c r="AM1214" s="14"/>
      <c r="AN1214" s="14"/>
      <c r="AO1214" s="14"/>
      <c r="AP1214" s="14"/>
      <c r="AQ1214" s="14"/>
      <c r="AR1214" s="12"/>
      <c r="AS1214" s="14"/>
      <c r="AT1214" s="14"/>
      <c r="AU1214" s="14"/>
      <c r="AV1214" s="14"/>
      <c r="AW1214" s="14"/>
      <c r="AX1214" s="14"/>
      <c r="AY1214" s="14"/>
      <c r="BK1214" s="46" t="str">
        <f t="shared" si="520"/>
        <v>43523_2</v>
      </c>
      <c r="BL1214" s="69">
        <v>43523</v>
      </c>
      <c r="BM1214" s="69">
        <v>2</v>
      </c>
      <c r="BN1214" s="69">
        <v>0</v>
      </c>
      <c r="BP1214" s="46" t="str">
        <f t="shared" si="521"/>
        <v>43523_2</v>
      </c>
      <c r="BQ1214" s="69">
        <v>43523</v>
      </c>
      <c r="BR1214" s="69">
        <v>2</v>
      </c>
      <c r="BS1214" s="69">
        <v>0</v>
      </c>
    </row>
    <row r="1215" spans="35:71" x14ac:dyDescent="0.25">
      <c r="AI1215" s="12"/>
      <c r="AJ1215" s="12"/>
      <c r="AK1215" s="12"/>
      <c r="AL1215" s="14"/>
      <c r="AM1215" s="14"/>
      <c r="AN1215" s="14"/>
      <c r="AO1215" s="14"/>
      <c r="AP1215" s="14"/>
      <c r="AQ1215" s="14"/>
      <c r="AR1215" s="12"/>
      <c r="AS1215" s="14"/>
      <c r="AT1215" s="14"/>
      <c r="AU1215" s="14"/>
      <c r="AV1215" s="14"/>
      <c r="AW1215" s="14"/>
      <c r="AX1215" s="14"/>
      <c r="AY1215" s="14"/>
      <c r="BK1215" s="46" t="str">
        <f t="shared" si="520"/>
        <v>43523_3</v>
      </c>
      <c r="BL1215" s="69">
        <v>43523</v>
      </c>
      <c r="BM1215" s="69">
        <v>3</v>
      </c>
      <c r="BN1215" s="69">
        <v>0</v>
      </c>
      <c r="BP1215" s="46" t="str">
        <f t="shared" si="521"/>
        <v>43523_3</v>
      </c>
      <c r="BQ1215" s="69">
        <v>43523</v>
      </c>
      <c r="BR1215" s="69">
        <v>3</v>
      </c>
      <c r="BS1215" s="69">
        <v>0</v>
      </c>
    </row>
    <row r="1216" spans="35:71" x14ac:dyDescent="0.25">
      <c r="AI1216" s="12"/>
      <c r="AJ1216" s="12"/>
      <c r="AK1216" s="12"/>
      <c r="AL1216" s="14"/>
      <c r="AM1216" s="14"/>
      <c r="AN1216" s="14"/>
      <c r="AO1216" s="14"/>
      <c r="AP1216" s="14"/>
      <c r="AQ1216" s="14"/>
      <c r="AR1216" s="12"/>
      <c r="AS1216" s="14"/>
      <c r="AT1216" s="14"/>
      <c r="AU1216" s="14"/>
      <c r="AV1216" s="14"/>
      <c r="AW1216" s="14"/>
      <c r="AX1216" s="14"/>
      <c r="AY1216" s="14"/>
      <c r="BK1216" s="46" t="str">
        <f t="shared" si="520"/>
        <v>43523_4</v>
      </c>
      <c r="BL1216" s="69">
        <v>43523</v>
      </c>
      <c r="BM1216" s="69">
        <v>4</v>
      </c>
      <c r="BN1216" s="69">
        <v>0</v>
      </c>
      <c r="BP1216" s="46" t="str">
        <f t="shared" si="521"/>
        <v>43523_4</v>
      </c>
      <c r="BQ1216" s="69">
        <v>43523</v>
      </c>
      <c r="BR1216" s="69">
        <v>4</v>
      </c>
      <c r="BS1216" s="69">
        <v>0</v>
      </c>
    </row>
    <row r="1217" spans="35:71" x14ac:dyDescent="0.25">
      <c r="AI1217" s="12"/>
      <c r="AJ1217" s="12"/>
      <c r="AK1217" s="12"/>
      <c r="AL1217" s="14"/>
      <c r="AM1217" s="14"/>
      <c r="AN1217" s="14"/>
      <c r="AO1217" s="14"/>
      <c r="AP1217" s="14"/>
      <c r="AQ1217" s="14"/>
      <c r="AR1217" s="12"/>
      <c r="AS1217" s="14"/>
      <c r="AT1217" s="14"/>
      <c r="AU1217" s="14"/>
      <c r="AV1217" s="14"/>
      <c r="AW1217" s="14"/>
      <c r="AX1217" s="14"/>
      <c r="AY1217" s="14"/>
      <c r="BK1217" s="46" t="str">
        <f t="shared" si="520"/>
        <v>43524_1</v>
      </c>
      <c r="BL1217" s="69">
        <v>43524</v>
      </c>
      <c r="BM1217" s="69">
        <v>1</v>
      </c>
      <c r="BN1217" s="69">
        <v>0</v>
      </c>
      <c r="BP1217" s="46" t="str">
        <f t="shared" si="521"/>
        <v>43524_1</v>
      </c>
      <c r="BQ1217" s="69">
        <v>43524</v>
      </c>
      <c r="BR1217" s="69">
        <v>1</v>
      </c>
      <c r="BS1217" s="69">
        <v>0</v>
      </c>
    </row>
    <row r="1218" spans="35:71" x14ac:dyDescent="0.25">
      <c r="AI1218" s="12"/>
      <c r="AJ1218" s="12"/>
      <c r="AK1218" s="12"/>
      <c r="AL1218" s="14"/>
      <c r="AM1218" s="14"/>
      <c r="AN1218" s="14"/>
      <c r="AO1218" s="14"/>
      <c r="AP1218" s="14"/>
      <c r="AQ1218" s="14"/>
      <c r="AR1218" s="12"/>
      <c r="AS1218" s="14"/>
      <c r="AT1218" s="14"/>
      <c r="AU1218" s="14"/>
      <c r="AV1218" s="14"/>
      <c r="AW1218" s="14"/>
      <c r="AX1218" s="14"/>
      <c r="AY1218" s="14"/>
      <c r="BK1218" s="46" t="str">
        <f t="shared" si="520"/>
        <v>43524_2</v>
      </c>
      <c r="BL1218" s="69">
        <v>43524</v>
      </c>
      <c r="BM1218" s="69">
        <v>2</v>
      </c>
      <c r="BN1218" s="69">
        <v>0</v>
      </c>
      <c r="BP1218" s="46" t="str">
        <f t="shared" si="521"/>
        <v>43524_2</v>
      </c>
      <c r="BQ1218" s="69">
        <v>43524</v>
      </c>
      <c r="BR1218" s="69">
        <v>2</v>
      </c>
      <c r="BS1218" s="69">
        <v>0</v>
      </c>
    </row>
    <row r="1219" spans="35:71" x14ac:dyDescent="0.25">
      <c r="AI1219" s="12"/>
      <c r="AJ1219" s="12"/>
      <c r="AK1219" s="12"/>
      <c r="AL1219" s="14"/>
      <c r="AM1219" s="14"/>
      <c r="AN1219" s="14"/>
      <c r="AO1219" s="14"/>
      <c r="AP1219" s="14"/>
      <c r="AQ1219" s="14"/>
      <c r="AR1219" s="12"/>
      <c r="AS1219" s="14"/>
      <c r="AT1219" s="14"/>
      <c r="AU1219" s="14"/>
      <c r="AV1219" s="14"/>
      <c r="AW1219" s="14"/>
      <c r="AX1219" s="14"/>
      <c r="AY1219" s="14"/>
      <c r="BK1219" s="46" t="str">
        <f t="shared" si="520"/>
        <v>43524_3</v>
      </c>
      <c r="BL1219" s="69">
        <v>43524</v>
      </c>
      <c r="BM1219" s="69">
        <v>3</v>
      </c>
      <c r="BN1219" s="69">
        <v>0</v>
      </c>
      <c r="BP1219" s="46" t="str">
        <f t="shared" si="521"/>
        <v>43524_3</v>
      </c>
      <c r="BQ1219" s="69">
        <v>43524</v>
      </c>
      <c r="BR1219" s="69">
        <v>3</v>
      </c>
      <c r="BS1219" s="69">
        <v>0</v>
      </c>
    </row>
    <row r="1220" spans="35:71" x14ac:dyDescent="0.25">
      <c r="AI1220" s="12"/>
      <c r="AJ1220" s="12"/>
      <c r="AK1220" s="12"/>
      <c r="AL1220" s="14"/>
      <c r="AM1220" s="14"/>
      <c r="AN1220" s="14"/>
      <c r="AO1220" s="14"/>
      <c r="AP1220" s="14"/>
      <c r="AQ1220" s="14"/>
      <c r="AR1220" s="12"/>
      <c r="AS1220" s="14"/>
      <c r="AT1220" s="14"/>
      <c r="AU1220" s="14"/>
      <c r="AV1220" s="14"/>
      <c r="AW1220" s="14"/>
      <c r="AX1220" s="14"/>
      <c r="AY1220" s="14"/>
      <c r="BK1220" s="46" t="str">
        <f t="shared" si="520"/>
        <v>43525_1</v>
      </c>
      <c r="BL1220" s="69">
        <v>43525</v>
      </c>
      <c r="BM1220" s="69">
        <v>1</v>
      </c>
      <c r="BN1220" s="69">
        <v>0</v>
      </c>
      <c r="BP1220" s="46" t="str">
        <f t="shared" si="521"/>
        <v>43525_1</v>
      </c>
      <c r="BQ1220" s="69">
        <v>43525</v>
      </c>
      <c r="BR1220" s="69">
        <v>1</v>
      </c>
      <c r="BS1220" s="69">
        <v>0</v>
      </c>
    </row>
    <row r="1221" spans="35:71" x14ac:dyDescent="0.25">
      <c r="AI1221" s="12"/>
      <c r="AJ1221" s="12"/>
      <c r="AK1221" s="12"/>
      <c r="AL1221" s="14"/>
      <c r="AM1221" s="14"/>
      <c r="AN1221" s="14"/>
      <c r="AO1221" s="14"/>
      <c r="AP1221" s="14"/>
      <c r="AQ1221" s="14"/>
      <c r="AR1221" s="12"/>
      <c r="AS1221" s="14"/>
      <c r="AT1221" s="14"/>
      <c r="AU1221" s="14"/>
      <c r="AV1221" s="14"/>
      <c r="AW1221" s="14"/>
      <c r="AX1221" s="14"/>
      <c r="AY1221" s="14"/>
      <c r="BK1221" s="46" t="str">
        <f t="shared" si="520"/>
        <v>43525_2</v>
      </c>
      <c r="BL1221" s="69">
        <v>43525</v>
      </c>
      <c r="BM1221" s="69">
        <v>2</v>
      </c>
      <c r="BN1221" s="69">
        <v>0</v>
      </c>
      <c r="BP1221" s="46" t="str">
        <f t="shared" si="521"/>
        <v>43525_2</v>
      </c>
      <c r="BQ1221" s="69">
        <v>43525</v>
      </c>
      <c r="BR1221" s="69">
        <v>2</v>
      </c>
      <c r="BS1221" s="69">
        <v>0</v>
      </c>
    </row>
    <row r="1222" spans="35:71" x14ac:dyDescent="0.25">
      <c r="AI1222" s="12"/>
      <c r="AJ1222" s="12"/>
      <c r="AK1222" s="12"/>
      <c r="AL1222" s="14"/>
      <c r="AM1222" s="14"/>
      <c r="AN1222" s="14"/>
      <c r="AO1222" s="14"/>
      <c r="AP1222" s="14"/>
      <c r="AQ1222" s="14"/>
      <c r="AR1222" s="12"/>
      <c r="AS1222" s="14"/>
      <c r="AT1222" s="14"/>
      <c r="AU1222" s="14"/>
      <c r="AV1222" s="14"/>
      <c r="AW1222" s="14"/>
      <c r="AX1222" s="14"/>
      <c r="AY1222" s="14"/>
      <c r="BK1222" s="46" t="str">
        <f t="shared" si="520"/>
        <v>43526_1</v>
      </c>
      <c r="BL1222" s="69">
        <v>43526</v>
      </c>
      <c r="BM1222" s="69">
        <v>1</v>
      </c>
      <c r="BN1222" s="69">
        <v>0</v>
      </c>
      <c r="BP1222" s="46" t="str">
        <f t="shared" si="521"/>
        <v>43526_1</v>
      </c>
      <c r="BQ1222" s="69">
        <v>43526</v>
      </c>
      <c r="BR1222" s="69">
        <v>1</v>
      </c>
      <c r="BS1222" s="69">
        <v>0</v>
      </c>
    </row>
    <row r="1223" spans="35:71" x14ac:dyDescent="0.25">
      <c r="AI1223" s="12"/>
      <c r="AJ1223" s="12"/>
      <c r="AK1223" s="12"/>
      <c r="AL1223" s="14"/>
      <c r="AM1223" s="14"/>
      <c r="AN1223" s="14"/>
      <c r="AO1223" s="14"/>
      <c r="AP1223" s="14"/>
      <c r="AQ1223" s="14"/>
      <c r="AR1223" s="12"/>
      <c r="AS1223" s="14"/>
      <c r="AT1223" s="14"/>
      <c r="AU1223" s="14"/>
      <c r="AV1223" s="14"/>
      <c r="AW1223" s="14"/>
      <c r="AX1223" s="14"/>
      <c r="AY1223" s="14"/>
      <c r="BK1223" s="46" t="str">
        <f t="shared" si="520"/>
        <v>43526_2</v>
      </c>
      <c r="BL1223" s="69">
        <v>43526</v>
      </c>
      <c r="BM1223" s="69">
        <v>2</v>
      </c>
      <c r="BN1223" s="69">
        <v>0</v>
      </c>
      <c r="BP1223" s="46" t="str">
        <f t="shared" si="521"/>
        <v>43526_2</v>
      </c>
      <c r="BQ1223" s="69">
        <v>43526</v>
      </c>
      <c r="BR1223" s="69">
        <v>2</v>
      </c>
      <c r="BS1223" s="69">
        <v>0</v>
      </c>
    </row>
    <row r="1224" spans="35:71" x14ac:dyDescent="0.25">
      <c r="AI1224" s="12"/>
      <c r="AJ1224" s="12"/>
      <c r="AK1224" s="12"/>
      <c r="AL1224" s="14"/>
      <c r="AM1224" s="14"/>
      <c r="AN1224" s="14"/>
      <c r="AO1224" s="14"/>
      <c r="AP1224" s="14"/>
      <c r="AQ1224" s="14"/>
      <c r="AR1224" s="12"/>
      <c r="AS1224" s="14"/>
      <c r="AT1224" s="14"/>
      <c r="AU1224" s="14"/>
      <c r="AV1224" s="14"/>
      <c r="AW1224" s="14"/>
      <c r="AX1224" s="14"/>
      <c r="AY1224" s="14"/>
      <c r="BK1224" s="46" t="str">
        <f t="shared" si="520"/>
        <v>43526_3</v>
      </c>
      <c r="BL1224" s="69">
        <v>43526</v>
      </c>
      <c r="BM1224" s="69">
        <v>3</v>
      </c>
      <c r="BN1224" s="69">
        <v>0</v>
      </c>
      <c r="BP1224" s="46" t="str">
        <f t="shared" si="521"/>
        <v>43526_3</v>
      </c>
      <c r="BQ1224" s="69">
        <v>43526</v>
      </c>
      <c r="BR1224" s="69">
        <v>3</v>
      </c>
      <c r="BS1224" s="69">
        <v>0</v>
      </c>
    </row>
    <row r="1225" spans="35:71" x14ac:dyDescent="0.25">
      <c r="AI1225" s="12"/>
      <c r="AJ1225" s="12"/>
      <c r="AK1225" s="12"/>
      <c r="AL1225" s="14"/>
      <c r="AM1225" s="14"/>
      <c r="AN1225" s="14"/>
      <c r="AO1225" s="14"/>
      <c r="AP1225" s="14"/>
      <c r="AQ1225" s="14"/>
      <c r="AR1225" s="12"/>
      <c r="AS1225" s="14"/>
      <c r="AT1225" s="14"/>
      <c r="AU1225" s="14"/>
      <c r="AV1225" s="14"/>
      <c r="AW1225" s="14"/>
      <c r="AX1225" s="14"/>
      <c r="AY1225" s="14"/>
      <c r="BK1225" s="46" t="str">
        <f t="shared" si="520"/>
        <v>43527_1</v>
      </c>
      <c r="BL1225" s="69">
        <v>43527</v>
      </c>
      <c r="BM1225" s="69">
        <v>1</v>
      </c>
      <c r="BN1225" s="69">
        <v>0</v>
      </c>
      <c r="BP1225" s="46" t="str">
        <f t="shared" si="521"/>
        <v>43527_1</v>
      </c>
      <c r="BQ1225" s="69">
        <v>43527</v>
      </c>
      <c r="BR1225" s="69">
        <v>1</v>
      </c>
      <c r="BS1225" s="69">
        <v>0</v>
      </c>
    </row>
    <row r="1226" spans="35:71" x14ac:dyDescent="0.25">
      <c r="AI1226" s="12"/>
      <c r="AJ1226" s="12"/>
      <c r="AK1226" s="12"/>
      <c r="AL1226" s="14"/>
      <c r="AM1226" s="14"/>
      <c r="AN1226" s="14"/>
      <c r="AO1226" s="14"/>
      <c r="AP1226" s="14"/>
      <c r="AQ1226" s="14"/>
      <c r="AR1226" s="12"/>
      <c r="AS1226" s="14"/>
      <c r="AT1226" s="14"/>
      <c r="AU1226" s="14"/>
      <c r="AV1226" s="14"/>
      <c r="AW1226" s="14"/>
      <c r="AX1226" s="14"/>
      <c r="AY1226" s="14"/>
      <c r="BK1226" s="46" t="str">
        <f t="shared" si="520"/>
        <v>43528_1</v>
      </c>
      <c r="BL1226" s="69">
        <v>43528</v>
      </c>
      <c r="BM1226" s="69">
        <v>1</v>
      </c>
      <c r="BN1226" s="69">
        <v>0</v>
      </c>
      <c r="BP1226" s="46" t="str">
        <f t="shared" si="521"/>
        <v>43528_1</v>
      </c>
      <c r="BQ1226" s="69">
        <v>43528</v>
      </c>
      <c r="BR1226" s="69">
        <v>1</v>
      </c>
      <c r="BS1226" s="69">
        <v>0</v>
      </c>
    </row>
    <row r="1227" spans="35:71" x14ac:dyDescent="0.25">
      <c r="AI1227" s="12"/>
      <c r="AJ1227" s="12"/>
      <c r="AK1227" s="12"/>
      <c r="AL1227" s="14"/>
      <c r="AM1227" s="14"/>
      <c r="AN1227" s="14"/>
      <c r="AO1227" s="14"/>
      <c r="AP1227" s="14"/>
      <c r="AQ1227" s="14"/>
      <c r="AR1227" s="12"/>
      <c r="AS1227" s="14"/>
      <c r="AT1227" s="14"/>
      <c r="AU1227" s="14"/>
      <c r="AV1227" s="14"/>
      <c r="AW1227" s="14"/>
      <c r="AX1227" s="14"/>
      <c r="AY1227" s="14"/>
      <c r="BK1227" s="46" t="str">
        <f t="shared" si="520"/>
        <v>43529_1</v>
      </c>
      <c r="BL1227" s="69">
        <v>43529</v>
      </c>
      <c r="BM1227" s="69">
        <v>1</v>
      </c>
      <c r="BN1227" s="69">
        <v>0</v>
      </c>
      <c r="BP1227" s="46" t="str">
        <f t="shared" si="521"/>
        <v>43529_1</v>
      </c>
      <c r="BQ1227" s="69">
        <v>43529</v>
      </c>
      <c r="BR1227" s="69">
        <v>1</v>
      </c>
      <c r="BS1227" s="69">
        <v>0</v>
      </c>
    </row>
    <row r="1228" spans="35:71" x14ac:dyDescent="0.25">
      <c r="AI1228" s="12"/>
      <c r="AJ1228" s="12"/>
      <c r="AK1228" s="12"/>
      <c r="AL1228" s="14"/>
      <c r="AM1228" s="14"/>
      <c r="AN1228" s="14"/>
      <c r="AO1228" s="14"/>
      <c r="AP1228" s="14"/>
      <c r="AQ1228" s="14"/>
      <c r="AR1228" s="12"/>
      <c r="AS1228" s="14"/>
      <c r="AT1228" s="14"/>
      <c r="AU1228" s="14"/>
      <c r="AV1228" s="14"/>
      <c r="AW1228" s="14"/>
      <c r="AX1228" s="14"/>
      <c r="AY1228" s="14"/>
      <c r="BK1228" s="46" t="str">
        <f t="shared" si="520"/>
        <v>43530_1</v>
      </c>
      <c r="BL1228" s="69">
        <v>43530</v>
      </c>
      <c r="BM1228" s="69">
        <v>1</v>
      </c>
      <c r="BN1228" s="69">
        <v>0</v>
      </c>
      <c r="BP1228" s="46" t="str">
        <f t="shared" si="521"/>
        <v>43530_1</v>
      </c>
      <c r="BQ1228" s="69">
        <v>43530</v>
      </c>
      <c r="BR1228" s="69">
        <v>1</v>
      </c>
      <c r="BS1228" s="69">
        <v>0</v>
      </c>
    </row>
    <row r="1229" spans="35:71" x14ac:dyDescent="0.25">
      <c r="AI1229" s="12"/>
      <c r="AJ1229" s="12"/>
      <c r="AK1229" s="12"/>
      <c r="AL1229" s="14"/>
      <c r="AM1229" s="14"/>
      <c r="AN1229" s="14"/>
      <c r="AO1229" s="14"/>
      <c r="AP1229" s="14"/>
      <c r="AQ1229" s="14"/>
      <c r="AR1229" s="12"/>
      <c r="AS1229" s="14"/>
      <c r="AT1229" s="14"/>
      <c r="AU1229" s="14"/>
      <c r="AV1229" s="14"/>
      <c r="AW1229" s="14"/>
      <c r="AX1229" s="14"/>
      <c r="AY1229" s="14"/>
      <c r="BK1229" s="46" t="str">
        <f t="shared" ref="BK1229:BK1292" si="522">CONCATENATE(BL1229,"_",BM1229)</f>
        <v>43531_1</v>
      </c>
      <c r="BL1229" s="69">
        <v>43531</v>
      </c>
      <c r="BM1229" s="69">
        <v>1</v>
      </c>
      <c r="BN1229" s="69">
        <v>0</v>
      </c>
      <c r="BP1229" s="46" t="str">
        <f t="shared" ref="BP1229:BP1292" si="523">CONCATENATE(BQ1229,"_",BR1229)</f>
        <v>43531_1</v>
      </c>
      <c r="BQ1229" s="69">
        <v>43531</v>
      </c>
      <c r="BR1229" s="69">
        <v>1</v>
      </c>
      <c r="BS1229" s="69">
        <v>0</v>
      </c>
    </row>
    <row r="1230" spans="35:71" x14ac:dyDescent="0.25">
      <c r="AI1230" s="12"/>
      <c r="AJ1230" s="12"/>
      <c r="AK1230" s="12"/>
      <c r="AL1230" s="14"/>
      <c r="AM1230" s="14"/>
      <c r="AN1230" s="14"/>
      <c r="AO1230" s="14"/>
      <c r="AP1230" s="14"/>
      <c r="AQ1230" s="14"/>
      <c r="AR1230" s="12"/>
      <c r="AS1230" s="14"/>
      <c r="AT1230" s="14"/>
      <c r="AU1230" s="14"/>
      <c r="AV1230" s="14"/>
      <c r="AW1230" s="14"/>
      <c r="AX1230" s="14"/>
      <c r="AY1230" s="14"/>
      <c r="BK1230" s="46" t="str">
        <f t="shared" si="522"/>
        <v>43532_1</v>
      </c>
      <c r="BL1230" s="69">
        <v>43532</v>
      </c>
      <c r="BM1230" s="69">
        <v>1</v>
      </c>
      <c r="BN1230" s="69">
        <v>0</v>
      </c>
      <c r="BP1230" s="46" t="str">
        <f t="shared" si="523"/>
        <v>43532_1</v>
      </c>
      <c r="BQ1230" s="69">
        <v>43532</v>
      </c>
      <c r="BR1230" s="69">
        <v>1</v>
      </c>
      <c r="BS1230" s="69">
        <v>0</v>
      </c>
    </row>
    <row r="1231" spans="35:71" x14ac:dyDescent="0.25">
      <c r="AI1231" s="12"/>
      <c r="AJ1231" s="12"/>
      <c r="AK1231" s="12"/>
      <c r="AL1231" s="14"/>
      <c r="AM1231" s="14"/>
      <c r="AN1231" s="14"/>
      <c r="AO1231" s="14"/>
      <c r="AP1231" s="14"/>
      <c r="AQ1231" s="14"/>
      <c r="AR1231" s="12"/>
      <c r="AS1231" s="14"/>
      <c r="AT1231" s="14"/>
      <c r="AU1231" s="14"/>
      <c r="AV1231" s="14"/>
      <c r="AW1231" s="14"/>
      <c r="AX1231" s="14"/>
      <c r="AY1231" s="14"/>
      <c r="BK1231" s="46" t="str">
        <f t="shared" si="522"/>
        <v>43533_1</v>
      </c>
      <c r="BL1231" s="69">
        <v>43533</v>
      </c>
      <c r="BM1231" s="69">
        <v>1</v>
      </c>
      <c r="BN1231" s="69">
        <v>0</v>
      </c>
      <c r="BP1231" s="46" t="str">
        <f t="shared" si="523"/>
        <v>43533_1</v>
      </c>
      <c r="BQ1231" s="69">
        <v>43533</v>
      </c>
      <c r="BR1231" s="69">
        <v>1</v>
      </c>
      <c r="BS1231" s="69">
        <v>0</v>
      </c>
    </row>
    <row r="1232" spans="35:71" x14ac:dyDescent="0.25">
      <c r="AI1232" s="12"/>
      <c r="AJ1232" s="12"/>
      <c r="AK1232" s="12"/>
      <c r="AL1232" s="14"/>
      <c r="AM1232" s="14"/>
      <c r="AN1232" s="14"/>
      <c r="AO1232" s="14"/>
      <c r="AP1232" s="14"/>
      <c r="AQ1232" s="14"/>
      <c r="AR1232" s="12"/>
      <c r="AS1232" s="14"/>
      <c r="AT1232" s="14"/>
      <c r="AU1232" s="14"/>
      <c r="AV1232" s="14"/>
      <c r="AW1232" s="14"/>
      <c r="AX1232" s="14"/>
      <c r="AY1232" s="14"/>
      <c r="BK1232" s="46" t="str">
        <f t="shared" si="522"/>
        <v>43533_2</v>
      </c>
      <c r="BL1232" s="69">
        <v>43533</v>
      </c>
      <c r="BM1232" s="69">
        <v>2</v>
      </c>
      <c r="BN1232" s="69">
        <v>0</v>
      </c>
      <c r="BP1232" s="46" t="str">
        <f t="shared" si="523"/>
        <v>43533_2</v>
      </c>
      <c r="BQ1232" s="69">
        <v>43533</v>
      </c>
      <c r="BR1232" s="69">
        <v>2</v>
      </c>
      <c r="BS1232" s="69">
        <v>0</v>
      </c>
    </row>
    <row r="1233" spans="35:71" x14ac:dyDescent="0.25">
      <c r="AI1233" s="12"/>
      <c r="AJ1233" s="12"/>
      <c r="AK1233" s="12"/>
      <c r="AL1233" s="14"/>
      <c r="AM1233" s="14"/>
      <c r="AN1233" s="14"/>
      <c r="AO1233" s="14"/>
      <c r="AP1233" s="14"/>
      <c r="AQ1233" s="14"/>
      <c r="AR1233" s="12"/>
      <c r="AS1233" s="14"/>
      <c r="AT1233" s="14"/>
      <c r="AU1233" s="14"/>
      <c r="AV1233" s="14"/>
      <c r="AW1233" s="14"/>
      <c r="AX1233" s="14"/>
      <c r="AY1233" s="14"/>
      <c r="BK1233" s="46" t="str">
        <f t="shared" si="522"/>
        <v>43534_1</v>
      </c>
      <c r="BL1233" s="69">
        <v>43534</v>
      </c>
      <c r="BM1233" s="69">
        <v>1</v>
      </c>
      <c r="BN1233" s="69">
        <v>0</v>
      </c>
      <c r="BP1233" s="46" t="str">
        <f t="shared" si="523"/>
        <v>43534_1</v>
      </c>
      <c r="BQ1233" s="69">
        <v>43534</v>
      </c>
      <c r="BR1233" s="69">
        <v>1</v>
      </c>
      <c r="BS1233" s="69">
        <v>0</v>
      </c>
    </row>
    <row r="1234" spans="35:71" x14ac:dyDescent="0.25">
      <c r="AI1234" s="12"/>
      <c r="AJ1234" s="12"/>
      <c r="AK1234" s="12"/>
      <c r="AL1234" s="14"/>
      <c r="AM1234" s="14"/>
      <c r="AN1234" s="14"/>
      <c r="AO1234" s="14"/>
      <c r="AP1234" s="14"/>
      <c r="AQ1234" s="14"/>
      <c r="AR1234" s="12"/>
      <c r="AS1234" s="14"/>
      <c r="AT1234" s="14"/>
      <c r="AU1234" s="14"/>
      <c r="AV1234" s="14"/>
      <c r="AW1234" s="14"/>
      <c r="AX1234" s="14"/>
      <c r="AY1234" s="14"/>
      <c r="BK1234" s="46" t="str">
        <f t="shared" si="522"/>
        <v>43534_2</v>
      </c>
      <c r="BL1234" s="69">
        <v>43534</v>
      </c>
      <c r="BM1234" s="69">
        <v>2</v>
      </c>
      <c r="BN1234" s="69">
        <v>4</v>
      </c>
      <c r="BP1234" s="46" t="str">
        <f t="shared" si="523"/>
        <v>43534_2</v>
      </c>
      <c r="BQ1234" s="69">
        <v>43534</v>
      </c>
      <c r="BR1234" s="69">
        <v>2</v>
      </c>
      <c r="BS1234" s="69">
        <v>0</v>
      </c>
    </row>
    <row r="1235" spans="35:71" x14ac:dyDescent="0.25">
      <c r="AI1235" s="12"/>
      <c r="AJ1235" s="12"/>
      <c r="AK1235" s="12"/>
      <c r="AL1235" s="14"/>
      <c r="AM1235" s="14"/>
      <c r="AN1235" s="14"/>
      <c r="AO1235" s="14"/>
      <c r="AP1235" s="14"/>
      <c r="AQ1235" s="14"/>
      <c r="AR1235" s="12"/>
      <c r="AS1235" s="14"/>
      <c r="AT1235" s="14"/>
      <c r="AU1235" s="14"/>
      <c r="AV1235" s="14"/>
      <c r="AW1235" s="14"/>
      <c r="AX1235" s="14"/>
      <c r="AY1235" s="14"/>
      <c r="BK1235" s="46" t="str">
        <f t="shared" si="522"/>
        <v>43534_3</v>
      </c>
      <c r="BL1235" s="69">
        <v>43534</v>
      </c>
      <c r="BM1235" s="69">
        <v>3</v>
      </c>
      <c r="BN1235" s="69">
        <v>0</v>
      </c>
      <c r="BP1235" s="46" t="str">
        <f t="shared" si="523"/>
        <v>43534_3</v>
      </c>
      <c r="BQ1235" s="69">
        <v>43534</v>
      </c>
      <c r="BR1235" s="69">
        <v>3</v>
      </c>
      <c r="BS1235" s="69">
        <v>0</v>
      </c>
    </row>
    <row r="1236" spans="35:71" x14ac:dyDescent="0.25">
      <c r="AI1236" s="12"/>
      <c r="AJ1236" s="12"/>
      <c r="AK1236" s="12"/>
      <c r="AL1236" s="14"/>
      <c r="AM1236" s="14"/>
      <c r="AN1236" s="14"/>
      <c r="AO1236" s="14"/>
      <c r="AP1236" s="14"/>
      <c r="AQ1236" s="14"/>
      <c r="AR1236" s="12"/>
      <c r="AS1236" s="14"/>
      <c r="AT1236" s="14"/>
      <c r="AU1236" s="14"/>
      <c r="AV1236" s="14"/>
      <c r="AW1236" s="14"/>
      <c r="AX1236" s="14"/>
      <c r="AY1236" s="14"/>
      <c r="BK1236" s="46" t="str">
        <f t="shared" si="522"/>
        <v>43535_1</v>
      </c>
      <c r="BL1236" s="69">
        <v>43535</v>
      </c>
      <c r="BM1236" s="69">
        <v>1</v>
      </c>
      <c r="BN1236" s="69">
        <v>0</v>
      </c>
      <c r="BP1236" s="46" t="str">
        <f t="shared" si="523"/>
        <v>43535_1</v>
      </c>
      <c r="BQ1236" s="69">
        <v>43535</v>
      </c>
      <c r="BR1236" s="69">
        <v>1</v>
      </c>
      <c r="BS1236" s="69">
        <v>0</v>
      </c>
    </row>
    <row r="1237" spans="35:71" x14ac:dyDescent="0.25">
      <c r="AI1237" s="12"/>
      <c r="AJ1237" s="12"/>
      <c r="AK1237" s="12"/>
      <c r="AL1237" s="14"/>
      <c r="AM1237" s="14"/>
      <c r="AN1237" s="14"/>
      <c r="AO1237" s="14"/>
      <c r="AP1237" s="14"/>
      <c r="AQ1237" s="14"/>
      <c r="AR1237" s="12"/>
      <c r="AS1237" s="14"/>
      <c r="AT1237" s="14"/>
      <c r="AU1237" s="14"/>
      <c r="AV1237" s="14"/>
      <c r="AW1237" s="14"/>
      <c r="AX1237" s="14"/>
      <c r="AY1237" s="14"/>
      <c r="BK1237" s="46" t="str">
        <f t="shared" si="522"/>
        <v>43536_1</v>
      </c>
      <c r="BL1237" s="69">
        <v>43536</v>
      </c>
      <c r="BM1237" s="69">
        <v>1</v>
      </c>
      <c r="BN1237" s="69">
        <v>0</v>
      </c>
      <c r="BP1237" s="46" t="str">
        <f t="shared" si="523"/>
        <v>43536_1</v>
      </c>
      <c r="BQ1237" s="69">
        <v>43536</v>
      </c>
      <c r="BR1237" s="69">
        <v>1</v>
      </c>
      <c r="BS1237" s="69">
        <v>0</v>
      </c>
    </row>
    <row r="1238" spans="35:71" x14ac:dyDescent="0.25">
      <c r="AI1238" s="12"/>
      <c r="AJ1238" s="12"/>
      <c r="AK1238" s="12"/>
      <c r="AL1238" s="14"/>
      <c r="AM1238" s="14"/>
      <c r="AN1238" s="14"/>
      <c r="AO1238" s="14"/>
      <c r="AP1238" s="14"/>
      <c r="AQ1238" s="14"/>
      <c r="AR1238" s="12"/>
      <c r="AS1238" s="14"/>
      <c r="AT1238" s="14"/>
      <c r="AU1238" s="14"/>
      <c r="AV1238" s="14"/>
      <c r="AW1238" s="14"/>
      <c r="AX1238" s="14"/>
      <c r="AY1238" s="14"/>
      <c r="BK1238" s="46" t="str">
        <f t="shared" si="522"/>
        <v>43537_1</v>
      </c>
      <c r="BL1238" s="69">
        <v>43537</v>
      </c>
      <c r="BM1238" s="69">
        <v>1</v>
      </c>
      <c r="BN1238" s="69">
        <v>0</v>
      </c>
      <c r="BP1238" s="46" t="str">
        <f t="shared" si="523"/>
        <v>43537_1</v>
      </c>
      <c r="BQ1238" s="69">
        <v>43537</v>
      </c>
      <c r="BR1238" s="69">
        <v>1</v>
      </c>
      <c r="BS1238" s="69">
        <v>0</v>
      </c>
    </row>
    <row r="1239" spans="35:71" x14ac:dyDescent="0.25">
      <c r="AI1239" s="12"/>
      <c r="AJ1239" s="12"/>
      <c r="AK1239" s="12"/>
      <c r="AL1239" s="14"/>
      <c r="AM1239" s="14"/>
      <c r="AN1239" s="14"/>
      <c r="AO1239" s="14"/>
      <c r="AP1239" s="14"/>
      <c r="AQ1239" s="14"/>
      <c r="AR1239" s="12"/>
      <c r="AS1239" s="14"/>
      <c r="AT1239" s="14"/>
      <c r="AU1239" s="14"/>
      <c r="AV1239" s="14"/>
      <c r="AW1239" s="14"/>
      <c r="AX1239" s="14"/>
      <c r="AY1239" s="14"/>
      <c r="BK1239" s="46" t="str">
        <f t="shared" si="522"/>
        <v>43538_1</v>
      </c>
      <c r="BL1239" s="69">
        <v>43538</v>
      </c>
      <c r="BM1239" s="69">
        <v>1</v>
      </c>
      <c r="BN1239" s="69">
        <v>0</v>
      </c>
      <c r="BP1239" s="46" t="str">
        <f t="shared" si="523"/>
        <v>43538_1</v>
      </c>
      <c r="BQ1239" s="69">
        <v>43538</v>
      </c>
      <c r="BR1239" s="69">
        <v>1</v>
      </c>
      <c r="BS1239" s="69">
        <v>0</v>
      </c>
    </row>
    <row r="1240" spans="35:71" x14ac:dyDescent="0.25">
      <c r="AI1240" s="12"/>
      <c r="AJ1240" s="12"/>
      <c r="AK1240" s="12"/>
      <c r="AL1240" s="14"/>
      <c r="AM1240" s="14"/>
      <c r="AN1240" s="14"/>
      <c r="AO1240" s="14"/>
      <c r="AP1240" s="14"/>
      <c r="AQ1240" s="14"/>
      <c r="AR1240" s="12"/>
      <c r="AS1240" s="14"/>
      <c r="AT1240" s="14"/>
      <c r="AU1240" s="14"/>
      <c r="AV1240" s="14"/>
      <c r="AW1240" s="14"/>
      <c r="AX1240" s="14"/>
      <c r="AY1240" s="14"/>
      <c r="BK1240" s="46" t="str">
        <f t="shared" si="522"/>
        <v>43539_1</v>
      </c>
      <c r="BL1240" s="69">
        <v>43539</v>
      </c>
      <c r="BM1240" s="69">
        <v>1</v>
      </c>
      <c r="BN1240" s="69">
        <v>0</v>
      </c>
      <c r="BP1240" s="46" t="str">
        <f t="shared" si="523"/>
        <v>43539_1</v>
      </c>
      <c r="BQ1240" s="69">
        <v>43539</v>
      </c>
      <c r="BR1240" s="69">
        <v>1</v>
      </c>
      <c r="BS1240" s="69">
        <v>0</v>
      </c>
    </row>
    <row r="1241" spans="35:71" x14ac:dyDescent="0.25">
      <c r="AI1241" s="12"/>
      <c r="AJ1241" s="12"/>
      <c r="AK1241" s="12"/>
      <c r="AL1241" s="14"/>
      <c r="AM1241" s="14"/>
      <c r="AN1241" s="14"/>
      <c r="AO1241" s="14"/>
      <c r="AP1241" s="14"/>
      <c r="AQ1241" s="14"/>
      <c r="AR1241" s="12"/>
      <c r="AS1241" s="14"/>
      <c r="AT1241" s="14"/>
      <c r="AU1241" s="14"/>
      <c r="AV1241" s="14"/>
      <c r="AW1241" s="14"/>
      <c r="AX1241" s="14"/>
      <c r="AY1241" s="14"/>
      <c r="BK1241" s="46" t="str">
        <f t="shared" si="522"/>
        <v>43539_2</v>
      </c>
      <c r="BL1241" s="69">
        <v>43539</v>
      </c>
      <c r="BM1241" s="69">
        <v>2</v>
      </c>
      <c r="BN1241" s="69">
        <v>0</v>
      </c>
      <c r="BP1241" s="46" t="str">
        <f t="shared" si="523"/>
        <v>43539_2</v>
      </c>
      <c r="BQ1241" s="69">
        <v>43539</v>
      </c>
      <c r="BR1241" s="69">
        <v>2</v>
      </c>
      <c r="BS1241" s="69">
        <v>0</v>
      </c>
    </row>
    <row r="1242" spans="35:71" x14ac:dyDescent="0.25">
      <c r="AI1242" s="12"/>
      <c r="AJ1242" s="12"/>
      <c r="AK1242" s="12"/>
      <c r="AL1242" s="14"/>
      <c r="AM1242" s="14"/>
      <c r="AN1242" s="14"/>
      <c r="AO1242" s="14"/>
      <c r="AP1242" s="14"/>
      <c r="AQ1242" s="14"/>
      <c r="AR1242" s="12"/>
      <c r="AS1242" s="14"/>
      <c r="AT1242" s="14"/>
      <c r="AU1242" s="14"/>
      <c r="AV1242" s="14"/>
      <c r="AW1242" s="14"/>
      <c r="AX1242" s="14"/>
      <c r="AY1242" s="14"/>
      <c r="BK1242" s="46" t="str">
        <f t="shared" si="522"/>
        <v>43539_3</v>
      </c>
      <c r="BL1242" s="69">
        <v>43539</v>
      </c>
      <c r="BM1242" s="69">
        <v>3</v>
      </c>
      <c r="BN1242" s="69">
        <v>0</v>
      </c>
      <c r="BP1242" s="46" t="str">
        <f t="shared" si="523"/>
        <v>43539_3</v>
      </c>
      <c r="BQ1242" s="69">
        <v>43539</v>
      </c>
      <c r="BR1242" s="69">
        <v>3</v>
      </c>
      <c r="BS1242" s="69">
        <v>0</v>
      </c>
    </row>
    <row r="1243" spans="35:71" x14ac:dyDescent="0.25">
      <c r="AI1243" s="12"/>
      <c r="AJ1243" s="12"/>
      <c r="AK1243" s="12"/>
      <c r="AL1243" s="14"/>
      <c r="AM1243" s="14"/>
      <c r="AN1243" s="14"/>
      <c r="AO1243" s="14"/>
      <c r="AP1243" s="14"/>
      <c r="AQ1243" s="14"/>
      <c r="AR1243" s="12"/>
      <c r="AS1243" s="14"/>
      <c r="AT1243" s="14"/>
      <c r="AU1243" s="14"/>
      <c r="AV1243" s="14"/>
      <c r="AW1243" s="14"/>
      <c r="AX1243" s="14"/>
      <c r="AY1243" s="14"/>
      <c r="BK1243" s="46" t="str">
        <f t="shared" si="522"/>
        <v>43539_4</v>
      </c>
      <c r="BL1243" s="69">
        <v>43539</v>
      </c>
      <c r="BM1243" s="69">
        <v>4</v>
      </c>
      <c r="BN1243" s="69">
        <v>0</v>
      </c>
      <c r="BP1243" s="46" t="str">
        <f t="shared" si="523"/>
        <v>43539_4</v>
      </c>
      <c r="BQ1243" s="69">
        <v>43539</v>
      </c>
      <c r="BR1243" s="69">
        <v>4</v>
      </c>
      <c r="BS1243" s="69">
        <v>0</v>
      </c>
    </row>
    <row r="1244" spans="35:71" x14ac:dyDescent="0.25">
      <c r="AI1244" s="12"/>
      <c r="AJ1244" s="12"/>
      <c r="AK1244" s="12"/>
      <c r="AL1244" s="14"/>
      <c r="AM1244" s="14"/>
      <c r="AN1244" s="14"/>
      <c r="AO1244" s="14"/>
      <c r="AP1244" s="14"/>
      <c r="AQ1244" s="14"/>
      <c r="AR1244" s="12"/>
      <c r="AS1244" s="14"/>
      <c r="AT1244" s="14"/>
      <c r="AU1244" s="14"/>
      <c r="AV1244" s="14"/>
      <c r="AW1244" s="14"/>
      <c r="AX1244" s="14"/>
      <c r="AY1244" s="14"/>
      <c r="BK1244" s="46" t="str">
        <f t="shared" si="522"/>
        <v>43540_1</v>
      </c>
      <c r="BL1244" s="69">
        <v>43540</v>
      </c>
      <c r="BM1244" s="69">
        <v>1</v>
      </c>
      <c r="BN1244" s="69">
        <v>0</v>
      </c>
      <c r="BP1244" s="46" t="str">
        <f t="shared" si="523"/>
        <v>43540_1</v>
      </c>
      <c r="BQ1244" s="69">
        <v>43540</v>
      </c>
      <c r="BR1244" s="69">
        <v>1</v>
      </c>
      <c r="BS1244" s="69">
        <v>0</v>
      </c>
    </row>
    <row r="1245" spans="35:71" x14ac:dyDescent="0.25">
      <c r="AI1245" s="12"/>
      <c r="AJ1245" s="12"/>
      <c r="AK1245" s="12"/>
      <c r="AL1245" s="14"/>
      <c r="AM1245" s="14"/>
      <c r="AN1245" s="14"/>
      <c r="AO1245" s="14"/>
      <c r="AP1245" s="14"/>
      <c r="AQ1245" s="14"/>
      <c r="AR1245" s="12"/>
      <c r="AS1245" s="14"/>
      <c r="AT1245" s="14"/>
      <c r="AU1245" s="14"/>
      <c r="AV1245" s="14"/>
      <c r="AW1245" s="14"/>
      <c r="AX1245" s="14"/>
      <c r="AY1245" s="14"/>
      <c r="BK1245" s="46" t="str">
        <f t="shared" si="522"/>
        <v>43541_1</v>
      </c>
      <c r="BL1245" s="69">
        <v>43541</v>
      </c>
      <c r="BM1245" s="69">
        <v>1</v>
      </c>
      <c r="BN1245" s="69">
        <v>0</v>
      </c>
      <c r="BP1245" s="46" t="str">
        <f t="shared" si="523"/>
        <v>43541_1</v>
      </c>
      <c r="BQ1245" s="69">
        <v>43541</v>
      </c>
      <c r="BR1245" s="69">
        <v>1</v>
      </c>
      <c r="BS1245" s="69">
        <v>0</v>
      </c>
    </row>
    <row r="1246" spans="35:71" x14ac:dyDescent="0.25">
      <c r="AI1246" s="12"/>
      <c r="AJ1246" s="12"/>
      <c r="AK1246" s="12"/>
      <c r="AL1246" s="14"/>
      <c r="AM1246" s="14"/>
      <c r="AN1246" s="14"/>
      <c r="AO1246" s="14"/>
      <c r="AP1246" s="14"/>
      <c r="AQ1246" s="14"/>
      <c r="AR1246" s="12"/>
      <c r="AS1246" s="14"/>
      <c r="AT1246" s="14"/>
      <c r="AU1246" s="14"/>
      <c r="AV1246" s="14"/>
      <c r="AW1246" s="14"/>
      <c r="AX1246" s="14"/>
      <c r="AY1246" s="14"/>
      <c r="BK1246" s="46" t="str">
        <f t="shared" si="522"/>
        <v>43541_2</v>
      </c>
      <c r="BL1246" s="69">
        <v>43541</v>
      </c>
      <c r="BM1246" s="69">
        <v>2</v>
      </c>
      <c r="BN1246" s="69">
        <v>0</v>
      </c>
      <c r="BP1246" s="46" t="str">
        <f t="shared" si="523"/>
        <v>43541_2</v>
      </c>
      <c r="BQ1246" s="69">
        <v>43541</v>
      </c>
      <c r="BR1246" s="69">
        <v>2</v>
      </c>
      <c r="BS1246" s="69">
        <v>0</v>
      </c>
    </row>
    <row r="1247" spans="35:71" x14ac:dyDescent="0.25">
      <c r="AI1247" s="12"/>
      <c r="AJ1247" s="12"/>
      <c r="AK1247" s="12"/>
      <c r="AL1247" s="14"/>
      <c r="AM1247" s="14"/>
      <c r="AN1247" s="14"/>
      <c r="AO1247" s="14"/>
      <c r="AP1247" s="14"/>
      <c r="AQ1247" s="14"/>
      <c r="AR1247" s="12"/>
      <c r="AS1247" s="14"/>
      <c r="AT1247" s="14"/>
      <c r="AU1247" s="14"/>
      <c r="AV1247" s="14"/>
      <c r="AW1247" s="14"/>
      <c r="AX1247" s="14"/>
      <c r="AY1247" s="14"/>
      <c r="BK1247" s="46" t="str">
        <f t="shared" si="522"/>
        <v>43541_3</v>
      </c>
      <c r="BL1247" s="69">
        <v>43541</v>
      </c>
      <c r="BM1247" s="69">
        <v>3</v>
      </c>
      <c r="BN1247" s="69">
        <v>0</v>
      </c>
      <c r="BP1247" s="46" t="str">
        <f t="shared" si="523"/>
        <v>43541_3</v>
      </c>
      <c r="BQ1247" s="69">
        <v>43541</v>
      </c>
      <c r="BR1247" s="69">
        <v>3</v>
      </c>
      <c r="BS1247" s="69">
        <v>0</v>
      </c>
    </row>
    <row r="1248" spans="35:71" x14ac:dyDescent="0.25">
      <c r="AI1248" s="12"/>
      <c r="AJ1248" s="12"/>
      <c r="AK1248" s="12"/>
      <c r="AL1248" s="14"/>
      <c r="AM1248" s="14"/>
      <c r="AN1248" s="14"/>
      <c r="AO1248" s="14"/>
      <c r="AP1248" s="14"/>
      <c r="AQ1248" s="14"/>
      <c r="AR1248" s="12"/>
      <c r="AS1248" s="14"/>
      <c r="AT1248" s="14"/>
      <c r="AU1248" s="14"/>
      <c r="AV1248" s="14"/>
      <c r="AW1248" s="14"/>
      <c r="AX1248" s="14"/>
      <c r="AY1248" s="14"/>
      <c r="BK1248" s="46" t="str">
        <f t="shared" si="522"/>
        <v>43542_1</v>
      </c>
      <c r="BL1248" s="69">
        <v>43542</v>
      </c>
      <c r="BM1248" s="69">
        <v>1</v>
      </c>
      <c r="BN1248" s="69">
        <v>0</v>
      </c>
      <c r="BP1248" s="46" t="str">
        <f t="shared" si="523"/>
        <v>43542_1</v>
      </c>
      <c r="BQ1248" s="69">
        <v>43542</v>
      </c>
      <c r="BR1248" s="69">
        <v>1</v>
      </c>
      <c r="BS1248" s="69">
        <v>0</v>
      </c>
    </row>
    <row r="1249" spans="35:71" x14ac:dyDescent="0.25">
      <c r="AI1249" s="12"/>
      <c r="AJ1249" s="12"/>
      <c r="AK1249" s="12"/>
      <c r="AL1249" s="14"/>
      <c r="AM1249" s="14"/>
      <c r="AN1249" s="14"/>
      <c r="AO1249" s="14"/>
      <c r="AP1249" s="14"/>
      <c r="AQ1249" s="14"/>
      <c r="AR1249" s="12"/>
      <c r="AS1249" s="14"/>
      <c r="AT1249" s="14"/>
      <c r="AU1249" s="14"/>
      <c r="AV1249" s="14"/>
      <c r="AW1249" s="14"/>
      <c r="AX1249" s="14"/>
      <c r="AY1249" s="14"/>
      <c r="BK1249" s="46" t="str">
        <f t="shared" si="522"/>
        <v>43543_1</v>
      </c>
      <c r="BL1249" s="69">
        <v>43543</v>
      </c>
      <c r="BM1249" s="69">
        <v>1</v>
      </c>
      <c r="BN1249" s="69">
        <v>0</v>
      </c>
      <c r="BP1249" s="46" t="str">
        <f t="shared" si="523"/>
        <v>43543_1</v>
      </c>
      <c r="BQ1249" s="69">
        <v>43543</v>
      </c>
      <c r="BR1249" s="69">
        <v>1</v>
      </c>
      <c r="BS1249" s="69">
        <v>0</v>
      </c>
    </row>
    <row r="1250" spans="35:71" x14ac:dyDescent="0.25">
      <c r="AI1250" s="12"/>
      <c r="AJ1250" s="12"/>
      <c r="AK1250" s="12"/>
      <c r="AL1250" s="14"/>
      <c r="AM1250" s="14"/>
      <c r="AN1250" s="14"/>
      <c r="AO1250" s="14"/>
      <c r="AP1250" s="14"/>
      <c r="AQ1250" s="14"/>
      <c r="AR1250" s="12"/>
      <c r="AS1250" s="14"/>
      <c r="AT1250" s="14"/>
      <c r="AU1250" s="14"/>
      <c r="AV1250" s="14"/>
      <c r="AW1250" s="14"/>
      <c r="AX1250" s="14"/>
      <c r="AY1250" s="14"/>
      <c r="BK1250" s="46" t="str">
        <f t="shared" si="522"/>
        <v>43544_1</v>
      </c>
      <c r="BL1250" s="69">
        <v>43544</v>
      </c>
      <c r="BM1250" s="69">
        <v>1</v>
      </c>
      <c r="BN1250" s="69">
        <v>0</v>
      </c>
      <c r="BP1250" s="46" t="str">
        <f t="shared" si="523"/>
        <v>43544_1</v>
      </c>
      <c r="BQ1250" s="69">
        <v>43544</v>
      </c>
      <c r="BR1250" s="69">
        <v>1</v>
      </c>
      <c r="BS1250" s="69">
        <v>0</v>
      </c>
    </row>
    <row r="1251" spans="35:71" x14ac:dyDescent="0.25">
      <c r="AI1251" s="12"/>
      <c r="AJ1251" s="12"/>
      <c r="AK1251" s="12"/>
      <c r="AL1251" s="14"/>
      <c r="AM1251" s="14"/>
      <c r="AN1251" s="14"/>
      <c r="AO1251" s="14"/>
      <c r="AP1251" s="14"/>
      <c r="AQ1251" s="14"/>
      <c r="AR1251" s="12"/>
      <c r="AS1251" s="14"/>
      <c r="AT1251" s="14"/>
      <c r="AU1251" s="14"/>
      <c r="AV1251" s="14"/>
      <c r="AW1251" s="14"/>
      <c r="AX1251" s="14"/>
      <c r="AY1251" s="14"/>
      <c r="BK1251" s="46" t="str">
        <f t="shared" si="522"/>
        <v>43545_1</v>
      </c>
      <c r="BL1251" s="69">
        <v>43545</v>
      </c>
      <c r="BM1251" s="69">
        <v>1</v>
      </c>
      <c r="BN1251" s="69">
        <v>0</v>
      </c>
      <c r="BP1251" s="46" t="str">
        <f t="shared" si="523"/>
        <v>43545_1</v>
      </c>
      <c r="BQ1251" s="69">
        <v>43545</v>
      </c>
      <c r="BR1251" s="69">
        <v>1</v>
      </c>
      <c r="BS1251" s="69">
        <v>0</v>
      </c>
    </row>
    <row r="1252" spans="35:71" x14ac:dyDescent="0.25">
      <c r="AI1252" s="12"/>
      <c r="AJ1252" s="12"/>
      <c r="AK1252" s="12"/>
      <c r="AL1252" s="14"/>
      <c r="AM1252" s="14"/>
      <c r="AN1252" s="14"/>
      <c r="AO1252" s="14"/>
      <c r="AP1252" s="14"/>
      <c r="AQ1252" s="14"/>
      <c r="AR1252" s="12"/>
      <c r="AS1252" s="14"/>
      <c r="AT1252" s="14"/>
      <c r="AU1252" s="14"/>
      <c r="AV1252" s="14"/>
      <c r="AW1252" s="14"/>
      <c r="AX1252" s="14"/>
      <c r="AY1252" s="14"/>
      <c r="BK1252" s="46" t="str">
        <f t="shared" si="522"/>
        <v>43546_1</v>
      </c>
      <c r="BL1252" s="69">
        <v>43546</v>
      </c>
      <c r="BM1252" s="69">
        <v>1</v>
      </c>
      <c r="BN1252" s="69">
        <v>0</v>
      </c>
      <c r="BP1252" s="46" t="str">
        <f t="shared" si="523"/>
        <v>43546_1</v>
      </c>
      <c r="BQ1252" s="69">
        <v>43546</v>
      </c>
      <c r="BR1252" s="69">
        <v>1</v>
      </c>
      <c r="BS1252" s="69">
        <v>0</v>
      </c>
    </row>
    <row r="1253" spans="35:71" x14ac:dyDescent="0.25">
      <c r="AI1253" s="12"/>
      <c r="AJ1253" s="12"/>
      <c r="AK1253" s="12"/>
      <c r="AL1253" s="14"/>
      <c r="AM1253" s="14"/>
      <c r="AN1253" s="14"/>
      <c r="AO1253" s="14"/>
      <c r="AP1253" s="14"/>
      <c r="AQ1253" s="14"/>
      <c r="AR1253" s="12"/>
      <c r="AS1253" s="14"/>
      <c r="AT1253" s="14"/>
      <c r="AU1253" s="14"/>
      <c r="AV1253" s="14"/>
      <c r="AW1253" s="14"/>
      <c r="AX1253" s="14"/>
      <c r="AY1253" s="14"/>
      <c r="BK1253" s="46" t="str">
        <f t="shared" si="522"/>
        <v>43547_1</v>
      </c>
      <c r="BL1253" s="69">
        <v>43547</v>
      </c>
      <c r="BM1253" s="69">
        <v>1</v>
      </c>
      <c r="BN1253" s="69">
        <v>0</v>
      </c>
      <c r="BP1253" s="46" t="str">
        <f t="shared" si="523"/>
        <v>43547_1</v>
      </c>
      <c r="BQ1253" s="69">
        <v>43547</v>
      </c>
      <c r="BR1253" s="69">
        <v>1</v>
      </c>
      <c r="BS1253" s="69">
        <v>0</v>
      </c>
    </row>
    <row r="1254" spans="35:71" x14ac:dyDescent="0.25">
      <c r="AI1254" s="12"/>
      <c r="AJ1254" s="12"/>
      <c r="AK1254" s="12"/>
      <c r="AL1254" s="14"/>
      <c r="AM1254" s="14"/>
      <c r="AN1254" s="14"/>
      <c r="AO1254" s="14"/>
      <c r="AP1254" s="14"/>
      <c r="AQ1254" s="14"/>
      <c r="AR1254" s="12"/>
      <c r="AS1254" s="14"/>
      <c r="AT1254" s="14"/>
      <c r="AU1254" s="14"/>
      <c r="AV1254" s="14"/>
      <c r="AW1254" s="14"/>
      <c r="AX1254" s="14"/>
      <c r="AY1254" s="14"/>
      <c r="BK1254" s="46" t="str">
        <f t="shared" si="522"/>
        <v>43548_1</v>
      </c>
      <c r="BL1254" s="69">
        <v>43548</v>
      </c>
      <c r="BM1254" s="69">
        <v>1</v>
      </c>
      <c r="BN1254" s="69">
        <v>0</v>
      </c>
      <c r="BP1254" s="46" t="str">
        <f t="shared" si="523"/>
        <v>43548_1</v>
      </c>
      <c r="BQ1254" s="69">
        <v>43548</v>
      </c>
      <c r="BR1254" s="69">
        <v>1</v>
      </c>
      <c r="BS1254" s="69">
        <v>0</v>
      </c>
    </row>
    <row r="1255" spans="35:71" x14ac:dyDescent="0.25">
      <c r="AI1255" s="12"/>
      <c r="AJ1255" s="12"/>
      <c r="AK1255" s="12"/>
      <c r="AL1255" s="14"/>
      <c r="AM1255" s="14"/>
      <c r="AN1255" s="14"/>
      <c r="AO1255" s="14"/>
      <c r="AP1255" s="14"/>
      <c r="AQ1255" s="14"/>
      <c r="AR1255" s="12"/>
      <c r="AS1255" s="14"/>
      <c r="AT1255" s="14"/>
      <c r="AU1255" s="14"/>
      <c r="AV1255" s="14"/>
      <c r="AW1255" s="14"/>
      <c r="AX1255" s="14"/>
      <c r="AY1255" s="14"/>
      <c r="BK1255" s="46" t="str">
        <f t="shared" si="522"/>
        <v>43548_2</v>
      </c>
      <c r="BL1255" s="69">
        <v>43548</v>
      </c>
      <c r="BM1255" s="69">
        <v>2</v>
      </c>
      <c r="BN1255" s="69">
        <v>0</v>
      </c>
      <c r="BP1255" s="46" t="str">
        <f t="shared" si="523"/>
        <v>43548_2</v>
      </c>
      <c r="BQ1255" s="69">
        <v>43548</v>
      </c>
      <c r="BR1255" s="69">
        <v>2</v>
      </c>
      <c r="BS1255" s="69">
        <v>0</v>
      </c>
    </row>
    <row r="1256" spans="35:71" x14ac:dyDescent="0.25">
      <c r="AI1256" s="12"/>
      <c r="AJ1256" s="12"/>
      <c r="AK1256" s="12"/>
      <c r="AL1256" s="14"/>
      <c r="AM1256" s="14"/>
      <c r="AN1256" s="14"/>
      <c r="AO1256" s="14"/>
      <c r="AP1256" s="14"/>
      <c r="AQ1256" s="14"/>
      <c r="AR1256" s="12"/>
      <c r="AS1256" s="14"/>
      <c r="AT1256" s="14"/>
      <c r="AU1256" s="14"/>
      <c r="AV1256" s="14"/>
      <c r="AW1256" s="14"/>
      <c r="AX1256" s="14"/>
      <c r="AY1256" s="14"/>
      <c r="BK1256" s="46" t="str">
        <f t="shared" si="522"/>
        <v>43548_3</v>
      </c>
      <c r="BL1256" s="69">
        <v>43548</v>
      </c>
      <c r="BM1256" s="69">
        <v>3</v>
      </c>
      <c r="BN1256" s="69">
        <v>0</v>
      </c>
      <c r="BP1256" s="46" t="str">
        <f t="shared" si="523"/>
        <v>43548_3</v>
      </c>
      <c r="BQ1256" s="69">
        <v>43548</v>
      </c>
      <c r="BR1256" s="69">
        <v>3</v>
      </c>
      <c r="BS1256" s="69">
        <v>0</v>
      </c>
    </row>
    <row r="1257" spans="35:71" x14ac:dyDescent="0.25">
      <c r="AI1257" s="12"/>
      <c r="AJ1257" s="12"/>
      <c r="AK1257" s="12"/>
      <c r="AL1257" s="14"/>
      <c r="AM1257" s="14"/>
      <c r="AN1257" s="14"/>
      <c r="AO1257" s="14"/>
      <c r="AP1257" s="14"/>
      <c r="AQ1257" s="14"/>
      <c r="AR1257" s="12"/>
      <c r="AS1257" s="14"/>
      <c r="AT1257" s="14"/>
      <c r="AU1257" s="14"/>
      <c r="AV1257" s="14"/>
      <c r="AW1257" s="14"/>
      <c r="AX1257" s="14"/>
      <c r="AY1257" s="14"/>
      <c r="BK1257" s="46" t="str">
        <f t="shared" si="522"/>
        <v>43549_1</v>
      </c>
      <c r="BL1257" s="69">
        <v>43549</v>
      </c>
      <c r="BM1257" s="69">
        <v>1</v>
      </c>
      <c r="BN1257" s="69">
        <v>0</v>
      </c>
      <c r="BP1257" s="46" t="str">
        <f t="shared" si="523"/>
        <v>43549_1</v>
      </c>
      <c r="BQ1257" s="69">
        <v>43549</v>
      </c>
      <c r="BR1257" s="69">
        <v>1</v>
      </c>
      <c r="BS1257" s="69">
        <v>0</v>
      </c>
    </row>
    <row r="1258" spans="35:71" x14ac:dyDescent="0.25">
      <c r="AI1258" s="12"/>
      <c r="AJ1258" s="12"/>
      <c r="AK1258" s="12"/>
      <c r="AL1258" s="14"/>
      <c r="AM1258" s="14"/>
      <c r="AN1258" s="14"/>
      <c r="AO1258" s="14"/>
      <c r="AP1258" s="14"/>
      <c r="AQ1258" s="14"/>
      <c r="AR1258" s="12"/>
      <c r="AS1258" s="14"/>
      <c r="AT1258" s="14"/>
      <c r="AU1258" s="14"/>
      <c r="AV1258" s="14"/>
      <c r="AW1258" s="14"/>
      <c r="AX1258" s="14"/>
      <c r="AY1258" s="14"/>
      <c r="BK1258" s="46" t="str">
        <f t="shared" si="522"/>
        <v>43549_2</v>
      </c>
      <c r="BL1258" s="69">
        <v>43549</v>
      </c>
      <c r="BM1258" s="69">
        <v>2</v>
      </c>
      <c r="BN1258" s="69">
        <v>0</v>
      </c>
      <c r="BP1258" s="46" t="str">
        <f t="shared" si="523"/>
        <v>43549_2</v>
      </c>
      <c r="BQ1258" s="69">
        <v>43549</v>
      </c>
      <c r="BR1258" s="69">
        <v>2</v>
      </c>
      <c r="BS1258" s="69">
        <v>0</v>
      </c>
    </row>
    <row r="1259" spans="35:71" x14ac:dyDescent="0.25">
      <c r="AI1259" s="12"/>
      <c r="AJ1259" s="12"/>
      <c r="AK1259" s="12"/>
      <c r="AL1259" s="14"/>
      <c r="AM1259" s="14"/>
      <c r="AN1259" s="14"/>
      <c r="AO1259" s="14"/>
      <c r="AP1259" s="14"/>
      <c r="AQ1259" s="14"/>
      <c r="AR1259" s="12"/>
      <c r="AS1259" s="14"/>
      <c r="AT1259" s="14"/>
      <c r="AU1259" s="14"/>
      <c r="AV1259" s="14"/>
      <c r="AW1259" s="14"/>
      <c r="AX1259" s="14"/>
      <c r="AY1259" s="14"/>
      <c r="BK1259" s="46" t="str">
        <f t="shared" si="522"/>
        <v>43550_1</v>
      </c>
      <c r="BL1259" s="69">
        <v>43550</v>
      </c>
      <c r="BM1259" s="69">
        <v>1</v>
      </c>
      <c r="BN1259" s="69">
        <v>0</v>
      </c>
      <c r="BP1259" s="46" t="str">
        <f t="shared" si="523"/>
        <v>43550_1</v>
      </c>
      <c r="BQ1259" s="69">
        <v>43550</v>
      </c>
      <c r="BR1259" s="69">
        <v>1</v>
      </c>
      <c r="BS1259" s="69">
        <v>0</v>
      </c>
    </row>
    <row r="1260" spans="35:71" x14ac:dyDescent="0.25">
      <c r="AI1260" s="12"/>
      <c r="AJ1260" s="12"/>
      <c r="AK1260" s="12"/>
      <c r="AL1260" s="14"/>
      <c r="AM1260" s="14"/>
      <c r="AN1260" s="14"/>
      <c r="AO1260" s="14"/>
      <c r="AP1260" s="14"/>
      <c r="AQ1260" s="14"/>
      <c r="AR1260" s="12"/>
      <c r="AS1260" s="14"/>
      <c r="AT1260" s="14"/>
      <c r="AU1260" s="14"/>
      <c r="AV1260" s="14"/>
      <c r="AW1260" s="14"/>
      <c r="AX1260" s="14"/>
      <c r="AY1260" s="14"/>
      <c r="BK1260" s="46" t="str">
        <f t="shared" si="522"/>
        <v>43555_1</v>
      </c>
      <c r="BL1260" s="69">
        <v>43555</v>
      </c>
      <c r="BM1260" s="69">
        <v>1</v>
      </c>
      <c r="BN1260" s="69">
        <v>10</v>
      </c>
      <c r="BP1260" s="46" t="str">
        <f t="shared" si="523"/>
        <v>43555_1</v>
      </c>
      <c r="BQ1260" s="69">
        <v>43555</v>
      </c>
      <c r="BR1260" s="69">
        <v>1</v>
      </c>
      <c r="BS1260" s="69">
        <v>0</v>
      </c>
    </row>
    <row r="1261" spans="35:71" x14ac:dyDescent="0.25">
      <c r="AI1261" s="12"/>
      <c r="AJ1261" s="12"/>
      <c r="AK1261" s="12"/>
      <c r="AL1261" s="14"/>
      <c r="AM1261" s="14"/>
      <c r="AN1261" s="14"/>
      <c r="AO1261" s="14"/>
      <c r="AP1261" s="14"/>
      <c r="AQ1261" s="14"/>
      <c r="AR1261" s="12"/>
      <c r="AS1261" s="14"/>
      <c r="AT1261" s="14"/>
      <c r="AU1261" s="14"/>
      <c r="AV1261" s="14"/>
      <c r="AW1261" s="14"/>
      <c r="AX1261" s="14"/>
      <c r="AY1261" s="14"/>
      <c r="BK1261" s="46" t="str">
        <f t="shared" si="522"/>
        <v>43556_1</v>
      </c>
      <c r="BL1261" s="69">
        <v>43556</v>
      </c>
      <c r="BM1261" s="69">
        <v>1</v>
      </c>
      <c r="BN1261" s="69">
        <v>0</v>
      </c>
      <c r="BP1261" s="46" t="str">
        <f t="shared" si="523"/>
        <v>43556_1</v>
      </c>
      <c r="BQ1261" s="69">
        <v>43556</v>
      </c>
      <c r="BR1261" s="69">
        <v>1</v>
      </c>
      <c r="BS1261" s="69">
        <v>0</v>
      </c>
    </row>
    <row r="1262" spans="35:71" x14ac:dyDescent="0.25">
      <c r="AI1262" s="12"/>
      <c r="AJ1262" s="12"/>
      <c r="AK1262" s="12"/>
      <c r="AL1262" s="14"/>
      <c r="AM1262" s="14"/>
      <c r="AN1262" s="14"/>
      <c r="AO1262" s="14"/>
      <c r="AP1262" s="14"/>
      <c r="AQ1262" s="14"/>
      <c r="AR1262" s="12"/>
      <c r="AS1262" s="14"/>
      <c r="AT1262" s="14"/>
      <c r="AU1262" s="14"/>
      <c r="AV1262" s="14"/>
      <c r="AW1262" s="14"/>
      <c r="AX1262" s="14"/>
      <c r="AY1262" s="14"/>
      <c r="BK1262" s="46" t="str">
        <f t="shared" si="522"/>
        <v>43557_1</v>
      </c>
      <c r="BL1262" s="69">
        <v>43557</v>
      </c>
      <c r="BM1262" s="69">
        <v>1</v>
      </c>
      <c r="BN1262" s="69">
        <v>0</v>
      </c>
      <c r="BP1262" s="46" t="str">
        <f t="shared" si="523"/>
        <v>43557_1</v>
      </c>
      <c r="BQ1262" s="69">
        <v>43557</v>
      </c>
      <c r="BR1262" s="69">
        <v>1</v>
      </c>
      <c r="BS1262" s="69">
        <v>0</v>
      </c>
    </row>
    <row r="1263" spans="35:71" x14ac:dyDescent="0.25">
      <c r="AI1263" s="12"/>
      <c r="AJ1263" s="12"/>
      <c r="AK1263" s="12"/>
      <c r="AL1263" s="14"/>
      <c r="AM1263" s="14"/>
      <c r="AN1263" s="14"/>
      <c r="AO1263" s="14"/>
      <c r="AP1263" s="14"/>
      <c r="AQ1263" s="14"/>
      <c r="AR1263" s="12"/>
      <c r="AS1263" s="14"/>
      <c r="AT1263" s="14"/>
      <c r="AU1263" s="14"/>
      <c r="AV1263" s="14"/>
      <c r="AW1263" s="14"/>
      <c r="AX1263" s="14"/>
      <c r="AY1263" s="14"/>
      <c r="BK1263" s="46" t="str">
        <f t="shared" si="522"/>
        <v>43558_1</v>
      </c>
      <c r="BL1263" s="69">
        <v>43558</v>
      </c>
      <c r="BM1263" s="69">
        <v>1</v>
      </c>
      <c r="BN1263" s="69">
        <v>0</v>
      </c>
      <c r="BP1263" s="46" t="str">
        <f t="shared" si="523"/>
        <v>43558_1</v>
      </c>
      <c r="BQ1263" s="69">
        <v>43558</v>
      </c>
      <c r="BR1263" s="69">
        <v>1</v>
      </c>
      <c r="BS1263" s="69">
        <v>0</v>
      </c>
    </row>
    <row r="1264" spans="35:71" x14ac:dyDescent="0.25">
      <c r="AI1264" s="12"/>
      <c r="AJ1264" s="12"/>
      <c r="AK1264" s="12"/>
      <c r="AL1264" s="14"/>
      <c r="AM1264" s="14"/>
      <c r="AN1264" s="14"/>
      <c r="AO1264" s="14"/>
      <c r="AP1264" s="14"/>
      <c r="AQ1264" s="14"/>
      <c r="AR1264" s="12"/>
      <c r="AS1264" s="14"/>
      <c r="AT1264" s="14"/>
      <c r="AU1264" s="14"/>
      <c r="AV1264" s="14"/>
      <c r="AW1264" s="14"/>
      <c r="AX1264" s="14"/>
      <c r="AY1264" s="14"/>
      <c r="BK1264" s="46" t="str">
        <f t="shared" si="522"/>
        <v>43559_1</v>
      </c>
      <c r="BL1264" s="69">
        <v>43559</v>
      </c>
      <c r="BM1264" s="69">
        <v>1</v>
      </c>
      <c r="BN1264" s="69">
        <v>0</v>
      </c>
      <c r="BP1264" s="46" t="str">
        <f t="shared" si="523"/>
        <v>43559_1</v>
      </c>
      <c r="BQ1264" s="69">
        <v>43559</v>
      </c>
      <c r="BR1264" s="69">
        <v>1</v>
      </c>
      <c r="BS1264" s="69">
        <v>0</v>
      </c>
    </row>
    <row r="1265" spans="35:71" x14ac:dyDescent="0.25">
      <c r="AI1265" s="12"/>
      <c r="AJ1265" s="12"/>
      <c r="AK1265" s="12"/>
      <c r="AL1265" s="14"/>
      <c r="AM1265" s="14"/>
      <c r="AN1265" s="14"/>
      <c r="AO1265" s="14"/>
      <c r="AP1265" s="14"/>
      <c r="AQ1265" s="14"/>
      <c r="AR1265" s="12"/>
      <c r="AS1265" s="14"/>
      <c r="AT1265" s="14"/>
      <c r="AU1265" s="14"/>
      <c r="AV1265" s="14"/>
      <c r="AW1265" s="14"/>
      <c r="AX1265" s="14"/>
      <c r="AY1265" s="14"/>
      <c r="BK1265" s="46" t="str">
        <f t="shared" si="522"/>
        <v>43561_1</v>
      </c>
      <c r="BL1265" s="69">
        <v>43561</v>
      </c>
      <c r="BM1265" s="69">
        <v>1</v>
      </c>
      <c r="BN1265" s="69">
        <v>0</v>
      </c>
      <c r="BP1265" s="46" t="str">
        <f t="shared" si="523"/>
        <v>43561_1</v>
      </c>
      <c r="BQ1265" s="69">
        <v>43561</v>
      </c>
      <c r="BR1265" s="69">
        <v>1</v>
      </c>
      <c r="BS1265" s="69">
        <v>0</v>
      </c>
    </row>
    <row r="1266" spans="35:71" x14ac:dyDescent="0.25">
      <c r="AI1266" s="12"/>
      <c r="AJ1266" s="12"/>
      <c r="AK1266" s="12"/>
      <c r="AL1266" s="14"/>
      <c r="AM1266" s="14"/>
      <c r="AN1266" s="14"/>
      <c r="AO1266" s="14"/>
      <c r="AP1266" s="14"/>
      <c r="AQ1266" s="14"/>
      <c r="AR1266" s="12"/>
      <c r="AS1266" s="14"/>
      <c r="AT1266" s="14"/>
      <c r="AU1266" s="14"/>
      <c r="AV1266" s="14"/>
      <c r="AW1266" s="14"/>
      <c r="AX1266" s="14"/>
      <c r="AY1266" s="14"/>
      <c r="BK1266" s="46" t="str">
        <f t="shared" si="522"/>
        <v>43562_1</v>
      </c>
      <c r="BL1266" s="69">
        <v>43562</v>
      </c>
      <c r="BM1266" s="69">
        <v>1</v>
      </c>
      <c r="BN1266" s="69">
        <v>0</v>
      </c>
      <c r="BP1266" s="46" t="str">
        <f t="shared" si="523"/>
        <v>43562_1</v>
      </c>
      <c r="BQ1266" s="69">
        <v>43562</v>
      </c>
      <c r="BR1266" s="69">
        <v>1</v>
      </c>
      <c r="BS1266" s="69">
        <v>0</v>
      </c>
    </row>
    <row r="1267" spans="35:71" x14ac:dyDescent="0.25">
      <c r="AI1267" s="12"/>
      <c r="AJ1267" s="12"/>
      <c r="AK1267" s="12"/>
      <c r="AL1267" s="14"/>
      <c r="AM1267" s="14"/>
      <c r="AN1267" s="14"/>
      <c r="AO1267" s="14"/>
      <c r="AP1267" s="14"/>
      <c r="AQ1267" s="14"/>
      <c r="AR1267" s="12"/>
      <c r="AS1267" s="14"/>
      <c r="AT1267" s="14"/>
      <c r="AU1267" s="14"/>
      <c r="AV1267" s="14"/>
      <c r="AW1267" s="14"/>
      <c r="AX1267" s="14"/>
      <c r="AY1267" s="14"/>
      <c r="BK1267" s="46" t="str">
        <f t="shared" si="522"/>
        <v>43563_1</v>
      </c>
      <c r="BL1267" s="69">
        <v>43563</v>
      </c>
      <c r="BM1267" s="69">
        <v>1</v>
      </c>
      <c r="BN1267" s="69">
        <v>0</v>
      </c>
      <c r="BP1267" s="46" t="str">
        <f t="shared" si="523"/>
        <v>43563_1</v>
      </c>
      <c r="BQ1267" s="69">
        <v>43563</v>
      </c>
      <c r="BR1267" s="69">
        <v>1</v>
      </c>
      <c r="BS1267" s="69">
        <v>0</v>
      </c>
    </row>
    <row r="1268" spans="35:71" x14ac:dyDescent="0.25">
      <c r="AI1268" s="12"/>
      <c r="AJ1268" s="12"/>
      <c r="AK1268" s="12"/>
      <c r="AL1268" s="14"/>
      <c r="AM1268" s="14"/>
      <c r="AN1268" s="14"/>
      <c r="AO1268" s="14"/>
      <c r="AP1268" s="14"/>
      <c r="AQ1268" s="14"/>
      <c r="AR1268" s="12"/>
      <c r="AS1268" s="14"/>
      <c r="AT1268" s="14"/>
      <c r="AU1268" s="14"/>
      <c r="AV1268" s="14"/>
      <c r="AW1268" s="14"/>
      <c r="AX1268" s="14"/>
      <c r="AY1268" s="14"/>
      <c r="BK1268" s="46" t="str">
        <f t="shared" si="522"/>
        <v>43565_1</v>
      </c>
      <c r="BL1268" s="69">
        <v>43565</v>
      </c>
      <c r="BM1268" s="69">
        <v>1</v>
      </c>
      <c r="BN1268" s="69">
        <v>30</v>
      </c>
      <c r="BP1268" s="46" t="str">
        <f t="shared" si="523"/>
        <v>43565_1</v>
      </c>
      <c r="BQ1268" s="69">
        <v>43565</v>
      </c>
      <c r="BR1268" s="69">
        <v>1</v>
      </c>
      <c r="BS1268" s="69">
        <v>50</v>
      </c>
    </row>
    <row r="1269" spans="35:71" x14ac:dyDescent="0.25">
      <c r="AI1269" s="12"/>
      <c r="AJ1269" s="12"/>
      <c r="AK1269" s="12"/>
      <c r="AL1269" s="14"/>
      <c r="AM1269" s="14"/>
      <c r="AN1269" s="14"/>
      <c r="AO1269" s="14"/>
      <c r="AP1269" s="14"/>
      <c r="AQ1269" s="14"/>
      <c r="AR1269" s="12"/>
      <c r="AS1269" s="14"/>
      <c r="AT1269" s="14"/>
      <c r="AU1269" s="14"/>
      <c r="AV1269" s="14"/>
      <c r="AW1269" s="14"/>
      <c r="AX1269" s="14"/>
      <c r="AY1269" s="14"/>
      <c r="BK1269" s="46" t="str">
        <f t="shared" si="522"/>
        <v>43566_1</v>
      </c>
      <c r="BL1269" s="69">
        <v>43566</v>
      </c>
      <c r="BM1269" s="69">
        <v>1</v>
      </c>
      <c r="BN1269" s="69">
        <v>0</v>
      </c>
      <c r="BP1269" s="46" t="str">
        <f t="shared" si="523"/>
        <v>43566_1</v>
      </c>
      <c r="BQ1269" s="69">
        <v>43566</v>
      </c>
      <c r="BR1269" s="69">
        <v>1</v>
      </c>
      <c r="BS1269" s="69">
        <v>0</v>
      </c>
    </row>
    <row r="1270" spans="35:71" x14ac:dyDescent="0.25">
      <c r="AI1270" s="12"/>
      <c r="AJ1270" s="12"/>
      <c r="AK1270" s="12"/>
      <c r="AL1270" s="14"/>
      <c r="AM1270" s="14"/>
      <c r="AN1270" s="14"/>
      <c r="AO1270" s="14"/>
      <c r="AP1270" s="14"/>
      <c r="AQ1270" s="14"/>
      <c r="AR1270" s="12"/>
      <c r="AS1270" s="14"/>
      <c r="AT1270" s="14"/>
      <c r="AU1270" s="14"/>
      <c r="AV1270" s="14"/>
      <c r="AW1270" s="14"/>
      <c r="AX1270" s="14"/>
      <c r="AY1270" s="14"/>
      <c r="BK1270" s="46" t="str">
        <f t="shared" si="522"/>
        <v>43567_1</v>
      </c>
      <c r="BL1270" s="69">
        <v>43567</v>
      </c>
      <c r="BM1270" s="69">
        <v>1</v>
      </c>
      <c r="BN1270" s="69">
        <v>0</v>
      </c>
      <c r="BP1270" s="46" t="str">
        <f t="shared" si="523"/>
        <v>43567_1</v>
      </c>
      <c r="BQ1270" s="69">
        <v>43567</v>
      </c>
      <c r="BR1270" s="69">
        <v>1</v>
      </c>
      <c r="BS1270" s="69">
        <v>0</v>
      </c>
    </row>
    <row r="1271" spans="35:71" x14ac:dyDescent="0.25">
      <c r="AI1271" s="12"/>
      <c r="AJ1271" s="12"/>
      <c r="AK1271" s="12"/>
      <c r="AL1271" s="14"/>
      <c r="AM1271" s="14"/>
      <c r="AN1271" s="14"/>
      <c r="AO1271" s="14"/>
      <c r="AP1271" s="14"/>
      <c r="AQ1271" s="14"/>
      <c r="AR1271" s="12"/>
      <c r="AS1271" s="14"/>
      <c r="AT1271" s="14"/>
      <c r="AU1271" s="14"/>
      <c r="AV1271" s="14"/>
      <c r="AW1271" s="14"/>
      <c r="AX1271" s="14"/>
      <c r="AY1271" s="14"/>
      <c r="BK1271" s="46" t="str">
        <f t="shared" si="522"/>
        <v>43568_1</v>
      </c>
      <c r="BL1271" s="69">
        <v>43568</v>
      </c>
      <c r="BM1271" s="69">
        <v>1</v>
      </c>
      <c r="BN1271" s="69">
        <v>0</v>
      </c>
      <c r="BP1271" s="46" t="str">
        <f t="shared" si="523"/>
        <v>43568_1</v>
      </c>
      <c r="BQ1271" s="69">
        <v>43568</v>
      </c>
      <c r="BR1271" s="69">
        <v>1</v>
      </c>
      <c r="BS1271" s="69">
        <v>0</v>
      </c>
    </row>
    <row r="1272" spans="35:71" x14ac:dyDescent="0.25">
      <c r="AI1272" s="12"/>
      <c r="AJ1272" s="12"/>
      <c r="AK1272" s="12"/>
      <c r="AL1272" s="14"/>
      <c r="AM1272" s="14"/>
      <c r="AN1272" s="14"/>
      <c r="AO1272" s="14"/>
      <c r="AP1272" s="14"/>
      <c r="AQ1272" s="14"/>
      <c r="AR1272" s="12"/>
      <c r="AS1272" s="14"/>
      <c r="AT1272" s="14"/>
      <c r="AU1272" s="14"/>
      <c r="AV1272" s="14"/>
      <c r="AW1272" s="14"/>
      <c r="AX1272" s="14"/>
      <c r="AY1272" s="14"/>
      <c r="BK1272" s="46" t="str">
        <f t="shared" si="522"/>
        <v>43569_1</v>
      </c>
      <c r="BL1272" s="69">
        <v>43569</v>
      </c>
      <c r="BM1272" s="69">
        <v>1</v>
      </c>
      <c r="BN1272" s="69">
        <v>0</v>
      </c>
      <c r="BP1272" s="46" t="str">
        <f t="shared" si="523"/>
        <v>43569_1</v>
      </c>
      <c r="BQ1272" s="69">
        <v>43569</v>
      </c>
      <c r="BR1272" s="69">
        <v>1</v>
      </c>
      <c r="BS1272" s="69">
        <v>0</v>
      </c>
    </row>
    <row r="1273" spans="35:71" x14ac:dyDescent="0.25">
      <c r="AI1273" s="12"/>
      <c r="AJ1273" s="12"/>
      <c r="AK1273" s="12"/>
      <c r="AL1273" s="14"/>
      <c r="AM1273" s="14"/>
      <c r="AN1273" s="14"/>
      <c r="AO1273" s="14"/>
      <c r="AP1273" s="14"/>
      <c r="AQ1273" s="14"/>
      <c r="AR1273" s="12"/>
      <c r="AS1273" s="14"/>
      <c r="AT1273" s="14"/>
      <c r="AU1273" s="14"/>
      <c r="AV1273" s="14"/>
      <c r="AW1273" s="14"/>
      <c r="AX1273" s="14"/>
      <c r="AY1273" s="14"/>
      <c r="BK1273" s="46" t="str">
        <f t="shared" si="522"/>
        <v>43570_1</v>
      </c>
      <c r="BL1273" s="69">
        <v>43570</v>
      </c>
      <c r="BM1273" s="69">
        <v>1</v>
      </c>
      <c r="BN1273" s="69">
        <v>0</v>
      </c>
      <c r="BP1273" s="46" t="str">
        <f t="shared" si="523"/>
        <v>43570_1</v>
      </c>
      <c r="BQ1273" s="69">
        <v>43570</v>
      </c>
      <c r="BR1273" s="69">
        <v>1</v>
      </c>
      <c r="BS1273" s="69">
        <v>0</v>
      </c>
    </row>
    <row r="1274" spans="35:71" x14ac:dyDescent="0.25">
      <c r="AI1274" s="12"/>
      <c r="AJ1274" s="12"/>
      <c r="AK1274" s="12"/>
      <c r="AL1274" s="14"/>
      <c r="AM1274" s="14"/>
      <c r="AN1274" s="14"/>
      <c r="AO1274" s="14"/>
      <c r="AP1274" s="14"/>
      <c r="AQ1274" s="14"/>
      <c r="AR1274" s="12"/>
      <c r="AS1274" s="14"/>
      <c r="AT1274" s="14"/>
      <c r="AU1274" s="14"/>
      <c r="AV1274" s="14"/>
      <c r="AW1274" s="14"/>
      <c r="AX1274" s="14"/>
      <c r="AY1274" s="14"/>
      <c r="BK1274" s="46" t="str">
        <f t="shared" si="522"/>
        <v>43571_1</v>
      </c>
      <c r="BL1274" s="69">
        <v>43571</v>
      </c>
      <c r="BM1274" s="69">
        <v>1</v>
      </c>
      <c r="BN1274" s="69">
        <v>0</v>
      </c>
      <c r="BP1274" s="46" t="str">
        <f t="shared" si="523"/>
        <v>43571_1</v>
      </c>
      <c r="BQ1274" s="69">
        <v>43571</v>
      </c>
      <c r="BR1274" s="69">
        <v>1</v>
      </c>
      <c r="BS1274" s="69">
        <v>0</v>
      </c>
    </row>
    <row r="1275" spans="35:71" x14ac:dyDescent="0.25">
      <c r="AI1275" s="12"/>
      <c r="AJ1275" s="12"/>
      <c r="AK1275" s="12"/>
      <c r="AL1275" s="14"/>
      <c r="AM1275" s="14"/>
      <c r="AN1275" s="14"/>
      <c r="AO1275" s="14"/>
      <c r="AP1275" s="14"/>
      <c r="AQ1275" s="14"/>
      <c r="AR1275" s="12"/>
      <c r="AS1275" s="14"/>
      <c r="AT1275" s="14"/>
      <c r="AU1275" s="14"/>
      <c r="AV1275" s="14"/>
      <c r="AW1275" s="14"/>
      <c r="AX1275" s="14"/>
      <c r="AY1275" s="14"/>
      <c r="BK1275" s="46" t="str">
        <f t="shared" si="522"/>
        <v>43572_1</v>
      </c>
      <c r="BL1275" s="69">
        <v>43572</v>
      </c>
      <c r="BM1275" s="69">
        <v>1</v>
      </c>
      <c r="BN1275" s="69">
        <v>0</v>
      </c>
      <c r="BP1275" s="46" t="str">
        <f t="shared" si="523"/>
        <v>43572_1</v>
      </c>
      <c r="BQ1275" s="69">
        <v>43572</v>
      </c>
      <c r="BR1275" s="69">
        <v>1</v>
      </c>
      <c r="BS1275" s="69">
        <v>0</v>
      </c>
    </row>
    <row r="1276" spans="35:71" x14ac:dyDescent="0.25">
      <c r="AI1276" s="12"/>
      <c r="AJ1276" s="12"/>
      <c r="AK1276" s="12"/>
      <c r="AL1276" s="14"/>
      <c r="AM1276" s="14"/>
      <c r="AN1276" s="14"/>
      <c r="AO1276" s="14"/>
      <c r="AP1276" s="14"/>
      <c r="AQ1276" s="14"/>
      <c r="AR1276" s="12"/>
      <c r="AS1276" s="14"/>
      <c r="AT1276" s="14"/>
      <c r="AU1276" s="14"/>
      <c r="AV1276" s="14"/>
      <c r="AW1276" s="14"/>
      <c r="AX1276" s="14"/>
      <c r="AY1276" s="14"/>
      <c r="BK1276" s="46" t="str">
        <f t="shared" si="522"/>
        <v>43573_1</v>
      </c>
      <c r="BL1276" s="69">
        <v>43573</v>
      </c>
      <c r="BM1276" s="69">
        <v>1</v>
      </c>
      <c r="BN1276" s="69">
        <v>0</v>
      </c>
      <c r="BP1276" s="46" t="str">
        <f t="shared" si="523"/>
        <v>43573_1</v>
      </c>
      <c r="BQ1276" s="69">
        <v>43573</v>
      </c>
      <c r="BR1276" s="69">
        <v>1</v>
      </c>
      <c r="BS1276" s="69">
        <v>0</v>
      </c>
    </row>
    <row r="1277" spans="35:71" x14ac:dyDescent="0.25">
      <c r="AI1277" s="12"/>
      <c r="AJ1277" s="12"/>
      <c r="AK1277" s="12"/>
      <c r="AL1277" s="14"/>
      <c r="AM1277" s="14"/>
      <c r="AN1277" s="14"/>
      <c r="AO1277" s="14"/>
      <c r="AP1277" s="14"/>
      <c r="AQ1277" s="14"/>
      <c r="AR1277" s="12"/>
      <c r="AS1277" s="14"/>
      <c r="AT1277" s="14"/>
      <c r="AU1277" s="14"/>
      <c r="AV1277" s="14"/>
      <c r="AW1277" s="14"/>
      <c r="AX1277" s="14"/>
      <c r="AY1277" s="14"/>
      <c r="BK1277" s="46" t="str">
        <f t="shared" si="522"/>
        <v>43574_1</v>
      </c>
      <c r="BL1277" s="69">
        <v>43574</v>
      </c>
      <c r="BM1277" s="69">
        <v>1</v>
      </c>
      <c r="BN1277" s="69">
        <v>0</v>
      </c>
      <c r="BP1277" s="46" t="str">
        <f t="shared" si="523"/>
        <v>43574_1</v>
      </c>
      <c r="BQ1277" s="69">
        <v>43574</v>
      </c>
      <c r="BR1277" s="69">
        <v>1</v>
      </c>
      <c r="BS1277" s="69">
        <v>0</v>
      </c>
    </row>
    <row r="1278" spans="35:71" x14ac:dyDescent="0.25">
      <c r="AI1278" s="12"/>
      <c r="AJ1278" s="12"/>
      <c r="AK1278" s="12"/>
      <c r="AL1278" s="14"/>
      <c r="AM1278" s="14"/>
      <c r="AN1278" s="14"/>
      <c r="AO1278" s="14"/>
      <c r="AP1278" s="14"/>
      <c r="AQ1278" s="14"/>
      <c r="AR1278" s="12"/>
      <c r="AS1278" s="14"/>
      <c r="AT1278" s="14"/>
      <c r="AU1278" s="14"/>
      <c r="AV1278" s="14"/>
      <c r="AW1278" s="14"/>
      <c r="AX1278" s="14"/>
      <c r="AY1278" s="14"/>
      <c r="BK1278" s="46" t="str">
        <f t="shared" si="522"/>
        <v>43575_1</v>
      </c>
      <c r="BL1278" s="69">
        <v>43575</v>
      </c>
      <c r="BM1278" s="69">
        <v>1</v>
      </c>
      <c r="BN1278" s="69">
        <v>0</v>
      </c>
      <c r="BP1278" s="46" t="str">
        <f t="shared" si="523"/>
        <v>43575_1</v>
      </c>
      <c r="BQ1278" s="69">
        <v>43575</v>
      </c>
      <c r="BR1278" s="69">
        <v>1</v>
      </c>
      <c r="BS1278" s="69">
        <v>0</v>
      </c>
    </row>
    <row r="1279" spans="35:71" x14ac:dyDescent="0.25">
      <c r="AI1279" s="12"/>
      <c r="AJ1279" s="12"/>
      <c r="AK1279" s="12"/>
      <c r="AL1279" s="14"/>
      <c r="AM1279" s="14"/>
      <c r="AN1279" s="14"/>
      <c r="AO1279" s="14"/>
      <c r="AP1279" s="14"/>
      <c r="AQ1279" s="14"/>
      <c r="AR1279" s="12"/>
      <c r="AS1279" s="14"/>
      <c r="AT1279" s="14"/>
      <c r="AU1279" s="14"/>
      <c r="AV1279" s="14"/>
      <c r="AW1279" s="14"/>
      <c r="AX1279" s="14"/>
      <c r="AY1279" s="14"/>
      <c r="BK1279" s="46" t="str">
        <f t="shared" si="522"/>
        <v>43576_1</v>
      </c>
      <c r="BL1279" s="69">
        <v>43576</v>
      </c>
      <c r="BM1279" s="69">
        <v>1</v>
      </c>
      <c r="BN1279" s="69">
        <v>11</v>
      </c>
      <c r="BP1279" s="46" t="str">
        <f t="shared" si="523"/>
        <v>43576_1</v>
      </c>
      <c r="BQ1279" s="69">
        <v>43576</v>
      </c>
      <c r="BR1279" s="69">
        <v>1</v>
      </c>
      <c r="BS1279" s="69">
        <v>32</v>
      </c>
    </row>
    <row r="1280" spans="35:71" x14ac:dyDescent="0.25">
      <c r="AI1280" s="12"/>
      <c r="AJ1280" s="12"/>
      <c r="AK1280" s="12"/>
      <c r="AL1280" s="14"/>
      <c r="AM1280" s="14"/>
      <c r="AN1280" s="14"/>
      <c r="AO1280" s="14"/>
      <c r="AP1280" s="14"/>
      <c r="AQ1280" s="14"/>
      <c r="AR1280" s="12"/>
      <c r="AS1280" s="14"/>
      <c r="AT1280" s="14"/>
      <c r="AU1280" s="14"/>
      <c r="AV1280" s="14"/>
      <c r="AW1280" s="14"/>
      <c r="AX1280" s="14"/>
      <c r="AY1280" s="14"/>
      <c r="BK1280" s="46" t="str">
        <f t="shared" si="522"/>
        <v>43577_1</v>
      </c>
      <c r="BL1280" s="69">
        <v>43577</v>
      </c>
      <c r="BM1280" s="69">
        <v>1</v>
      </c>
      <c r="BN1280" s="69">
        <v>0</v>
      </c>
      <c r="BP1280" s="46" t="str">
        <f t="shared" si="523"/>
        <v>43577_1</v>
      </c>
      <c r="BQ1280" s="69">
        <v>43577</v>
      </c>
      <c r="BR1280" s="69">
        <v>1</v>
      </c>
      <c r="BS1280" s="69">
        <v>0</v>
      </c>
    </row>
    <row r="1281" spans="35:71" x14ac:dyDescent="0.25">
      <c r="AI1281" s="12"/>
      <c r="AJ1281" s="12"/>
      <c r="AK1281" s="12"/>
      <c r="AL1281" s="14"/>
      <c r="AM1281" s="14"/>
      <c r="AN1281" s="14"/>
      <c r="AO1281" s="14"/>
      <c r="AP1281" s="14"/>
      <c r="AQ1281" s="14"/>
      <c r="AR1281" s="12"/>
      <c r="AS1281" s="14"/>
      <c r="AT1281" s="14"/>
      <c r="AU1281" s="14"/>
      <c r="AV1281" s="14"/>
      <c r="AW1281" s="14"/>
      <c r="AX1281" s="14"/>
      <c r="AY1281" s="14"/>
      <c r="BK1281" s="46" t="str">
        <f t="shared" si="522"/>
        <v>43650_1</v>
      </c>
      <c r="BL1281" s="69">
        <v>43650</v>
      </c>
      <c r="BM1281" s="69">
        <v>1</v>
      </c>
      <c r="BN1281" s="69">
        <v>23</v>
      </c>
      <c r="BP1281" s="46" t="str">
        <f t="shared" si="523"/>
        <v>43650_1</v>
      </c>
      <c r="BQ1281" s="69">
        <v>43650</v>
      </c>
      <c r="BR1281" s="69">
        <v>1</v>
      </c>
      <c r="BS1281" s="69">
        <v>35</v>
      </c>
    </row>
    <row r="1282" spans="35:71" x14ac:dyDescent="0.25">
      <c r="AI1282" s="12"/>
      <c r="AJ1282" s="12"/>
      <c r="AK1282" s="12"/>
      <c r="AL1282" s="14"/>
      <c r="AM1282" s="14"/>
      <c r="AN1282" s="14"/>
      <c r="AO1282" s="14"/>
      <c r="AP1282" s="14"/>
      <c r="AQ1282" s="14"/>
      <c r="AR1282" s="12"/>
      <c r="AS1282" s="14"/>
      <c r="AT1282" s="14"/>
      <c r="AU1282" s="14"/>
      <c r="AV1282" s="14"/>
      <c r="AW1282" s="14"/>
      <c r="AX1282" s="14"/>
      <c r="AY1282" s="14"/>
      <c r="BK1282" s="46" t="str">
        <f t="shared" si="522"/>
        <v>43651_1</v>
      </c>
      <c r="BL1282" s="69">
        <v>43651</v>
      </c>
      <c r="BM1282" s="69">
        <v>1</v>
      </c>
      <c r="BN1282" s="69">
        <v>0</v>
      </c>
      <c r="BP1282" s="46" t="str">
        <f t="shared" si="523"/>
        <v>43651_1</v>
      </c>
      <c r="BQ1282" s="69">
        <v>43651</v>
      </c>
      <c r="BR1282" s="69">
        <v>1</v>
      </c>
      <c r="BS1282" s="69">
        <v>0</v>
      </c>
    </row>
    <row r="1283" spans="35:71" x14ac:dyDescent="0.25">
      <c r="AI1283" s="12"/>
      <c r="AJ1283" s="12"/>
      <c r="AK1283" s="12"/>
      <c r="AL1283" s="14"/>
      <c r="AM1283" s="14"/>
      <c r="AN1283" s="14"/>
      <c r="AO1283" s="14"/>
      <c r="AP1283" s="14"/>
      <c r="AQ1283" s="14"/>
      <c r="AR1283" s="12"/>
      <c r="AS1283" s="14"/>
      <c r="AT1283" s="14"/>
      <c r="AU1283" s="14"/>
      <c r="AV1283" s="14"/>
      <c r="AW1283" s="14"/>
      <c r="AX1283" s="14"/>
      <c r="AY1283" s="14"/>
      <c r="BK1283" s="46" t="str">
        <f t="shared" si="522"/>
        <v>43652_1</v>
      </c>
      <c r="BL1283" s="69">
        <v>43652</v>
      </c>
      <c r="BM1283" s="69">
        <v>1</v>
      </c>
      <c r="BN1283" s="69">
        <v>0</v>
      </c>
      <c r="BP1283" s="46" t="str">
        <f t="shared" si="523"/>
        <v>43652_1</v>
      </c>
      <c r="BQ1283" s="69">
        <v>43652</v>
      </c>
      <c r="BR1283" s="69">
        <v>1</v>
      </c>
      <c r="BS1283" s="69">
        <v>0</v>
      </c>
    </row>
    <row r="1284" spans="35:71" x14ac:dyDescent="0.25">
      <c r="AI1284" s="12"/>
      <c r="AJ1284" s="12"/>
      <c r="AK1284" s="12"/>
      <c r="AL1284" s="14"/>
      <c r="AM1284" s="14"/>
      <c r="AN1284" s="14"/>
      <c r="AO1284" s="14"/>
      <c r="AP1284" s="14"/>
      <c r="AQ1284" s="14"/>
      <c r="AR1284" s="12"/>
      <c r="AS1284" s="14"/>
      <c r="AT1284" s="14"/>
      <c r="AU1284" s="14"/>
      <c r="AV1284" s="14"/>
      <c r="AW1284" s="14"/>
      <c r="AX1284" s="14"/>
      <c r="AY1284" s="14"/>
      <c r="BK1284" s="46" t="str">
        <f t="shared" si="522"/>
        <v>43653_1</v>
      </c>
      <c r="BL1284" s="69">
        <v>43653</v>
      </c>
      <c r="BM1284" s="69">
        <v>1</v>
      </c>
      <c r="BN1284" s="69">
        <v>0</v>
      </c>
      <c r="BP1284" s="46" t="str">
        <f t="shared" si="523"/>
        <v>43653_1</v>
      </c>
      <c r="BQ1284" s="69">
        <v>43653</v>
      </c>
      <c r="BR1284" s="69">
        <v>1</v>
      </c>
      <c r="BS1284" s="69">
        <v>0</v>
      </c>
    </row>
    <row r="1285" spans="35:71" x14ac:dyDescent="0.25">
      <c r="AI1285" s="12"/>
      <c r="AJ1285" s="12"/>
      <c r="AK1285" s="12"/>
      <c r="AL1285" s="14"/>
      <c r="AM1285" s="14"/>
      <c r="AN1285" s="14"/>
      <c r="AO1285" s="14"/>
      <c r="AP1285" s="14"/>
      <c r="AQ1285" s="14"/>
      <c r="AR1285" s="12"/>
      <c r="AS1285" s="14"/>
      <c r="AT1285" s="14"/>
      <c r="AU1285" s="14"/>
      <c r="AV1285" s="14"/>
      <c r="AW1285" s="14"/>
      <c r="AX1285" s="14"/>
      <c r="AY1285" s="14"/>
      <c r="BK1285" s="46" t="str">
        <f t="shared" si="522"/>
        <v>43654_1</v>
      </c>
      <c r="BL1285" s="69">
        <v>43654</v>
      </c>
      <c r="BM1285" s="69">
        <v>1</v>
      </c>
      <c r="BN1285" s="69">
        <v>10</v>
      </c>
      <c r="BP1285" s="46" t="str">
        <f t="shared" si="523"/>
        <v>43654_1</v>
      </c>
      <c r="BQ1285" s="69">
        <v>43654</v>
      </c>
      <c r="BR1285" s="69">
        <v>1</v>
      </c>
      <c r="BS1285" s="69">
        <v>10</v>
      </c>
    </row>
    <row r="1286" spans="35:71" x14ac:dyDescent="0.25">
      <c r="AI1286" s="12"/>
      <c r="AJ1286" s="12"/>
      <c r="AK1286" s="12"/>
      <c r="AL1286" s="14"/>
      <c r="AM1286" s="14"/>
      <c r="AN1286" s="14"/>
      <c r="AO1286" s="14"/>
      <c r="AP1286" s="14"/>
      <c r="AQ1286" s="14"/>
      <c r="AR1286" s="12"/>
      <c r="AS1286" s="14"/>
      <c r="AT1286" s="14"/>
      <c r="AU1286" s="14"/>
      <c r="AV1286" s="14"/>
      <c r="AW1286" s="14"/>
      <c r="AX1286" s="14"/>
      <c r="AY1286" s="14"/>
      <c r="BK1286" s="46" t="str">
        <f t="shared" si="522"/>
        <v>70002_495</v>
      </c>
      <c r="BL1286" s="69">
        <v>70002</v>
      </c>
      <c r="BM1286" s="69">
        <v>495</v>
      </c>
      <c r="BN1286" s="69">
        <v>0</v>
      </c>
      <c r="BP1286" s="46" t="str">
        <f t="shared" si="523"/>
        <v>70002_495</v>
      </c>
      <c r="BQ1286" s="69">
        <v>70002</v>
      </c>
      <c r="BR1286" s="69">
        <v>495</v>
      </c>
      <c r="BS1286" s="69">
        <v>0</v>
      </c>
    </row>
    <row r="1287" spans="35:71" x14ac:dyDescent="0.25">
      <c r="AI1287" s="12"/>
      <c r="AJ1287" s="12"/>
      <c r="AK1287" s="12"/>
      <c r="AL1287" s="14"/>
      <c r="AM1287" s="14"/>
      <c r="AN1287" s="14"/>
      <c r="AO1287" s="14"/>
      <c r="AP1287" s="14"/>
      <c r="AQ1287" s="14"/>
      <c r="AR1287" s="12"/>
      <c r="AS1287" s="14"/>
      <c r="AT1287" s="14"/>
      <c r="AU1287" s="14"/>
      <c r="AV1287" s="14"/>
      <c r="AW1287" s="14"/>
      <c r="AX1287" s="14"/>
      <c r="AY1287" s="14"/>
      <c r="BK1287" s="46" t="str">
        <f t="shared" si="522"/>
        <v>70003_411</v>
      </c>
      <c r="BL1287" s="69">
        <v>70003</v>
      </c>
      <c r="BM1287" s="69">
        <v>411</v>
      </c>
      <c r="BN1287" s="69">
        <v>0</v>
      </c>
      <c r="BP1287" s="46" t="str">
        <f t="shared" si="523"/>
        <v>70003_411</v>
      </c>
      <c r="BQ1287" s="69">
        <v>70003</v>
      </c>
      <c r="BR1287" s="69">
        <v>411</v>
      </c>
      <c r="BS1287" s="69">
        <v>0</v>
      </c>
    </row>
    <row r="1288" spans="35:71" x14ac:dyDescent="0.25">
      <c r="AI1288" s="12"/>
      <c r="AJ1288" s="12"/>
      <c r="AK1288" s="12"/>
      <c r="AL1288" s="14"/>
      <c r="AM1288" s="14"/>
      <c r="AN1288" s="14"/>
      <c r="AO1288" s="14"/>
      <c r="AP1288" s="14"/>
      <c r="AQ1288" s="14"/>
      <c r="AR1288" s="12"/>
      <c r="AS1288" s="14"/>
      <c r="AT1288" s="14"/>
      <c r="AU1288" s="14"/>
      <c r="AV1288" s="14"/>
      <c r="AW1288" s="14"/>
      <c r="AX1288" s="14"/>
      <c r="AY1288" s="14"/>
      <c r="BK1288" s="46" t="str">
        <f t="shared" si="522"/>
        <v>70003_425</v>
      </c>
      <c r="BL1288" s="69">
        <v>70003</v>
      </c>
      <c r="BM1288" s="69">
        <v>425</v>
      </c>
      <c r="BN1288" s="69">
        <v>0</v>
      </c>
      <c r="BP1288" s="46" t="str">
        <f t="shared" si="523"/>
        <v>70003_425</v>
      </c>
      <c r="BQ1288" s="69">
        <v>70003</v>
      </c>
      <c r="BR1288" s="69">
        <v>425</v>
      </c>
      <c r="BS1288" s="69">
        <v>0</v>
      </c>
    </row>
    <row r="1289" spans="35:71" x14ac:dyDescent="0.25">
      <c r="AI1289" s="12"/>
      <c r="AJ1289" s="12"/>
      <c r="AK1289" s="12"/>
      <c r="AL1289" s="14"/>
      <c r="AM1289" s="14"/>
      <c r="AN1289" s="14"/>
      <c r="AO1289" s="14"/>
      <c r="AP1289" s="14"/>
      <c r="AQ1289" s="14"/>
      <c r="AR1289" s="12"/>
      <c r="AS1289" s="14"/>
      <c r="AT1289" s="14"/>
      <c r="AU1289" s="14"/>
      <c r="AV1289" s="14"/>
      <c r="AW1289" s="14"/>
      <c r="AX1289" s="14"/>
      <c r="AY1289" s="14"/>
      <c r="BK1289" s="46" t="str">
        <f t="shared" si="522"/>
        <v>70003_431</v>
      </c>
      <c r="BL1289" s="69">
        <v>70003</v>
      </c>
      <c r="BM1289" s="69">
        <v>431</v>
      </c>
      <c r="BN1289" s="69">
        <v>0</v>
      </c>
      <c r="BP1289" s="46" t="str">
        <f t="shared" si="523"/>
        <v>70003_431</v>
      </c>
      <c r="BQ1289" s="69">
        <v>70003</v>
      </c>
      <c r="BR1289" s="69">
        <v>431</v>
      </c>
      <c r="BS1289" s="69">
        <v>0</v>
      </c>
    </row>
    <row r="1290" spans="35:71" x14ac:dyDescent="0.25">
      <c r="AI1290" s="12"/>
      <c r="AJ1290" s="12"/>
      <c r="AK1290" s="12"/>
      <c r="AL1290" s="14"/>
      <c r="AM1290" s="14"/>
      <c r="AN1290" s="14"/>
      <c r="AO1290" s="14"/>
      <c r="AP1290" s="14"/>
      <c r="AQ1290" s="14"/>
      <c r="AR1290" s="12"/>
      <c r="AS1290" s="14"/>
      <c r="AT1290" s="14"/>
      <c r="AU1290" s="14"/>
      <c r="AV1290" s="14"/>
      <c r="AW1290" s="14"/>
      <c r="AX1290" s="14"/>
      <c r="AY1290" s="14"/>
      <c r="BK1290" s="46" t="str">
        <f t="shared" si="522"/>
        <v>70003_432</v>
      </c>
      <c r="BL1290" s="69">
        <v>70003</v>
      </c>
      <c r="BM1290" s="69">
        <v>432</v>
      </c>
      <c r="BN1290" s="69">
        <v>0</v>
      </c>
      <c r="BP1290" s="46" t="str">
        <f t="shared" si="523"/>
        <v>70003_432</v>
      </c>
      <c r="BQ1290" s="69">
        <v>70003</v>
      </c>
      <c r="BR1290" s="69">
        <v>432</v>
      </c>
      <c r="BS1290" s="69">
        <v>0</v>
      </c>
    </row>
    <row r="1291" spans="35:71" x14ac:dyDescent="0.25">
      <c r="AI1291" s="12"/>
      <c r="AJ1291" s="12"/>
      <c r="AK1291" s="12"/>
      <c r="AL1291" s="14"/>
      <c r="AM1291" s="14"/>
      <c r="AN1291" s="14"/>
      <c r="AO1291" s="14"/>
      <c r="AP1291" s="14"/>
      <c r="AQ1291" s="14"/>
      <c r="AR1291" s="12"/>
      <c r="AS1291" s="14"/>
      <c r="AT1291" s="14"/>
      <c r="AU1291" s="14"/>
      <c r="AV1291" s="14"/>
      <c r="AW1291" s="14"/>
      <c r="AX1291" s="14"/>
      <c r="AY1291" s="14"/>
      <c r="BK1291" s="46" t="str">
        <f t="shared" si="522"/>
        <v>70003_433</v>
      </c>
      <c r="BL1291" s="69">
        <v>70003</v>
      </c>
      <c r="BM1291" s="69">
        <v>433</v>
      </c>
      <c r="BN1291" s="69">
        <v>0</v>
      </c>
      <c r="BP1291" s="46" t="str">
        <f t="shared" si="523"/>
        <v>70003_433</v>
      </c>
      <c r="BQ1291" s="69">
        <v>70003</v>
      </c>
      <c r="BR1291" s="69">
        <v>433</v>
      </c>
      <c r="BS1291" s="69">
        <v>0</v>
      </c>
    </row>
    <row r="1292" spans="35:71" x14ac:dyDescent="0.25">
      <c r="AI1292" s="12"/>
      <c r="AJ1292" s="12"/>
      <c r="AK1292" s="12"/>
      <c r="AL1292" s="14"/>
      <c r="AM1292" s="14"/>
      <c r="AN1292" s="14"/>
      <c r="AO1292" s="14"/>
      <c r="AP1292" s="14"/>
      <c r="AQ1292" s="14"/>
      <c r="AR1292" s="12"/>
      <c r="AS1292" s="14"/>
      <c r="AT1292" s="14"/>
      <c r="AU1292" s="14"/>
      <c r="AV1292" s="14"/>
      <c r="AW1292" s="14"/>
      <c r="AX1292" s="14"/>
      <c r="AY1292" s="14"/>
      <c r="BK1292" s="46" t="str">
        <f t="shared" si="522"/>
        <v>70003_434</v>
      </c>
      <c r="BL1292" s="69">
        <v>70003</v>
      </c>
      <c r="BM1292" s="69">
        <v>434</v>
      </c>
      <c r="BN1292" s="69">
        <v>0</v>
      </c>
      <c r="BP1292" s="46" t="str">
        <f t="shared" si="523"/>
        <v>70003_434</v>
      </c>
      <c r="BQ1292" s="69">
        <v>70003</v>
      </c>
      <c r="BR1292" s="69">
        <v>434</v>
      </c>
      <c r="BS1292" s="69">
        <v>0</v>
      </c>
    </row>
    <row r="1293" spans="35:71" x14ac:dyDescent="0.25">
      <c r="AI1293" s="12"/>
      <c r="AJ1293" s="12"/>
      <c r="AK1293" s="12"/>
      <c r="AL1293" s="14"/>
      <c r="AM1293" s="14"/>
      <c r="AN1293" s="14"/>
      <c r="AO1293" s="14"/>
      <c r="AP1293" s="14"/>
      <c r="AQ1293" s="14"/>
      <c r="AR1293" s="12"/>
      <c r="AS1293" s="14"/>
      <c r="AT1293" s="14"/>
      <c r="AU1293" s="14"/>
      <c r="AV1293" s="14"/>
      <c r="AW1293" s="14"/>
      <c r="AX1293" s="14"/>
      <c r="AY1293" s="14"/>
      <c r="BK1293" s="46" t="str">
        <f t="shared" ref="BK1293:BK1356" si="524">CONCATENATE(BL1293,"_",BM1293)</f>
        <v>70003_435</v>
      </c>
      <c r="BL1293" s="69">
        <v>70003</v>
      </c>
      <c r="BM1293" s="69">
        <v>435</v>
      </c>
      <c r="BN1293" s="69">
        <v>0</v>
      </c>
      <c r="BP1293" s="46" t="str">
        <f t="shared" ref="BP1293:BP1356" si="525">CONCATENATE(BQ1293,"_",BR1293)</f>
        <v>70003_435</v>
      </c>
      <c r="BQ1293" s="69">
        <v>70003</v>
      </c>
      <c r="BR1293" s="69">
        <v>435</v>
      </c>
      <c r="BS1293" s="69">
        <v>0</v>
      </c>
    </row>
    <row r="1294" spans="35:71" x14ac:dyDescent="0.25">
      <c r="AI1294" s="12"/>
      <c r="AJ1294" s="12"/>
      <c r="AK1294" s="12"/>
      <c r="AL1294" s="14"/>
      <c r="AM1294" s="14"/>
      <c r="AN1294" s="14"/>
      <c r="AO1294" s="14"/>
      <c r="AP1294" s="14"/>
      <c r="AQ1294" s="14"/>
      <c r="AR1294" s="12"/>
      <c r="AS1294" s="14"/>
      <c r="AT1294" s="14"/>
      <c r="AU1294" s="14"/>
      <c r="AV1294" s="14"/>
      <c r="AW1294" s="14"/>
      <c r="AX1294" s="14"/>
      <c r="AY1294" s="14"/>
      <c r="BK1294" s="46" t="str">
        <f t="shared" si="524"/>
        <v>70003_436</v>
      </c>
      <c r="BL1294" s="69">
        <v>70003</v>
      </c>
      <c r="BM1294" s="69">
        <v>436</v>
      </c>
      <c r="BN1294" s="69">
        <v>0</v>
      </c>
      <c r="BP1294" s="46" t="str">
        <f t="shared" si="525"/>
        <v>70003_436</v>
      </c>
      <c r="BQ1294" s="69">
        <v>70003</v>
      </c>
      <c r="BR1294" s="69">
        <v>436</v>
      </c>
      <c r="BS1294" s="69">
        <v>0</v>
      </c>
    </row>
    <row r="1295" spans="35:71" x14ac:dyDescent="0.25">
      <c r="AI1295" s="12"/>
      <c r="AJ1295" s="12"/>
      <c r="AK1295" s="12"/>
      <c r="AL1295" s="14"/>
      <c r="AM1295" s="14"/>
      <c r="AN1295" s="14"/>
      <c r="AO1295" s="14"/>
      <c r="AP1295" s="14"/>
      <c r="AQ1295" s="14"/>
      <c r="AR1295" s="12"/>
      <c r="AS1295" s="14"/>
      <c r="AT1295" s="14"/>
      <c r="AU1295" s="14"/>
      <c r="AV1295" s="14"/>
      <c r="AW1295" s="14"/>
      <c r="AX1295" s="14"/>
      <c r="AY1295" s="14"/>
      <c r="BK1295" s="46" t="str">
        <f t="shared" si="524"/>
        <v>70003_437</v>
      </c>
      <c r="BL1295" s="69">
        <v>70003</v>
      </c>
      <c r="BM1295" s="69">
        <v>437</v>
      </c>
      <c r="BN1295" s="69">
        <v>0</v>
      </c>
      <c r="BP1295" s="46" t="str">
        <f t="shared" si="525"/>
        <v>70003_437</v>
      </c>
      <c r="BQ1295" s="69">
        <v>70003</v>
      </c>
      <c r="BR1295" s="69">
        <v>437</v>
      </c>
      <c r="BS1295" s="69">
        <v>0</v>
      </c>
    </row>
    <row r="1296" spans="35:71" x14ac:dyDescent="0.25">
      <c r="AI1296" s="12"/>
      <c r="AJ1296" s="12"/>
      <c r="AK1296" s="12"/>
      <c r="AL1296" s="14"/>
      <c r="AM1296" s="14"/>
      <c r="AN1296" s="14"/>
      <c r="AO1296" s="14"/>
      <c r="AP1296" s="14"/>
      <c r="AQ1296" s="14"/>
      <c r="AR1296" s="12"/>
      <c r="AS1296" s="14"/>
      <c r="AT1296" s="14"/>
      <c r="AU1296" s="14"/>
      <c r="AV1296" s="14"/>
      <c r="AW1296" s="14"/>
      <c r="AX1296" s="14"/>
      <c r="AY1296" s="14"/>
      <c r="BK1296" s="46" t="str">
        <f t="shared" si="524"/>
        <v>70003_438</v>
      </c>
      <c r="BL1296" s="69">
        <v>70003</v>
      </c>
      <c r="BM1296" s="69">
        <v>438</v>
      </c>
      <c r="BN1296" s="69">
        <v>0</v>
      </c>
      <c r="BP1296" s="46" t="str">
        <f t="shared" si="525"/>
        <v>70003_438</v>
      </c>
      <c r="BQ1296" s="69">
        <v>70003</v>
      </c>
      <c r="BR1296" s="69">
        <v>438</v>
      </c>
      <c r="BS1296" s="69">
        <v>0</v>
      </c>
    </row>
    <row r="1297" spans="35:71" x14ac:dyDescent="0.25">
      <c r="AI1297" s="12"/>
      <c r="AJ1297" s="12"/>
      <c r="AK1297" s="12"/>
      <c r="AL1297" s="14"/>
      <c r="AM1297" s="14"/>
      <c r="AN1297" s="14"/>
      <c r="AO1297" s="14"/>
      <c r="AP1297" s="14"/>
      <c r="AQ1297" s="14"/>
      <c r="AR1297" s="12"/>
      <c r="AS1297" s="14"/>
      <c r="AT1297" s="14"/>
      <c r="AU1297" s="14"/>
      <c r="AV1297" s="14"/>
      <c r="AW1297" s="14"/>
      <c r="AX1297" s="14"/>
      <c r="AY1297" s="14"/>
      <c r="BK1297" s="46" t="str">
        <f t="shared" si="524"/>
        <v>70003_440</v>
      </c>
      <c r="BL1297" s="69">
        <v>70003</v>
      </c>
      <c r="BM1297" s="69">
        <v>440</v>
      </c>
      <c r="BN1297" s="69">
        <v>0</v>
      </c>
      <c r="BP1297" s="46" t="str">
        <f t="shared" si="525"/>
        <v>70003_440</v>
      </c>
      <c r="BQ1297" s="69">
        <v>70003</v>
      </c>
      <c r="BR1297" s="69">
        <v>440</v>
      </c>
      <c r="BS1297" s="69">
        <v>0</v>
      </c>
    </row>
    <row r="1298" spans="35:71" x14ac:dyDescent="0.25">
      <c r="AI1298" s="12"/>
      <c r="AJ1298" s="12"/>
      <c r="AK1298" s="12"/>
      <c r="AL1298" s="14"/>
      <c r="AM1298" s="14"/>
      <c r="AN1298" s="14"/>
      <c r="AO1298" s="14"/>
      <c r="AP1298" s="14"/>
      <c r="AQ1298" s="14"/>
      <c r="AR1298" s="12"/>
      <c r="AS1298" s="14"/>
      <c r="AT1298" s="14"/>
      <c r="AU1298" s="14"/>
      <c r="AV1298" s="14"/>
      <c r="AW1298" s="14"/>
      <c r="AX1298" s="14"/>
      <c r="AY1298" s="14"/>
      <c r="BK1298" s="46" t="str">
        <f t="shared" si="524"/>
        <v>70003_441</v>
      </c>
      <c r="BL1298" s="69">
        <v>70003</v>
      </c>
      <c r="BM1298" s="69">
        <v>441</v>
      </c>
      <c r="BN1298" s="69">
        <v>0</v>
      </c>
      <c r="BP1298" s="46" t="str">
        <f t="shared" si="525"/>
        <v>70003_441</v>
      </c>
      <c r="BQ1298" s="69">
        <v>70003</v>
      </c>
      <c r="BR1298" s="69">
        <v>441</v>
      </c>
      <c r="BS1298" s="69">
        <v>0</v>
      </c>
    </row>
    <row r="1299" spans="35:71" x14ac:dyDescent="0.25">
      <c r="AI1299" s="12"/>
      <c r="AJ1299" s="12"/>
      <c r="AK1299" s="12"/>
      <c r="AL1299" s="14"/>
      <c r="AM1299" s="14"/>
      <c r="AN1299" s="14"/>
      <c r="AO1299" s="14"/>
      <c r="AP1299" s="14"/>
      <c r="AQ1299" s="14"/>
      <c r="AR1299" s="12"/>
      <c r="AS1299" s="14"/>
      <c r="AT1299" s="14"/>
      <c r="AU1299" s="14"/>
      <c r="AV1299" s="14"/>
      <c r="AW1299" s="14"/>
      <c r="AX1299" s="14"/>
      <c r="AY1299" s="14"/>
      <c r="BK1299" s="46" t="str">
        <f t="shared" si="524"/>
        <v>70003_443</v>
      </c>
      <c r="BL1299" s="69">
        <v>70003</v>
      </c>
      <c r="BM1299" s="69">
        <v>443</v>
      </c>
      <c r="BN1299" s="69">
        <v>0</v>
      </c>
      <c r="BP1299" s="46" t="str">
        <f t="shared" si="525"/>
        <v>70003_443</v>
      </c>
      <c r="BQ1299" s="69">
        <v>70003</v>
      </c>
      <c r="BR1299" s="69">
        <v>443</v>
      </c>
      <c r="BS1299" s="69">
        <v>0</v>
      </c>
    </row>
    <row r="1300" spans="35:71" x14ac:dyDescent="0.25">
      <c r="AI1300" s="12"/>
      <c r="AJ1300" s="12"/>
      <c r="AK1300" s="12"/>
      <c r="AL1300" s="14"/>
      <c r="AM1300" s="14"/>
      <c r="AN1300" s="14"/>
      <c r="AO1300" s="14"/>
      <c r="AP1300" s="14"/>
      <c r="AQ1300" s="14"/>
      <c r="AR1300" s="12"/>
      <c r="AS1300" s="14"/>
      <c r="AT1300" s="14"/>
      <c r="AU1300" s="14"/>
      <c r="AV1300" s="14"/>
      <c r="AW1300" s="14"/>
      <c r="AX1300" s="14"/>
      <c r="AY1300" s="14"/>
      <c r="BK1300" s="46" t="str">
        <f t="shared" si="524"/>
        <v>70003_461</v>
      </c>
      <c r="BL1300" s="69">
        <v>70003</v>
      </c>
      <c r="BM1300" s="69">
        <v>461</v>
      </c>
      <c r="BN1300" s="69">
        <v>0</v>
      </c>
      <c r="BP1300" s="46" t="str">
        <f t="shared" si="525"/>
        <v>70003_461</v>
      </c>
      <c r="BQ1300" s="69">
        <v>70003</v>
      </c>
      <c r="BR1300" s="69">
        <v>461</v>
      </c>
      <c r="BS1300" s="69">
        <v>0</v>
      </c>
    </row>
    <row r="1301" spans="35:71" x14ac:dyDescent="0.25">
      <c r="AI1301" s="12"/>
      <c r="AJ1301" s="12"/>
      <c r="AK1301" s="12"/>
      <c r="AL1301" s="14"/>
      <c r="AM1301" s="14"/>
      <c r="AN1301" s="14"/>
      <c r="AO1301" s="14"/>
      <c r="AP1301" s="14"/>
      <c r="AQ1301" s="14"/>
      <c r="AR1301" s="12"/>
      <c r="AS1301" s="14"/>
      <c r="AT1301" s="14"/>
      <c r="AU1301" s="14"/>
      <c r="AV1301" s="14"/>
      <c r="AW1301" s="14"/>
      <c r="AX1301" s="14"/>
      <c r="AY1301" s="14"/>
      <c r="BK1301" s="46" t="str">
        <f t="shared" si="524"/>
        <v>70003_486</v>
      </c>
      <c r="BL1301" s="69">
        <v>70003</v>
      </c>
      <c r="BM1301" s="69">
        <v>486</v>
      </c>
      <c r="BN1301" s="69">
        <v>0</v>
      </c>
      <c r="BP1301" s="46" t="str">
        <f t="shared" si="525"/>
        <v>70003_486</v>
      </c>
      <c r="BQ1301" s="69">
        <v>70003</v>
      </c>
      <c r="BR1301" s="69">
        <v>486</v>
      </c>
      <c r="BS1301" s="69">
        <v>0</v>
      </c>
    </row>
    <row r="1302" spans="35:71" x14ac:dyDescent="0.25">
      <c r="AI1302" s="12"/>
      <c r="AJ1302" s="12"/>
      <c r="AK1302" s="12"/>
      <c r="AL1302" s="14"/>
      <c r="AM1302" s="14"/>
      <c r="AN1302" s="14"/>
      <c r="AO1302" s="14"/>
      <c r="AP1302" s="14"/>
      <c r="AQ1302" s="14"/>
      <c r="AR1302" s="12"/>
      <c r="AS1302" s="14"/>
      <c r="AT1302" s="14"/>
      <c r="AU1302" s="14"/>
      <c r="AV1302" s="14"/>
      <c r="AW1302" s="14"/>
      <c r="AX1302" s="14"/>
      <c r="AY1302" s="14"/>
      <c r="BK1302" s="46" t="str">
        <f t="shared" si="524"/>
        <v>70003_487</v>
      </c>
      <c r="BL1302" s="69">
        <v>70003</v>
      </c>
      <c r="BM1302" s="69">
        <v>487</v>
      </c>
      <c r="BN1302" s="69">
        <v>0</v>
      </c>
      <c r="BP1302" s="46" t="str">
        <f t="shared" si="525"/>
        <v>70003_487</v>
      </c>
      <c r="BQ1302" s="69">
        <v>70003</v>
      </c>
      <c r="BR1302" s="69">
        <v>487</v>
      </c>
      <c r="BS1302" s="69">
        <v>0</v>
      </c>
    </row>
    <row r="1303" spans="35:71" x14ac:dyDescent="0.25">
      <c r="AI1303" s="12"/>
      <c r="AJ1303" s="12"/>
      <c r="AK1303" s="12"/>
      <c r="AL1303" s="14"/>
      <c r="AM1303" s="14"/>
      <c r="AN1303" s="14"/>
      <c r="AO1303" s="14"/>
      <c r="AP1303" s="14"/>
      <c r="AQ1303" s="14"/>
      <c r="AR1303" s="12"/>
      <c r="AS1303" s="14"/>
      <c r="AT1303" s="14"/>
      <c r="AU1303" s="14"/>
      <c r="AV1303" s="14"/>
      <c r="AW1303" s="14"/>
      <c r="AX1303" s="14"/>
      <c r="AY1303" s="14"/>
      <c r="BK1303" s="46" t="str">
        <f t="shared" si="524"/>
        <v>70003_488</v>
      </c>
      <c r="BL1303" s="69">
        <v>70003</v>
      </c>
      <c r="BM1303" s="69">
        <v>488</v>
      </c>
      <c r="BN1303" s="69">
        <v>0</v>
      </c>
      <c r="BP1303" s="46" t="str">
        <f t="shared" si="525"/>
        <v>70003_488</v>
      </c>
      <c r="BQ1303" s="69">
        <v>70003</v>
      </c>
      <c r="BR1303" s="69">
        <v>488</v>
      </c>
      <c r="BS1303" s="69">
        <v>0</v>
      </c>
    </row>
    <row r="1304" spans="35:71" x14ac:dyDescent="0.25">
      <c r="AI1304" s="12"/>
      <c r="AJ1304" s="12"/>
      <c r="AK1304" s="12"/>
      <c r="AL1304" s="14"/>
      <c r="AM1304" s="14"/>
      <c r="AN1304" s="14"/>
      <c r="AO1304" s="14"/>
      <c r="AP1304" s="14"/>
      <c r="AQ1304" s="14"/>
      <c r="AR1304" s="12"/>
      <c r="AS1304" s="14"/>
      <c r="AT1304" s="14"/>
      <c r="AU1304" s="14"/>
      <c r="AV1304" s="14"/>
      <c r="AW1304" s="14"/>
      <c r="AX1304" s="14"/>
      <c r="AY1304" s="14"/>
      <c r="BK1304" s="46" t="str">
        <f t="shared" si="524"/>
        <v>70003_490</v>
      </c>
      <c r="BL1304" s="69">
        <v>70003</v>
      </c>
      <c r="BM1304" s="69">
        <v>490</v>
      </c>
      <c r="BN1304" s="69">
        <v>0</v>
      </c>
      <c r="BP1304" s="46" t="str">
        <f t="shared" si="525"/>
        <v>70003_490</v>
      </c>
      <c r="BQ1304" s="69">
        <v>70003</v>
      </c>
      <c r="BR1304" s="69">
        <v>490</v>
      </c>
      <c r="BS1304" s="69">
        <v>0</v>
      </c>
    </row>
    <row r="1305" spans="35:71" x14ac:dyDescent="0.25">
      <c r="AI1305" s="12"/>
      <c r="AJ1305" s="12"/>
      <c r="AK1305" s="12"/>
      <c r="AL1305" s="14"/>
      <c r="AM1305" s="14"/>
      <c r="AN1305" s="14"/>
      <c r="AO1305" s="14"/>
      <c r="AP1305" s="14"/>
      <c r="AQ1305" s="14"/>
      <c r="AR1305" s="12"/>
      <c r="AS1305" s="14"/>
      <c r="AT1305" s="14"/>
      <c r="AU1305" s="14"/>
      <c r="AV1305" s="14"/>
      <c r="AW1305" s="14"/>
      <c r="AX1305" s="14"/>
      <c r="AY1305" s="14"/>
      <c r="BK1305" s="46" t="str">
        <f t="shared" si="524"/>
        <v>70003_491</v>
      </c>
      <c r="BL1305" s="69">
        <v>70003</v>
      </c>
      <c r="BM1305" s="69">
        <v>491</v>
      </c>
      <c r="BN1305" s="69">
        <v>0</v>
      </c>
      <c r="BP1305" s="46" t="str">
        <f t="shared" si="525"/>
        <v>70003_491</v>
      </c>
      <c r="BQ1305" s="69">
        <v>70003</v>
      </c>
      <c r="BR1305" s="69">
        <v>491</v>
      </c>
      <c r="BS1305" s="69">
        <v>0</v>
      </c>
    </row>
    <row r="1306" spans="35:71" x14ac:dyDescent="0.25">
      <c r="AI1306" s="12"/>
      <c r="AJ1306" s="12"/>
      <c r="AK1306" s="12"/>
      <c r="AL1306" s="14"/>
      <c r="AM1306" s="14"/>
      <c r="AN1306" s="14"/>
      <c r="AO1306" s="14"/>
      <c r="AP1306" s="14"/>
      <c r="AQ1306" s="14"/>
      <c r="AR1306" s="12"/>
      <c r="AS1306" s="14"/>
      <c r="AT1306" s="14"/>
      <c r="AU1306" s="14"/>
      <c r="AV1306" s="14"/>
      <c r="AW1306" s="14"/>
      <c r="AX1306" s="14"/>
      <c r="AY1306" s="14"/>
      <c r="BK1306" s="46" t="str">
        <f t="shared" si="524"/>
        <v>70003_492</v>
      </c>
      <c r="BL1306" s="69">
        <v>70003</v>
      </c>
      <c r="BM1306" s="69">
        <v>492</v>
      </c>
      <c r="BN1306" s="69">
        <v>0</v>
      </c>
      <c r="BP1306" s="46" t="str">
        <f t="shared" si="525"/>
        <v>70003_492</v>
      </c>
      <c r="BQ1306" s="69">
        <v>70003</v>
      </c>
      <c r="BR1306" s="69">
        <v>492</v>
      </c>
      <c r="BS1306" s="69">
        <v>0</v>
      </c>
    </row>
    <row r="1307" spans="35:71" x14ac:dyDescent="0.25">
      <c r="AI1307" s="12"/>
      <c r="AJ1307" s="12"/>
      <c r="AK1307" s="12"/>
      <c r="AL1307" s="14"/>
      <c r="AM1307" s="14"/>
      <c r="AN1307" s="14"/>
      <c r="AO1307" s="14"/>
      <c r="AP1307" s="14"/>
      <c r="AQ1307" s="14"/>
      <c r="AR1307" s="12"/>
      <c r="AS1307" s="14"/>
      <c r="AT1307" s="14"/>
      <c r="AU1307" s="14"/>
      <c r="AV1307" s="14"/>
      <c r="AW1307" s="14"/>
      <c r="AX1307" s="14"/>
      <c r="AY1307" s="14"/>
      <c r="BK1307" s="46" t="str">
        <f t="shared" si="524"/>
        <v>70003_493</v>
      </c>
      <c r="BL1307" s="69">
        <v>70003</v>
      </c>
      <c r="BM1307" s="69">
        <v>493</v>
      </c>
      <c r="BN1307" s="69">
        <v>0</v>
      </c>
      <c r="BP1307" s="46" t="str">
        <f t="shared" si="525"/>
        <v>70003_493</v>
      </c>
      <c r="BQ1307" s="69">
        <v>70003</v>
      </c>
      <c r="BR1307" s="69">
        <v>493</v>
      </c>
      <c r="BS1307" s="69">
        <v>0</v>
      </c>
    </row>
    <row r="1308" spans="35:71" x14ac:dyDescent="0.25">
      <c r="AI1308" s="12"/>
      <c r="AJ1308" s="12"/>
      <c r="AK1308" s="12"/>
      <c r="AL1308" s="14"/>
      <c r="AM1308" s="14"/>
      <c r="AN1308" s="14"/>
      <c r="AO1308" s="14"/>
      <c r="AP1308" s="14"/>
      <c r="AQ1308" s="14"/>
      <c r="AR1308" s="12"/>
      <c r="AS1308" s="14"/>
      <c r="AT1308" s="14"/>
      <c r="AU1308" s="14"/>
      <c r="AV1308" s="14"/>
      <c r="AW1308" s="14"/>
      <c r="AX1308" s="14"/>
      <c r="AY1308" s="14"/>
      <c r="BK1308" s="46" t="str">
        <f t="shared" si="524"/>
        <v>70003_495</v>
      </c>
      <c r="BL1308" s="69">
        <v>70003</v>
      </c>
      <c r="BM1308" s="69">
        <v>495</v>
      </c>
      <c r="BN1308" s="69">
        <v>0</v>
      </c>
      <c r="BP1308" s="46" t="str">
        <f t="shared" si="525"/>
        <v>70003_495</v>
      </c>
      <c r="BQ1308" s="69">
        <v>70003</v>
      </c>
      <c r="BR1308" s="69">
        <v>495</v>
      </c>
      <c r="BS1308" s="69">
        <v>0</v>
      </c>
    </row>
    <row r="1309" spans="35:71" x14ac:dyDescent="0.25">
      <c r="AI1309" s="12"/>
      <c r="AJ1309" s="12"/>
      <c r="AK1309" s="12"/>
      <c r="AL1309" s="14"/>
      <c r="AM1309" s="14"/>
      <c r="AN1309" s="14"/>
      <c r="AO1309" s="14"/>
      <c r="AP1309" s="14"/>
      <c r="AQ1309" s="14"/>
      <c r="AR1309" s="12"/>
      <c r="AS1309" s="14"/>
      <c r="AT1309" s="14"/>
      <c r="AU1309" s="14"/>
      <c r="AV1309" s="14"/>
      <c r="AW1309" s="14"/>
      <c r="AX1309" s="14"/>
      <c r="AY1309" s="14"/>
      <c r="BK1309" s="46" t="str">
        <f t="shared" si="524"/>
        <v>70003_496</v>
      </c>
      <c r="BL1309" s="69">
        <v>70003</v>
      </c>
      <c r="BM1309" s="69">
        <v>496</v>
      </c>
      <c r="BN1309" s="69">
        <v>0</v>
      </c>
      <c r="BP1309" s="46" t="str">
        <f t="shared" si="525"/>
        <v>70003_496</v>
      </c>
      <c r="BQ1309" s="69">
        <v>70003</v>
      </c>
      <c r="BR1309" s="69">
        <v>496</v>
      </c>
      <c r="BS1309" s="69">
        <v>0</v>
      </c>
    </row>
    <row r="1310" spans="35:71" x14ac:dyDescent="0.25">
      <c r="AI1310" s="12"/>
      <c r="AJ1310" s="12"/>
      <c r="AK1310" s="12"/>
      <c r="AL1310" s="14"/>
      <c r="AM1310" s="14"/>
      <c r="AN1310" s="14"/>
      <c r="AO1310" s="14"/>
      <c r="AP1310" s="14"/>
      <c r="AQ1310" s="14"/>
      <c r="AR1310" s="12"/>
      <c r="AS1310" s="14"/>
      <c r="AT1310" s="14"/>
      <c r="AU1310" s="14"/>
      <c r="AV1310" s="14"/>
      <c r="AW1310" s="14"/>
      <c r="AX1310" s="14"/>
      <c r="AY1310" s="14"/>
      <c r="BK1310" s="46" t="str">
        <f t="shared" si="524"/>
        <v>70003_497</v>
      </c>
      <c r="BL1310" s="69">
        <v>70003</v>
      </c>
      <c r="BM1310" s="69">
        <v>497</v>
      </c>
      <c r="BN1310" s="69">
        <v>0</v>
      </c>
      <c r="BP1310" s="46" t="str">
        <f t="shared" si="525"/>
        <v>70003_497</v>
      </c>
      <c r="BQ1310" s="69">
        <v>70003</v>
      </c>
      <c r="BR1310" s="69">
        <v>497</v>
      </c>
      <c r="BS1310" s="69">
        <v>0</v>
      </c>
    </row>
    <row r="1311" spans="35:71" x14ac:dyDescent="0.25">
      <c r="AI1311" s="12"/>
      <c r="AJ1311" s="12"/>
      <c r="AK1311" s="12"/>
      <c r="AL1311" s="14"/>
      <c r="AM1311" s="14"/>
      <c r="AN1311" s="14"/>
      <c r="AO1311" s="14"/>
      <c r="AP1311" s="14"/>
      <c r="AQ1311" s="14"/>
      <c r="AR1311" s="12"/>
      <c r="AS1311" s="14"/>
      <c r="AT1311" s="14"/>
      <c r="AU1311" s="14"/>
      <c r="AV1311" s="14"/>
      <c r="AW1311" s="14"/>
      <c r="AX1311" s="14"/>
      <c r="AY1311" s="14"/>
      <c r="BK1311" s="46" t="str">
        <f t="shared" si="524"/>
        <v>70009_410</v>
      </c>
      <c r="BL1311" s="69">
        <v>70009</v>
      </c>
      <c r="BM1311" s="69">
        <v>410</v>
      </c>
      <c r="BN1311" s="69">
        <v>0</v>
      </c>
      <c r="BP1311" s="46" t="str">
        <f t="shared" si="525"/>
        <v>70009_410</v>
      </c>
      <c r="BQ1311" s="69">
        <v>70009</v>
      </c>
      <c r="BR1311" s="69">
        <v>410</v>
      </c>
      <c r="BS1311" s="69">
        <v>0</v>
      </c>
    </row>
    <row r="1312" spans="35:71" x14ac:dyDescent="0.25">
      <c r="AI1312" s="12"/>
      <c r="AJ1312" s="12"/>
      <c r="AK1312" s="12"/>
      <c r="AL1312" s="14"/>
      <c r="AM1312" s="14"/>
      <c r="AN1312" s="14"/>
      <c r="AO1312" s="14"/>
      <c r="AP1312" s="14"/>
      <c r="AQ1312" s="14"/>
      <c r="AR1312" s="12"/>
      <c r="AS1312" s="14"/>
      <c r="AT1312" s="14"/>
      <c r="AU1312" s="14"/>
      <c r="AV1312" s="14"/>
      <c r="AW1312" s="14"/>
      <c r="AX1312" s="14"/>
      <c r="AY1312" s="14"/>
      <c r="BK1312" s="46" t="str">
        <f t="shared" si="524"/>
        <v>70009_411</v>
      </c>
      <c r="BL1312" s="69">
        <v>70009</v>
      </c>
      <c r="BM1312" s="69">
        <v>411</v>
      </c>
      <c r="BN1312" s="69">
        <v>0</v>
      </c>
      <c r="BP1312" s="46" t="str">
        <f t="shared" si="525"/>
        <v>70009_411</v>
      </c>
      <c r="BQ1312" s="69">
        <v>70009</v>
      </c>
      <c r="BR1312" s="69">
        <v>411</v>
      </c>
      <c r="BS1312" s="69">
        <v>0</v>
      </c>
    </row>
    <row r="1313" spans="35:71" x14ac:dyDescent="0.25">
      <c r="AI1313" s="12"/>
      <c r="AJ1313" s="12"/>
      <c r="AK1313" s="12"/>
      <c r="AL1313" s="14"/>
      <c r="AM1313" s="14"/>
      <c r="AN1313" s="14"/>
      <c r="AO1313" s="14"/>
      <c r="AP1313" s="14"/>
      <c r="AQ1313" s="14"/>
      <c r="AR1313" s="12"/>
      <c r="AS1313" s="14"/>
      <c r="AT1313" s="14"/>
      <c r="AU1313" s="14"/>
      <c r="AV1313" s="14"/>
      <c r="AW1313" s="14"/>
      <c r="AX1313" s="14"/>
      <c r="AY1313" s="14"/>
      <c r="BK1313" s="46" t="str">
        <f t="shared" si="524"/>
        <v>70009_415</v>
      </c>
      <c r="BL1313" s="69">
        <v>70009</v>
      </c>
      <c r="BM1313" s="69">
        <v>415</v>
      </c>
      <c r="BN1313" s="69">
        <v>0</v>
      </c>
      <c r="BP1313" s="46" t="str">
        <f t="shared" si="525"/>
        <v>70009_415</v>
      </c>
      <c r="BQ1313" s="69">
        <v>70009</v>
      </c>
      <c r="BR1313" s="69">
        <v>415</v>
      </c>
      <c r="BS1313" s="69">
        <v>0</v>
      </c>
    </row>
    <row r="1314" spans="35:71" x14ac:dyDescent="0.25">
      <c r="AI1314" s="12"/>
      <c r="AJ1314" s="12"/>
      <c r="AK1314" s="12"/>
      <c r="AL1314" s="14"/>
      <c r="AM1314" s="14"/>
      <c r="AN1314" s="14"/>
      <c r="AO1314" s="14"/>
      <c r="AP1314" s="14"/>
      <c r="AQ1314" s="14"/>
      <c r="AR1314" s="12"/>
      <c r="AS1314" s="14"/>
      <c r="AT1314" s="14"/>
      <c r="AU1314" s="14"/>
      <c r="AV1314" s="14"/>
      <c r="AW1314" s="14"/>
      <c r="AX1314" s="14"/>
      <c r="AY1314" s="14"/>
      <c r="BK1314" s="46" t="str">
        <f t="shared" si="524"/>
        <v>70009_416</v>
      </c>
      <c r="BL1314" s="69">
        <v>70009</v>
      </c>
      <c r="BM1314" s="69">
        <v>416</v>
      </c>
      <c r="BN1314" s="69">
        <v>0</v>
      </c>
      <c r="BP1314" s="46" t="str">
        <f t="shared" si="525"/>
        <v>70009_416</v>
      </c>
      <c r="BQ1314" s="69">
        <v>70009</v>
      </c>
      <c r="BR1314" s="69">
        <v>416</v>
      </c>
      <c r="BS1314" s="69">
        <v>0</v>
      </c>
    </row>
    <row r="1315" spans="35:71" x14ac:dyDescent="0.25">
      <c r="AI1315" s="12"/>
      <c r="AJ1315" s="12"/>
      <c r="AK1315" s="12"/>
      <c r="AL1315" s="14"/>
      <c r="AM1315" s="14"/>
      <c r="AN1315" s="14"/>
      <c r="AO1315" s="14"/>
      <c r="AP1315" s="14"/>
      <c r="AQ1315" s="14"/>
      <c r="AR1315" s="12"/>
      <c r="AS1315" s="14"/>
      <c r="AT1315" s="14"/>
      <c r="AU1315" s="14"/>
      <c r="AV1315" s="14"/>
      <c r="AW1315" s="14"/>
      <c r="AX1315" s="14"/>
      <c r="AY1315" s="14"/>
      <c r="BK1315" s="46" t="str">
        <f t="shared" si="524"/>
        <v>70009_440</v>
      </c>
      <c r="BL1315" s="69">
        <v>70009</v>
      </c>
      <c r="BM1315" s="69">
        <v>440</v>
      </c>
      <c r="BN1315" s="69">
        <v>0</v>
      </c>
      <c r="BP1315" s="46" t="str">
        <f t="shared" si="525"/>
        <v>70009_440</v>
      </c>
      <c r="BQ1315" s="69">
        <v>70009</v>
      </c>
      <c r="BR1315" s="69">
        <v>440</v>
      </c>
      <c r="BS1315" s="69">
        <v>0</v>
      </c>
    </row>
    <row r="1316" spans="35:71" x14ac:dyDescent="0.25">
      <c r="AI1316" s="12"/>
      <c r="AJ1316" s="12"/>
      <c r="AK1316" s="12"/>
      <c r="AL1316" s="14"/>
      <c r="AM1316" s="14"/>
      <c r="AN1316" s="14"/>
      <c r="AO1316" s="14"/>
      <c r="AP1316" s="14"/>
      <c r="AQ1316" s="14"/>
      <c r="AR1316" s="12"/>
      <c r="AS1316" s="14"/>
      <c r="AT1316" s="14"/>
      <c r="AU1316" s="14"/>
      <c r="AV1316" s="14"/>
      <c r="AW1316" s="14"/>
      <c r="AX1316" s="14"/>
      <c r="AY1316" s="14"/>
      <c r="BK1316" s="46" t="str">
        <f t="shared" si="524"/>
        <v>70009_442</v>
      </c>
      <c r="BL1316" s="69">
        <v>70009</v>
      </c>
      <c r="BM1316" s="69">
        <v>442</v>
      </c>
      <c r="BN1316" s="69">
        <v>0</v>
      </c>
      <c r="BP1316" s="46" t="str">
        <f t="shared" si="525"/>
        <v>70009_442</v>
      </c>
      <c r="BQ1316" s="69">
        <v>70009</v>
      </c>
      <c r="BR1316" s="69">
        <v>442</v>
      </c>
      <c r="BS1316" s="69">
        <v>0</v>
      </c>
    </row>
    <row r="1317" spans="35:71" x14ac:dyDescent="0.25">
      <c r="AI1317" s="12"/>
      <c r="AJ1317" s="12"/>
      <c r="AK1317" s="12"/>
      <c r="AL1317" s="14"/>
      <c r="AM1317" s="14"/>
      <c r="AN1317" s="14"/>
      <c r="AO1317" s="14"/>
      <c r="AP1317" s="14"/>
      <c r="AQ1317" s="14"/>
      <c r="AR1317" s="12"/>
      <c r="AS1317" s="14"/>
      <c r="AT1317" s="14"/>
      <c r="AU1317" s="14"/>
      <c r="AV1317" s="14"/>
      <c r="AW1317" s="14"/>
      <c r="AX1317" s="14"/>
      <c r="AY1317" s="14"/>
      <c r="BK1317" s="46" t="str">
        <f t="shared" si="524"/>
        <v>70009_457</v>
      </c>
      <c r="BL1317" s="69">
        <v>70009</v>
      </c>
      <c r="BM1317" s="69">
        <v>457</v>
      </c>
      <c r="BN1317" s="69">
        <v>0</v>
      </c>
      <c r="BP1317" s="46" t="str">
        <f t="shared" si="525"/>
        <v>70009_457</v>
      </c>
      <c r="BQ1317" s="69">
        <v>70009</v>
      </c>
      <c r="BR1317" s="69">
        <v>457</v>
      </c>
      <c r="BS1317" s="69">
        <v>0</v>
      </c>
    </row>
    <row r="1318" spans="35:71" x14ac:dyDescent="0.25">
      <c r="AI1318" s="12"/>
      <c r="AJ1318" s="12"/>
      <c r="AK1318" s="12"/>
      <c r="AL1318" s="14"/>
      <c r="AM1318" s="14"/>
      <c r="AN1318" s="14"/>
      <c r="AO1318" s="14"/>
      <c r="AP1318" s="14"/>
      <c r="AQ1318" s="14"/>
      <c r="AR1318" s="12"/>
      <c r="AS1318" s="14"/>
      <c r="AT1318" s="14"/>
      <c r="AU1318" s="14"/>
      <c r="AV1318" s="14"/>
      <c r="AW1318" s="14"/>
      <c r="AX1318" s="14"/>
      <c r="AY1318" s="14"/>
      <c r="BK1318" s="46" t="str">
        <f t="shared" si="524"/>
        <v>70009_459</v>
      </c>
      <c r="BL1318" s="69">
        <v>70009</v>
      </c>
      <c r="BM1318" s="69">
        <v>459</v>
      </c>
      <c r="BN1318" s="69">
        <v>0</v>
      </c>
      <c r="BP1318" s="46" t="str">
        <f t="shared" si="525"/>
        <v>70009_459</v>
      </c>
      <c r="BQ1318" s="69">
        <v>70009</v>
      </c>
      <c r="BR1318" s="69">
        <v>459</v>
      </c>
      <c r="BS1318" s="69">
        <v>0</v>
      </c>
    </row>
    <row r="1319" spans="35:71" x14ac:dyDescent="0.25">
      <c r="AI1319" s="12"/>
      <c r="AJ1319" s="12"/>
      <c r="AK1319" s="12"/>
      <c r="AL1319" s="14"/>
      <c r="AM1319" s="14"/>
      <c r="AN1319" s="14"/>
      <c r="AO1319" s="14"/>
      <c r="AP1319" s="14"/>
      <c r="AQ1319" s="14"/>
      <c r="AR1319" s="12"/>
      <c r="AS1319" s="14"/>
      <c r="AT1319" s="14"/>
      <c r="AU1319" s="14"/>
      <c r="AV1319" s="14"/>
      <c r="AW1319" s="14"/>
      <c r="AX1319" s="14"/>
      <c r="AY1319" s="14"/>
      <c r="BK1319" s="46" t="str">
        <f t="shared" si="524"/>
        <v>70009_460</v>
      </c>
      <c r="BL1319" s="69">
        <v>70009</v>
      </c>
      <c r="BM1319" s="69">
        <v>460</v>
      </c>
      <c r="BN1319" s="69">
        <v>0</v>
      </c>
      <c r="BP1319" s="46" t="str">
        <f t="shared" si="525"/>
        <v>70009_460</v>
      </c>
      <c r="BQ1319" s="69">
        <v>70009</v>
      </c>
      <c r="BR1319" s="69">
        <v>460</v>
      </c>
      <c r="BS1319" s="69">
        <v>0</v>
      </c>
    </row>
    <row r="1320" spans="35:71" x14ac:dyDescent="0.25">
      <c r="AI1320" s="12"/>
      <c r="AJ1320" s="12"/>
      <c r="AK1320" s="12"/>
      <c r="AL1320" s="14"/>
      <c r="AM1320" s="14"/>
      <c r="AN1320" s="14"/>
      <c r="AO1320" s="14"/>
      <c r="AP1320" s="14"/>
      <c r="AQ1320" s="14"/>
      <c r="AR1320" s="12"/>
      <c r="AS1320" s="14"/>
      <c r="AT1320" s="14"/>
      <c r="AU1320" s="14"/>
      <c r="AV1320" s="14"/>
      <c r="AW1320" s="14"/>
      <c r="AX1320" s="14"/>
      <c r="AY1320" s="14"/>
      <c r="BK1320" s="46" t="str">
        <f t="shared" si="524"/>
        <v>70009_492</v>
      </c>
      <c r="BL1320" s="69">
        <v>70009</v>
      </c>
      <c r="BM1320" s="69">
        <v>492</v>
      </c>
      <c r="BN1320" s="69">
        <v>0</v>
      </c>
      <c r="BP1320" s="46" t="str">
        <f t="shared" si="525"/>
        <v>70009_492</v>
      </c>
      <c r="BQ1320" s="69">
        <v>70009</v>
      </c>
      <c r="BR1320" s="69">
        <v>492</v>
      </c>
      <c r="BS1320" s="69">
        <v>0</v>
      </c>
    </row>
    <row r="1321" spans="35:71" x14ac:dyDescent="0.25">
      <c r="AI1321" s="12"/>
      <c r="AJ1321" s="12"/>
      <c r="AK1321" s="12"/>
      <c r="AL1321" s="14"/>
      <c r="AM1321" s="14"/>
      <c r="AN1321" s="14"/>
      <c r="AO1321" s="14"/>
      <c r="AP1321" s="14"/>
      <c r="AQ1321" s="14"/>
      <c r="AR1321" s="12"/>
      <c r="AS1321" s="14"/>
      <c r="AT1321" s="14"/>
      <c r="AU1321" s="14"/>
      <c r="AV1321" s="14"/>
      <c r="AW1321" s="14"/>
      <c r="AX1321" s="14"/>
      <c r="AY1321" s="14"/>
      <c r="BK1321" s="46" t="str">
        <f t="shared" si="524"/>
        <v>70011_427</v>
      </c>
      <c r="BL1321" s="69">
        <v>70011</v>
      </c>
      <c r="BM1321" s="69">
        <v>427</v>
      </c>
      <c r="BN1321" s="69">
        <v>0</v>
      </c>
      <c r="BP1321" s="46" t="str">
        <f t="shared" si="525"/>
        <v>70011_427</v>
      </c>
      <c r="BQ1321" s="69">
        <v>70011</v>
      </c>
      <c r="BR1321" s="69">
        <v>427</v>
      </c>
      <c r="BS1321" s="69">
        <v>0</v>
      </c>
    </row>
    <row r="1322" spans="35:71" x14ac:dyDescent="0.25">
      <c r="AI1322" s="12"/>
      <c r="AJ1322" s="12"/>
      <c r="AK1322" s="12"/>
      <c r="AL1322" s="14"/>
      <c r="AM1322" s="14"/>
      <c r="AN1322" s="14"/>
      <c r="AO1322" s="14"/>
      <c r="AP1322" s="14"/>
      <c r="AQ1322" s="14"/>
      <c r="AR1322" s="12"/>
      <c r="AS1322" s="14"/>
      <c r="AT1322" s="14"/>
      <c r="AU1322" s="14"/>
      <c r="AV1322" s="14"/>
      <c r="AW1322" s="14"/>
      <c r="AX1322" s="14"/>
      <c r="AY1322" s="14"/>
      <c r="BK1322" s="46" t="str">
        <f t="shared" si="524"/>
        <v>70011_430</v>
      </c>
      <c r="BL1322" s="69">
        <v>70011</v>
      </c>
      <c r="BM1322" s="69">
        <v>430</v>
      </c>
      <c r="BN1322" s="69">
        <v>0</v>
      </c>
      <c r="BP1322" s="46" t="str">
        <f t="shared" si="525"/>
        <v>70011_430</v>
      </c>
      <c r="BQ1322" s="69">
        <v>70011</v>
      </c>
      <c r="BR1322" s="69">
        <v>430</v>
      </c>
      <c r="BS1322" s="69">
        <v>0</v>
      </c>
    </row>
    <row r="1323" spans="35:71" x14ac:dyDescent="0.25">
      <c r="AI1323" s="12"/>
      <c r="AJ1323" s="12"/>
      <c r="AK1323" s="12"/>
      <c r="AL1323" s="14"/>
      <c r="AM1323" s="14"/>
      <c r="AN1323" s="14"/>
      <c r="AO1323" s="14"/>
      <c r="AP1323" s="14"/>
      <c r="AQ1323" s="14"/>
      <c r="AR1323" s="12"/>
      <c r="AS1323" s="14"/>
      <c r="AT1323" s="14"/>
      <c r="AU1323" s="14"/>
      <c r="AV1323" s="14"/>
      <c r="AW1323" s="14"/>
      <c r="AX1323" s="14"/>
      <c r="AY1323" s="14"/>
      <c r="BK1323" s="46" t="str">
        <f t="shared" si="524"/>
        <v>70011_453</v>
      </c>
      <c r="BL1323" s="69">
        <v>70011</v>
      </c>
      <c r="BM1323" s="69">
        <v>453</v>
      </c>
      <c r="BN1323" s="69">
        <v>0</v>
      </c>
      <c r="BP1323" s="46" t="str">
        <f t="shared" si="525"/>
        <v>70011_453</v>
      </c>
      <c r="BQ1323" s="69">
        <v>70011</v>
      </c>
      <c r="BR1323" s="69">
        <v>453</v>
      </c>
      <c r="BS1323" s="69">
        <v>0</v>
      </c>
    </row>
    <row r="1324" spans="35:71" x14ac:dyDescent="0.25">
      <c r="AI1324" s="12"/>
      <c r="AJ1324" s="12"/>
      <c r="AK1324" s="12"/>
      <c r="AL1324" s="14"/>
      <c r="AM1324" s="14"/>
      <c r="AN1324" s="14"/>
      <c r="AO1324" s="14"/>
      <c r="AP1324" s="14"/>
      <c r="AQ1324" s="14"/>
      <c r="AR1324" s="12"/>
      <c r="AS1324" s="14"/>
      <c r="AT1324" s="14"/>
      <c r="AU1324" s="14"/>
      <c r="AV1324" s="14"/>
      <c r="AW1324" s="14"/>
      <c r="AX1324" s="14"/>
      <c r="AY1324" s="14"/>
      <c r="BK1324" s="46" t="str">
        <f t="shared" si="524"/>
        <v>70011_454</v>
      </c>
      <c r="BL1324" s="69">
        <v>70011</v>
      </c>
      <c r="BM1324" s="69">
        <v>454</v>
      </c>
      <c r="BN1324" s="69">
        <v>0</v>
      </c>
      <c r="BP1324" s="46" t="str">
        <f t="shared" si="525"/>
        <v>70011_454</v>
      </c>
      <c r="BQ1324" s="69">
        <v>70011</v>
      </c>
      <c r="BR1324" s="69">
        <v>454</v>
      </c>
      <c r="BS1324" s="69">
        <v>0</v>
      </c>
    </row>
    <row r="1325" spans="35:71" x14ac:dyDescent="0.25">
      <c r="AI1325" s="12"/>
      <c r="AJ1325" s="12"/>
      <c r="AK1325" s="12"/>
      <c r="AL1325" s="14"/>
      <c r="AM1325" s="14"/>
      <c r="AN1325" s="14"/>
      <c r="AO1325" s="14"/>
      <c r="AP1325" s="14"/>
      <c r="AQ1325" s="14"/>
      <c r="AR1325" s="12"/>
      <c r="AS1325" s="14"/>
      <c r="AT1325" s="14"/>
      <c r="AU1325" s="14"/>
      <c r="AV1325" s="14"/>
      <c r="AW1325" s="14"/>
      <c r="AX1325" s="14"/>
      <c r="AY1325" s="14"/>
      <c r="BK1325" s="46" t="str">
        <f t="shared" si="524"/>
        <v>70011_480</v>
      </c>
      <c r="BL1325" s="69">
        <v>70011</v>
      </c>
      <c r="BM1325" s="69">
        <v>480</v>
      </c>
      <c r="BN1325" s="69">
        <v>0</v>
      </c>
      <c r="BP1325" s="46" t="str">
        <f t="shared" si="525"/>
        <v>70011_480</v>
      </c>
      <c r="BQ1325" s="69">
        <v>70011</v>
      </c>
      <c r="BR1325" s="69">
        <v>480</v>
      </c>
      <c r="BS1325" s="69">
        <v>0</v>
      </c>
    </row>
    <row r="1326" spans="35:71" x14ac:dyDescent="0.25">
      <c r="AI1326" s="12"/>
      <c r="AJ1326" s="12"/>
      <c r="AK1326" s="12"/>
      <c r="AL1326" s="14"/>
      <c r="AM1326" s="14"/>
      <c r="AN1326" s="14"/>
      <c r="AO1326" s="14"/>
      <c r="AP1326" s="14"/>
      <c r="AQ1326" s="14"/>
      <c r="AR1326" s="12"/>
      <c r="AS1326" s="14"/>
      <c r="AT1326" s="14"/>
      <c r="AU1326" s="14"/>
      <c r="AV1326" s="14"/>
      <c r="AW1326" s="14"/>
      <c r="AX1326" s="14"/>
      <c r="AY1326" s="14"/>
      <c r="BK1326" s="46" t="str">
        <f t="shared" si="524"/>
        <v>70011_493</v>
      </c>
      <c r="BL1326" s="69">
        <v>70011</v>
      </c>
      <c r="BM1326" s="69">
        <v>493</v>
      </c>
      <c r="BN1326" s="69">
        <v>0</v>
      </c>
      <c r="BP1326" s="46" t="str">
        <f t="shared" si="525"/>
        <v>70011_493</v>
      </c>
      <c r="BQ1326" s="69">
        <v>70011</v>
      </c>
      <c r="BR1326" s="69">
        <v>493</v>
      </c>
      <c r="BS1326" s="69">
        <v>0</v>
      </c>
    </row>
    <row r="1327" spans="35:71" x14ac:dyDescent="0.25">
      <c r="AI1327" s="12"/>
      <c r="AJ1327" s="12"/>
      <c r="AK1327" s="12"/>
      <c r="AL1327" s="14"/>
      <c r="AM1327" s="14"/>
      <c r="AN1327" s="14"/>
      <c r="AO1327" s="14"/>
      <c r="AP1327" s="14"/>
      <c r="AQ1327" s="14"/>
      <c r="AR1327" s="12"/>
      <c r="AS1327" s="14"/>
      <c r="AT1327" s="14"/>
      <c r="AU1327" s="14"/>
      <c r="AV1327" s="14"/>
      <c r="AW1327" s="14"/>
      <c r="AX1327" s="14"/>
      <c r="AY1327" s="14"/>
      <c r="BK1327" s="46" t="str">
        <f t="shared" si="524"/>
        <v>70012_404</v>
      </c>
      <c r="BL1327" s="69">
        <v>70012</v>
      </c>
      <c r="BM1327" s="69">
        <v>404</v>
      </c>
      <c r="BN1327" s="69">
        <v>0</v>
      </c>
      <c r="BP1327" s="46" t="str">
        <f t="shared" si="525"/>
        <v>70012_404</v>
      </c>
      <c r="BQ1327" s="69">
        <v>70012</v>
      </c>
      <c r="BR1327" s="69">
        <v>404</v>
      </c>
      <c r="BS1327" s="69">
        <v>0</v>
      </c>
    </row>
    <row r="1328" spans="35:71" x14ac:dyDescent="0.25">
      <c r="AI1328" s="12"/>
      <c r="AJ1328" s="12"/>
      <c r="AK1328" s="12"/>
      <c r="AL1328" s="14"/>
      <c r="AM1328" s="14"/>
      <c r="AN1328" s="14"/>
      <c r="AO1328" s="14"/>
      <c r="AP1328" s="14"/>
      <c r="AQ1328" s="14"/>
      <c r="AR1328" s="12"/>
      <c r="AS1328" s="14"/>
      <c r="AT1328" s="14"/>
      <c r="AU1328" s="14"/>
      <c r="AV1328" s="14"/>
      <c r="AW1328" s="14"/>
      <c r="AX1328" s="14"/>
      <c r="AY1328" s="14"/>
      <c r="BK1328" s="46" t="str">
        <f t="shared" si="524"/>
        <v>70012_407</v>
      </c>
      <c r="BL1328" s="69">
        <v>70012</v>
      </c>
      <c r="BM1328" s="69">
        <v>407</v>
      </c>
      <c r="BN1328" s="69">
        <v>0</v>
      </c>
      <c r="BP1328" s="46" t="str">
        <f t="shared" si="525"/>
        <v>70012_407</v>
      </c>
      <c r="BQ1328" s="69">
        <v>70012</v>
      </c>
      <c r="BR1328" s="69">
        <v>407</v>
      </c>
      <c r="BS1328" s="69">
        <v>0</v>
      </c>
    </row>
    <row r="1329" spans="35:71" x14ac:dyDescent="0.25">
      <c r="AI1329" s="12"/>
      <c r="AJ1329" s="12"/>
      <c r="AK1329" s="12"/>
      <c r="AL1329" s="14"/>
      <c r="AM1329" s="14"/>
      <c r="AN1329" s="14"/>
      <c r="AO1329" s="14"/>
      <c r="AP1329" s="14"/>
      <c r="AQ1329" s="14"/>
      <c r="AR1329" s="12"/>
      <c r="AS1329" s="14"/>
      <c r="AT1329" s="14"/>
      <c r="AU1329" s="14"/>
      <c r="AV1329" s="14"/>
      <c r="AW1329" s="14"/>
      <c r="AX1329" s="14"/>
      <c r="AY1329" s="14"/>
      <c r="BK1329" s="46" t="str">
        <f t="shared" si="524"/>
        <v>70012_408</v>
      </c>
      <c r="BL1329" s="69">
        <v>70012</v>
      </c>
      <c r="BM1329" s="69">
        <v>408</v>
      </c>
      <c r="BN1329" s="69">
        <v>0</v>
      </c>
      <c r="BP1329" s="46" t="str">
        <f t="shared" si="525"/>
        <v>70012_408</v>
      </c>
      <c r="BQ1329" s="69">
        <v>70012</v>
      </c>
      <c r="BR1329" s="69">
        <v>408</v>
      </c>
      <c r="BS1329" s="69">
        <v>0</v>
      </c>
    </row>
    <row r="1330" spans="35:71" x14ac:dyDescent="0.25">
      <c r="AI1330" s="12"/>
      <c r="AJ1330" s="12"/>
      <c r="AK1330" s="12"/>
      <c r="AL1330" s="14"/>
      <c r="AM1330" s="14"/>
      <c r="AN1330" s="14"/>
      <c r="AO1330" s="14"/>
      <c r="AP1330" s="14"/>
      <c r="AQ1330" s="14"/>
      <c r="AR1330" s="12"/>
      <c r="AS1330" s="14"/>
      <c r="AT1330" s="14"/>
      <c r="AU1330" s="14"/>
      <c r="AV1330" s="14"/>
      <c r="AW1330" s="14"/>
      <c r="AX1330" s="14"/>
      <c r="AY1330" s="14"/>
      <c r="BK1330" s="46" t="str">
        <f t="shared" si="524"/>
        <v>70012_409</v>
      </c>
      <c r="BL1330" s="69">
        <v>70012</v>
      </c>
      <c r="BM1330" s="69">
        <v>409</v>
      </c>
      <c r="BN1330" s="69">
        <v>0</v>
      </c>
      <c r="BP1330" s="46" t="str">
        <f t="shared" si="525"/>
        <v>70012_409</v>
      </c>
      <c r="BQ1330" s="69">
        <v>70012</v>
      </c>
      <c r="BR1330" s="69">
        <v>409</v>
      </c>
      <c r="BS1330" s="69">
        <v>0</v>
      </c>
    </row>
    <row r="1331" spans="35:71" x14ac:dyDescent="0.25">
      <c r="AI1331" s="12"/>
      <c r="AJ1331" s="12"/>
      <c r="AK1331" s="12"/>
      <c r="AL1331" s="14"/>
      <c r="AM1331" s="14"/>
      <c r="AN1331" s="14"/>
      <c r="AO1331" s="14"/>
      <c r="AP1331" s="14"/>
      <c r="AQ1331" s="14"/>
      <c r="AR1331" s="12"/>
      <c r="AS1331" s="14"/>
      <c r="AT1331" s="14"/>
      <c r="AU1331" s="14"/>
      <c r="AV1331" s="14"/>
      <c r="AW1331" s="14"/>
      <c r="AX1331" s="14"/>
      <c r="AY1331" s="14"/>
      <c r="BK1331" s="46" t="str">
        <f t="shared" si="524"/>
        <v>70012_410</v>
      </c>
      <c r="BL1331" s="69">
        <v>70012</v>
      </c>
      <c r="BM1331" s="69">
        <v>410</v>
      </c>
      <c r="BN1331" s="69">
        <v>0</v>
      </c>
      <c r="BP1331" s="46" t="str">
        <f t="shared" si="525"/>
        <v>70012_410</v>
      </c>
      <c r="BQ1331" s="69">
        <v>70012</v>
      </c>
      <c r="BR1331" s="69">
        <v>410</v>
      </c>
      <c r="BS1331" s="69">
        <v>0</v>
      </c>
    </row>
    <row r="1332" spans="35:71" x14ac:dyDescent="0.25">
      <c r="AI1332" s="12"/>
      <c r="AJ1332" s="12"/>
      <c r="AK1332" s="12"/>
      <c r="AL1332" s="14"/>
      <c r="AM1332" s="14"/>
      <c r="AN1332" s="14"/>
      <c r="AO1332" s="14"/>
      <c r="AP1332" s="14"/>
      <c r="AQ1332" s="14"/>
      <c r="AR1332" s="12"/>
      <c r="AS1332" s="14"/>
      <c r="AT1332" s="14"/>
      <c r="AU1332" s="14"/>
      <c r="AV1332" s="14"/>
      <c r="AW1332" s="14"/>
      <c r="AX1332" s="14"/>
      <c r="AY1332" s="14"/>
      <c r="BK1332" s="46" t="str">
        <f t="shared" si="524"/>
        <v>70012_411</v>
      </c>
      <c r="BL1332" s="69">
        <v>70012</v>
      </c>
      <c r="BM1332" s="69">
        <v>411</v>
      </c>
      <c r="BN1332" s="69">
        <v>0</v>
      </c>
      <c r="BP1332" s="46" t="str">
        <f t="shared" si="525"/>
        <v>70012_411</v>
      </c>
      <c r="BQ1332" s="69">
        <v>70012</v>
      </c>
      <c r="BR1332" s="69">
        <v>411</v>
      </c>
      <c r="BS1332" s="69">
        <v>0</v>
      </c>
    </row>
    <row r="1333" spans="35:71" x14ac:dyDescent="0.25">
      <c r="AI1333" s="12"/>
      <c r="AJ1333" s="12"/>
      <c r="AK1333" s="12"/>
      <c r="AL1333" s="14"/>
      <c r="AM1333" s="14"/>
      <c r="AN1333" s="14"/>
      <c r="AO1333" s="14"/>
      <c r="AP1333" s="14"/>
      <c r="AQ1333" s="14"/>
      <c r="AR1333" s="12"/>
      <c r="AS1333" s="14"/>
      <c r="AT1333" s="14"/>
      <c r="AU1333" s="14"/>
      <c r="AV1333" s="14"/>
      <c r="AW1333" s="14"/>
      <c r="AX1333" s="14"/>
      <c r="AY1333" s="14"/>
      <c r="BK1333" s="46" t="str">
        <f t="shared" si="524"/>
        <v>70012_417</v>
      </c>
      <c r="BL1333" s="69">
        <v>70012</v>
      </c>
      <c r="BM1333" s="69">
        <v>417</v>
      </c>
      <c r="BN1333" s="69">
        <v>0</v>
      </c>
      <c r="BP1333" s="46" t="str">
        <f t="shared" si="525"/>
        <v>70012_417</v>
      </c>
      <c r="BQ1333" s="69">
        <v>70012</v>
      </c>
      <c r="BR1333" s="69">
        <v>417</v>
      </c>
      <c r="BS1333" s="69">
        <v>0</v>
      </c>
    </row>
    <row r="1334" spans="35:71" x14ac:dyDescent="0.25">
      <c r="AI1334" s="12"/>
      <c r="AJ1334" s="12"/>
      <c r="AK1334" s="12"/>
      <c r="AL1334" s="14"/>
      <c r="AM1334" s="14"/>
      <c r="AN1334" s="14"/>
      <c r="AO1334" s="14"/>
      <c r="AP1334" s="14"/>
      <c r="AQ1334" s="14"/>
      <c r="AR1334" s="12"/>
      <c r="AS1334" s="14"/>
      <c r="AT1334" s="14"/>
      <c r="AU1334" s="14"/>
      <c r="AV1334" s="14"/>
      <c r="AW1334" s="14"/>
      <c r="AX1334" s="14"/>
      <c r="AY1334" s="14"/>
      <c r="BK1334" s="46" t="str">
        <f t="shared" si="524"/>
        <v>70012_418</v>
      </c>
      <c r="BL1334" s="69">
        <v>70012</v>
      </c>
      <c r="BM1334" s="69">
        <v>418</v>
      </c>
      <c r="BN1334" s="69">
        <v>0</v>
      </c>
      <c r="BP1334" s="46" t="str">
        <f t="shared" si="525"/>
        <v>70012_418</v>
      </c>
      <c r="BQ1334" s="69">
        <v>70012</v>
      </c>
      <c r="BR1334" s="69">
        <v>418</v>
      </c>
      <c r="BS1334" s="69">
        <v>0</v>
      </c>
    </row>
    <row r="1335" spans="35:71" x14ac:dyDescent="0.25">
      <c r="AI1335" s="12"/>
      <c r="AJ1335" s="12"/>
      <c r="AK1335" s="12"/>
      <c r="AL1335" s="14"/>
      <c r="AM1335" s="14"/>
      <c r="AN1335" s="14"/>
      <c r="AO1335" s="14"/>
      <c r="AP1335" s="14"/>
      <c r="AQ1335" s="14"/>
      <c r="AR1335" s="12"/>
      <c r="AS1335" s="14"/>
      <c r="AT1335" s="14"/>
      <c r="AU1335" s="14"/>
      <c r="AV1335" s="14"/>
      <c r="AW1335" s="14"/>
      <c r="AX1335" s="14"/>
      <c r="AY1335" s="14"/>
      <c r="BK1335" s="46" t="str">
        <f t="shared" si="524"/>
        <v>70012_419</v>
      </c>
      <c r="BL1335" s="69">
        <v>70012</v>
      </c>
      <c r="BM1335" s="69">
        <v>419</v>
      </c>
      <c r="BN1335" s="69">
        <v>0</v>
      </c>
      <c r="BP1335" s="46" t="str">
        <f t="shared" si="525"/>
        <v>70012_419</v>
      </c>
      <c r="BQ1335" s="69">
        <v>70012</v>
      </c>
      <c r="BR1335" s="69">
        <v>419</v>
      </c>
      <c r="BS1335" s="69">
        <v>0</v>
      </c>
    </row>
    <row r="1336" spans="35:71" x14ac:dyDescent="0.25">
      <c r="AI1336" s="12"/>
      <c r="AJ1336" s="12"/>
      <c r="AK1336" s="12"/>
      <c r="AL1336" s="14"/>
      <c r="AM1336" s="14"/>
      <c r="AN1336" s="14"/>
      <c r="AO1336" s="14"/>
      <c r="AP1336" s="14"/>
      <c r="AQ1336" s="14"/>
      <c r="AR1336" s="12"/>
      <c r="AS1336" s="14"/>
      <c r="AT1336" s="14"/>
      <c r="AU1336" s="14"/>
      <c r="AV1336" s="14"/>
      <c r="AW1336" s="14"/>
      <c r="AX1336" s="14"/>
      <c r="AY1336" s="14"/>
      <c r="BK1336" s="46" t="str">
        <f t="shared" si="524"/>
        <v>70012_422</v>
      </c>
      <c r="BL1336" s="69">
        <v>70012</v>
      </c>
      <c r="BM1336" s="69">
        <v>422</v>
      </c>
      <c r="BN1336" s="69">
        <v>0</v>
      </c>
      <c r="BP1336" s="46" t="str">
        <f t="shared" si="525"/>
        <v>70012_422</v>
      </c>
      <c r="BQ1336" s="69">
        <v>70012</v>
      </c>
      <c r="BR1336" s="69">
        <v>422</v>
      </c>
      <c r="BS1336" s="69">
        <v>0</v>
      </c>
    </row>
    <row r="1337" spans="35:71" x14ac:dyDescent="0.25">
      <c r="AI1337" s="12"/>
      <c r="AJ1337" s="12"/>
      <c r="AK1337" s="12"/>
      <c r="AL1337" s="14"/>
      <c r="AM1337" s="14"/>
      <c r="AN1337" s="14"/>
      <c r="AO1337" s="14"/>
      <c r="AP1337" s="14"/>
      <c r="AQ1337" s="14"/>
      <c r="AR1337" s="12"/>
      <c r="AS1337" s="14"/>
      <c r="AT1337" s="14"/>
      <c r="AU1337" s="14"/>
      <c r="AV1337" s="14"/>
      <c r="AW1337" s="14"/>
      <c r="AX1337" s="14"/>
      <c r="AY1337" s="14"/>
      <c r="BK1337" s="46" t="str">
        <f t="shared" si="524"/>
        <v>70012_452</v>
      </c>
      <c r="BL1337" s="69">
        <v>70012</v>
      </c>
      <c r="BM1337" s="69">
        <v>452</v>
      </c>
      <c r="BN1337" s="69">
        <v>0</v>
      </c>
      <c r="BP1337" s="46" t="str">
        <f t="shared" si="525"/>
        <v>70012_452</v>
      </c>
      <c r="BQ1337" s="69">
        <v>70012</v>
      </c>
      <c r="BR1337" s="69">
        <v>452</v>
      </c>
      <c r="BS1337" s="69">
        <v>0</v>
      </c>
    </row>
    <row r="1338" spans="35:71" x14ac:dyDescent="0.25">
      <c r="AI1338" s="12"/>
      <c r="AJ1338" s="12"/>
      <c r="AK1338" s="12"/>
      <c r="AL1338" s="14"/>
      <c r="AM1338" s="14"/>
      <c r="AN1338" s="14"/>
      <c r="AO1338" s="14"/>
      <c r="AP1338" s="14"/>
      <c r="AQ1338" s="14"/>
      <c r="AR1338" s="12"/>
      <c r="AS1338" s="14"/>
      <c r="AT1338" s="14"/>
      <c r="AU1338" s="14"/>
      <c r="AV1338" s="14"/>
      <c r="AW1338" s="14"/>
      <c r="AX1338" s="14"/>
      <c r="AY1338" s="14"/>
      <c r="BK1338" s="46" t="str">
        <f t="shared" si="524"/>
        <v>70012_456</v>
      </c>
      <c r="BL1338" s="69">
        <v>70012</v>
      </c>
      <c r="BM1338" s="69">
        <v>456</v>
      </c>
      <c r="BN1338" s="69">
        <v>0</v>
      </c>
      <c r="BP1338" s="46" t="str">
        <f t="shared" si="525"/>
        <v>70012_456</v>
      </c>
      <c r="BQ1338" s="69">
        <v>70012</v>
      </c>
      <c r="BR1338" s="69">
        <v>456</v>
      </c>
      <c r="BS1338" s="69">
        <v>0</v>
      </c>
    </row>
    <row r="1339" spans="35:71" x14ac:dyDescent="0.25">
      <c r="AI1339" s="12"/>
      <c r="AJ1339" s="12"/>
      <c r="AK1339" s="12"/>
      <c r="AL1339" s="14"/>
      <c r="AM1339" s="14"/>
      <c r="AN1339" s="14"/>
      <c r="AO1339" s="14"/>
      <c r="AP1339" s="14"/>
      <c r="AQ1339" s="14"/>
      <c r="AR1339" s="12"/>
      <c r="AS1339" s="14"/>
      <c r="AT1339" s="14"/>
      <c r="AU1339" s="14"/>
      <c r="AV1339" s="14"/>
      <c r="AW1339" s="14"/>
      <c r="AX1339" s="14"/>
      <c r="AY1339" s="14"/>
      <c r="BK1339" s="46" t="str">
        <f t="shared" si="524"/>
        <v>70012_458</v>
      </c>
      <c r="BL1339" s="69">
        <v>70012</v>
      </c>
      <c r="BM1339" s="69">
        <v>458</v>
      </c>
      <c r="BN1339" s="69">
        <v>0</v>
      </c>
      <c r="BP1339" s="46" t="str">
        <f t="shared" si="525"/>
        <v>70012_458</v>
      </c>
      <c r="BQ1339" s="69">
        <v>70012</v>
      </c>
      <c r="BR1339" s="69">
        <v>458</v>
      </c>
      <c r="BS1339" s="69">
        <v>0</v>
      </c>
    </row>
    <row r="1340" spans="35:71" x14ac:dyDescent="0.25">
      <c r="AI1340" s="12"/>
      <c r="AJ1340" s="12"/>
      <c r="AK1340" s="12"/>
      <c r="AL1340" s="14"/>
      <c r="AM1340" s="14"/>
      <c r="AN1340" s="14"/>
      <c r="AO1340" s="14"/>
      <c r="AP1340" s="14"/>
      <c r="AQ1340" s="14"/>
      <c r="AR1340" s="12"/>
      <c r="AS1340" s="14"/>
      <c r="AT1340" s="14"/>
      <c r="AU1340" s="14"/>
      <c r="AV1340" s="14"/>
      <c r="AW1340" s="14"/>
      <c r="AX1340" s="14"/>
      <c r="AY1340" s="14"/>
      <c r="BK1340" s="46" t="str">
        <f t="shared" si="524"/>
        <v>70012_460</v>
      </c>
      <c r="BL1340" s="69">
        <v>70012</v>
      </c>
      <c r="BM1340" s="69">
        <v>460</v>
      </c>
      <c r="BN1340" s="69">
        <v>0</v>
      </c>
      <c r="BP1340" s="46" t="str">
        <f t="shared" si="525"/>
        <v>70012_460</v>
      </c>
      <c r="BQ1340" s="69">
        <v>70012</v>
      </c>
      <c r="BR1340" s="69">
        <v>460</v>
      </c>
      <c r="BS1340" s="69">
        <v>0</v>
      </c>
    </row>
    <row r="1341" spans="35:71" x14ac:dyDescent="0.25">
      <c r="AI1341" s="12"/>
      <c r="AJ1341" s="12"/>
      <c r="AK1341" s="12"/>
      <c r="AL1341" s="14"/>
      <c r="AM1341" s="14"/>
      <c r="AN1341" s="14"/>
      <c r="AO1341" s="14"/>
      <c r="AP1341" s="14"/>
      <c r="AQ1341" s="14"/>
      <c r="AR1341" s="12"/>
      <c r="AS1341" s="14"/>
      <c r="AT1341" s="14"/>
      <c r="AU1341" s="14"/>
      <c r="AV1341" s="14"/>
      <c r="AW1341" s="14"/>
      <c r="AX1341" s="14"/>
      <c r="AY1341" s="14"/>
      <c r="BK1341" s="46" t="str">
        <f t="shared" si="524"/>
        <v>70012_464</v>
      </c>
      <c r="BL1341" s="69">
        <v>70012</v>
      </c>
      <c r="BM1341" s="69">
        <v>464</v>
      </c>
      <c r="BN1341" s="69">
        <v>0</v>
      </c>
      <c r="BP1341" s="46" t="str">
        <f t="shared" si="525"/>
        <v>70012_464</v>
      </c>
      <c r="BQ1341" s="69">
        <v>70012</v>
      </c>
      <c r="BR1341" s="69">
        <v>464</v>
      </c>
      <c r="BS1341" s="69">
        <v>0</v>
      </c>
    </row>
    <row r="1342" spans="35:71" x14ac:dyDescent="0.25">
      <c r="AI1342" s="12"/>
      <c r="AJ1342" s="12"/>
      <c r="AK1342" s="12"/>
      <c r="AL1342" s="14"/>
      <c r="AM1342" s="14"/>
      <c r="AN1342" s="14"/>
      <c r="AO1342" s="14"/>
      <c r="AP1342" s="14"/>
      <c r="AQ1342" s="14"/>
      <c r="AR1342" s="12"/>
      <c r="AS1342" s="14"/>
      <c r="AT1342" s="14"/>
      <c r="AU1342" s="14"/>
      <c r="AV1342" s="14"/>
      <c r="AW1342" s="14"/>
      <c r="AX1342" s="14"/>
      <c r="AY1342" s="14"/>
      <c r="BK1342" s="46" t="str">
        <f t="shared" si="524"/>
        <v>70012_465</v>
      </c>
      <c r="BL1342" s="69">
        <v>70012</v>
      </c>
      <c r="BM1342" s="69">
        <v>465</v>
      </c>
      <c r="BN1342" s="69">
        <v>0</v>
      </c>
      <c r="BP1342" s="46" t="str">
        <f t="shared" si="525"/>
        <v>70012_465</v>
      </c>
      <c r="BQ1342" s="69">
        <v>70012</v>
      </c>
      <c r="BR1342" s="69">
        <v>465</v>
      </c>
      <c r="BS1342" s="69">
        <v>0</v>
      </c>
    </row>
    <row r="1343" spans="35:71" x14ac:dyDescent="0.25">
      <c r="AI1343" s="12"/>
      <c r="AJ1343" s="12"/>
      <c r="AK1343" s="12"/>
      <c r="AL1343" s="14"/>
      <c r="AM1343" s="14"/>
      <c r="AN1343" s="14"/>
      <c r="AO1343" s="14"/>
      <c r="AP1343" s="14"/>
      <c r="AQ1343" s="14"/>
      <c r="AR1343" s="12"/>
      <c r="AS1343" s="14"/>
      <c r="AT1343" s="14"/>
      <c r="AU1343" s="14"/>
      <c r="AV1343" s="14"/>
      <c r="AW1343" s="14"/>
      <c r="AX1343" s="14"/>
      <c r="AY1343" s="14"/>
      <c r="BK1343" s="46" t="str">
        <f t="shared" si="524"/>
        <v>70012_467</v>
      </c>
      <c r="BL1343" s="69">
        <v>70012</v>
      </c>
      <c r="BM1343" s="69">
        <v>467</v>
      </c>
      <c r="BN1343" s="69">
        <v>0</v>
      </c>
      <c r="BP1343" s="46" t="str">
        <f t="shared" si="525"/>
        <v>70012_467</v>
      </c>
      <c r="BQ1343" s="69">
        <v>70012</v>
      </c>
      <c r="BR1343" s="69">
        <v>467</v>
      </c>
      <c r="BS1343" s="69">
        <v>0</v>
      </c>
    </row>
    <row r="1344" spans="35:71" x14ac:dyDescent="0.25">
      <c r="AI1344" s="12"/>
      <c r="AJ1344" s="12"/>
      <c r="AK1344" s="12"/>
      <c r="AL1344" s="14"/>
      <c r="AM1344" s="14"/>
      <c r="AN1344" s="14"/>
      <c r="AO1344" s="14"/>
      <c r="AP1344" s="14"/>
      <c r="AQ1344" s="14"/>
      <c r="AR1344" s="12"/>
      <c r="AS1344" s="14"/>
      <c r="AT1344" s="14"/>
      <c r="AU1344" s="14"/>
      <c r="AV1344" s="14"/>
      <c r="AW1344" s="14"/>
      <c r="AX1344" s="14"/>
      <c r="AY1344" s="14"/>
      <c r="BK1344" s="46" t="str">
        <f t="shared" si="524"/>
        <v>70012_470</v>
      </c>
      <c r="BL1344" s="69">
        <v>70012</v>
      </c>
      <c r="BM1344" s="69">
        <v>470</v>
      </c>
      <c r="BN1344" s="69">
        <v>0</v>
      </c>
      <c r="BP1344" s="46" t="str">
        <f t="shared" si="525"/>
        <v>70012_470</v>
      </c>
      <c r="BQ1344" s="69">
        <v>70012</v>
      </c>
      <c r="BR1344" s="69">
        <v>470</v>
      </c>
      <c r="BS1344" s="69">
        <v>0</v>
      </c>
    </row>
    <row r="1345" spans="35:71" x14ac:dyDescent="0.25">
      <c r="AI1345" s="12"/>
      <c r="AJ1345" s="12"/>
      <c r="AK1345" s="12"/>
      <c r="AL1345" s="14"/>
      <c r="AM1345" s="14"/>
      <c r="AN1345" s="14"/>
      <c r="AO1345" s="14"/>
      <c r="AP1345" s="14"/>
      <c r="AQ1345" s="14"/>
      <c r="AR1345" s="12"/>
      <c r="AS1345" s="14"/>
      <c r="AT1345" s="14"/>
      <c r="AU1345" s="14"/>
      <c r="AV1345" s="14"/>
      <c r="AW1345" s="14"/>
      <c r="AX1345" s="14"/>
      <c r="AY1345" s="14"/>
      <c r="BK1345" s="46" t="str">
        <f t="shared" si="524"/>
        <v>70044_403</v>
      </c>
      <c r="BL1345" s="69">
        <v>70044</v>
      </c>
      <c r="BM1345" s="69">
        <v>403</v>
      </c>
      <c r="BN1345" s="69">
        <v>0</v>
      </c>
      <c r="BP1345" s="46" t="str">
        <f t="shared" si="525"/>
        <v>70044_403</v>
      </c>
      <c r="BQ1345" s="69">
        <v>70044</v>
      </c>
      <c r="BR1345" s="69">
        <v>403</v>
      </c>
      <c r="BS1345" s="69">
        <v>0</v>
      </c>
    </row>
    <row r="1346" spans="35:71" x14ac:dyDescent="0.25">
      <c r="AI1346" s="12"/>
      <c r="AJ1346" s="12"/>
      <c r="AK1346" s="12"/>
      <c r="AL1346" s="14"/>
      <c r="AM1346" s="14"/>
      <c r="AN1346" s="14"/>
      <c r="AO1346" s="14"/>
      <c r="AP1346" s="14"/>
      <c r="AQ1346" s="14"/>
      <c r="AR1346" s="12"/>
      <c r="AS1346" s="14"/>
      <c r="AT1346" s="14"/>
      <c r="AU1346" s="14"/>
      <c r="AV1346" s="14"/>
      <c r="AW1346" s="14"/>
      <c r="AX1346" s="14"/>
      <c r="AY1346" s="14"/>
      <c r="BK1346" s="46" t="str">
        <f t="shared" si="524"/>
        <v>70044_405</v>
      </c>
      <c r="BL1346" s="69">
        <v>70044</v>
      </c>
      <c r="BM1346" s="69">
        <v>405</v>
      </c>
      <c r="BN1346" s="69">
        <v>0</v>
      </c>
      <c r="BP1346" s="46" t="str">
        <f t="shared" si="525"/>
        <v>70044_405</v>
      </c>
      <c r="BQ1346" s="69">
        <v>70044</v>
      </c>
      <c r="BR1346" s="69">
        <v>405</v>
      </c>
      <c r="BS1346" s="69">
        <v>0</v>
      </c>
    </row>
    <row r="1347" spans="35:71" x14ac:dyDescent="0.25">
      <c r="AI1347" s="12"/>
      <c r="AJ1347" s="12"/>
      <c r="AK1347" s="12"/>
      <c r="AL1347" s="14"/>
      <c r="AM1347" s="14"/>
      <c r="AN1347" s="14"/>
      <c r="AO1347" s="14"/>
      <c r="AP1347" s="14"/>
      <c r="AQ1347" s="14"/>
      <c r="AR1347" s="12"/>
      <c r="AS1347" s="14"/>
      <c r="AT1347" s="14"/>
      <c r="AU1347" s="14"/>
      <c r="AV1347" s="14"/>
      <c r="AW1347" s="14"/>
      <c r="AX1347" s="14"/>
      <c r="AY1347" s="14"/>
      <c r="BK1347" s="46" t="str">
        <f t="shared" si="524"/>
        <v>70044_406</v>
      </c>
      <c r="BL1347" s="69">
        <v>70044</v>
      </c>
      <c r="BM1347" s="69">
        <v>406</v>
      </c>
      <c r="BN1347" s="69">
        <v>0</v>
      </c>
      <c r="BP1347" s="46" t="str">
        <f t="shared" si="525"/>
        <v>70044_406</v>
      </c>
      <c r="BQ1347" s="69">
        <v>70044</v>
      </c>
      <c r="BR1347" s="69">
        <v>406</v>
      </c>
      <c r="BS1347" s="69">
        <v>0</v>
      </c>
    </row>
    <row r="1348" spans="35:71" x14ac:dyDescent="0.25">
      <c r="AI1348" s="12"/>
      <c r="AJ1348" s="12"/>
      <c r="AK1348" s="12"/>
      <c r="AL1348" s="14"/>
      <c r="AM1348" s="14"/>
      <c r="AN1348" s="14"/>
      <c r="AO1348" s="14"/>
      <c r="AP1348" s="14"/>
      <c r="AQ1348" s="14"/>
      <c r="AR1348" s="12"/>
      <c r="AS1348" s="14"/>
      <c r="AT1348" s="14"/>
      <c r="AU1348" s="14"/>
      <c r="AV1348" s="14"/>
      <c r="AW1348" s="14"/>
      <c r="AX1348" s="14"/>
      <c r="AY1348" s="14"/>
      <c r="BK1348" s="46" t="str">
        <f t="shared" si="524"/>
        <v>70044_408</v>
      </c>
      <c r="BL1348" s="69">
        <v>70044</v>
      </c>
      <c r="BM1348" s="69">
        <v>408</v>
      </c>
      <c r="BN1348" s="69">
        <v>0</v>
      </c>
      <c r="BP1348" s="46" t="str">
        <f t="shared" si="525"/>
        <v>70044_408</v>
      </c>
      <c r="BQ1348" s="69">
        <v>70044</v>
      </c>
      <c r="BR1348" s="69">
        <v>408</v>
      </c>
      <c r="BS1348" s="69">
        <v>0</v>
      </c>
    </row>
    <row r="1349" spans="35:71" x14ac:dyDescent="0.25">
      <c r="AI1349" s="12"/>
      <c r="AJ1349" s="12"/>
      <c r="AK1349" s="12"/>
      <c r="AL1349" s="14"/>
      <c r="AM1349" s="14"/>
      <c r="AN1349" s="14"/>
      <c r="AO1349" s="14"/>
      <c r="AP1349" s="14"/>
      <c r="AQ1349" s="14"/>
      <c r="AR1349" s="12"/>
      <c r="AS1349" s="14"/>
      <c r="AT1349" s="14"/>
      <c r="AU1349" s="14"/>
      <c r="AV1349" s="14"/>
      <c r="AW1349" s="14"/>
      <c r="AX1349" s="14"/>
      <c r="AY1349" s="14"/>
      <c r="BK1349" s="46" t="str">
        <f t="shared" si="524"/>
        <v>70044_425</v>
      </c>
      <c r="BL1349" s="69">
        <v>70044</v>
      </c>
      <c r="BM1349" s="69">
        <v>425</v>
      </c>
      <c r="BN1349" s="69">
        <v>0</v>
      </c>
      <c r="BP1349" s="46" t="str">
        <f t="shared" si="525"/>
        <v>70044_425</v>
      </c>
      <c r="BQ1349" s="69">
        <v>70044</v>
      </c>
      <c r="BR1349" s="69">
        <v>425</v>
      </c>
      <c r="BS1349" s="69">
        <v>0</v>
      </c>
    </row>
    <row r="1350" spans="35:71" x14ac:dyDescent="0.25">
      <c r="AI1350" s="12"/>
      <c r="AJ1350" s="12"/>
      <c r="AK1350" s="12"/>
      <c r="AL1350" s="14"/>
      <c r="AM1350" s="14"/>
      <c r="AN1350" s="14"/>
      <c r="AO1350" s="14"/>
      <c r="AP1350" s="14"/>
      <c r="AQ1350" s="14"/>
      <c r="AR1350" s="12"/>
      <c r="AS1350" s="14"/>
      <c r="AT1350" s="14"/>
      <c r="AU1350" s="14"/>
      <c r="AV1350" s="14"/>
      <c r="AW1350" s="14"/>
      <c r="AX1350" s="14"/>
      <c r="AY1350" s="14"/>
      <c r="BK1350" s="46" t="str">
        <f t="shared" si="524"/>
        <v>70044_454</v>
      </c>
      <c r="BL1350" s="69">
        <v>70044</v>
      </c>
      <c r="BM1350" s="69">
        <v>454</v>
      </c>
      <c r="BN1350" s="69">
        <v>0</v>
      </c>
      <c r="BP1350" s="46" t="str">
        <f t="shared" si="525"/>
        <v>70044_454</v>
      </c>
      <c r="BQ1350" s="69">
        <v>70044</v>
      </c>
      <c r="BR1350" s="69">
        <v>454</v>
      </c>
      <c r="BS1350" s="69">
        <v>0</v>
      </c>
    </row>
    <row r="1351" spans="35:71" x14ac:dyDescent="0.25">
      <c r="AI1351" s="12"/>
      <c r="AJ1351" s="12"/>
      <c r="AK1351" s="12"/>
      <c r="AL1351" s="14"/>
      <c r="AM1351" s="14"/>
      <c r="AN1351" s="14"/>
      <c r="AO1351" s="14"/>
      <c r="AP1351" s="14"/>
      <c r="AQ1351" s="14"/>
      <c r="AR1351" s="12"/>
      <c r="AS1351" s="14"/>
      <c r="AT1351" s="14"/>
      <c r="AU1351" s="14"/>
      <c r="AV1351" s="14"/>
      <c r="AW1351" s="14"/>
      <c r="AX1351" s="14"/>
      <c r="AY1351" s="14"/>
      <c r="BK1351" s="46" t="str">
        <f t="shared" si="524"/>
        <v>70044_456</v>
      </c>
      <c r="BL1351" s="69">
        <v>70044</v>
      </c>
      <c r="BM1351" s="69">
        <v>456</v>
      </c>
      <c r="BN1351" s="69">
        <v>0</v>
      </c>
      <c r="BP1351" s="46" t="str">
        <f t="shared" si="525"/>
        <v>70044_456</v>
      </c>
      <c r="BQ1351" s="69">
        <v>70044</v>
      </c>
      <c r="BR1351" s="69">
        <v>456</v>
      </c>
      <c r="BS1351" s="69">
        <v>0</v>
      </c>
    </row>
    <row r="1352" spans="35:71" x14ac:dyDescent="0.25">
      <c r="AI1352" s="12"/>
      <c r="AJ1352" s="12"/>
      <c r="AK1352" s="12"/>
      <c r="AL1352" s="14"/>
      <c r="AM1352" s="14"/>
      <c r="AN1352" s="14"/>
      <c r="AO1352" s="14"/>
      <c r="AP1352" s="14"/>
      <c r="AQ1352" s="14"/>
      <c r="AR1352" s="12"/>
      <c r="AS1352" s="14"/>
      <c r="AT1352" s="14"/>
      <c r="AU1352" s="14"/>
      <c r="AV1352" s="14"/>
      <c r="AW1352" s="14"/>
      <c r="AX1352" s="14"/>
      <c r="AY1352" s="14"/>
      <c r="BK1352" s="46" t="str">
        <f t="shared" si="524"/>
        <v>70056_405</v>
      </c>
      <c r="BL1352" s="69">
        <v>70056</v>
      </c>
      <c r="BM1352" s="69">
        <v>405</v>
      </c>
      <c r="BN1352" s="69">
        <v>0</v>
      </c>
      <c r="BP1352" s="46" t="str">
        <f t="shared" si="525"/>
        <v>70056_405</v>
      </c>
      <c r="BQ1352" s="69">
        <v>70056</v>
      </c>
      <c r="BR1352" s="69">
        <v>405</v>
      </c>
      <c r="BS1352" s="69">
        <v>0</v>
      </c>
    </row>
    <row r="1353" spans="35:71" x14ac:dyDescent="0.25">
      <c r="AI1353" s="12"/>
      <c r="AJ1353" s="12"/>
      <c r="AK1353" s="12"/>
      <c r="AL1353" s="14"/>
      <c r="AM1353" s="14"/>
      <c r="AN1353" s="14"/>
      <c r="AO1353" s="14"/>
      <c r="AP1353" s="14"/>
      <c r="AQ1353" s="14"/>
      <c r="AR1353" s="12"/>
      <c r="AS1353" s="14"/>
      <c r="AT1353" s="14"/>
      <c r="AU1353" s="14"/>
      <c r="AV1353" s="14"/>
      <c r="AW1353" s="14"/>
      <c r="AX1353" s="14"/>
      <c r="AY1353" s="14"/>
      <c r="BK1353" s="46" t="str">
        <f t="shared" si="524"/>
        <v>70056_452</v>
      </c>
      <c r="BL1353" s="69">
        <v>70056</v>
      </c>
      <c r="BM1353" s="69">
        <v>452</v>
      </c>
      <c r="BN1353" s="69">
        <v>0</v>
      </c>
      <c r="BP1353" s="46" t="str">
        <f t="shared" si="525"/>
        <v>70056_452</v>
      </c>
      <c r="BQ1353" s="69">
        <v>70056</v>
      </c>
      <c r="BR1353" s="69">
        <v>452</v>
      </c>
      <c r="BS1353" s="69">
        <v>0</v>
      </c>
    </row>
    <row r="1354" spans="35:71" x14ac:dyDescent="0.25">
      <c r="AI1354" s="12"/>
      <c r="AJ1354" s="12"/>
      <c r="AK1354" s="12"/>
      <c r="AL1354" s="14"/>
      <c r="AM1354" s="14"/>
      <c r="AN1354" s="14"/>
      <c r="AO1354" s="14"/>
      <c r="AP1354" s="14"/>
      <c r="AQ1354" s="14"/>
      <c r="AR1354" s="12"/>
      <c r="AS1354" s="14"/>
      <c r="AT1354" s="14"/>
      <c r="AU1354" s="14"/>
      <c r="AV1354" s="14"/>
      <c r="AW1354" s="14"/>
      <c r="AX1354" s="14"/>
      <c r="AY1354" s="14"/>
      <c r="BK1354" s="46" t="str">
        <f t="shared" si="524"/>
        <v>70056_454</v>
      </c>
      <c r="BL1354" s="69">
        <v>70056</v>
      </c>
      <c r="BM1354" s="69">
        <v>454</v>
      </c>
      <c r="BN1354" s="69">
        <v>0</v>
      </c>
      <c r="BP1354" s="46" t="str">
        <f t="shared" si="525"/>
        <v>70056_454</v>
      </c>
      <c r="BQ1354" s="69">
        <v>70056</v>
      </c>
      <c r="BR1354" s="69">
        <v>454</v>
      </c>
      <c r="BS1354" s="69">
        <v>0</v>
      </c>
    </row>
    <row r="1355" spans="35:71" x14ac:dyDescent="0.25">
      <c r="AI1355" s="12"/>
      <c r="AJ1355" s="12"/>
      <c r="AK1355" s="12"/>
      <c r="AL1355" s="14"/>
      <c r="AM1355" s="14"/>
      <c r="AN1355" s="14"/>
      <c r="AO1355" s="14"/>
      <c r="AP1355" s="14"/>
      <c r="AQ1355" s="14"/>
      <c r="AR1355" s="12"/>
      <c r="AS1355" s="14"/>
      <c r="AT1355" s="14"/>
      <c r="AU1355" s="14"/>
      <c r="AV1355" s="14"/>
      <c r="AW1355" s="14"/>
      <c r="AX1355" s="14"/>
      <c r="AY1355" s="14"/>
      <c r="BK1355" s="46" t="str">
        <f t="shared" si="524"/>
        <v>70056_455</v>
      </c>
      <c r="BL1355" s="69">
        <v>70056</v>
      </c>
      <c r="BM1355" s="69">
        <v>455</v>
      </c>
      <c r="BN1355" s="69">
        <v>0</v>
      </c>
      <c r="BP1355" s="46" t="str">
        <f t="shared" si="525"/>
        <v>70056_455</v>
      </c>
      <c r="BQ1355" s="69">
        <v>70056</v>
      </c>
      <c r="BR1355" s="69">
        <v>455</v>
      </c>
      <c r="BS1355" s="69">
        <v>0</v>
      </c>
    </row>
    <row r="1356" spans="35:71" x14ac:dyDescent="0.25">
      <c r="AI1356" s="12"/>
      <c r="AJ1356" s="12"/>
      <c r="AK1356" s="12"/>
      <c r="AL1356" s="14"/>
      <c r="AM1356" s="14"/>
      <c r="AN1356" s="14"/>
      <c r="AO1356" s="14"/>
      <c r="AP1356" s="14"/>
      <c r="AQ1356" s="14"/>
      <c r="AR1356" s="12"/>
      <c r="AS1356" s="14"/>
      <c r="AT1356" s="14"/>
      <c r="AU1356" s="14"/>
      <c r="AV1356" s="14"/>
      <c r="AW1356" s="14"/>
      <c r="AX1356" s="14"/>
      <c r="AY1356" s="14"/>
      <c r="BK1356" s="46" t="str">
        <f t="shared" si="524"/>
        <v>70058_415</v>
      </c>
      <c r="BL1356" s="69">
        <v>70058</v>
      </c>
      <c r="BM1356" s="69">
        <v>415</v>
      </c>
      <c r="BN1356" s="69">
        <v>0</v>
      </c>
      <c r="BP1356" s="46" t="str">
        <f t="shared" si="525"/>
        <v>70058_415</v>
      </c>
      <c r="BQ1356" s="69">
        <v>70058</v>
      </c>
      <c r="BR1356" s="69">
        <v>415</v>
      </c>
      <c r="BS1356" s="69">
        <v>0</v>
      </c>
    </row>
    <row r="1357" spans="35:71" x14ac:dyDescent="0.25">
      <c r="AI1357" s="12"/>
      <c r="AJ1357" s="12"/>
      <c r="AK1357" s="12"/>
      <c r="AL1357" s="14"/>
      <c r="AM1357" s="14"/>
      <c r="AN1357" s="14"/>
      <c r="AO1357" s="14"/>
      <c r="AP1357" s="14"/>
      <c r="AQ1357" s="14"/>
      <c r="AR1357" s="12"/>
      <c r="AS1357" s="14"/>
      <c r="AT1357" s="14"/>
      <c r="AU1357" s="14"/>
      <c r="AV1357" s="14"/>
      <c r="AW1357" s="14"/>
      <c r="AX1357" s="14"/>
      <c r="AY1357" s="14"/>
      <c r="BK1357" s="46" t="str">
        <f t="shared" ref="BK1357:BK1420" si="526">CONCATENATE(BL1357,"_",BM1357)</f>
        <v>70058_425</v>
      </c>
      <c r="BL1357" s="69">
        <v>70058</v>
      </c>
      <c r="BM1357" s="69">
        <v>425</v>
      </c>
      <c r="BN1357" s="69">
        <v>0</v>
      </c>
      <c r="BP1357" s="46" t="str">
        <f t="shared" ref="BP1357:BP1420" si="527">CONCATENATE(BQ1357,"_",BR1357)</f>
        <v>70058_425</v>
      </c>
      <c r="BQ1357" s="69">
        <v>70058</v>
      </c>
      <c r="BR1357" s="69">
        <v>425</v>
      </c>
      <c r="BS1357" s="69">
        <v>0</v>
      </c>
    </row>
    <row r="1358" spans="35:71" x14ac:dyDescent="0.25">
      <c r="AI1358" s="12"/>
      <c r="AJ1358" s="12"/>
      <c r="AK1358" s="12"/>
      <c r="AL1358" s="14"/>
      <c r="AM1358" s="14"/>
      <c r="AN1358" s="14"/>
      <c r="AO1358" s="14"/>
      <c r="AP1358" s="14"/>
      <c r="AQ1358" s="14"/>
      <c r="AR1358" s="12"/>
      <c r="AS1358" s="14"/>
      <c r="AT1358" s="14"/>
      <c r="AU1358" s="14"/>
      <c r="AV1358" s="14"/>
      <c r="AW1358" s="14"/>
      <c r="AX1358" s="14"/>
      <c r="AY1358" s="14"/>
      <c r="BK1358" s="46" t="str">
        <f t="shared" si="526"/>
        <v>70058_426</v>
      </c>
      <c r="BL1358" s="69">
        <v>70058</v>
      </c>
      <c r="BM1358" s="69">
        <v>426</v>
      </c>
      <c r="BN1358" s="69">
        <v>0</v>
      </c>
      <c r="BP1358" s="46" t="str">
        <f t="shared" si="527"/>
        <v>70058_426</v>
      </c>
      <c r="BQ1358" s="69">
        <v>70058</v>
      </c>
      <c r="BR1358" s="69">
        <v>426</v>
      </c>
      <c r="BS1358" s="69">
        <v>0</v>
      </c>
    </row>
    <row r="1359" spans="35:71" x14ac:dyDescent="0.25">
      <c r="AI1359" s="12"/>
      <c r="AJ1359" s="12"/>
      <c r="AK1359" s="12"/>
      <c r="AL1359" s="14"/>
      <c r="AM1359" s="14"/>
      <c r="AN1359" s="14"/>
      <c r="AO1359" s="14"/>
      <c r="AP1359" s="14"/>
      <c r="AQ1359" s="14"/>
      <c r="AR1359" s="12"/>
      <c r="AS1359" s="14"/>
      <c r="AT1359" s="14"/>
      <c r="AU1359" s="14"/>
      <c r="AV1359" s="14"/>
      <c r="AW1359" s="14"/>
      <c r="AX1359" s="14"/>
      <c r="AY1359" s="14"/>
      <c r="BK1359" s="46" t="str">
        <f t="shared" si="526"/>
        <v>70058_427</v>
      </c>
      <c r="BL1359" s="69">
        <v>70058</v>
      </c>
      <c r="BM1359" s="69">
        <v>427</v>
      </c>
      <c r="BN1359" s="69">
        <v>0</v>
      </c>
      <c r="BP1359" s="46" t="str">
        <f t="shared" si="527"/>
        <v>70058_427</v>
      </c>
      <c r="BQ1359" s="69">
        <v>70058</v>
      </c>
      <c r="BR1359" s="69">
        <v>427</v>
      </c>
      <c r="BS1359" s="69">
        <v>0</v>
      </c>
    </row>
    <row r="1360" spans="35:71" x14ac:dyDescent="0.25">
      <c r="AI1360" s="12"/>
      <c r="AJ1360" s="12"/>
      <c r="AK1360" s="12"/>
      <c r="AL1360" s="14"/>
      <c r="AM1360" s="14"/>
      <c r="AN1360" s="14"/>
      <c r="AO1360" s="14"/>
      <c r="AP1360" s="14"/>
      <c r="AQ1360" s="14"/>
      <c r="AR1360" s="12"/>
      <c r="AS1360" s="14"/>
      <c r="AT1360" s="14"/>
      <c r="AU1360" s="14"/>
      <c r="AV1360" s="14"/>
      <c r="AW1360" s="14"/>
      <c r="AX1360" s="14"/>
      <c r="AY1360" s="14"/>
      <c r="BK1360" s="46" t="str">
        <f t="shared" si="526"/>
        <v>70058_428</v>
      </c>
      <c r="BL1360" s="69">
        <v>70058</v>
      </c>
      <c r="BM1360" s="69">
        <v>428</v>
      </c>
      <c r="BN1360" s="69">
        <v>0</v>
      </c>
      <c r="BP1360" s="46" t="str">
        <f t="shared" si="527"/>
        <v>70058_428</v>
      </c>
      <c r="BQ1360" s="69">
        <v>70058</v>
      </c>
      <c r="BR1360" s="69">
        <v>428</v>
      </c>
      <c r="BS1360" s="69">
        <v>0</v>
      </c>
    </row>
    <row r="1361" spans="35:71" x14ac:dyDescent="0.25">
      <c r="AI1361" s="12"/>
      <c r="AJ1361" s="12"/>
      <c r="AK1361" s="12"/>
      <c r="AL1361" s="14"/>
      <c r="AM1361" s="14"/>
      <c r="AN1361" s="14"/>
      <c r="AO1361" s="14"/>
      <c r="AP1361" s="14"/>
      <c r="AQ1361" s="14"/>
      <c r="AR1361" s="12"/>
      <c r="AS1361" s="14"/>
      <c r="AT1361" s="14"/>
      <c r="AU1361" s="14"/>
      <c r="AV1361" s="14"/>
      <c r="AW1361" s="14"/>
      <c r="AX1361" s="14"/>
      <c r="AY1361" s="14"/>
      <c r="BK1361" s="46" t="str">
        <f t="shared" si="526"/>
        <v>70058_440</v>
      </c>
      <c r="BL1361" s="69">
        <v>70058</v>
      </c>
      <c r="BM1361" s="69">
        <v>440</v>
      </c>
      <c r="BN1361" s="69">
        <v>0</v>
      </c>
      <c r="BP1361" s="46" t="str">
        <f t="shared" si="527"/>
        <v>70058_440</v>
      </c>
      <c r="BQ1361" s="69">
        <v>70058</v>
      </c>
      <c r="BR1361" s="69">
        <v>440</v>
      </c>
      <c r="BS1361" s="69">
        <v>0</v>
      </c>
    </row>
    <row r="1362" spans="35:71" x14ac:dyDescent="0.25">
      <c r="AI1362" s="12"/>
      <c r="AJ1362" s="12"/>
      <c r="AK1362" s="12"/>
      <c r="AL1362" s="14"/>
      <c r="AM1362" s="14"/>
      <c r="AN1362" s="14"/>
      <c r="AO1362" s="14"/>
      <c r="AP1362" s="14"/>
      <c r="AQ1362" s="14"/>
      <c r="AR1362" s="12"/>
      <c r="AS1362" s="14"/>
      <c r="AT1362" s="14"/>
      <c r="AU1362" s="14"/>
      <c r="AV1362" s="14"/>
      <c r="AW1362" s="14"/>
      <c r="AX1362" s="14"/>
      <c r="AY1362" s="14"/>
      <c r="BK1362" s="46" t="str">
        <f t="shared" si="526"/>
        <v>70058_453</v>
      </c>
      <c r="BL1362" s="69">
        <v>70058</v>
      </c>
      <c r="BM1362" s="69">
        <v>453</v>
      </c>
      <c r="BN1362" s="69">
        <v>0</v>
      </c>
      <c r="BP1362" s="46" t="str">
        <f t="shared" si="527"/>
        <v>70058_453</v>
      </c>
      <c r="BQ1362" s="69">
        <v>70058</v>
      </c>
      <c r="BR1362" s="69">
        <v>453</v>
      </c>
      <c r="BS1362" s="69">
        <v>0</v>
      </c>
    </row>
    <row r="1363" spans="35:71" x14ac:dyDescent="0.25">
      <c r="AI1363" s="12"/>
      <c r="AJ1363" s="12"/>
      <c r="AK1363" s="12"/>
      <c r="AL1363" s="14"/>
      <c r="AM1363" s="14"/>
      <c r="AN1363" s="14"/>
      <c r="AO1363" s="14"/>
      <c r="AP1363" s="14"/>
      <c r="AQ1363" s="14"/>
      <c r="AR1363" s="12"/>
      <c r="AS1363" s="14"/>
      <c r="AT1363" s="14"/>
      <c r="AU1363" s="14"/>
      <c r="AV1363" s="14"/>
      <c r="AW1363" s="14"/>
      <c r="AX1363" s="14"/>
      <c r="AY1363" s="14"/>
      <c r="BK1363" s="46" t="str">
        <f t="shared" si="526"/>
        <v>70058_455</v>
      </c>
      <c r="BL1363" s="69">
        <v>70058</v>
      </c>
      <c r="BM1363" s="69">
        <v>455</v>
      </c>
      <c r="BN1363" s="69">
        <v>0</v>
      </c>
      <c r="BP1363" s="46" t="str">
        <f t="shared" si="527"/>
        <v>70058_455</v>
      </c>
      <c r="BQ1363" s="69">
        <v>70058</v>
      </c>
      <c r="BR1363" s="69">
        <v>455</v>
      </c>
      <c r="BS1363" s="69">
        <v>0</v>
      </c>
    </row>
    <row r="1364" spans="35:71" x14ac:dyDescent="0.25">
      <c r="AI1364" s="12"/>
      <c r="AJ1364" s="12"/>
      <c r="AK1364" s="12"/>
      <c r="AL1364" s="14"/>
      <c r="AM1364" s="14"/>
      <c r="AN1364" s="14"/>
      <c r="AO1364" s="14"/>
      <c r="AP1364" s="14"/>
      <c r="AQ1364" s="14"/>
      <c r="AR1364" s="12"/>
      <c r="AS1364" s="14"/>
      <c r="AT1364" s="14"/>
      <c r="AU1364" s="14"/>
      <c r="AV1364" s="14"/>
      <c r="AW1364" s="14"/>
      <c r="AX1364" s="14"/>
      <c r="AY1364" s="14"/>
      <c r="BK1364" s="46" t="str">
        <f t="shared" si="526"/>
        <v>70058_457</v>
      </c>
      <c r="BL1364" s="69">
        <v>70058</v>
      </c>
      <c r="BM1364" s="69">
        <v>457</v>
      </c>
      <c r="BN1364" s="69">
        <v>0</v>
      </c>
      <c r="BP1364" s="46" t="str">
        <f t="shared" si="527"/>
        <v>70058_457</v>
      </c>
      <c r="BQ1364" s="69">
        <v>70058</v>
      </c>
      <c r="BR1364" s="69">
        <v>457</v>
      </c>
      <c r="BS1364" s="69">
        <v>0</v>
      </c>
    </row>
    <row r="1365" spans="35:71" x14ac:dyDescent="0.25">
      <c r="AI1365" s="12"/>
      <c r="AJ1365" s="12"/>
      <c r="AK1365" s="12"/>
      <c r="AL1365" s="14"/>
      <c r="AM1365" s="14"/>
      <c r="AN1365" s="14"/>
      <c r="AO1365" s="14"/>
      <c r="AP1365" s="14"/>
      <c r="AQ1365" s="14"/>
      <c r="AR1365" s="12"/>
      <c r="AS1365" s="14"/>
      <c r="AT1365" s="14"/>
      <c r="AU1365" s="14"/>
      <c r="AV1365" s="14"/>
      <c r="AW1365" s="14"/>
      <c r="AX1365" s="14"/>
      <c r="AY1365" s="14"/>
      <c r="BK1365" s="46" t="str">
        <f t="shared" si="526"/>
        <v>70058_460</v>
      </c>
      <c r="BL1365" s="69">
        <v>70058</v>
      </c>
      <c r="BM1365" s="69">
        <v>460</v>
      </c>
      <c r="BN1365" s="69">
        <v>0</v>
      </c>
      <c r="BP1365" s="46" t="str">
        <f t="shared" si="527"/>
        <v>70058_460</v>
      </c>
      <c r="BQ1365" s="69">
        <v>70058</v>
      </c>
      <c r="BR1365" s="69">
        <v>460</v>
      </c>
      <c r="BS1365" s="69">
        <v>0</v>
      </c>
    </row>
    <row r="1366" spans="35:71" x14ac:dyDescent="0.25">
      <c r="AI1366" s="12"/>
      <c r="AJ1366" s="12"/>
      <c r="AK1366" s="12"/>
      <c r="AL1366" s="14"/>
      <c r="AM1366" s="14"/>
      <c r="AN1366" s="14"/>
      <c r="AO1366" s="14"/>
      <c r="AP1366" s="14"/>
      <c r="AQ1366" s="14"/>
      <c r="AR1366" s="12"/>
      <c r="AS1366" s="14"/>
      <c r="AT1366" s="14"/>
      <c r="AU1366" s="14"/>
      <c r="AV1366" s="14"/>
      <c r="AW1366" s="14"/>
      <c r="AX1366" s="14"/>
      <c r="AY1366" s="14"/>
      <c r="BK1366" s="46" t="str">
        <f t="shared" si="526"/>
        <v>70058_466</v>
      </c>
      <c r="BL1366" s="69">
        <v>70058</v>
      </c>
      <c r="BM1366" s="69">
        <v>466</v>
      </c>
      <c r="BN1366" s="69">
        <v>0</v>
      </c>
      <c r="BP1366" s="46" t="str">
        <f t="shared" si="527"/>
        <v>70058_466</v>
      </c>
      <c r="BQ1366" s="69">
        <v>70058</v>
      </c>
      <c r="BR1366" s="69">
        <v>466</v>
      </c>
      <c r="BS1366" s="69">
        <v>0</v>
      </c>
    </row>
    <row r="1367" spans="35:71" x14ac:dyDescent="0.25">
      <c r="AI1367" s="12"/>
      <c r="AJ1367" s="12"/>
      <c r="AK1367" s="12"/>
      <c r="AL1367" s="14"/>
      <c r="AM1367" s="14"/>
      <c r="AN1367" s="14"/>
      <c r="AO1367" s="14"/>
      <c r="AP1367" s="14"/>
      <c r="AQ1367" s="14"/>
      <c r="AR1367" s="12"/>
      <c r="AS1367" s="14"/>
      <c r="AT1367" s="14"/>
      <c r="AU1367" s="14"/>
      <c r="AV1367" s="14"/>
      <c r="AW1367" s="14"/>
      <c r="AX1367" s="14"/>
      <c r="AY1367" s="14"/>
      <c r="BK1367" s="46" t="str">
        <f t="shared" si="526"/>
        <v>70058_468</v>
      </c>
      <c r="BL1367" s="69">
        <v>70058</v>
      </c>
      <c r="BM1367" s="69">
        <v>468</v>
      </c>
      <c r="BN1367" s="69">
        <v>0</v>
      </c>
      <c r="BP1367" s="46" t="str">
        <f t="shared" si="527"/>
        <v>70058_468</v>
      </c>
      <c r="BQ1367" s="69">
        <v>70058</v>
      </c>
      <c r="BR1367" s="69">
        <v>468</v>
      </c>
      <c r="BS1367" s="69">
        <v>0</v>
      </c>
    </row>
    <row r="1368" spans="35:71" x14ac:dyDescent="0.25">
      <c r="AI1368" s="12"/>
      <c r="AJ1368" s="12"/>
      <c r="AK1368" s="12"/>
      <c r="AL1368" s="14"/>
      <c r="AM1368" s="14"/>
      <c r="AN1368" s="14"/>
      <c r="AO1368" s="14"/>
      <c r="AP1368" s="14"/>
      <c r="AQ1368" s="14"/>
      <c r="AR1368" s="12"/>
      <c r="AS1368" s="14"/>
      <c r="AT1368" s="14"/>
      <c r="AU1368" s="14"/>
      <c r="AV1368" s="14"/>
      <c r="AW1368" s="14"/>
      <c r="AX1368" s="14"/>
      <c r="AY1368" s="14"/>
      <c r="BK1368" s="46" t="str">
        <f t="shared" si="526"/>
        <v>70058_470</v>
      </c>
      <c r="BL1368" s="69">
        <v>70058</v>
      </c>
      <c r="BM1368" s="69">
        <v>470</v>
      </c>
      <c r="BN1368" s="69">
        <v>0</v>
      </c>
      <c r="BP1368" s="46" t="str">
        <f t="shared" si="527"/>
        <v>70058_470</v>
      </c>
      <c r="BQ1368" s="69">
        <v>70058</v>
      </c>
      <c r="BR1368" s="69">
        <v>470</v>
      </c>
      <c r="BS1368" s="69">
        <v>0</v>
      </c>
    </row>
    <row r="1369" spans="35:71" x14ac:dyDescent="0.25">
      <c r="AI1369" s="12"/>
      <c r="AJ1369" s="12"/>
      <c r="AK1369" s="12"/>
      <c r="AL1369" s="14"/>
      <c r="AM1369" s="14"/>
      <c r="AN1369" s="14"/>
      <c r="AO1369" s="14"/>
      <c r="AP1369" s="14"/>
      <c r="AQ1369" s="14"/>
      <c r="AR1369" s="12"/>
      <c r="AS1369" s="14"/>
      <c r="AT1369" s="14"/>
      <c r="AU1369" s="14"/>
      <c r="AV1369" s="14"/>
      <c r="AW1369" s="14"/>
      <c r="AX1369" s="14"/>
      <c r="AY1369" s="14"/>
      <c r="BK1369" s="46" t="str">
        <f t="shared" si="526"/>
        <v>70058_495</v>
      </c>
      <c r="BL1369" s="69">
        <v>70058</v>
      </c>
      <c r="BM1369" s="69">
        <v>495</v>
      </c>
      <c r="BN1369" s="69">
        <v>0</v>
      </c>
      <c r="BP1369" s="46" t="str">
        <f t="shared" si="527"/>
        <v>70058_495</v>
      </c>
      <c r="BQ1369" s="69">
        <v>70058</v>
      </c>
      <c r="BR1369" s="69">
        <v>495</v>
      </c>
      <c r="BS1369" s="69">
        <v>0</v>
      </c>
    </row>
    <row r="1370" spans="35:71" x14ac:dyDescent="0.25">
      <c r="AI1370" s="12"/>
      <c r="AJ1370" s="12"/>
      <c r="AK1370" s="12"/>
      <c r="AL1370" s="14"/>
      <c r="AM1370" s="14"/>
      <c r="AN1370" s="14"/>
      <c r="AO1370" s="14"/>
      <c r="AP1370" s="14"/>
      <c r="AQ1370" s="14"/>
      <c r="AR1370" s="12"/>
      <c r="AS1370" s="14"/>
      <c r="AT1370" s="14"/>
      <c r="AU1370" s="14"/>
      <c r="AV1370" s="14"/>
      <c r="AW1370" s="14"/>
      <c r="AX1370" s="14"/>
      <c r="AY1370" s="14"/>
      <c r="BK1370" s="46" t="str">
        <f t="shared" si="526"/>
        <v>70065_403</v>
      </c>
      <c r="BL1370" s="69">
        <v>70065</v>
      </c>
      <c r="BM1370" s="69">
        <v>403</v>
      </c>
      <c r="BN1370" s="69">
        <v>0</v>
      </c>
      <c r="BP1370" s="46" t="str">
        <f t="shared" si="527"/>
        <v>70065_403</v>
      </c>
      <c r="BQ1370" s="69">
        <v>70065</v>
      </c>
      <c r="BR1370" s="69">
        <v>403</v>
      </c>
      <c r="BS1370" s="69">
        <v>0</v>
      </c>
    </row>
    <row r="1371" spans="35:71" x14ac:dyDescent="0.25">
      <c r="AI1371" s="12"/>
      <c r="AJ1371" s="12"/>
      <c r="AK1371" s="12"/>
      <c r="AL1371" s="14"/>
      <c r="AM1371" s="14"/>
      <c r="AN1371" s="14"/>
      <c r="AO1371" s="14"/>
      <c r="AP1371" s="14"/>
      <c r="AQ1371" s="14"/>
      <c r="AR1371" s="12"/>
      <c r="AS1371" s="14"/>
      <c r="AT1371" s="14"/>
      <c r="AU1371" s="14"/>
      <c r="AV1371" s="14"/>
      <c r="AW1371" s="14"/>
      <c r="AX1371" s="14"/>
      <c r="AY1371" s="14"/>
      <c r="BK1371" s="46" t="str">
        <f t="shared" si="526"/>
        <v>70065_405</v>
      </c>
      <c r="BL1371" s="69">
        <v>70065</v>
      </c>
      <c r="BM1371" s="69">
        <v>405</v>
      </c>
      <c r="BN1371" s="69">
        <v>0</v>
      </c>
      <c r="BP1371" s="46" t="str">
        <f t="shared" si="527"/>
        <v>70065_405</v>
      </c>
      <c r="BQ1371" s="69">
        <v>70065</v>
      </c>
      <c r="BR1371" s="69">
        <v>405</v>
      </c>
      <c r="BS1371" s="69">
        <v>0</v>
      </c>
    </row>
    <row r="1372" spans="35:71" x14ac:dyDescent="0.25">
      <c r="AI1372" s="12"/>
      <c r="AJ1372" s="12"/>
      <c r="AK1372" s="12"/>
      <c r="AL1372" s="14"/>
      <c r="AM1372" s="14"/>
      <c r="AN1372" s="14"/>
      <c r="AO1372" s="14"/>
      <c r="AP1372" s="14"/>
      <c r="AQ1372" s="14"/>
      <c r="AR1372" s="12"/>
      <c r="AS1372" s="14"/>
      <c r="AT1372" s="14"/>
      <c r="AU1372" s="14"/>
      <c r="AV1372" s="14"/>
      <c r="AW1372" s="14"/>
      <c r="AX1372" s="14"/>
      <c r="AY1372" s="14"/>
      <c r="BK1372" s="46" t="str">
        <f t="shared" si="526"/>
        <v>70065_406</v>
      </c>
      <c r="BL1372" s="69">
        <v>70065</v>
      </c>
      <c r="BM1372" s="69">
        <v>406</v>
      </c>
      <c r="BN1372" s="69">
        <v>0</v>
      </c>
      <c r="BP1372" s="46" t="str">
        <f t="shared" si="527"/>
        <v>70065_406</v>
      </c>
      <c r="BQ1372" s="69">
        <v>70065</v>
      </c>
      <c r="BR1372" s="69">
        <v>406</v>
      </c>
      <c r="BS1372" s="69">
        <v>0</v>
      </c>
    </row>
    <row r="1373" spans="35:71" x14ac:dyDescent="0.25">
      <c r="AI1373" s="12"/>
      <c r="AJ1373" s="12"/>
      <c r="AK1373" s="12"/>
      <c r="AL1373" s="14"/>
      <c r="AM1373" s="14"/>
      <c r="AN1373" s="14"/>
      <c r="AO1373" s="14"/>
      <c r="AP1373" s="14"/>
      <c r="AQ1373" s="14"/>
      <c r="AR1373" s="12"/>
      <c r="AS1373" s="14"/>
      <c r="AT1373" s="14"/>
      <c r="AU1373" s="14"/>
      <c r="AV1373" s="14"/>
      <c r="AW1373" s="14"/>
      <c r="AX1373" s="14"/>
      <c r="AY1373" s="14"/>
      <c r="BK1373" s="46" t="str">
        <f t="shared" si="526"/>
        <v>70065_407</v>
      </c>
      <c r="BL1373" s="69">
        <v>70065</v>
      </c>
      <c r="BM1373" s="69">
        <v>407</v>
      </c>
      <c r="BN1373" s="69">
        <v>0</v>
      </c>
      <c r="BP1373" s="46" t="str">
        <f t="shared" si="527"/>
        <v>70065_407</v>
      </c>
      <c r="BQ1373" s="69">
        <v>70065</v>
      </c>
      <c r="BR1373" s="69">
        <v>407</v>
      </c>
      <c r="BS1373" s="69">
        <v>0</v>
      </c>
    </row>
    <row r="1374" spans="35:71" x14ac:dyDescent="0.25">
      <c r="AI1374" s="12"/>
      <c r="AJ1374" s="12"/>
      <c r="AK1374" s="12"/>
      <c r="AL1374" s="14"/>
      <c r="AM1374" s="14"/>
      <c r="AN1374" s="14"/>
      <c r="AO1374" s="14"/>
      <c r="AP1374" s="14"/>
      <c r="AQ1374" s="14"/>
      <c r="AR1374" s="12"/>
      <c r="AS1374" s="14"/>
      <c r="AT1374" s="14"/>
      <c r="AU1374" s="14"/>
      <c r="AV1374" s="14"/>
      <c r="AW1374" s="14"/>
      <c r="AX1374" s="14"/>
      <c r="AY1374" s="14"/>
      <c r="BK1374" s="46" t="str">
        <f t="shared" si="526"/>
        <v>70065_408</v>
      </c>
      <c r="BL1374" s="69">
        <v>70065</v>
      </c>
      <c r="BM1374" s="69">
        <v>408</v>
      </c>
      <c r="BN1374" s="69">
        <v>0</v>
      </c>
      <c r="BP1374" s="46" t="str">
        <f t="shared" si="527"/>
        <v>70065_408</v>
      </c>
      <c r="BQ1374" s="69">
        <v>70065</v>
      </c>
      <c r="BR1374" s="69">
        <v>408</v>
      </c>
      <c r="BS1374" s="69">
        <v>0</v>
      </c>
    </row>
    <row r="1375" spans="35:71" x14ac:dyDescent="0.25">
      <c r="AI1375" s="12"/>
      <c r="AJ1375" s="12"/>
      <c r="AK1375" s="12"/>
      <c r="AL1375" s="14"/>
      <c r="AM1375" s="14"/>
      <c r="AN1375" s="14"/>
      <c r="AO1375" s="14"/>
      <c r="AP1375" s="14"/>
      <c r="AQ1375" s="14"/>
      <c r="AR1375" s="12"/>
      <c r="AS1375" s="14"/>
      <c r="AT1375" s="14"/>
      <c r="AU1375" s="14"/>
      <c r="AV1375" s="14"/>
      <c r="AW1375" s="14"/>
      <c r="AX1375" s="14"/>
      <c r="AY1375" s="14"/>
      <c r="BK1375" s="46" t="str">
        <f t="shared" si="526"/>
        <v>70065_409</v>
      </c>
      <c r="BL1375" s="69">
        <v>70065</v>
      </c>
      <c r="BM1375" s="69">
        <v>409</v>
      </c>
      <c r="BN1375" s="69">
        <v>0</v>
      </c>
      <c r="BP1375" s="46" t="str">
        <f t="shared" si="527"/>
        <v>70065_409</v>
      </c>
      <c r="BQ1375" s="69">
        <v>70065</v>
      </c>
      <c r="BR1375" s="69">
        <v>409</v>
      </c>
      <c r="BS1375" s="69">
        <v>0</v>
      </c>
    </row>
    <row r="1376" spans="35:71" x14ac:dyDescent="0.25">
      <c r="AI1376" s="12"/>
      <c r="AJ1376" s="12"/>
      <c r="AK1376" s="12"/>
      <c r="AL1376" s="14"/>
      <c r="AM1376" s="14"/>
      <c r="AN1376" s="14"/>
      <c r="AO1376" s="14"/>
      <c r="AP1376" s="14"/>
      <c r="AQ1376" s="14"/>
      <c r="AR1376" s="12"/>
      <c r="AS1376" s="14"/>
      <c r="AT1376" s="14"/>
      <c r="AU1376" s="14"/>
      <c r="AV1376" s="14"/>
      <c r="AW1376" s="14"/>
      <c r="AX1376" s="14"/>
      <c r="AY1376" s="14"/>
      <c r="BK1376" s="46" t="str">
        <f t="shared" si="526"/>
        <v>70065_411</v>
      </c>
      <c r="BL1376" s="69">
        <v>70065</v>
      </c>
      <c r="BM1376" s="69">
        <v>411</v>
      </c>
      <c r="BN1376" s="69">
        <v>0</v>
      </c>
      <c r="BP1376" s="46" t="str">
        <f t="shared" si="527"/>
        <v>70065_411</v>
      </c>
      <c r="BQ1376" s="69">
        <v>70065</v>
      </c>
      <c r="BR1376" s="69">
        <v>411</v>
      </c>
      <c r="BS1376" s="69">
        <v>0</v>
      </c>
    </row>
    <row r="1377" spans="35:71" x14ac:dyDescent="0.25">
      <c r="AI1377" s="12"/>
      <c r="AJ1377" s="12"/>
      <c r="AK1377" s="12"/>
      <c r="AL1377" s="14"/>
      <c r="AM1377" s="14"/>
      <c r="AN1377" s="14"/>
      <c r="AO1377" s="14"/>
      <c r="AP1377" s="14"/>
      <c r="AQ1377" s="14"/>
      <c r="AR1377" s="12"/>
      <c r="AS1377" s="14"/>
      <c r="AT1377" s="14"/>
      <c r="AU1377" s="14"/>
      <c r="AV1377" s="14"/>
      <c r="AW1377" s="14"/>
      <c r="AX1377" s="14"/>
      <c r="AY1377" s="14"/>
      <c r="BK1377" s="46" t="str">
        <f t="shared" si="526"/>
        <v>70065_415</v>
      </c>
      <c r="BL1377" s="69">
        <v>70065</v>
      </c>
      <c r="BM1377" s="69">
        <v>415</v>
      </c>
      <c r="BN1377" s="69">
        <v>0</v>
      </c>
      <c r="BP1377" s="46" t="str">
        <f t="shared" si="527"/>
        <v>70065_415</v>
      </c>
      <c r="BQ1377" s="69">
        <v>70065</v>
      </c>
      <c r="BR1377" s="69">
        <v>415</v>
      </c>
      <c r="BS1377" s="69">
        <v>0</v>
      </c>
    </row>
    <row r="1378" spans="35:71" x14ac:dyDescent="0.25">
      <c r="AI1378" s="12"/>
      <c r="AJ1378" s="12"/>
      <c r="AK1378" s="12"/>
      <c r="AL1378" s="14"/>
      <c r="AM1378" s="14"/>
      <c r="AN1378" s="14"/>
      <c r="AO1378" s="14"/>
      <c r="AP1378" s="14"/>
      <c r="AQ1378" s="14"/>
      <c r="AR1378" s="12"/>
      <c r="AS1378" s="14"/>
      <c r="AT1378" s="14"/>
      <c r="AU1378" s="14"/>
      <c r="AV1378" s="14"/>
      <c r="AW1378" s="14"/>
      <c r="AX1378" s="14"/>
      <c r="AY1378" s="14"/>
      <c r="BK1378" s="46" t="str">
        <f t="shared" si="526"/>
        <v>70065_430</v>
      </c>
      <c r="BL1378" s="69">
        <v>70065</v>
      </c>
      <c r="BM1378" s="69">
        <v>430</v>
      </c>
      <c r="BN1378" s="69">
        <v>0</v>
      </c>
      <c r="BP1378" s="46" t="str">
        <f t="shared" si="527"/>
        <v>70065_430</v>
      </c>
      <c r="BQ1378" s="69">
        <v>70065</v>
      </c>
      <c r="BR1378" s="69">
        <v>430</v>
      </c>
      <c r="BS1378" s="69">
        <v>0</v>
      </c>
    </row>
    <row r="1379" spans="35:71" x14ac:dyDescent="0.25">
      <c r="AI1379" s="12"/>
      <c r="AJ1379" s="12"/>
      <c r="AK1379" s="12"/>
      <c r="AL1379" s="14"/>
      <c r="AM1379" s="14"/>
      <c r="AN1379" s="14"/>
      <c r="AO1379" s="14"/>
      <c r="AP1379" s="14"/>
      <c r="AQ1379" s="14"/>
      <c r="AR1379" s="12"/>
      <c r="AS1379" s="14"/>
      <c r="AT1379" s="14"/>
      <c r="AU1379" s="14"/>
      <c r="AV1379" s="14"/>
      <c r="AW1379" s="14"/>
      <c r="AX1379" s="14"/>
      <c r="AY1379" s="14"/>
      <c r="BK1379" s="46" t="str">
        <f t="shared" si="526"/>
        <v>70065_451</v>
      </c>
      <c r="BL1379" s="69">
        <v>70065</v>
      </c>
      <c r="BM1379" s="69">
        <v>451</v>
      </c>
      <c r="BN1379" s="69">
        <v>0</v>
      </c>
      <c r="BP1379" s="46" t="str">
        <f t="shared" si="527"/>
        <v>70065_451</v>
      </c>
      <c r="BQ1379" s="69">
        <v>70065</v>
      </c>
      <c r="BR1379" s="69">
        <v>451</v>
      </c>
      <c r="BS1379" s="69">
        <v>0</v>
      </c>
    </row>
    <row r="1380" spans="35:71" x14ac:dyDescent="0.25">
      <c r="AI1380" s="12"/>
      <c r="AJ1380" s="12"/>
      <c r="AK1380" s="12"/>
      <c r="AL1380" s="14"/>
      <c r="AM1380" s="14"/>
      <c r="AN1380" s="14"/>
      <c r="AO1380" s="14"/>
      <c r="AP1380" s="14"/>
      <c r="AQ1380" s="14"/>
      <c r="AR1380" s="12"/>
      <c r="AS1380" s="14"/>
      <c r="AT1380" s="14"/>
      <c r="AU1380" s="14"/>
      <c r="AV1380" s="14"/>
      <c r="AW1380" s="14"/>
      <c r="AX1380" s="14"/>
      <c r="AY1380" s="14"/>
      <c r="BK1380" s="46" t="str">
        <f t="shared" si="526"/>
        <v>70065_455</v>
      </c>
      <c r="BL1380" s="69">
        <v>70065</v>
      </c>
      <c r="BM1380" s="69">
        <v>455</v>
      </c>
      <c r="BN1380" s="69">
        <v>0</v>
      </c>
      <c r="BP1380" s="46" t="str">
        <f t="shared" si="527"/>
        <v>70065_455</v>
      </c>
      <c r="BQ1380" s="69">
        <v>70065</v>
      </c>
      <c r="BR1380" s="69">
        <v>455</v>
      </c>
      <c r="BS1380" s="69">
        <v>0</v>
      </c>
    </row>
    <row r="1381" spans="35:71" x14ac:dyDescent="0.25">
      <c r="AI1381" s="12"/>
      <c r="AJ1381" s="12"/>
      <c r="AK1381" s="12"/>
      <c r="AL1381" s="14"/>
      <c r="AM1381" s="14"/>
      <c r="AN1381" s="14"/>
      <c r="AO1381" s="14"/>
      <c r="AP1381" s="14"/>
      <c r="AQ1381" s="14"/>
      <c r="AR1381" s="12"/>
      <c r="AS1381" s="14"/>
      <c r="AT1381" s="14"/>
      <c r="AU1381" s="14"/>
      <c r="AV1381" s="14"/>
      <c r="AW1381" s="14"/>
      <c r="AX1381" s="14"/>
      <c r="AY1381" s="14"/>
      <c r="BK1381" s="46" t="str">
        <f t="shared" si="526"/>
        <v>70065_460</v>
      </c>
      <c r="BL1381" s="69">
        <v>70065</v>
      </c>
      <c r="BM1381" s="69">
        <v>460</v>
      </c>
      <c r="BN1381" s="69">
        <v>0</v>
      </c>
      <c r="BP1381" s="46" t="str">
        <f t="shared" si="527"/>
        <v>70065_460</v>
      </c>
      <c r="BQ1381" s="69">
        <v>70065</v>
      </c>
      <c r="BR1381" s="69">
        <v>460</v>
      </c>
      <c r="BS1381" s="69">
        <v>0</v>
      </c>
    </row>
    <row r="1382" spans="35:71" x14ac:dyDescent="0.25">
      <c r="AI1382" s="12"/>
      <c r="AJ1382" s="12"/>
      <c r="AK1382" s="12"/>
      <c r="AL1382" s="14"/>
      <c r="AM1382" s="14"/>
      <c r="AN1382" s="14"/>
      <c r="AO1382" s="14"/>
      <c r="AP1382" s="14"/>
      <c r="AQ1382" s="14"/>
      <c r="AR1382" s="12"/>
      <c r="AS1382" s="14"/>
      <c r="AT1382" s="14"/>
      <c r="AU1382" s="14"/>
      <c r="AV1382" s="14"/>
      <c r="AW1382" s="14"/>
      <c r="AX1382" s="14"/>
      <c r="AY1382" s="14"/>
      <c r="BK1382" s="46" t="str">
        <f t="shared" si="526"/>
        <v>70065_463</v>
      </c>
      <c r="BL1382" s="69">
        <v>70065</v>
      </c>
      <c r="BM1382" s="69">
        <v>463</v>
      </c>
      <c r="BN1382" s="69">
        <v>0</v>
      </c>
      <c r="BP1382" s="46" t="str">
        <f t="shared" si="527"/>
        <v>70065_463</v>
      </c>
      <c r="BQ1382" s="69">
        <v>70065</v>
      </c>
      <c r="BR1382" s="69">
        <v>463</v>
      </c>
      <c r="BS1382" s="69">
        <v>0</v>
      </c>
    </row>
    <row r="1383" spans="35:71" x14ac:dyDescent="0.25">
      <c r="AI1383" s="12"/>
      <c r="AJ1383" s="12"/>
      <c r="AK1383" s="12"/>
      <c r="AL1383" s="13"/>
      <c r="AM1383" s="13"/>
      <c r="AN1383" s="13"/>
      <c r="AO1383" s="13"/>
      <c r="AP1383" s="13"/>
      <c r="AQ1383" s="13"/>
      <c r="AR1383" s="12"/>
      <c r="AS1383" s="13"/>
      <c r="AT1383" s="13"/>
      <c r="AU1383" s="13"/>
      <c r="AV1383" s="13"/>
      <c r="AW1383" s="13"/>
      <c r="AX1383" s="13"/>
      <c r="AY1383" s="13"/>
      <c r="BK1383" s="46" t="str">
        <f t="shared" si="526"/>
        <v>70065_465</v>
      </c>
      <c r="BL1383" s="69">
        <v>70065</v>
      </c>
      <c r="BM1383" s="69">
        <v>465</v>
      </c>
      <c r="BN1383" s="69">
        <v>0</v>
      </c>
      <c r="BP1383" s="46" t="str">
        <f t="shared" si="527"/>
        <v>70065_465</v>
      </c>
      <c r="BQ1383" s="69">
        <v>70065</v>
      </c>
      <c r="BR1383" s="69">
        <v>465</v>
      </c>
      <c r="BS1383" s="69">
        <v>0</v>
      </c>
    </row>
    <row r="1384" spans="35:71" x14ac:dyDescent="0.25">
      <c r="AI1384" s="12"/>
      <c r="AJ1384" s="12"/>
      <c r="AK1384" s="12"/>
      <c r="AL1384" s="13"/>
      <c r="AM1384" s="13"/>
      <c r="AN1384" s="13"/>
      <c r="AO1384" s="13"/>
      <c r="AP1384" s="13"/>
      <c r="AQ1384" s="13"/>
      <c r="AR1384" s="12"/>
      <c r="AS1384" s="13"/>
      <c r="AT1384" s="13"/>
      <c r="AU1384" s="13"/>
      <c r="AV1384" s="13"/>
      <c r="AW1384" s="13"/>
      <c r="AX1384" s="13"/>
      <c r="AY1384" s="13"/>
      <c r="BK1384" s="46" t="str">
        <f t="shared" si="526"/>
        <v>70065_475</v>
      </c>
      <c r="BL1384" s="69">
        <v>70065</v>
      </c>
      <c r="BM1384" s="69">
        <v>475</v>
      </c>
      <c r="BN1384" s="69">
        <v>0</v>
      </c>
      <c r="BP1384" s="46" t="str">
        <f t="shared" si="527"/>
        <v>70065_475</v>
      </c>
      <c r="BQ1384" s="69">
        <v>70065</v>
      </c>
      <c r="BR1384" s="69">
        <v>475</v>
      </c>
      <c r="BS1384" s="69">
        <v>0</v>
      </c>
    </row>
    <row r="1385" spans="35:71" x14ac:dyDescent="0.25">
      <c r="AI1385" s="12"/>
      <c r="AJ1385" s="12"/>
      <c r="AK1385" s="12"/>
      <c r="AL1385" s="13"/>
      <c r="AM1385" s="13"/>
      <c r="AN1385" s="13"/>
      <c r="AO1385" s="13"/>
      <c r="AP1385" s="13"/>
      <c r="AQ1385" s="13"/>
      <c r="AR1385" s="12"/>
      <c r="AS1385" s="13"/>
      <c r="AT1385" s="13"/>
      <c r="AU1385" s="13"/>
      <c r="AV1385" s="13"/>
      <c r="AW1385" s="13"/>
      <c r="AX1385" s="13"/>
      <c r="AY1385" s="13"/>
      <c r="BK1385" s="46" t="str">
        <f t="shared" si="526"/>
        <v>70066_430</v>
      </c>
      <c r="BL1385" s="69">
        <v>70066</v>
      </c>
      <c r="BM1385" s="69">
        <v>430</v>
      </c>
      <c r="BN1385" s="69">
        <v>0</v>
      </c>
      <c r="BP1385" s="46" t="str">
        <f t="shared" si="527"/>
        <v>70066_430</v>
      </c>
      <c r="BQ1385" s="69">
        <v>70066</v>
      </c>
      <c r="BR1385" s="69">
        <v>430</v>
      </c>
      <c r="BS1385" s="69">
        <v>0</v>
      </c>
    </row>
    <row r="1386" spans="35:71" x14ac:dyDescent="0.25">
      <c r="AI1386" s="12"/>
      <c r="AJ1386" s="12"/>
      <c r="AK1386" s="12"/>
      <c r="AL1386" s="14"/>
      <c r="AM1386" s="14"/>
      <c r="AN1386" s="14"/>
      <c r="AO1386" s="14"/>
      <c r="AP1386" s="14"/>
      <c r="AQ1386" s="14"/>
      <c r="AR1386" s="12"/>
      <c r="AS1386" s="14"/>
      <c r="AT1386" s="14"/>
      <c r="AU1386" s="14"/>
      <c r="AV1386" s="14"/>
      <c r="AW1386" s="14"/>
      <c r="AX1386" s="14"/>
      <c r="AY1386" s="14"/>
      <c r="BK1386" s="46" t="str">
        <f t="shared" si="526"/>
        <v>70066_435</v>
      </c>
      <c r="BL1386" s="69">
        <v>70066</v>
      </c>
      <c r="BM1386" s="69">
        <v>435</v>
      </c>
      <c r="BN1386" s="69">
        <v>0</v>
      </c>
      <c r="BP1386" s="46" t="str">
        <f t="shared" si="527"/>
        <v>70066_435</v>
      </c>
      <c r="BQ1386" s="69">
        <v>70066</v>
      </c>
      <c r="BR1386" s="69">
        <v>435</v>
      </c>
      <c r="BS1386" s="69">
        <v>0</v>
      </c>
    </row>
    <row r="1387" spans="35:71" x14ac:dyDescent="0.25">
      <c r="AI1387" s="12"/>
      <c r="AJ1387" s="12"/>
      <c r="AK1387" s="12"/>
      <c r="AL1387" s="14"/>
      <c r="AM1387" s="14"/>
      <c r="AN1387" s="14"/>
      <c r="AO1387" s="14"/>
      <c r="AP1387" s="14"/>
      <c r="AQ1387" s="14"/>
      <c r="AR1387" s="12"/>
      <c r="AS1387" s="14"/>
      <c r="AT1387" s="14"/>
      <c r="AU1387" s="14"/>
      <c r="AV1387" s="14"/>
      <c r="AW1387" s="14"/>
      <c r="AX1387" s="14"/>
      <c r="AY1387" s="14"/>
      <c r="BK1387" s="46" t="str">
        <f t="shared" si="526"/>
        <v>70066_470</v>
      </c>
      <c r="BL1387" s="69">
        <v>70066</v>
      </c>
      <c r="BM1387" s="69">
        <v>470</v>
      </c>
      <c r="BN1387" s="69">
        <v>0</v>
      </c>
      <c r="BP1387" s="46" t="str">
        <f t="shared" si="527"/>
        <v>70066_470</v>
      </c>
      <c r="BQ1387" s="69">
        <v>70066</v>
      </c>
      <c r="BR1387" s="69">
        <v>470</v>
      </c>
      <c r="BS1387" s="69">
        <v>0</v>
      </c>
    </row>
    <row r="1388" spans="35:71" x14ac:dyDescent="0.25">
      <c r="AI1388" s="12"/>
      <c r="AJ1388" s="12"/>
      <c r="AK1388" s="12"/>
      <c r="AL1388" s="14"/>
      <c r="AM1388" s="14"/>
      <c r="AN1388" s="14"/>
      <c r="AO1388" s="14"/>
      <c r="AP1388" s="14"/>
      <c r="AQ1388" s="14"/>
      <c r="AR1388" s="12"/>
      <c r="AS1388" s="14"/>
      <c r="AT1388" s="14"/>
      <c r="AU1388" s="14"/>
      <c r="AV1388" s="14"/>
      <c r="AW1388" s="14"/>
      <c r="AX1388" s="14"/>
      <c r="AY1388" s="14"/>
      <c r="BK1388" s="46" t="str">
        <f t="shared" si="526"/>
        <v>70068_405</v>
      </c>
      <c r="BL1388" s="69">
        <v>70068</v>
      </c>
      <c r="BM1388" s="69">
        <v>405</v>
      </c>
      <c r="BN1388" s="69">
        <v>0</v>
      </c>
      <c r="BP1388" s="46" t="str">
        <f t="shared" si="527"/>
        <v>70068_405</v>
      </c>
      <c r="BQ1388" s="69">
        <v>70068</v>
      </c>
      <c r="BR1388" s="69">
        <v>405</v>
      </c>
      <c r="BS1388" s="69">
        <v>0</v>
      </c>
    </row>
    <row r="1389" spans="35:71" x14ac:dyDescent="0.25">
      <c r="AI1389" s="12"/>
      <c r="AJ1389" s="12"/>
      <c r="AK1389" s="12"/>
      <c r="AL1389" s="14"/>
      <c r="AM1389" s="14"/>
      <c r="AN1389" s="14"/>
      <c r="AO1389" s="14"/>
      <c r="AP1389" s="14"/>
      <c r="AQ1389" s="14"/>
      <c r="AR1389" s="12"/>
      <c r="AS1389" s="14"/>
      <c r="AT1389" s="14"/>
      <c r="AU1389" s="14"/>
      <c r="AV1389" s="14"/>
      <c r="AW1389" s="14"/>
      <c r="AX1389" s="14"/>
      <c r="AY1389" s="14"/>
      <c r="BK1389" s="46" t="str">
        <f t="shared" si="526"/>
        <v>70130_426</v>
      </c>
      <c r="BL1389" s="69">
        <v>70130</v>
      </c>
      <c r="BM1389" s="69">
        <v>426</v>
      </c>
      <c r="BN1389" s="69">
        <v>0</v>
      </c>
      <c r="BP1389" s="46" t="str">
        <f t="shared" si="527"/>
        <v>70130_426</v>
      </c>
      <c r="BQ1389" s="69">
        <v>70130</v>
      </c>
      <c r="BR1389" s="69">
        <v>426</v>
      </c>
      <c r="BS1389" s="69">
        <v>0</v>
      </c>
    </row>
    <row r="1390" spans="35:71" x14ac:dyDescent="0.25">
      <c r="AI1390" s="12"/>
      <c r="AJ1390" s="12"/>
      <c r="AK1390" s="12"/>
      <c r="AL1390" s="14"/>
      <c r="AM1390" s="14"/>
      <c r="AN1390" s="14"/>
      <c r="AO1390" s="14"/>
      <c r="AP1390" s="14"/>
      <c r="AQ1390" s="14"/>
      <c r="AR1390" s="12"/>
      <c r="AS1390" s="14"/>
      <c r="AT1390" s="14"/>
      <c r="AU1390" s="14"/>
      <c r="AV1390" s="14"/>
      <c r="AW1390" s="14"/>
      <c r="AX1390" s="14"/>
      <c r="AY1390" s="14"/>
      <c r="BK1390" s="46" t="str">
        <f t="shared" si="526"/>
        <v>70130_428</v>
      </c>
      <c r="BL1390" s="69">
        <v>70130</v>
      </c>
      <c r="BM1390" s="69">
        <v>428</v>
      </c>
      <c r="BN1390" s="69">
        <v>0</v>
      </c>
      <c r="BP1390" s="46" t="str">
        <f t="shared" si="527"/>
        <v>70130_428</v>
      </c>
      <c r="BQ1390" s="69">
        <v>70130</v>
      </c>
      <c r="BR1390" s="69">
        <v>428</v>
      </c>
      <c r="BS1390" s="69">
        <v>0</v>
      </c>
    </row>
    <row r="1391" spans="35:71" x14ac:dyDescent="0.25">
      <c r="AI1391" s="12"/>
      <c r="AJ1391" s="12"/>
      <c r="AK1391" s="12"/>
      <c r="AL1391" s="14"/>
      <c r="AM1391" s="14"/>
      <c r="AN1391" s="14"/>
      <c r="AO1391" s="14"/>
      <c r="AP1391" s="14"/>
      <c r="AQ1391" s="14"/>
      <c r="AR1391" s="12"/>
      <c r="AS1391" s="14"/>
      <c r="AT1391" s="14"/>
      <c r="AU1391" s="14"/>
      <c r="AV1391" s="14"/>
      <c r="AW1391" s="14"/>
      <c r="AX1391" s="14"/>
      <c r="AY1391" s="14"/>
      <c r="BK1391" s="46" t="str">
        <f t="shared" si="526"/>
        <v>70130_429</v>
      </c>
      <c r="BL1391" s="69">
        <v>70130</v>
      </c>
      <c r="BM1391" s="69">
        <v>429</v>
      </c>
      <c r="BN1391" s="69">
        <v>0</v>
      </c>
      <c r="BP1391" s="46" t="str">
        <f t="shared" si="527"/>
        <v>70130_429</v>
      </c>
      <c r="BQ1391" s="69">
        <v>70130</v>
      </c>
      <c r="BR1391" s="69">
        <v>429</v>
      </c>
      <c r="BS1391" s="69">
        <v>0</v>
      </c>
    </row>
    <row r="1392" spans="35:71" x14ac:dyDescent="0.25">
      <c r="AI1392" s="12"/>
      <c r="AJ1392" s="12"/>
      <c r="AK1392" s="12"/>
      <c r="AL1392" s="14"/>
      <c r="AM1392" s="14"/>
      <c r="AN1392" s="14"/>
      <c r="AO1392" s="14"/>
      <c r="AP1392" s="14"/>
      <c r="AQ1392" s="14"/>
      <c r="AR1392" s="12"/>
      <c r="AS1392" s="14"/>
      <c r="AT1392" s="14"/>
      <c r="AU1392" s="14"/>
      <c r="AV1392" s="14"/>
      <c r="AW1392" s="14"/>
      <c r="AX1392" s="14"/>
      <c r="AY1392" s="14"/>
      <c r="BK1392" s="46" t="str">
        <f t="shared" si="526"/>
        <v>70130_430</v>
      </c>
      <c r="BL1392" s="69">
        <v>70130</v>
      </c>
      <c r="BM1392" s="69">
        <v>430</v>
      </c>
      <c r="BN1392" s="69">
        <v>0</v>
      </c>
      <c r="BP1392" s="46" t="str">
        <f t="shared" si="527"/>
        <v>70130_430</v>
      </c>
      <c r="BQ1392" s="69">
        <v>70130</v>
      </c>
      <c r="BR1392" s="69">
        <v>430</v>
      </c>
      <c r="BS1392" s="69">
        <v>0</v>
      </c>
    </row>
    <row r="1393" spans="35:71" x14ac:dyDescent="0.25">
      <c r="AI1393" s="12"/>
      <c r="AJ1393" s="12"/>
      <c r="AK1393" s="12"/>
      <c r="AL1393" s="14"/>
      <c r="AM1393" s="14"/>
      <c r="AN1393" s="14"/>
      <c r="AO1393" s="14"/>
      <c r="AP1393" s="14"/>
      <c r="AQ1393" s="14"/>
      <c r="AR1393" s="12"/>
      <c r="AS1393" s="14"/>
      <c r="AT1393" s="14"/>
      <c r="AU1393" s="14"/>
      <c r="AV1393" s="14"/>
      <c r="AW1393" s="14"/>
      <c r="AX1393" s="14"/>
      <c r="AY1393" s="14"/>
      <c r="BK1393" s="46" t="str">
        <f t="shared" si="526"/>
        <v>70130_478</v>
      </c>
      <c r="BL1393" s="69">
        <v>70130</v>
      </c>
      <c r="BM1393" s="69">
        <v>478</v>
      </c>
      <c r="BN1393" s="69">
        <v>0</v>
      </c>
      <c r="BP1393" s="46" t="str">
        <f t="shared" si="527"/>
        <v>70130_478</v>
      </c>
      <c r="BQ1393" s="69">
        <v>70130</v>
      </c>
      <c r="BR1393" s="69">
        <v>478</v>
      </c>
      <c r="BS1393" s="69">
        <v>0</v>
      </c>
    </row>
    <row r="1394" spans="35:71" x14ac:dyDescent="0.25">
      <c r="AI1394" s="12"/>
      <c r="AJ1394" s="12"/>
      <c r="AK1394" s="12"/>
      <c r="AL1394" s="14"/>
      <c r="AM1394" s="14"/>
      <c r="AN1394" s="14"/>
      <c r="AO1394" s="14"/>
      <c r="AP1394" s="14"/>
      <c r="AQ1394" s="14"/>
      <c r="AR1394" s="12"/>
      <c r="AS1394" s="14"/>
      <c r="AT1394" s="14"/>
      <c r="AU1394" s="14"/>
      <c r="AV1394" s="14"/>
      <c r="AW1394" s="14"/>
      <c r="AX1394" s="14"/>
      <c r="AY1394" s="14"/>
      <c r="BK1394" s="46" t="str">
        <f t="shared" si="526"/>
        <v>70130_479</v>
      </c>
      <c r="BL1394" s="69">
        <v>70130</v>
      </c>
      <c r="BM1394" s="69">
        <v>479</v>
      </c>
      <c r="BN1394" s="69">
        <v>0</v>
      </c>
      <c r="BP1394" s="46" t="str">
        <f t="shared" si="527"/>
        <v>70130_479</v>
      </c>
      <c r="BQ1394" s="69">
        <v>70130</v>
      </c>
      <c r="BR1394" s="69">
        <v>479</v>
      </c>
      <c r="BS1394" s="69">
        <v>0</v>
      </c>
    </row>
    <row r="1395" spans="35:71" x14ac:dyDescent="0.25">
      <c r="AI1395" s="12"/>
      <c r="AJ1395" s="12"/>
      <c r="AK1395" s="12"/>
      <c r="AL1395" s="14"/>
      <c r="AM1395" s="14"/>
      <c r="AN1395" s="14"/>
      <c r="AO1395" s="14"/>
      <c r="AP1395" s="14"/>
      <c r="AQ1395" s="14"/>
      <c r="AR1395" s="12"/>
      <c r="AS1395" s="14"/>
      <c r="AT1395" s="14"/>
      <c r="AU1395" s="14"/>
      <c r="AV1395" s="14"/>
      <c r="AW1395" s="14"/>
      <c r="AX1395" s="14"/>
      <c r="AY1395" s="14"/>
      <c r="BK1395" s="46" t="str">
        <f t="shared" si="526"/>
        <v>70130_482</v>
      </c>
      <c r="BL1395" s="69">
        <v>70130</v>
      </c>
      <c r="BM1395" s="69">
        <v>482</v>
      </c>
      <c r="BN1395" s="69">
        <v>0</v>
      </c>
      <c r="BP1395" s="46" t="str">
        <f t="shared" si="527"/>
        <v>70130_482</v>
      </c>
      <c r="BQ1395" s="69">
        <v>70130</v>
      </c>
      <c r="BR1395" s="69">
        <v>482</v>
      </c>
      <c r="BS1395" s="69">
        <v>0</v>
      </c>
    </row>
    <row r="1396" spans="35:71" x14ac:dyDescent="0.25">
      <c r="AI1396" s="12"/>
      <c r="AJ1396" s="12"/>
      <c r="AK1396" s="12"/>
      <c r="AL1396" s="14"/>
      <c r="AM1396" s="14"/>
      <c r="AN1396" s="14"/>
      <c r="AO1396" s="14"/>
      <c r="AP1396" s="14"/>
      <c r="AQ1396" s="14"/>
      <c r="AR1396" s="12"/>
      <c r="AS1396" s="14"/>
      <c r="AT1396" s="14"/>
      <c r="AU1396" s="14"/>
      <c r="AV1396" s="14"/>
      <c r="AW1396" s="14"/>
      <c r="AX1396" s="14"/>
      <c r="AY1396" s="14"/>
      <c r="BK1396" s="46" t="str">
        <f t="shared" si="526"/>
        <v>70130_484</v>
      </c>
      <c r="BL1396" s="69">
        <v>70130</v>
      </c>
      <c r="BM1396" s="69">
        <v>484</v>
      </c>
      <c r="BN1396" s="69">
        <v>0</v>
      </c>
      <c r="BP1396" s="46" t="str">
        <f t="shared" si="527"/>
        <v>70130_484</v>
      </c>
      <c r="BQ1396" s="69">
        <v>70130</v>
      </c>
      <c r="BR1396" s="69">
        <v>484</v>
      </c>
      <c r="BS1396" s="69">
        <v>0</v>
      </c>
    </row>
    <row r="1397" spans="35:71" x14ac:dyDescent="0.25">
      <c r="AI1397" s="12"/>
      <c r="AJ1397" s="12"/>
      <c r="AK1397" s="12"/>
      <c r="AL1397" s="14"/>
      <c r="AM1397" s="14"/>
      <c r="AN1397" s="14"/>
      <c r="AO1397" s="14"/>
      <c r="AP1397" s="14"/>
      <c r="AQ1397" s="14"/>
      <c r="AR1397" s="12"/>
      <c r="AS1397" s="14"/>
      <c r="AT1397" s="14"/>
      <c r="AU1397" s="14"/>
      <c r="AV1397" s="14"/>
      <c r="AW1397" s="14"/>
      <c r="AX1397" s="14"/>
      <c r="AY1397" s="14"/>
      <c r="BK1397" s="46" t="str">
        <f t="shared" si="526"/>
        <v>70130_488</v>
      </c>
      <c r="BL1397" s="69">
        <v>70130</v>
      </c>
      <c r="BM1397" s="69">
        <v>488</v>
      </c>
      <c r="BN1397" s="69">
        <v>0</v>
      </c>
      <c r="BP1397" s="46" t="str">
        <f t="shared" si="527"/>
        <v>70130_488</v>
      </c>
      <c r="BQ1397" s="69">
        <v>70130</v>
      </c>
      <c r="BR1397" s="69">
        <v>488</v>
      </c>
      <c r="BS1397" s="69">
        <v>0</v>
      </c>
    </row>
    <row r="1398" spans="35:71" x14ac:dyDescent="0.25">
      <c r="AI1398" s="12"/>
      <c r="AJ1398" s="12"/>
      <c r="AK1398" s="12"/>
      <c r="AL1398" s="14"/>
      <c r="AM1398" s="14"/>
      <c r="AN1398" s="14"/>
      <c r="AO1398" s="14"/>
      <c r="AP1398" s="14"/>
      <c r="AQ1398" s="14"/>
      <c r="AR1398" s="12"/>
      <c r="AS1398" s="14"/>
      <c r="AT1398" s="14"/>
      <c r="AU1398" s="14"/>
      <c r="AV1398" s="14"/>
      <c r="AW1398" s="14"/>
      <c r="AX1398" s="14"/>
      <c r="AY1398" s="14"/>
      <c r="BK1398" s="46" t="str">
        <f t="shared" si="526"/>
        <v>70130_490</v>
      </c>
      <c r="BL1398" s="69">
        <v>70130</v>
      </c>
      <c r="BM1398" s="69">
        <v>490</v>
      </c>
      <c r="BN1398" s="69">
        <v>0</v>
      </c>
      <c r="BP1398" s="46" t="str">
        <f t="shared" si="527"/>
        <v>70130_490</v>
      </c>
      <c r="BQ1398" s="69">
        <v>70130</v>
      </c>
      <c r="BR1398" s="69">
        <v>490</v>
      </c>
      <c r="BS1398" s="69">
        <v>0</v>
      </c>
    </row>
    <row r="1399" spans="35:71" x14ac:dyDescent="0.25">
      <c r="AI1399" s="12"/>
      <c r="AJ1399" s="12"/>
      <c r="AK1399" s="12"/>
      <c r="AL1399" s="14"/>
      <c r="AM1399" s="14"/>
      <c r="AN1399" s="14"/>
      <c r="AO1399" s="14"/>
      <c r="AP1399" s="14"/>
      <c r="AQ1399" s="14"/>
      <c r="AR1399" s="12"/>
      <c r="AS1399" s="14"/>
      <c r="AT1399" s="14"/>
      <c r="AU1399" s="14"/>
      <c r="AV1399" s="14"/>
      <c r="AW1399" s="14"/>
      <c r="AX1399" s="14"/>
      <c r="AY1399" s="14"/>
      <c r="BK1399" s="46" t="str">
        <f t="shared" si="526"/>
        <v>70130_492</v>
      </c>
      <c r="BL1399" s="69">
        <v>70130</v>
      </c>
      <c r="BM1399" s="69">
        <v>492</v>
      </c>
      <c r="BN1399" s="69">
        <v>0</v>
      </c>
      <c r="BP1399" s="46" t="str">
        <f t="shared" si="527"/>
        <v>70130_492</v>
      </c>
      <c r="BQ1399" s="69">
        <v>70130</v>
      </c>
      <c r="BR1399" s="69">
        <v>492</v>
      </c>
      <c r="BS1399" s="69">
        <v>0</v>
      </c>
    </row>
    <row r="1400" spans="35:71" x14ac:dyDescent="0.25">
      <c r="AI1400" s="12"/>
      <c r="AJ1400" s="12"/>
      <c r="AK1400" s="12"/>
      <c r="AL1400" s="14"/>
      <c r="AM1400" s="14"/>
      <c r="AN1400" s="14"/>
      <c r="AO1400" s="14"/>
      <c r="AP1400" s="14"/>
      <c r="AQ1400" s="14"/>
      <c r="AR1400" s="12"/>
      <c r="AS1400" s="14"/>
      <c r="AT1400" s="14"/>
      <c r="AU1400" s="14"/>
      <c r="AV1400" s="14"/>
      <c r="AW1400" s="14"/>
      <c r="AX1400" s="14"/>
      <c r="AY1400" s="14"/>
      <c r="BK1400" s="46" t="str">
        <f t="shared" si="526"/>
        <v>70130_493</v>
      </c>
      <c r="BL1400" s="69">
        <v>70130</v>
      </c>
      <c r="BM1400" s="69">
        <v>493</v>
      </c>
      <c r="BN1400" s="69">
        <v>0</v>
      </c>
      <c r="BP1400" s="46" t="str">
        <f t="shared" si="527"/>
        <v>70130_493</v>
      </c>
      <c r="BQ1400" s="69">
        <v>70130</v>
      </c>
      <c r="BR1400" s="69">
        <v>493</v>
      </c>
      <c r="BS1400" s="69">
        <v>0</v>
      </c>
    </row>
    <row r="1401" spans="35:71" x14ac:dyDescent="0.25">
      <c r="AI1401" s="12"/>
      <c r="AJ1401" s="12"/>
      <c r="AK1401" s="12"/>
      <c r="AL1401" s="14"/>
      <c r="AM1401" s="14"/>
      <c r="AN1401" s="14"/>
      <c r="AO1401" s="14"/>
      <c r="AP1401" s="14"/>
      <c r="AQ1401" s="14"/>
      <c r="AR1401" s="12"/>
      <c r="AS1401" s="14"/>
      <c r="AT1401" s="14"/>
      <c r="AU1401" s="14"/>
      <c r="AV1401" s="14"/>
      <c r="AW1401" s="14"/>
      <c r="AX1401" s="14"/>
      <c r="AY1401" s="14"/>
      <c r="BK1401" s="46" t="str">
        <f t="shared" si="526"/>
        <v>70130_494</v>
      </c>
      <c r="BL1401" s="69">
        <v>70130</v>
      </c>
      <c r="BM1401" s="69">
        <v>494</v>
      </c>
      <c r="BN1401" s="69">
        <v>0</v>
      </c>
      <c r="BP1401" s="46" t="str">
        <f t="shared" si="527"/>
        <v>70130_494</v>
      </c>
      <c r="BQ1401" s="69">
        <v>70130</v>
      </c>
      <c r="BR1401" s="69">
        <v>494</v>
      </c>
      <c r="BS1401" s="69">
        <v>0</v>
      </c>
    </row>
    <row r="1402" spans="35:71" x14ac:dyDescent="0.25">
      <c r="AI1402" s="12"/>
      <c r="AJ1402" s="12"/>
      <c r="AK1402" s="12"/>
      <c r="AL1402" s="14"/>
      <c r="AM1402" s="14"/>
      <c r="AN1402" s="14"/>
      <c r="AO1402" s="14"/>
      <c r="AP1402" s="14"/>
      <c r="AQ1402" s="14"/>
      <c r="AR1402" s="12"/>
      <c r="AS1402" s="14"/>
      <c r="AT1402" s="14"/>
      <c r="AU1402" s="14"/>
      <c r="AV1402" s="14"/>
      <c r="AW1402" s="14"/>
      <c r="AX1402" s="14"/>
      <c r="AY1402" s="14"/>
      <c r="BK1402" s="46" t="str">
        <f t="shared" si="526"/>
        <v>70190_418</v>
      </c>
      <c r="BL1402" s="69">
        <v>70190</v>
      </c>
      <c r="BM1402" s="69">
        <v>418</v>
      </c>
      <c r="BN1402" s="69">
        <v>0</v>
      </c>
      <c r="BP1402" s="46" t="str">
        <f t="shared" si="527"/>
        <v>70190_418</v>
      </c>
      <c r="BQ1402" s="69">
        <v>70190</v>
      </c>
      <c r="BR1402" s="69">
        <v>418</v>
      </c>
      <c r="BS1402" s="69">
        <v>0</v>
      </c>
    </row>
    <row r="1403" spans="35:71" x14ac:dyDescent="0.25">
      <c r="AI1403" s="12"/>
      <c r="AJ1403" s="12"/>
      <c r="AK1403" s="12"/>
      <c r="AL1403" s="13"/>
      <c r="AM1403" s="13"/>
      <c r="AN1403" s="13"/>
      <c r="AO1403" s="13"/>
      <c r="AP1403" s="13"/>
      <c r="AQ1403" s="13"/>
      <c r="AR1403" s="12"/>
      <c r="AS1403" s="13"/>
      <c r="AT1403" s="13"/>
      <c r="AU1403" s="13"/>
      <c r="AV1403" s="13"/>
      <c r="AW1403" s="13"/>
      <c r="AX1403" s="13"/>
      <c r="AY1403" s="13"/>
      <c r="BK1403" s="46" t="str">
        <f t="shared" si="526"/>
        <v>70190_440</v>
      </c>
      <c r="BL1403" s="69">
        <v>70190</v>
      </c>
      <c r="BM1403" s="69">
        <v>440</v>
      </c>
      <c r="BN1403" s="69">
        <v>0</v>
      </c>
      <c r="BP1403" s="46" t="str">
        <f t="shared" si="527"/>
        <v>70190_440</v>
      </c>
      <c r="BQ1403" s="69">
        <v>70190</v>
      </c>
      <c r="BR1403" s="69">
        <v>440</v>
      </c>
      <c r="BS1403" s="69">
        <v>0</v>
      </c>
    </row>
    <row r="1404" spans="35:71" x14ac:dyDescent="0.25">
      <c r="AI1404" s="12"/>
      <c r="AJ1404" s="12"/>
      <c r="AK1404" s="12"/>
      <c r="AL1404" s="14"/>
      <c r="AM1404" s="14"/>
      <c r="AN1404" s="14"/>
      <c r="AO1404" s="14"/>
      <c r="AP1404" s="14"/>
      <c r="AQ1404" s="14"/>
      <c r="AR1404" s="12"/>
      <c r="AS1404" s="14"/>
      <c r="AT1404" s="14"/>
      <c r="AU1404" s="14"/>
      <c r="AV1404" s="14"/>
      <c r="AW1404" s="14"/>
      <c r="AX1404" s="14"/>
      <c r="AY1404" s="14"/>
      <c r="BK1404" s="46" t="str">
        <f t="shared" si="526"/>
        <v>70190_451</v>
      </c>
      <c r="BL1404" s="69">
        <v>70190</v>
      </c>
      <c r="BM1404" s="69">
        <v>451</v>
      </c>
      <c r="BN1404" s="69">
        <v>0</v>
      </c>
      <c r="BP1404" s="46" t="str">
        <f t="shared" si="527"/>
        <v>70190_451</v>
      </c>
      <c r="BQ1404" s="69">
        <v>70190</v>
      </c>
      <c r="BR1404" s="69">
        <v>451</v>
      </c>
      <c r="BS1404" s="69">
        <v>0</v>
      </c>
    </row>
    <row r="1405" spans="35:71" x14ac:dyDescent="0.25">
      <c r="AI1405" s="12"/>
      <c r="AJ1405" s="12"/>
      <c r="AK1405" s="12"/>
      <c r="AL1405" s="13"/>
      <c r="AM1405" s="13"/>
      <c r="AN1405" s="13"/>
      <c r="AO1405" s="13"/>
      <c r="AP1405" s="13"/>
      <c r="AQ1405" s="13"/>
      <c r="AR1405" s="12"/>
      <c r="AS1405" s="13"/>
      <c r="AT1405" s="13"/>
      <c r="AU1405" s="13"/>
      <c r="AV1405" s="13"/>
      <c r="AW1405" s="13"/>
      <c r="AX1405" s="13"/>
      <c r="AY1405" s="13"/>
      <c r="BK1405" s="46" t="str">
        <f t="shared" si="526"/>
        <v>70190_466</v>
      </c>
      <c r="BL1405" s="69">
        <v>70190</v>
      </c>
      <c r="BM1405" s="69">
        <v>466</v>
      </c>
      <c r="BN1405" s="69">
        <v>0</v>
      </c>
      <c r="BP1405" s="46" t="str">
        <f t="shared" si="527"/>
        <v>70190_466</v>
      </c>
      <c r="BQ1405" s="69">
        <v>70190</v>
      </c>
      <c r="BR1405" s="69">
        <v>466</v>
      </c>
      <c r="BS1405" s="69">
        <v>0</v>
      </c>
    </row>
    <row r="1406" spans="35:71" x14ac:dyDescent="0.25">
      <c r="AI1406" s="12"/>
      <c r="AJ1406" s="12"/>
      <c r="AK1406" s="12"/>
      <c r="AL1406" s="13"/>
      <c r="AM1406" s="13"/>
      <c r="AN1406" s="13"/>
      <c r="AO1406" s="13"/>
      <c r="AP1406" s="13"/>
      <c r="AQ1406" s="13"/>
      <c r="AR1406" s="12"/>
      <c r="AS1406" s="13"/>
      <c r="AT1406" s="13"/>
      <c r="AU1406" s="13"/>
      <c r="AV1406" s="13"/>
      <c r="AW1406" s="13"/>
      <c r="AX1406" s="13"/>
      <c r="AY1406" s="13"/>
      <c r="BK1406" s="46" t="str">
        <f t="shared" si="526"/>
        <v>70190_470</v>
      </c>
      <c r="BL1406" s="69">
        <v>70190</v>
      </c>
      <c r="BM1406" s="69">
        <v>470</v>
      </c>
      <c r="BN1406" s="69">
        <v>0</v>
      </c>
      <c r="BP1406" s="46" t="str">
        <f t="shared" si="527"/>
        <v>70190_470</v>
      </c>
      <c r="BQ1406" s="69">
        <v>70190</v>
      </c>
      <c r="BR1406" s="69">
        <v>470</v>
      </c>
      <c r="BS1406" s="69">
        <v>0</v>
      </c>
    </row>
    <row r="1407" spans="35:71" x14ac:dyDescent="0.25">
      <c r="AI1407" s="12"/>
      <c r="AJ1407" s="12"/>
      <c r="AK1407" s="12"/>
      <c r="AL1407" s="13"/>
      <c r="AM1407" s="13"/>
      <c r="AN1407" s="13"/>
      <c r="AO1407" s="13"/>
      <c r="AP1407" s="13"/>
      <c r="AQ1407" s="13"/>
      <c r="AR1407" s="12"/>
      <c r="AS1407" s="13"/>
      <c r="AT1407" s="13"/>
      <c r="AU1407" s="13"/>
      <c r="AV1407" s="13"/>
      <c r="AW1407" s="13"/>
      <c r="AX1407" s="13"/>
      <c r="AY1407" s="13"/>
      <c r="BK1407" s="46" t="str">
        <f t="shared" si="526"/>
        <v>70190_475</v>
      </c>
      <c r="BL1407" s="69">
        <v>70190</v>
      </c>
      <c r="BM1407" s="69">
        <v>475</v>
      </c>
      <c r="BN1407" s="69">
        <v>0</v>
      </c>
      <c r="BP1407" s="46" t="str">
        <f t="shared" si="527"/>
        <v>70190_475</v>
      </c>
      <c r="BQ1407" s="69">
        <v>70190</v>
      </c>
      <c r="BR1407" s="69">
        <v>475</v>
      </c>
      <c r="BS1407" s="69">
        <v>0</v>
      </c>
    </row>
    <row r="1408" spans="35:71" x14ac:dyDescent="0.25">
      <c r="AI1408" s="12"/>
      <c r="AJ1408" s="12"/>
      <c r="AK1408" s="12"/>
      <c r="AL1408" s="13"/>
      <c r="AM1408" s="13"/>
      <c r="AN1408" s="13"/>
      <c r="AO1408" s="13"/>
      <c r="AP1408" s="13"/>
      <c r="AQ1408" s="13"/>
      <c r="AR1408" s="12"/>
      <c r="AS1408" s="13"/>
      <c r="AT1408" s="13"/>
      <c r="AU1408" s="13"/>
      <c r="AV1408" s="13"/>
      <c r="AW1408" s="13"/>
      <c r="AX1408" s="13"/>
      <c r="AY1408" s="13"/>
      <c r="BK1408" s="46" t="str">
        <f t="shared" si="526"/>
        <v>70190_490</v>
      </c>
      <c r="BL1408" s="69">
        <v>70190</v>
      </c>
      <c r="BM1408" s="69">
        <v>490</v>
      </c>
      <c r="BN1408" s="69">
        <v>0</v>
      </c>
      <c r="BP1408" s="46" t="str">
        <f t="shared" si="527"/>
        <v>70190_490</v>
      </c>
      <c r="BQ1408" s="69">
        <v>70190</v>
      </c>
      <c r="BR1408" s="69">
        <v>490</v>
      </c>
      <c r="BS1408" s="69">
        <v>0</v>
      </c>
    </row>
    <row r="1409" spans="35:71" x14ac:dyDescent="0.25">
      <c r="AI1409" s="12"/>
      <c r="AJ1409" s="12"/>
      <c r="AK1409" s="12"/>
      <c r="AL1409" s="13"/>
      <c r="AM1409" s="13"/>
      <c r="AN1409" s="13"/>
      <c r="AO1409" s="13"/>
      <c r="AP1409" s="13"/>
      <c r="AQ1409" s="13"/>
      <c r="AR1409" s="12"/>
      <c r="AS1409" s="13"/>
      <c r="AT1409" s="13"/>
      <c r="AU1409" s="13"/>
      <c r="AV1409" s="13"/>
      <c r="AW1409" s="13"/>
      <c r="AX1409" s="13"/>
      <c r="AY1409" s="13"/>
      <c r="BK1409" s="46" t="str">
        <f t="shared" si="526"/>
        <v>70230_440</v>
      </c>
      <c r="BL1409" s="69">
        <v>70230</v>
      </c>
      <c r="BM1409" s="69">
        <v>440</v>
      </c>
      <c r="BN1409" s="69">
        <v>0</v>
      </c>
      <c r="BP1409" s="46" t="str">
        <f t="shared" si="527"/>
        <v>70230_440</v>
      </c>
      <c r="BQ1409" s="69">
        <v>70230</v>
      </c>
      <c r="BR1409" s="69">
        <v>440</v>
      </c>
      <c r="BS1409" s="69">
        <v>0</v>
      </c>
    </row>
    <row r="1410" spans="35:71" x14ac:dyDescent="0.25">
      <c r="AI1410" s="12"/>
      <c r="AJ1410" s="12"/>
      <c r="AK1410" s="12"/>
      <c r="AL1410" s="13"/>
      <c r="AM1410" s="13"/>
      <c r="AN1410" s="13"/>
      <c r="AO1410" s="13"/>
      <c r="AP1410" s="13"/>
      <c r="AQ1410" s="13"/>
      <c r="AR1410" s="12"/>
      <c r="AS1410" s="13"/>
      <c r="AT1410" s="13"/>
      <c r="AU1410" s="13"/>
      <c r="AV1410" s="13"/>
      <c r="AW1410" s="13"/>
      <c r="AX1410" s="13"/>
      <c r="AY1410" s="13"/>
      <c r="BK1410" s="46" t="str">
        <f t="shared" si="526"/>
        <v>70230_448</v>
      </c>
      <c r="BL1410" s="69">
        <v>70230</v>
      </c>
      <c r="BM1410" s="69">
        <v>448</v>
      </c>
      <c r="BN1410" s="69">
        <v>0</v>
      </c>
      <c r="BP1410" s="46" t="str">
        <f t="shared" si="527"/>
        <v>70230_448</v>
      </c>
      <c r="BQ1410" s="69">
        <v>70230</v>
      </c>
      <c r="BR1410" s="69">
        <v>448</v>
      </c>
      <c r="BS1410" s="69">
        <v>0</v>
      </c>
    </row>
    <row r="1411" spans="35:71" x14ac:dyDescent="0.25">
      <c r="AI1411" s="12"/>
      <c r="AJ1411" s="12"/>
      <c r="AK1411" s="12"/>
      <c r="AL1411" s="13"/>
      <c r="AM1411" s="13"/>
      <c r="AN1411" s="13"/>
      <c r="AO1411" s="13"/>
      <c r="AP1411" s="13"/>
      <c r="AQ1411" s="13"/>
      <c r="AR1411" s="12"/>
      <c r="AS1411" s="13"/>
      <c r="AT1411" s="13"/>
      <c r="AU1411" s="13"/>
      <c r="AV1411" s="13"/>
      <c r="AW1411" s="13"/>
      <c r="AX1411" s="13"/>
      <c r="AY1411" s="13"/>
      <c r="BK1411" s="46" t="str">
        <f t="shared" si="526"/>
        <v>70230_480</v>
      </c>
      <c r="BL1411" s="69">
        <v>70230</v>
      </c>
      <c r="BM1411" s="69">
        <v>480</v>
      </c>
      <c r="BN1411" s="69">
        <v>0</v>
      </c>
      <c r="BP1411" s="46" t="str">
        <f t="shared" si="527"/>
        <v>70230_480</v>
      </c>
      <c r="BQ1411" s="69">
        <v>70230</v>
      </c>
      <c r="BR1411" s="69">
        <v>480</v>
      </c>
      <c r="BS1411" s="69">
        <v>0</v>
      </c>
    </row>
    <row r="1412" spans="35:71" x14ac:dyDescent="0.25">
      <c r="AI1412" s="12"/>
      <c r="AJ1412" s="12"/>
      <c r="AK1412" s="12"/>
      <c r="AL1412" s="13"/>
      <c r="AM1412" s="13"/>
      <c r="AN1412" s="13"/>
      <c r="AO1412" s="13"/>
      <c r="AP1412" s="13"/>
      <c r="AQ1412" s="13"/>
      <c r="AR1412" s="12"/>
      <c r="AS1412" s="13"/>
      <c r="AT1412" s="13"/>
      <c r="AU1412" s="13"/>
      <c r="AV1412" s="13"/>
      <c r="AW1412" s="13"/>
      <c r="AX1412" s="13"/>
      <c r="AY1412" s="13"/>
      <c r="BK1412" s="46" t="str">
        <f t="shared" si="526"/>
        <v>70230_498</v>
      </c>
      <c r="BL1412" s="69">
        <v>70230</v>
      </c>
      <c r="BM1412" s="69">
        <v>498</v>
      </c>
      <c r="BN1412" s="69">
        <v>0</v>
      </c>
      <c r="BP1412" s="46" t="str">
        <f t="shared" si="527"/>
        <v>70230_498</v>
      </c>
      <c r="BQ1412" s="69">
        <v>70230</v>
      </c>
      <c r="BR1412" s="69">
        <v>498</v>
      </c>
      <c r="BS1412" s="69">
        <v>0</v>
      </c>
    </row>
    <row r="1413" spans="35:71" x14ac:dyDescent="0.25">
      <c r="AI1413" s="12"/>
      <c r="AJ1413" s="12"/>
      <c r="AK1413" s="12"/>
      <c r="AL1413" s="13"/>
      <c r="AM1413" s="13"/>
      <c r="AN1413" s="13"/>
      <c r="AO1413" s="13"/>
      <c r="AP1413" s="13"/>
      <c r="AQ1413" s="13"/>
      <c r="AR1413" s="12"/>
      <c r="AS1413" s="13"/>
      <c r="AT1413" s="13"/>
      <c r="AU1413" s="13"/>
      <c r="AV1413" s="13"/>
      <c r="AW1413" s="13"/>
      <c r="AX1413" s="13"/>
      <c r="AY1413" s="13"/>
      <c r="BK1413" s="46" t="str">
        <f t="shared" si="526"/>
        <v>70230_499</v>
      </c>
      <c r="BL1413" s="69">
        <v>70230</v>
      </c>
      <c r="BM1413" s="69">
        <v>499</v>
      </c>
      <c r="BN1413" s="69">
        <v>0</v>
      </c>
      <c r="BP1413" s="46" t="str">
        <f t="shared" si="527"/>
        <v>70230_499</v>
      </c>
      <c r="BQ1413" s="69">
        <v>70230</v>
      </c>
      <c r="BR1413" s="69">
        <v>499</v>
      </c>
      <c r="BS1413" s="69">
        <v>0</v>
      </c>
    </row>
    <row r="1414" spans="35:71" x14ac:dyDescent="0.25">
      <c r="AI1414" s="12"/>
      <c r="AJ1414" s="12"/>
      <c r="AK1414" s="12"/>
      <c r="AL1414" s="14"/>
      <c r="AM1414" s="14"/>
      <c r="AN1414" s="14"/>
      <c r="AO1414" s="14"/>
      <c r="AP1414" s="14"/>
      <c r="AQ1414" s="14"/>
      <c r="AR1414" s="12"/>
      <c r="AS1414" s="14"/>
      <c r="AT1414" s="14"/>
      <c r="AU1414" s="14"/>
      <c r="AV1414" s="14"/>
      <c r="AW1414" s="14"/>
      <c r="AX1414" s="14"/>
      <c r="AY1414" s="14"/>
      <c r="BK1414" s="46" t="str">
        <f t="shared" si="526"/>
        <v>70232_416</v>
      </c>
      <c r="BL1414" s="69">
        <v>70232</v>
      </c>
      <c r="BM1414" s="69">
        <v>416</v>
      </c>
      <c r="BN1414" s="69">
        <v>0</v>
      </c>
      <c r="BP1414" s="46" t="str">
        <f t="shared" si="527"/>
        <v>70232_416</v>
      </c>
      <c r="BQ1414" s="69">
        <v>70232</v>
      </c>
      <c r="BR1414" s="69">
        <v>416</v>
      </c>
      <c r="BS1414" s="69">
        <v>0</v>
      </c>
    </row>
    <row r="1415" spans="35:71" x14ac:dyDescent="0.25">
      <c r="AI1415" s="12"/>
      <c r="AJ1415" s="12"/>
      <c r="AK1415" s="12"/>
      <c r="AL1415" s="14"/>
      <c r="AM1415" s="14"/>
      <c r="AN1415" s="14"/>
      <c r="AO1415" s="14"/>
      <c r="AP1415" s="14"/>
      <c r="AQ1415" s="14"/>
      <c r="AR1415" s="12"/>
      <c r="AS1415" s="14"/>
      <c r="AT1415" s="14"/>
      <c r="AU1415" s="14"/>
      <c r="AV1415" s="14"/>
      <c r="AW1415" s="14"/>
      <c r="AX1415" s="14"/>
      <c r="AY1415" s="14"/>
      <c r="BK1415" s="46" t="str">
        <f t="shared" si="526"/>
        <v>70232_460</v>
      </c>
      <c r="BL1415" s="69">
        <v>70232</v>
      </c>
      <c r="BM1415" s="69">
        <v>460</v>
      </c>
      <c r="BN1415" s="69">
        <v>0</v>
      </c>
      <c r="BP1415" s="46" t="str">
        <f t="shared" si="527"/>
        <v>70232_460</v>
      </c>
      <c r="BQ1415" s="69">
        <v>70232</v>
      </c>
      <c r="BR1415" s="69">
        <v>460</v>
      </c>
      <c r="BS1415" s="69">
        <v>0</v>
      </c>
    </row>
    <row r="1416" spans="35:71" x14ac:dyDescent="0.25">
      <c r="AI1416" s="12"/>
      <c r="AJ1416" s="12"/>
      <c r="AK1416" s="12"/>
      <c r="AL1416" s="14"/>
      <c r="AM1416" s="14"/>
      <c r="AN1416" s="14"/>
      <c r="AO1416" s="14"/>
      <c r="AP1416" s="14"/>
      <c r="AQ1416" s="14"/>
      <c r="AR1416" s="12"/>
      <c r="AS1416" s="14"/>
      <c r="AT1416" s="14"/>
      <c r="AU1416" s="14"/>
      <c r="AV1416" s="14"/>
      <c r="AW1416" s="14"/>
      <c r="AX1416" s="14"/>
      <c r="AY1416" s="14"/>
      <c r="BK1416" s="46" t="str">
        <f t="shared" si="526"/>
        <v>70249_403</v>
      </c>
      <c r="BL1416" s="69">
        <v>70249</v>
      </c>
      <c r="BM1416" s="69">
        <v>403</v>
      </c>
      <c r="BN1416" s="69">
        <v>0</v>
      </c>
      <c r="BP1416" s="46" t="str">
        <f t="shared" si="527"/>
        <v>70249_403</v>
      </c>
      <c r="BQ1416" s="69">
        <v>70249</v>
      </c>
      <c r="BR1416" s="69">
        <v>403</v>
      </c>
      <c r="BS1416" s="69">
        <v>0</v>
      </c>
    </row>
    <row r="1417" spans="35:71" x14ac:dyDescent="0.25">
      <c r="AI1417" s="12"/>
      <c r="AJ1417" s="12"/>
      <c r="AK1417" s="12"/>
      <c r="AL1417" s="14"/>
      <c r="AM1417" s="14"/>
      <c r="AN1417" s="14"/>
      <c r="AO1417" s="14"/>
      <c r="AP1417" s="14"/>
      <c r="AQ1417" s="14"/>
      <c r="AR1417" s="12"/>
      <c r="AS1417" s="14"/>
      <c r="AT1417" s="14"/>
      <c r="AU1417" s="14"/>
      <c r="AV1417" s="14"/>
      <c r="AW1417" s="14"/>
      <c r="AX1417" s="14"/>
      <c r="AY1417" s="14"/>
      <c r="BK1417" s="46" t="str">
        <f t="shared" si="526"/>
        <v>70249_406</v>
      </c>
      <c r="BL1417" s="69">
        <v>70249</v>
      </c>
      <c r="BM1417" s="69">
        <v>406</v>
      </c>
      <c r="BN1417" s="69">
        <v>0</v>
      </c>
      <c r="BP1417" s="46" t="str">
        <f t="shared" si="527"/>
        <v>70249_406</v>
      </c>
      <c r="BQ1417" s="69">
        <v>70249</v>
      </c>
      <c r="BR1417" s="69">
        <v>406</v>
      </c>
      <c r="BS1417" s="69">
        <v>0</v>
      </c>
    </row>
    <row r="1418" spans="35:71" x14ac:dyDescent="0.25">
      <c r="AI1418" s="12"/>
      <c r="AJ1418" s="12"/>
      <c r="AK1418" s="12"/>
      <c r="AL1418" s="14"/>
      <c r="AM1418" s="14"/>
      <c r="AN1418" s="14"/>
      <c r="AO1418" s="14"/>
      <c r="AP1418" s="14"/>
      <c r="AQ1418" s="14"/>
      <c r="AR1418" s="12"/>
      <c r="AS1418" s="14"/>
      <c r="AT1418" s="14"/>
      <c r="AU1418" s="14"/>
      <c r="AV1418" s="14"/>
      <c r="AW1418" s="14"/>
      <c r="AX1418" s="14"/>
      <c r="AY1418" s="14"/>
      <c r="BK1418" s="46" t="str">
        <f t="shared" si="526"/>
        <v>70249_410</v>
      </c>
      <c r="BL1418" s="69">
        <v>70249</v>
      </c>
      <c r="BM1418" s="69">
        <v>410</v>
      </c>
      <c r="BN1418" s="69">
        <v>0</v>
      </c>
      <c r="BP1418" s="46" t="str">
        <f t="shared" si="527"/>
        <v>70249_410</v>
      </c>
      <c r="BQ1418" s="69">
        <v>70249</v>
      </c>
      <c r="BR1418" s="69">
        <v>410</v>
      </c>
      <c r="BS1418" s="69">
        <v>0</v>
      </c>
    </row>
    <row r="1419" spans="35:71" x14ac:dyDescent="0.25">
      <c r="AI1419" s="12"/>
      <c r="AJ1419" s="12"/>
      <c r="AK1419" s="12"/>
      <c r="AL1419" s="14"/>
      <c r="AM1419" s="14"/>
      <c r="AN1419" s="14"/>
      <c r="AO1419" s="14"/>
      <c r="AP1419" s="14"/>
      <c r="AQ1419" s="14"/>
      <c r="AR1419" s="12"/>
      <c r="AS1419" s="14"/>
      <c r="AT1419" s="14"/>
      <c r="AU1419" s="14"/>
      <c r="AV1419" s="14"/>
      <c r="AW1419" s="14"/>
      <c r="AX1419" s="14"/>
      <c r="AY1419" s="14"/>
      <c r="BK1419" s="46" t="str">
        <f t="shared" si="526"/>
        <v>70249_412</v>
      </c>
      <c r="BL1419" s="69">
        <v>70249</v>
      </c>
      <c r="BM1419" s="69">
        <v>412</v>
      </c>
      <c r="BN1419" s="69">
        <v>0</v>
      </c>
      <c r="BP1419" s="46" t="str">
        <f t="shared" si="527"/>
        <v>70249_412</v>
      </c>
      <c r="BQ1419" s="69">
        <v>70249</v>
      </c>
      <c r="BR1419" s="69">
        <v>412</v>
      </c>
      <c r="BS1419" s="69">
        <v>0</v>
      </c>
    </row>
    <row r="1420" spans="35:71" x14ac:dyDescent="0.25">
      <c r="AI1420" s="12"/>
      <c r="AJ1420" s="12"/>
      <c r="AK1420" s="12"/>
      <c r="AL1420" s="14"/>
      <c r="AM1420" s="14"/>
      <c r="AN1420" s="14"/>
      <c r="AO1420" s="14"/>
      <c r="AP1420" s="14"/>
      <c r="AQ1420" s="14"/>
      <c r="AR1420" s="12"/>
      <c r="AS1420" s="14"/>
      <c r="AT1420" s="14"/>
      <c r="AU1420" s="14"/>
      <c r="AV1420" s="14"/>
      <c r="AW1420" s="14"/>
      <c r="AX1420" s="14"/>
      <c r="AY1420" s="14"/>
      <c r="BK1420" s="46" t="str">
        <f t="shared" si="526"/>
        <v>70249_413</v>
      </c>
      <c r="BL1420" s="69">
        <v>70249</v>
      </c>
      <c r="BM1420" s="69">
        <v>413</v>
      </c>
      <c r="BN1420" s="69">
        <v>0</v>
      </c>
      <c r="BP1420" s="46" t="str">
        <f t="shared" si="527"/>
        <v>70249_413</v>
      </c>
      <c r="BQ1420" s="69">
        <v>70249</v>
      </c>
      <c r="BR1420" s="69">
        <v>413</v>
      </c>
      <c r="BS1420" s="69">
        <v>0</v>
      </c>
    </row>
    <row r="1421" spans="35:71" x14ac:dyDescent="0.25">
      <c r="AI1421" s="12"/>
      <c r="AJ1421" s="12"/>
      <c r="AK1421" s="12"/>
      <c r="AL1421" s="14"/>
      <c r="AM1421" s="14"/>
      <c r="AN1421" s="14"/>
      <c r="AO1421" s="14"/>
      <c r="AP1421" s="14"/>
      <c r="AQ1421" s="14"/>
      <c r="AR1421" s="12"/>
      <c r="AS1421" s="14"/>
      <c r="AT1421" s="14"/>
      <c r="AU1421" s="14"/>
      <c r="AV1421" s="14"/>
      <c r="AW1421" s="14"/>
      <c r="AX1421" s="14"/>
      <c r="AY1421" s="14"/>
      <c r="BK1421" s="46" t="str">
        <f t="shared" ref="BK1421:BK1484" si="528">CONCATENATE(BL1421,"_",BM1421)</f>
        <v>70249_414</v>
      </c>
      <c r="BL1421" s="69">
        <v>70249</v>
      </c>
      <c r="BM1421" s="69">
        <v>414</v>
      </c>
      <c r="BN1421" s="69">
        <v>0</v>
      </c>
      <c r="BP1421" s="46" t="str">
        <f t="shared" ref="BP1421:BP1484" si="529">CONCATENATE(BQ1421,"_",BR1421)</f>
        <v>70249_414</v>
      </c>
      <c r="BQ1421" s="69">
        <v>70249</v>
      </c>
      <c r="BR1421" s="69">
        <v>414</v>
      </c>
      <c r="BS1421" s="69">
        <v>0</v>
      </c>
    </row>
    <row r="1422" spans="35:71" x14ac:dyDescent="0.25">
      <c r="AI1422" s="12"/>
      <c r="AJ1422" s="12"/>
      <c r="AK1422" s="12"/>
      <c r="AL1422" s="14"/>
      <c r="AM1422" s="14"/>
      <c r="AN1422" s="14"/>
      <c r="AO1422" s="14"/>
      <c r="AP1422" s="14"/>
      <c r="AQ1422" s="14"/>
      <c r="AR1422" s="12"/>
      <c r="AS1422" s="14"/>
      <c r="AT1422" s="14"/>
      <c r="AU1422" s="14"/>
      <c r="AV1422" s="14"/>
      <c r="AW1422" s="14"/>
      <c r="AX1422" s="14"/>
      <c r="AY1422" s="14"/>
      <c r="BK1422" s="46" t="str">
        <f t="shared" si="528"/>
        <v>70249_430</v>
      </c>
      <c r="BL1422" s="69">
        <v>70249</v>
      </c>
      <c r="BM1422" s="69">
        <v>430</v>
      </c>
      <c r="BN1422" s="69">
        <v>0</v>
      </c>
      <c r="BP1422" s="46" t="str">
        <f t="shared" si="529"/>
        <v>70249_430</v>
      </c>
      <c r="BQ1422" s="69">
        <v>70249</v>
      </c>
      <c r="BR1422" s="69">
        <v>430</v>
      </c>
      <c r="BS1422" s="69">
        <v>0</v>
      </c>
    </row>
    <row r="1423" spans="35:71" x14ac:dyDescent="0.25">
      <c r="AI1423" s="12"/>
      <c r="AJ1423" s="12"/>
      <c r="AK1423" s="12"/>
      <c r="AL1423" s="14"/>
      <c r="AM1423" s="14"/>
      <c r="AN1423" s="14"/>
      <c r="AO1423" s="14"/>
      <c r="AP1423" s="14"/>
      <c r="AQ1423" s="14"/>
      <c r="AR1423" s="12"/>
      <c r="AS1423" s="14"/>
      <c r="AT1423" s="14"/>
      <c r="AU1423" s="14"/>
      <c r="AV1423" s="14"/>
      <c r="AW1423" s="14"/>
      <c r="AX1423" s="14"/>
      <c r="AY1423" s="14"/>
      <c r="BK1423" s="46" t="str">
        <f t="shared" si="528"/>
        <v>70249_443</v>
      </c>
      <c r="BL1423" s="69">
        <v>70249</v>
      </c>
      <c r="BM1423" s="69">
        <v>443</v>
      </c>
      <c r="BN1423" s="69">
        <v>0</v>
      </c>
      <c r="BP1423" s="46" t="str">
        <f t="shared" si="529"/>
        <v>70249_443</v>
      </c>
      <c r="BQ1423" s="69">
        <v>70249</v>
      </c>
      <c r="BR1423" s="69">
        <v>443</v>
      </c>
      <c r="BS1423" s="69">
        <v>0</v>
      </c>
    </row>
    <row r="1424" spans="35:71" x14ac:dyDescent="0.25">
      <c r="AI1424" s="12"/>
      <c r="AJ1424" s="12"/>
      <c r="AK1424" s="12"/>
      <c r="AL1424" s="14"/>
      <c r="AM1424" s="14"/>
      <c r="AN1424" s="14"/>
      <c r="AO1424" s="14"/>
      <c r="AP1424" s="14"/>
      <c r="AQ1424" s="14"/>
      <c r="AR1424" s="12"/>
      <c r="AS1424" s="14"/>
      <c r="AT1424" s="14"/>
      <c r="AU1424" s="14"/>
      <c r="AV1424" s="14"/>
      <c r="AW1424" s="14"/>
      <c r="AX1424" s="14"/>
      <c r="AY1424" s="14"/>
      <c r="BK1424" s="46" t="str">
        <f t="shared" si="528"/>
        <v>70249_453</v>
      </c>
      <c r="BL1424" s="69">
        <v>70249</v>
      </c>
      <c r="BM1424" s="69">
        <v>453</v>
      </c>
      <c r="BN1424" s="69">
        <v>0</v>
      </c>
      <c r="BP1424" s="46" t="str">
        <f t="shared" si="529"/>
        <v>70249_453</v>
      </c>
      <c r="BQ1424" s="69">
        <v>70249</v>
      </c>
      <c r="BR1424" s="69">
        <v>453</v>
      </c>
      <c r="BS1424" s="69">
        <v>0</v>
      </c>
    </row>
    <row r="1425" spans="35:71" x14ac:dyDescent="0.25">
      <c r="AI1425" s="12"/>
      <c r="AJ1425" s="12"/>
      <c r="AK1425" s="12"/>
      <c r="AL1425" s="14"/>
      <c r="AM1425" s="14"/>
      <c r="AN1425" s="14"/>
      <c r="AO1425" s="14"/>
      <c r="AP1425" s="14"/>
      <c r="AQ1425" s="14"/>
      <c r="AR1425" s="12"/>
      <c r="AS1425" s="14"/>
      <c r="AT1425" s="14"/>
      <c r="AU1425" s="14"/>
      <c r="AV1425" s="14"/>
      <c r="AW1425" s="14"/>
      <c r="AX1425" s="14"/>
      <c r="AY1425" s="14"/>
      <c r="BK1425" s="46" t="str">
        <f t="shared" si="528"/>
        <v>70249_456</v>
      </c>
      <c r="BL1425" s="69">
        <v>70249</v>
      </c>
      <c r="BM1425" s="69">
        <v>456</v>
      </c>
      <c r="BN1425" s="69">
        <v>0</v>
      </c>
      <c r="BP1425" s="46" t="str">
        <f t="shared" si="529"/>
        <v>70249_456</v>
      </c>
      <c r="BQ1425" s="69">
        <v>70249</v>
      </c>
      <c r="BR1425" s="69">
        <v>456</v>
      </c>
      <c r="BS1425" s="69">
        <v>0</v>
      </c>
    </row>
    <row r="1426" spans="35:71" x14ac:dyDescent="0.25">
      <c r="AI1426" s="12"/>
      <c r="AJ1426" s="12"/>
      <c r="AK1426" s="12"/>
      <c r="AL1426" s="13"/>
      <c r="AM1426" s="13"/>
      <c r="AN1426" s="13"/>
      <c r="AO1426" s="13"/>
      <c r="AP1426" s="13"/>
      <c r="AQ1426" s="13"/>
      <c r="AR1426" s="12"/>
      <c r="AS1426" s="13"/>
      <c r="AT1426" s="13"/>
      <c r="AU1426" s="13"/>
      <c r="AV1426" s="13"/>
      <c r="AW1426" s="13"/>
      <c r="AX1426" s="13"/>
      <c r="AY1426" s="13"/>
      <c r="BK1426" s="46" t="str">
        <f t="shared" si="528"/>
        <v>70249_459</v>
      </c>
      <c r="BL1426" s="69">
        <v>70249</v>
      </c>
      <c r="BM1426" s="69">
        <v>459</v>
      </c>
      <c r="BN1426" s="69">
        <v>0</v>
      </c>
      <c r="BP1426" s="46" t="str">
        <f t="shared" si="529"/>
        <v>70249_459</v>
      </c>
      <c r="BQ1426" s="69">
        <v>70249</v>
      </c>
      <c r="BR1426" s="69">
        <v>459</v>
      </c>
      <c r="BS1426" s="69">
        <v>0</v>
      </c>
    </row>
    <row r="1427" spans="35:71" x14ac:dyDescent="0.25">
      <c r="AI1427" s="12"/>
      <c r="AJ1427" s="12"/>
      <c r="AK1427" s="12"/>
      <c r="AL1427" s="14"/>
      <c r="AM1427" s="14"/>
      <c r="AN1427" s="14"/>
      <c r="AO1427" s="14"/>
      <c r="AP1427" s="14"/>
      <c r="AQ1427" s="14"/>
      <c r="AR1427" s="12"/>
      <c r="AS1427" s="14"/>
      <c r="AT1427" s="14"/>
      <c r="AU1427" s="14"/>
      <c r="AV1427" s="14"/>
      <c r="AW1427" s="14"/>
      <c r="AX1427" s="14"/>
      <c r="AY1427" s="14"/>
      <c r="BK1427" s="46" t="str">
        <f t="shared" si="528"/>
        <v>70249_462</v>
      </c>
      <c r="BL1427" s="69">
        <v>70249</v>
      </c>
      <c r="BM1427" s="69">
        <v>462</v>
      </c>
      <c r="BN1427" s="69">
        <v>0</v>
      </c>
      <c r="BP1427" s="46" t="str">
        <f t="shared" si="529"/>
        <v>70249_462</v>
      </c>
      <c r="BQ1427" s="69">
        <v>70249</v>
      </c>
      <c r="BR1427" s="69">
        <v>462</v>
      </c>
      <c r="BS1427" s="69">
        <v>0</v>
      </c>
    </row>
    <row r="1428" spans="35:71" x14ac:dyDescent="0.25">
      <c r="AI1428" s="12"/>
      <c r="AJ1428" s="12"/>
      <c r="AK1428" s="12"/>
      <c r="AL1428" s="14"/>
      <c r="AM1428" s="14"/>
      <c r="AN1428" s="14"/>
      <c r="AO1428" s="14"/>
      <c r="AP1428" s="14"/>
      <c r="AQ1428" s="14"/>
      <c r="AR1428" s="12"/>
      <c r="AS1428" s="14"/>
      <c r="AT1428" s="14"/>
      <c r="AU1428" s="14"/>
      <c r="AV1428" s="14"/>
      <c r="AW1428" s="14"/>
      <c r="AX1428" s="14"/>
      <c r="AY1428" s="14"/>
      <c r="BK1428" s="46" t="str">
        <f t="shared" si="528"/>
        <v>70249_464</v>
      </c>
      <c r="BL1428" s="69">
        <v>70249</v>
      </c>
      <c r="BM1428" s="69">
        <v>464</v>
      </c>
      <c r="BN1428" s="69">
        <v>0</v>
      </c>
      <c r="BP1428" s="46" t="str">
        <f t="shared" si="529"/>
        <v>70249_464</v>
      </c>
      <c r="BQ1428" s="69">
        <v>70249</v>
      </c>
      <c r="BR1428" s="69">
        <v>464</v>
      </c>
      <c r="BS1428" s="69">
        <v>0</v>
      </c>
    </row>
    <row r="1429" spans="35:71" x14ac:dyDescent="0.25">
      <c r="AI1429" s="12"/>
      <c r="AJ1429" s="12"/>
      <c r="AK1429" s="12"/>
      <c r="AL1429" s="14"/>
      <c r="AM1429" s="14"/>
      <c r="AN1429" s="14"/>
      <c r="AO1429" s="14"/>
      <c r="AP1429" s="14"/>
      <c r="AQ1429" s="14"/>
      <c r="AR1429" s="12"/>
      <c r="AS1429" s="14"/>
      <c r="AT1429" s="14"/>
      <c r="AU1429" s="14"/>
      <c r="AV1429" s="14"/>
      <c r="AW1429" s="14"/>
      <c r="AX1429" s="14"/>
      <c r="AY1429" s="14"/>
      <c r="BK1429" s="46" t="str">
        <f t="shared" si="528"/>
        <v>70249_466</v>
      </c>
      <c r="BL1429" s="69">
        <v>70249</v>
      </c>
      <c r="BM1429" s="69">
        <v>466</v>
      </c>
      <c r="BN1429" s="69">
        <v>0</v>
      </c>
      <c r="BP1429" s="46" t="str">
        <f t="shared" si="529"/>
        <v>70249_466</v>
      </c>
      <c r="BQ1429" s="69">
        <v>70249</v>
      </c>
      <c r="BR1429" s="69">
        <v>466</v>
      </c>
      <c r="BS1429" s="69">
        <v>0</v>
      </c>
    </row>
    <row r="1430" spans="35:71" x14ac:dyDescent="0.25">
      <c r="AI1430" s="12"/>
      <c r="AJ1430" s="12"/>
      <c r="AK1430" s="12"/>
      <c r="AL1430" s="14"/>
      <c r="AM1430" s="14"/>
      <c r="AN1430" s="14"/>
      <c r="AO1430" s="14"/>
      <c r="AP1430" s="14"/>
      <c r="AQ1430" s="14"/>
      <c r="AR1430" s="12"/>
      <c r="AS1430" s="14"/>
      <c r="AT1430" s="14"/>
      <c r="AU1430" s="14"/>
      <c r="AV1430" s="14"/>
      <c r="AW1430" s="14"/>
      <c r="AX1430" s="14"/>
      <c r="AY1430" s="14"/>
      <c r="BK1430" s="46" t="str">
        <f t="shared" si="528"/>
        <v>70249_467</v>
      </c>
      <c r="BL1430" s="69">
        <v>70249</v>
      </c>
      <c r="BM1430" s="69">
        <v>467</v>
      </c>
      <c r="BN1430" s="69">
        <v>0</v>
      </c>
      <c r="BP1430" s="46" t="str">
        <f t="shared" si="529"/>
        <v>70249_467</v>
      </c>
      <c r="BQ1430" s="69">
        <v>70249</v>
      </c>
      <c r="BR1430" s="69">
        <v>467</v>
      </c>
      <c r="BS1430" s="69">
        <v>0</v>
      </c>
    </row>
    <row r="1431" spans="35:71" x14ac:dyDescent="0.25">
      <c r="AI1431" s="12"/>
      <c r="AJ1431" s="12"/>
      <c r="AK1431" s="12"/>
      <c r="AL1431" s="14"/>
      <c r="AM1431" s="14"/>
      <c r="AN1431" s="14"/>
      <c r="AO1431" s="14"/>
      <c r="AP1431" s="14"/>
      <c r="AQ1431" s="14"/>
      <c r="AR1431" s="12"/>
      <c r="AS1431" s="14"/>
      <c r="AT1431" s="14"/>
      <c r="AU1431" s="14"/>
      <c r="AV1431" s="14"/>
      <c r="AW1431" s="14"/>
      <c r="AX1431" s="14"/>
      <c r="AY1431" s="14"/>
      <c r="BK1431" s="46" t="str">
        <f t="shared" si="528"/>
        <v>70249_473</v>
      </c>
      <c r="BL1431" s="69">
        <v>70249</v>
      </c>
      <c r="BM1431" s="69">
        <v>473</v>
      </c>
      <c r="BN1431" s="69">
        <v>0</v>
      </c>
      <c r="BP1431" s="46" t="str">
        <f t="shared" si="529"/>
        <v>70249_473</v>
      </c>
      <c r="BQ1431" s="69">
        <v>70249</v>
      </c>
      <c r="BR1431" s="69">
        <v>473</v>
      </c>
      <c r="BS1431" s="69">
        <v>0</v>
      </c>
    </row>
    <row r="1432" spans="35:71" x14ac:dyDescent="0.25">
      <c r="AI1432" s="12"/>
      <c r="AJ1432" s="12"/>
      <c r="AK1432" s="12"/>
      <c r="AL1432" s="14"/>
      <c r="AM1432" s="14"/>
      <c r="AN1432" s="14"/>
      <c r="AO1432" s="14"/>
      <c r="AP1432" s="14"/>
      <c r="AQ1432" s="14"/>
      <c r="AR1432" s="12"/>
      <c r="AS1432" s="14"/>
      <c r="AT1432" s="14"/>
      <c r="AU1432" s="14"/>
      <c r="AV1432" s="14"/>
      <c r="AW1432" s="14"/>
      <c r="AX1432" s="14"/>
      <c r="AY1432" s="14"/>
      <c r="BK1432" s="46" t="str">
        <f t="shared" si="528"/>
        <v>70249_480</v>
      </c>
      <c r="BL1432" s="69">
        <v>70249</v>
      </c>
      <c r="BM1432" s="69">
        <v>480</v>
      </c>
      <c r="BN1432" s="69">
        <v>0</v>
      </c>
      <c r="BP1432" s="46" t="str">
        <f t="shared" si="529"/>
        <v>70249_480</v>
      </c>
      <c r="BQ1432" s="69">
        <v>70249</v>
      </c>
      <c r="BR1432" s="69">
        <v>480</v>
      </c>
      <c r="BS1432" s="69">
        <v>0</v>
      </c>
    </row>
    <row r="1433" spans="35:71" x14ac:dyDescent="0.25">
      <c r="AI1433" s="12"/>
      <c r="AJ1433" s="12"/>
      <c r="AK1433" s="12"/>
      <c r="AL1433" s="14"/>
      <c r="AM1433" s="14"/>
      <c r="AN1433" s="14"/>
      <c r="AO1433" s="14"/>
      <c r="AP1433" s="14"/>
      <c r="AQ1433" s="14"/>
      <c r="AR1433" s="12"/>
      <c r="AS1433" s="14"/>
      <c r="AT1433" s="14"/>
      <c r="AU1433" s="14"/>
      <c r="AV1433" s="14"/>
      <c r="AW1433" s="14"/>
      <c r="AX1433" s="14"/>
      <c r="AY1433" s="14"/>
      <c r="BK1433" s="46" t="str">
        <f t="shared" si="528"/>
        <v>70252_410</v>
      </c>
      <c r="BL1433" s="69">
        <v>70252</v>
      </c>
      <c r="BM1433" s="69">
        <v>410</v>
      </c>
      <c r="BN1433" s="69">
        <v>0</v>
      </c>
      <c r="BP1433" s="46" t="str">
        <f t="shared" si="529"/>
        <v>70252_410</v>
      </c>
      <c r="BQ1433" s="69">
        <v>70252</v>
      </c>
      <c r="BR1433" s="69">
        <v>410</v>
      </c>
      <c r="BS1433" s="69">
        <v>0</v>
      </c>
    </row>
    <row r="1434" spans="35:71" x14ac:dyDescent="0.25">
      <c r="AI1434" s="12"/>
      <c r="AJ1434" s="12"/>
      <c r="AK1434" s="12"/>
      <c r="AL1434" s="13"/>
      <c r="AM1434" s="13"/>
      <c r="AN1434" s="13"/>
      <c r="AO1434" s="13"/>
      <c r="AP1434" s="13"/>
      <c r="AQ1434" s="13"/>
      <c r="AR1434" s="12"/>
      <c r="AS1434" s="13"/>
      <c r="AT1434" s="13"/>
      <c r="AU1434" s="13"/>
      <c r="AV1434" s="13"/>
      <c r="AW1434" s="13"/>
      <c r="AX1434" s="13"/>
      <c r="AY1434" s="13"/>
      <c r="BK1434" s="46" t="str">
        <f t="shared" si="528"/>
        <v>70252_445</v>
      </c>
      <c r="BL1434" s="69">
        <v>70252</v>
      </c>
      <c r="BM1434" s="69">
        <v>445</v>
      </c>
      <c r="BN1434" s="69">
        <v>0</v>
      </c>
      <c r="BP1434" s="46" t="str">
        <f t="shared" si="529"/>
        <v>70252_445</v>
      </c>
      <c r="BQ1434" s="69">
        <v>70252</v>
      </c>
      <c r="BR1434" s="69">
        <v>445</v>
      </c>
      <c r="BS1434" s="69">
        <v>0</v>
      </c>
    </row>
    <row r="1435" spans="35:71" x14ac:dyDescent="0.25">
      <c r="AI1435" s="12"/>
      <c r="AJ1435" s="12"/>
      <c r="AK1435" s="12"/>
      <c r="AL1435" s="13"/>
      <c r="AM1435" s="13"/>
      <c r="AN1435" s="13"/>
      <c r="AO1435" s="13"/>
      <c r="AP1435" s="13"/>
      <c r="AQ1435" s="13"/>
      <c r="AR1435" s="12"/>
      <c r="AS1435" s="13"/>
      <c r="AT1435" s="13"/>
      <c r="AU1435" s="13"/>
      <c r="AV1435" s="13"/>
      <c r="AW1435" s="13"/>
      <c r="AX1435" s="13"/>
      <c r="AY1435" s="13"/>
      <c r="BK1435" s="46" t="str">
        <f t="shared" si="528"/>
        <v>70252_460</v>
      </c>
      <c r="BL1435" s="69">
        <v>70252</v>
      </c>
      <c r="BM1435" s="69">
        <v>460</v>
      </c>
      <c r="BN1435" s="69">
        <v>0</v>
      </c>
      <c r="BP1435" s="46" t="str">
        <f t="shared" si="529"/>
        <v>70252_460</v>
      </c>
      <c r="BQ1435" s="69">
        <v>70252</v>
      </c>
      <c r="BR1435" s="69">
        <v>460</v>
      </c>
      <c r="BS1435" s="69">
        <v>0</v>
      </c>
    </row>
    <row r="1436" spans="35:71" x14ac:dyDescent="0.25">
      <c r="AI1436" s="12"/>
      <c r="AJ1436" s="12"/>
      <c r="AK1436" s="12"/>
      <c r="AL1436" s="13"/>
      <c r="AM1436" s="13"/>
      <c r="AN1436" s="13"/>
      <c r="AO1436" s="13"/>
      <c r="AP1436" s="13"/>
      <c r="AQ1436" s="13"/>
      <c r="AR1436" s="12"/>
      <c r="AS1436" s="13"/>
      <c r="AT1436" s="13"/>
      <c r="AU1436" s="13"/>
      <c r="AV1436" s="13"/>
      <c r="AW1436" s="13"/>
      <c r="AX1436" s="13"/>
      <c r="AY1436" s="13"/>
      <c r="BK1436" s="46" t="str">
        <f t="shared" si="528"/>
        <v>70252_463</v>
      </c>
      <c r="BL1436" s="69">
        <v>70252</v>
      </c>
      <c r="BM1436" s="69">
        <v>463</v>
      </c>
      <c r="BN1436" s="69">
        <v>0</v>
      </c>
      <c r="BP1436" s="46" t="str">
        <f t="shared" si="529"/>
        <v>70252_463</v>
      </c>
      <c r="BQ1436" s="69">
        <v>70252</v>
      </c>
      <c r="BR1436" s="69">
        <v>463</v>
      </c>
      <c r="BS1436" s="69">
        <v>0</v>
      </c>
    </row>
    <row r="1437" spans="35:71" x14ac:dyDescent="0.25">
      <c r="AI1437" s="12"/>
      <c r="AJ1437" s="12"/>
      <c r="AK1437" s="12"/>
      <c r="AL1437" s="13"/>
      <c r="AM1437" s="13"/>
      <c r="AN1437" s="13"/>
      <c r="AO1437" s="13"/>
      <c r="AP1437" s="13"/>
      <c r="AQ1437" s="13"/>
      <c r="AR1437" s="12"/>
      <c r="AS1437" s="13"/>
      <c r="AT1437" s="13"/>
      <c r="AU1437" s="13"/>
      <c r="AV1437" s="13"/>
      <c r="AW1437" s="13"/>
      <c r="AX1437" s="13"/>
      <c r="AY1437" s="13"/>
      <c r="BK1437" s="46" t="str">
        <f t="shared" si="528"/>
        <v>70252_465</v>
      </c>
      <c r="BL1437" s="69">
        <v>70252</v>
      </c>
      <c r="BM1437" s="69">
        <v>465</v>
      </c>
      <c r="BN1437" s="69">
        <v>0</v>
      </c>
      <c r="BP1437" s="46" t="str">
        <f t="shared" si="529"/>
        <v>70252_465</v>
      </c>
      <c r="BQ1437" s="69">
        <v>70252</v>
      </c>
      <c r="BR1437" s="69">
        <v>465</v>
      </c>
      <c r="BS1437" s="69">
        <v>0</v>
      </c>
    </row>
    <row r="1438" spans="35:71" x14ac:dyDescent="0.25">
      <c r="AI1438" s="12"/>
      <c r="AJ1438" s="12"/>
      <c r="AK1438" s="12"/>
      <c r="AL1438" s="13"/>
      <c r="AM1438" s="13"/>
      <c r="AN1438" s="13"/>
      <c r="AO1438" s="13"/>
      <c r="AP1438" s="13"/>
      <c r="AQ1438" s="13"/>
      <c r="AR1438" s="12"/>
      <c r="AS1438" s="13"/>
      <c r="AT1438" s="13"/>
      <c r="AU1438" s="13"/>
      <c r="AV1438" s="13"/>
      <c r="AW1438" s="13"/>
      <c r="AX1438" s="13"/>
      <c r="AY1438" s="13"/>
      <c r="BK1438" s="46" t="str">
        <f t="shared" si="528"/>
        <v>70252_495</v>
      </c>
      <c r="BL1438" s="69">
        <v>70252</v>
      </c>
      <c r="BM1438" s="69">
        <v>495</v>
      </c>
      <c r="BN1438" s="69">
        <v>0</v>
      </c>
      <c r="BP1438" s="46" t="str">
        <f t="shared" si="529"/>
        <v>70252_495</v>
      </c>
      <c r="BQ1438" s="69">
        <v>70252</v>
      </c>
      <c r="BR1438" s="69">
        <v>495</v>
      </c>
      <c r="BS1438" s="69">
        <v>0</v>
      </c>
    </row>
    <row r="1439" spans="35:71" x14ac:dyDescent="0.25">
      <c r="AI1439" s="12"/>
      <c r="AJ1439" s="12"/>
      <c r="AK1439" s="12"/>
      <c r="AL1439" s="13"/>
      <c r="AM1439" s="13"/>
      <c r="AN1439" s="13"/>
      <c r="AO1439" s="13"/>
      <c r="AP1439" s="13"/>
      <c r="AQ1439" s="13"/>
      <c r="AR1439" s="12"/>
      <c r="AS1439" s="13"/>
      <c r="AT1439" s="13"/>
      <c r="AU1439" s="13"/>
      <c r="AV1439" s="13"/>
      <c r="AW1439" s="13"/>
      <c r="AX1439" s="13"/>
      <c r="AY1439" s="13"/>
      <c r="BK1439" s="46" t="str">
        <f t="shared" si="528"/>
        <v>70259_404</v>
      </c>
      <c r="BL1439" s="69">
        <v>70259</v>
      </c>
      <c r="BM1439" s="69">
        <v>404</v>
      </c>
      <c r="BN1439" s="69">
        <v>0</v>
      </c>
      <c r="BP1439" s="46" t="str">
        <f t="shared" si="529"/>
        <v>70259_404</v>
      </c>
      <c r="BQ1439" s="69">
        <v>70259</v>
      </c>
      <c r="BR1439" s="69">
        <v>404</v>
      </c>
      <c r="BS1439" s="69">
        <v>0</v>
      </c>
    </row>
    <row r="1440" spans="35:71" x14ac:dyDescent="0.25">
      <c r="AI1440" s="12"/>
      <c r="AJ1440" s="12"/>
      <c r="AK1440" s="12"/>
      <c r="AL1440" s="13"/>
      <c r="AM1440" s="13"/>
      <c r="AN1440" s="13"/>
      <c r="AO1440" s="13"/>
      <c r="AP1440" s="13"/>
      <c r="AQ1440" s="13"/>
      <c r="AR1440" s="12"/>
      <c r="AS1440" s="13"/>
      <c r="AT1440" s="13"/>
      <c r="AU1440" s="13"/>
      <c r="AV1440" s="13"/>
      <c r="AW1440" s="13"/>
      <c r="AX1440" s="13"/>
      <c r="AY1440" s="13"/>
      <c r="BK1440" s="46" t="str">
        <f t="shared" si="528"/>
        <v>70259_430</v>
      </c>
      <c r="BL1440" s="69">
        <v>70259</v>
      </c>
      <c r="BM1440" s="69">
        <v>430</v>
      </c>
      <c r="BN1440" s="69">
        <v>0</v>
      </c>
      <c r="BP1440" s="46" t="str">
        <f t="shared" si="529"/>
        <v>70259_430</v>
      </c>
      <c r="BQ1440" s="69">
        <v>70259</v>
      </c>
      <c r="BR1440" s="69">
        <v>430</v>
      </c>
      <c r="BS1440" s="69">
        <v>0</v>
      </c>
    </row>
    <row r="1441" spans="35:71" x14ac:dyDescent="0.25">
      <c r="AI1441" s="12"/>
      <c r="AJ1441" s="12"/>
      <c r="AK1441" s="12"/>
      <c r="AL1441" s="13"/>
      <c r="AM1441" s="13"/>
      <c r="AN1441" s="13"/>
      <c r="AO1441" s="13"/>
      <c r="AP1441" s="13"/>
      <c r="AQ1441" s="13"/>
      <c r="AR1441" s="12"/>
      <c r="AS1441" s="13"/>
      <c r="AT1441" s="13"/>
      <c r="AU1441" s="13"/>
      <c r="AV1441" s="13"/>
      <c r="AW1441" s="13"/>
      <c r="AX1441" s="13"/>
      <c r="AY1441" s="13"/>
      <c r="BK1441" s="46" t="str">
        <f t="shared" si="528"/>
        <v>70259_470</v>
      </c>
      <c r="BL1441" s="69">
        <v>70259</v>
      </c>
      <c r="BM1441" s="69">
        <v>470</v>
      </c>
      <c r="BN1441" s="69">
        <v>0</v>
      </c>
      <c r="BP1441" s="46" t="str">
        <f t="shared" si="529"/>
        <v>70259_470</v>
      </c>
      <c r="BQ1441" s="69">
        <v>70259</v>
      </c>
      <c r="BR1441" s="69">
        <v>470</v>
      </c>
      <c r="BS1441" s="69">
        <v>0</v>
      </c>
    </row>
    <row r="1442" spans="35:71" x14ac:dyDescent="0.25">
      <c r="AI1442" s="12"/>
      <c r="AJ1442" s="12"/>
      <c r="AK1442" s="12"/>
      <c r="AL1442" s="14"/>
      <c r="AM1442" s="14"/>
      <c r="AN1442" s="14"/>
      <c r="AO1442" s="14"/>
      <c r="AP1442" s="14"/>
      <c r="AQ1442" s="14"/>
      <c r="AR1442" s="12"/>
      <c r="AS1442" s="14"/>
      <c r="AT1442" s="14"/>
      <c r="AU1442" s="14"/>
      <c r="AV1442" s="14"/>
      <c r="AW1442" s="14"/>
      <c r="AX1442" s="14"/>
      <c r="AY1442" s="14"/>
      <c r="BK1442" s="46" t="str">
        <f t="shared" si="528"/>
        <v>70276_422</v>
      </c>
      <c r="BL1442" s="69">
        <v>70276</v>
      </c>
      <c r="BM1442" s="69">
        <v>422</v>
      </c>
      <c r="BN1442" s="69">
        <v>0</v>
      </c>
      <c r="BP1442" s="46" t="str">
        <f t="shared" si="529"/>
        <v>70276_422</v>
      </c>
      <c r="BQ1442" s="69">
        <v>70276</v>
      </c>
      <c r="BR1442" s="69">
        <v>422</v>
      </c>
      <c r="BS1442" s="69">
        <v>0</v>
      </c>
    </row>
    <row r="1443" spans="35:71" x14ac:dyDescent="0.25">
      <c r="AI1443" s="12"/>
      <c r="AJ1443" s="12"/>
      <c r="AK1443" s="12"/>
      <c r="AL1443" s="14"/>
      <c r="AM1443" s="14"/>
      <c r="AN1443" s="14"/>
      <c r="AO1443" s="14"/>
      <c r="AP1443" s="14"/>
      <c r="AQ1443" s="14"/>
      <c r="AR1443" s="12"/>
      <c r="AS1443" s="14"/>
      <c r="AT1443" s="14"/>
      <c r="AU1443" s="14"/>
      <c r="AV1443" s="14"/>
      <c r="AW1443" s="14"/>
      <c r="AX1443" s="14"/>
      <c r="AY1443" s="14"/>
      <c r="BK1443" s="46" t="str">
        <f t="shared" si="528"/>
        <v>70276_431</v>
      </c>
      <c r="BL1443" s="69">
        <v>70276</v>
      </c>
      <c r="BM1443" s="69">
        <v>431</v>
      </c>
      <c r="BN1443" s="69">
        <v>0</v>
      </c>
      <c r="BP1443" s="46" t="str">
        <f t="shared" si="529"/>
        <v>70276_431</v>
      </c>
      <c r="BQ1443" s="69">
        <v>70276</v>
      </c>
      <c r="BR1443" s="69">
        <v>431</v>
      </c>
      <c r="BS1443" s="69">
        <v>0</v>
      </c>
    </row>
    <row r="1444" spans="35:71" x14ac:dyDescent="0.25">
      <c r="AI1444" s="12"/>
      <c r="AJ1444" s="12"/>
      <c r="AK1444" s="12"/>
      <c r="AL1444" s="14"/>
      <c r="AM1444" s="14"/>
      <c r="AN1444" s="14"/>
      <c r="AO1444" s="14"/>
      <c r="AP1444" s="14"/>
      <c r="AQ1444" s="14"/>
      <c r="AR1444" s="12"/>
      <c r="AS1444" s="14"/>
      <c r="AT1444" s="14"/>
      <c r="AU1444" s="14"/>
      <c r="AV1444" s="14"/>
      <c r="AW1444" s="14"/>
      <c r="AX1444" s="14"/>
      <c r="AY1444" s="14"/>
      <c r="BK1444" s="46" t="str">
        <f t="shared" si="528"/>
        <v>70276_451</v>
      </c>
      <c r="BL1444" s="69">
        <v>70276</v>
      </c>
      <c r="BM1444" s="69">
        <v>451</v>
      </c>
      <c r="BN1444" s="69">
        <v>0</v>
      </c>
      <c r="BP1444" s="46" t="str">
        <f t="shared" si="529"/>
        <v>70276_451</v>
      </c>
      <c r="BQ1444" s="69">
        <v>70276</v>
      </c>
      <c r="BR1444" s="69">
        <v>451</v>
      </c>
      <c r="BS1444" s="69">
        <v>0</v>
      </c>
    </row>
    <row r="1445" spans="35:71" x14ac:dyDescent="0.25">
      <c r="AI1445" s="12"/>
      <c r="AJ1445" s="12"/>
      <c r="AK1445" s="12"/>
      <c r="AL1445" s="14"/>
      <c r="AM1445" s="14"/>
      <c r="AN1445" s="14"/>
      <c r="AO1445" s="14"/>
      <c r="AP1445" s="14"/>
      <c r="AQ1445" s="14"/>
      <c r="AR1445" s="12"/>
      <c r="AS1445" s="14"/>
      <c r="AT1445" s="14"/>
      <c r="AU1445" s="14"/>
      <c r="AV1445" s="14"/>
      <c r="AW1445" s="14"/>
      <c r="AX1445" s="14"/>
      <c r="AY1445" s="14"/>
      <c r="BK1445" s="46" t="str">
        <f t="shared" si="528"/>
        <v>70276_461</v>
      </c>
      <c r="BL1445" s="69">
        <v>70276</v>
      </c>
      <c r="BM1445" s="69">
        <v>461</v>
      </c>
      <c r="BN1445" s="69">
        <v>0</v>
      </c>
      <c r="BP1445" s="46" t="str">
        <f t="shared" si="529"/>
        <v>70276_461</v>
      </c>
      <c r="BQ1445" s="69">
        <v>70276</v>
      </c>
      <c r="BR1445" s="69">
        <v>461</v>
      </c>
      <c r="BS1445" s="69">
        <v>0</v>
      </c>
    </row>
    <row r="1446" spans="35:71" x14ac:dyDescent="0.25">
      <c r="AI1446" s="12"/>
      <c r="AJ1446" s="12"/>
      <c r="AK1446" s="12"/>
      <c r="AL1446" s="14"/>
      <c r="AM1446" s="14"/>
      <c r="AN1446" s="14"/>
      <c r="AO1446" s="14"/>
      <c r="AP1446" s="14"/>
      <c r="AQ1446" s="14"/>
      <c r="AR1446" s="12"/>
      <c r="AS1446" s="14"/>
      <c r="AT1446" s="14"/>
      <c r="AU1446" s="14"/>
      <c r="AV1446" s="14"/>
      <c r="AW1446" s="14"/>
      <c r="AX1446" s="14"/>
      <c r="AY1446" s="14"/>
      <c r="BK1446" s="46" t="str">
        <f t="shared" si="528"/>
        <v>70284_415</v>
      </c>
      <c r="BL1446" s="69">
        <v>70284</v>
      </c>
      <c r="BM1446" s="69">
        <v>415</v>
      </c>
      <c r="BN1446" s="69">
        <v>0</v>
      </c>
      <c r="BP1446" s="46" t="str">
        <f t="shared" si="529"/>
        <v>70284_415</v>
      </c>
      <c r="BQ1446" s="69">
        <v>70284</v>
      </c>
      <c r="BR1446" s="69">
        <v>415</v>
      </c>
      <c r="BS1446" s="69">
        <v>0</v>
      </c>
    </row>
    <row r="1447" spans="35:71" x14ac:dyDescent="0.25">
      <c r="AI1447" s="12"/>
      <c r="AJ1447" s="12"/>
      <c r="AK1447" s="12"/>
      <c r="AL1447" s="14"/>
      <c r="AM1447" s="14"/>
      <c r="AN1447" s="14"/>
      <c r="AO1447" s="14"/>
      <c r="AP1447" s="14"/>
      <c r="AQ1447" s="14"/>
      <c r="AR1447" s="12"/>
      <c r="AS1447" s="14"/>
      <c r="AT1447" s="14"/>
      <c r="AU1447" s="14"/>
      <c r="AV1447" s="14"/>
      <c r="AW1447" s="14"/>
      <c r="AX1447" s="14"/>
      <c r="AY1447" s="14"/>
      <c r="BK1447" s="46" t="str">
        <f t="shared" si="528"/>
        <v>70284_445</v>
      </c>
      <c r="BL1447" s="69">
        <v>70284</v>
      </c>
      <c r="BM1447" s="69">
        <v>445</v>
      </c>
      <c r="BN1447" s="69">
        <v>0</v>
      </c>
      <c r="BP1447" s="46" t="str">
        <f t="shared" si="529"/>
        <v>70284_445</v>
      </c>
      <c r="BQ1447" s="69">
        <v>70284</v>
      </c>
      <c r="BR1447" s="69">
        <v>445</v>
      </c>
      <c r="BS1447" s="69">
        <v>0</v>
      </c>
    </row>
    <row r="1448" spans="35:71" x14ac:dyDescent="0.25">
      <c r="AI1448" s="12"/>
      <c r="AJ1448" s="12"/>
      <c r="AK1448" s="12"/>
      <c r="AL1448" s="14"/>
      <c r="AM1448" s="14"/>
      <c r="AN1448" s="14"/>
      <c r="AO1448" s="14"/>
      <c r="AP1448" s="14"/>
      <c r="AQ1448" s="14"/>
      <c r="AR1448" s="12"/>
      <c r="AS1448" s="14"/>
      <c r="AT1448" s="14"/>
      <c r="AU1448" s="14"/>
      <c r="AV1448" s="14"/>
      <c r="AW1448" s="14"/>
      <c r="AX1448" s="14"/>
      <c r="AY1448" s="14"/>
      <c r="BK1448" s="46" t="str">
        <f t="shared" si="528"/>
        <v>70284_465</v>
      </c>
      <c r="BL1448" s="69">
        <v>70284</v>
      </c>
      <c r="BM1448" s="69">
        <v>465</v>
      </c>
      <c r="BN1448" s="69">
        <v>0</v>
      </c>
      <c r="BP1448" s="46" t="str">
        <f t="shared" si="529"/>
        <v>70284_465</v>
      </c>
      <c r="BQ1448" s="69">
        <v>70284</v>
      </c>
      <c r="BR1448" s="69">
        <v>465</v>
      </c>
      <c r="BS1448" s="69">
        <v>0</v>
      </c>
    </row>
    <row r="1449" spans="35:71" x14ac:dyDescent="0.25">
      <c r="AI1449" s="12"/>
      <c r="AJ1449" s="12"/>
      <c r="AK1449" s="12"/>
      <c r="AL1449" s="14"/>
      <c r="AM1449" s="14"/>
      <c r="AN1449" s="14"/>
      <c r="AO1449" s="14"/>
      <c r="AP1449" s="14"/>
      <c r="AQ1449" s="14"/>
      <c r="AR1449" s="12"/>
      <c r="AS1449" s="14"/>
      <c r="AT1449" s="14"/>
      <c r="AU1449" s="14"/>
      <c r="AV1449" s="14"/>
      <c r="AW1449" s="14"/>
      <c r="AX1449" s="14"/>
      <c r="AY1449" s="14"/>
      <c r="BK1449" s="46" t="str">
        <f t="shared" si="528"/>
        <v>70301_440</v>
      </c>
      <c r="BL1449" s="69">
        <v>70301</v>
      </c>
      <c r="BM1449" s="69">
        <v>440</v>
      </c>
      <c r="BN1449" s="69">
        <v>0</v>
      </c>
      <c r="BP1449" s="46" t="str">
        <f t="shared" si="529"/>
        <v>70301_440</v>
      </c>
      <c r="BQ1449" s="69">
        <v>70301</v>
      </c>
      <c r="BR1449" s="69">
        <v>440</v>
      </c>
      <c r="BS1449" s="69">
        <v>0</v>
      </c>
    </row>
    <row r="1450" spans="35:71" x14ac:dyDescent="0.25">
      <c r="AI1450" s="12"/>
      <c r="AJ1450" s="12"/>
      <c r="AK1450" s="12"/>
      <c r="AL1450" s="14"/>
      <c r="AM1450" s="14"/>
      <c r="AN1450" s="14"/>
      <c r="AO1450" s="14"/>
      <c r="AP1450" s="14"/>
      <c r="AQ1450" s="14"/>
      <c r="AR1450" s="12"/>
      <c r="AS1450" s="14"/>
      <c r="AT1450" s="14"/>
      <c r="AU1450" s="14"/>
      <c r="AV1450" s="14"/>
      <c r="AW1450" s="14"/>
      <c r="AX1450" s="14"/>
      <c r="AY1450" s="14"/>
      <c r="BK1450" s="46" t="str">
        <f t="shared" si="528"/>
        <v>70301_448</v>
      </c>
      <c r="BL1450" s="69">
        <v>70301</v>
      </c>
      <c r="BM1450" s="69">
        <v>448</v>
      </c>
      <c r="BN1450" s="69">
        <v>0</v>
      </c>
      <c r="BP1450" s="46" t="str">
        <f t="shared" si="529"/>
        <v>70301_448</v>
      </c>
      <c r="BQ1450" s="69">
        <v>70301</v>
      </c>
      <c r="BR1450" s="69">
        <v>448</v>
      </c>
      <c r="BS1450" s="69">
        <v>0</v>
      </c>
    </row>
    <row r="1451" spans="35:71" x14ac:dyDescent="0.25">
      <c r="AI1451" s="12"/>
      <c r="AJ1451" s="12"/>
      <c r="AK1451" s="12"/>
      <c r="AL1451" s="13"/>
      <c r="AM1451" s="13"/>
      <c r="AN1451" s="13"/>
      <c r="AO1451" s="13"/>
      <c r="AP1451" s="13"/>
      <c r="AQ1451" s="13"/>
      <c r="AR1451" s="12"/>
      <c r="AS1451" s="13"/>
      <c r="AT1451" s="13"/>
      <c r="AU1451" s="13"/>
      <c r="AV1451" s="13"/>
      <c r="AW1451" s="13"/>
      <c r="AX1451" s="13"/>
      <c r="AY1451" s="13"/>
      <c r="BK1451" s="46" t="str">
        <f t="shared" si="528"/>
        <v>70301_485</v>
      </c>
      <c r="BL1451" s="69">
        <v>70301</v>
      </c>
      <c r="BM1451" s="69">
        <v>485</v>
      </c>
      <c r="BN1451" s="69">
        <v>0</v>
      </c>
      <c r="BP1451" s="46" t="str">
        <f t="shared" si="529"/>
        <v>70301_485</v>
      </c>
      <c r="BQ1451" s="69">
        <v>70301</v>
      </c>
      <c r="BR1451" s="69">
        <v>485</v>
      </c>
      <c r="BS1451" s="69">
        <v>0</v>
      </c>
    </row>
    <row r="1452" spans="35:71" x14ac:dyDescent="0.25">
      <c r="AI1452" s="12"/>
      <c r="AJ1452" s="12"/>
      <c r="AK1452" s="12"/>
      <c r="AL1452" s="13"/>
      <c r="AM1452" s="13"/>
      <c r="AN1452" s="13"/>
      <c r="AO1452" s="13"/>
      <c r="AP1452" s="13"/>
      <c r="AQ1452" s="13"/>
      <c r="AR1452" s="12"/>
      <c r="AS1452" s="13"/>
      <c r="AT1452" s="13"/>
      <c r="AU1452" s="13"/>
      <c r="AV1452" s="13"/>
      <c r="AW1452" s="13"/>
      <c r="AX1452" s="13"/>
      <c r="AY1452" s="13"/>
      <c r="BK1452" s="46" t="str">
        <f t="shared" si="528"/>
        <v>70301_495</v>
      </c>
      <c r="BL1452" s="69">
        <v>70301</v>
      </c>
      <c r="BM1452" s="69">
        <v>495</v>
      </c>
      <c r="BN1452" s="69">
        <v>0</v>
      </c>
      <c r="BP1452" s="46" t="str">
        <f t="shared" si="529"/>
        <v>70301_495</v>
      </c>
      <c r="BQ1452" s="69">
        <v>70301</v>
      </c>
      <c r="BR1452" s="69">
        <v>495</v>
      </c>
      <c r="BS1452" s="69">
        <v>0</v>
      </c>
    </row>
    <row r="1453" spans="35:71" x14ac:dyDescent="0.25">
      <c r="AI1453" s="12"/>
      <c r="AJ1453" s="12"/>
      <c r="AK1453" s="12"/>
      <c r="AL1453" s="13"/>
      <c r="AM1453" s="13"/>
      <c r="AN1453" s="13"/>
      <c r="AO1453" s="13"/>
      <c r="AP1453" s="13"/>
      <c r="AQ1453" s="13"/>
      <c r="AR1453" s="12"/>
      <c r="AS1453" s="13"/>
      <c r="AT1453" s="13"/>
      <c r="AU1453" s="13"/>
      <c r="AV1453" s="13"/>
      <c r="AW1453" s="13"/>
      <c r="AX1453" s="13"/>
      <c r="AY1453" s="13"/>
      <c r="BK1453" s="46" t="str">
        <f t="shared" si="528"/>
        <v>70303_410</v>
      </c>
      <c r="BL1453" s="69">
        <v>70303</v>
      </c>
      <c r="BM1453" s="69">
        <v>410</v>
      </c>
      <c r="BN1453" s="69">
        <v>0</v>
      </c>
      <c r="BP1453" s="46" t="str">
        <f t="shared" si="529"/>
        <v>70303_410</v>
      </c>
      <c r="BQ1453" s="69">
        <v>70303</v>
      </c>
      <c r="BR1453" s="69">
        <v>410</v>
      </c>
      <c r="BS1453" s="69">
        <v>0</v>
      </c>
    </row>
    <row r="1454" spans="35:71" x14ac:dyDescent="0.25">
      <c r="AI1454" s="12"/>
      <c r="AJ1454" s="12"/>
      <c r="AK1454" s="12"/>
      <c r="AL1454" s="13"/>
      <c r="AM1454" s="13"/>
      <c r="AN1454" s="13"/>
      <c r="AO1454" s="13"/>
      <c r="AP1454" s="13"/>
      <c r="AQ1454" s="13"/>
      <c r="AR1454" s="12"/>
      <c r="AS1454" s="13"/>
      <c r="AT1454" s="13"/>
      <c r="AU1454" s="13"/>
      <c r="AV1454" s="13"/>
      <c r="AW1454" s="13"/>
      <c r="AX1454" s="13"/>
      <c r="AY1454" s="13"/>
      <c r="BK1454" s="46" t="str">
        <f t="shared" si="528"/>
        <v>70303_420</v>
      </c>
      <c r="BL1454" s="69">
        <v>70303</v>
      </c>
      <c r="BM1454" s="69">
        <v>420</v>
      </c>
      <c r="BN1454" s="69">
        <v>0</v>
      </c>
      <c r="BP1454" s="46" t="str">
        <f t="shared" si="529"/>
        <v>70303_420</v>
      </c>
      <c r="BQ1454" s="69">
        <v>70303</v>
      </c>
      <c r="BR1454" s="69">
        <v>420</v>
      </c>
      <c r="BS1454" s="69">
        <v>0</v>
      </c>
    </row>
    <row r="1455" spans="35:71" x14ac:dyDescent="0.25">
      <c r="AI1455" s="12"/>
      <c r="AJ1455" s="12"/>
      <c r="AK1455" s="12"/>
      <c r="AL1455" s="14"/>
      <c r="AM1455" s="14"/>
      <c r="AN1455" s="14"/>
      <c r="AO1455" s="14"/>
      <c r="AP1455" s="14"/>
      <c r="AQ1455" s="14"/>
      <c r="AR1455" s="12"/>
      <c r="AS1455" s="14"/>
      <c r="AT1455" s="14"/>
      <c r="AU1455" s="14"/>
      <c r="AV1455" s="14"/>
      <c r="AW1455" s="14"/>
      <c r="AX1455" s="14"/>
      <c r="AY1455" s="14"/>
      <c r="BK1455" s="46" t="str">
        <f t="shared" si="528"/>
        <v>70303_423</v>
      </c>
      <c r="BL1455" s="69">
        <v>70303</v>
      </c>
      <c r="BM1455" s="69">
        <v>423</v>
      </c>
      <c r="BN1455" s="69">
        <v>0</v>
      </c>
      <c r="BP1455" s="46" t="str">
        <f t="shared" si="529"/>
        <v>70303_423</v>
      </c>
      <c r="BQ1455" s="69">
        <v>70303</v>
      </c>
      <c r="BR1455" s="69">
        <v>423</v>
      </c>
      <c r="BS1455" s="69">
        <v>0</v>
      </c>
    </row>
    <row r="1456" spans="35:71" x14ac:dyDescent="0.25">
      <c r="AI1456" s="12"/>
      <c r="AJ1456" s="12"/>
      <c r="AK1456" s="12"/>
      <c r="AL1456" s="14"/>
      <c r="AM1456" s="14"/>
      <c r="AN1456" s="14"/>
      <c r="AO1456" s="14"/>
      <c r="AP1456" s="14"/>
      <c r="AQ1456" s="14"/>
      <c r="AR1456" s="12"/>
      <c r="AS1456" s="14"/>
      <c r="AT1456" s="14"/>
      <c r="AU1456" s="14"/>
      <c r="AV1456" s="14"/>
      <c r="AW1456" s="14"/>
      <c r="AX1456" s="14"/>
      <c r="AY1456" s="14"/>
      <c r="BK1456" s="46" t="str">
        <f t="shared" si="528"/>
        <v>70303_438</v>
      </c>
      <c r="BL1456" s="69">
        <v>70303</v>
      </c>
      <c r="BM1456" s="69">
        <v>438</v>
      </c>
      <c r="BN1456" s="69">
        <v>0</v>
      </c>
      <c r="BP1456" s="46" t="str">
        <f t="shared" si="529"/>
        <v>70303_438</v>
      </c>
      <c r="BQ1456" s="69">
        <v>70303</v>
      </c>
      <c r="BR1456" s="69">
        <v>438</v>
      </c>
      <c r="BS1456" s="69">
        <v>0</v>
      </c>
    </row>
    <row r="1457" spans="35:71" x14ac:dyDescent="0.25">
      <c r="AI1457" s="12"/>
      <c r="AJ1457" s="12"/>
      <c r="AK1457" s="12"/>
      <c r="AL1457" s="14"/>
      <c r="AM1457" s="14"/>
      <c r="AN1457" s="14"/>
      <c r="AO1457" s="14"/>
      <c r="AP1457" s="14"/>
      <c r="AQ1457" s="14"/>
      <c r="AR1457" s="12"/>
      <c r="AS1457" s="14"/>
      <c r="AT1457" s="14"/>
      <c r="AU1457" s="14"/>
      <c r="AV1457" s="14"/>
      <c r="AW1457" s="14"/>
      <c r="AX1457" s="14"/>
      <c r="AY1457" s="14"/>
      <c r="BK1457" s="46" t="str">
        <f t="shared" si="528"/>
        <v>70303_461</v>
      </c>
      <c r="BL1457" s="69">
        <v>70303</v>
      </c>
      <c r="BM1457" s="69">
        <v>461</v>
      </c>
      <c r="BN1457" s="69">
        <v>0</v>
      </c>
      <c r="BP1457" s="46" t="str">
        <f t="shared" si="529"/>
        <v>70303_461</v>
      </c>
      <c r="BQ1457" s="69">
        <v>70303</v>
      </c>
      <c r="BR1457" s="69">
        <v>461</v>
      </c>
      <c r="BS1457" s="69">
        <v>0</v>
      </c>
    </row>
    <row r="1458" spans="35:71" x14ac:dyDescent="0.25">
      <c r="AI1458" s="12"/>
      <c r="AJ1458" s="12"/>
      <c r="AK1458" s="12"/>
      <c r="AL1458" s="14"/>
      <c r="AM1458" s="14"/>
      <c r="AN1458" s="14"/>
      <c r="AO1458" s="14"/>
      <c r="AP1458" s="14"/>
      <c r="AQ1458" s="14"/>
      <c r="AR1458" s="12"/>
      <c r="AS1458" s="14"/>
      <c r="AT1458" s="14"/>
      <c r="AU1458" s="14"/>
      <c r="AV1458" s="14"/>
      <c r="AW1458" s="14"/>
      <c r="AX1458" s="14"/>
      <c r="AY1458" s="14"/>
      <c r="BK1458" s="46" t="str">
        <f t="shared" si="528"/>
        <v>70303_470</v>
      </c>
      <c r="BL1458" s="69">
        <v>70303</v>
      </c>
      <c r="BM1458" s="69">
        <v>470</v>
      </c>
      <c r="BN1458" s="69">
        <v>0</v>
      </c>
      <c r="BP1458" s="46" t="str">
        <f t="shared" si="529"/>
        <v>70303_470</v>
      </c>
      <c r="BQ1458" s="69">
        <v>70303</v>
      </c>
      <c r="BR1458" s="69">
        <v>470</v>
      </c>
      <c r="BS1458" s="69">
        <v>0</v>
      </c>
    </row>
    <row r="1459" spans="35:71" x14ac:dyDescent="0.25">
      <c r="AI1459" s="12"/>
      <c r="AJ1459" s="12"/>
      <c r="AK1459" s="12"/>
      <c r="AL1459" s="14"/>
      <c r="AM1459" s="14"/>
      <c r="AN1459" s="14"/>
      <c r="AO1459" s="14"/>
      <c r="AP1459" s="14"/>
      <c r="AQ1459" s="14"/>
      <c r="AR1459" s="12"/>
      <c r="AS1459" s="14"/>
      <c r="AT1459" s="14"/>
      <c r="AU1459" s="14"/>
      <c r="AV1459" s="14"/>
      <c r="AW1459" s="14"/>
      <c r="AX1459" s="14"/>
      <c r="AY1459" s="14"/>
      <c r="BK1459" s="46" t="str">
        <f t="shared" si="528"/>
        <v>70303_475</v>
      </c>
      <c r="BL1459" s="69">
        <v>70303</v>
      </c>
      <c r="BM1459" s="69">
        <v>475</v>
      </c>
      <c r="BN1459" s="69">
        <v>0</v>
      </c>
      <c r="BP1459" s="46" t="str">
        <f t="shared" si="529"/>
        <v>70303_475</v>
      </c>
      <c r="BQ1459" s="69">
        <v>70303</v>
      </c>
      <c r="BR1459" s="69">
        <v>475</v>
      </c>
      <c r="BS1459" s="69">
        <v>0</v>
      </c>
    </row>
    <row r="1460" spans="35:71" x14ac:dyDescent="0.25">
      <c r="AI1460" s="12"/>
      <c r="AJ1460" s="12"/>
      <c r="AK1460" s="12"/>
      <c r="AL1460" s="14"/>
      <c r="AM1460" s="14"/>
      <c r="AN1460" s="14"/>
      <c r="AO1460" s="14"/>
      <c r="AP1460" s="14"/>
      <c r="AQ1460" s="14"/>
      <c r="AR1460" s="12"/>
      <c r="AS1460" s="14"/>
      <c r="AT1460" s="14"/>
      <c r="AU1460" s="14"/>
      <c r="AV1460" s="14"/>
      <c r="AW1460" s="14"/>
      <c r="AX1460" s="14"/>
      <c r="AY1460" s="14"/>
      <c r="BK1460" s="46" t="str">
        <f t="shared" si="528"/>
        <v>70303_477</v>
      </c>
      <c r="BL1460" s="69">
        <v>70303</v>
      </c>
      <c r="BM1460" s="69">
        <v>477</v>
      </c>
      <c r="BN1460" s="69">
        <v>0</v>
      </c>
      <c r="BP1460" s="46" t="str">
        <f t="shared" si="529"/>
        <v>70303_477</v>
      </c>
      <c r="BQ1460" s="69">
        <v>70303</v>
      </c>
      <c r="BR1460" s="69">
        <v>477</v>
      </c>
      <c r="BS1460" s="69">
        <v>0</v>
      </c>
    </row>
    <row r="1461" spans="35:71" x14ac:dyDescent="0.25">
      <c r="AI1461" s="12"/>
      <c r="AJ1461" s="12"/>
      <c r="AK1461" s="12"/>
      <c r="AL1461" s="14"/>
      <c r="AM1461" s="14"/>
      <c r="AN1461" s="14"/>
      <c r="AO1461" s="14"/>
      <c r="AP1461" s="14"/>
      <c r="AQ1461" s="14"/>
      <c r="AR1461" s="12"/>
      <c r="AS1461" s="14"/>
      <c r="AT1461" s="14"/>
      <c r="AU1461" s="14"/>
      <c r="AV1461" s="14"/>
      <c r="AW1461" s="14"/>
      <c r="AX1461" s="14"/>
      <c r="AY1461" s="14"/>
      <c r="BK1461" s="46" t="str">
        <f t="shared" si="528"/>
        <v>70303_480</v>
      </c>
      <c r="BL1461" s="69">
        <v>70303</v>
      </c>
      <c r="BM1461" s="69">
        <v>480</v>
      </c>
      <c r="BN1461" s="69">
        <v>0</v>
      </c>
      <c r="BP1461" s="46" t="str">
        <f t="shared" si="529"/>
        <v>70303_480</v>
      </c>
      <c r="BQ1461" s="69">
        <v>70303</v>
      </c>
      <c r="BR1461" s="69">
        <v>480</v>
      </c>
      <c r="BS1461" s="69">
        <v>0</v>
      </c>
    </row>
    <row r="1462" spans="35:71" x14ac:dyDescent="0.25">
      <c r="AI1462" s="12"/>
      <c r="AJ1462" s="12"/>
      <c r="AK1462" s="12"/>
      <c r="AL1462" s="14"/>
      <c r="AM1462" s="14"/>
      <c r="AN1462" s="14"/>
      <c r="AO1462" s="14"/>
      <c r="AP1462" s="14"/>
      <c r="AQ1462" s="14"/>
      <c r="AR1462" s="12"/>
      <c r="AS1462" s="14"/>
      <c r="AT1462" s="14"/>
      <c r="AU1462" s="14"/>
      <c r="AV1462" s="14"/>
      <c r="AW1462" s="14"/>
      <c r="AX1462" s="14"/>
      <c r="AY1462" s="14"/>
      <c r="BK1462" s="46" t="str">
        <f t="shared" si="528"/>
        <v>70303_482</v>
      </c>
      <c r="BL1462" s="69">
        <v>70303</v>
      </c>
      <c r="BM1462" s="69">
        <v>482</v>
      </c>
      <c r="BN1462" s="69">
        <v>0</v>
      </c>
      <c r="BP1462" s="46" t="str">
        <f t="shared" si="529"/>
        <v>70303_482</v>
      </c>
      <c r="BQ1462" s="69">
        <v>70303</v>
      </c>
      <c r="BR1462" s="69">
        <v>482</v>
      </c>
      <c r="BS1462" s="69">
        <v>0</v>
      </c>
    </row>
    <row r="1463" spans="35:71" x14ac:dyDescent="0.25">
      <c r="AI1463" s="12"/>
      <c r="AJ1463" s="12"/>
      <c r="AK1463" s="12"/>
      <c r="AL1463" s="14"/>
      <c r="AM1463" s="14"/>
      <c r="AN1463" s="14"/>
      <c r="AO1463" s="14"/>
      <c r="AP1463" s="14"/>
      <c r="AQ1463" s="14"/>
      <c r="AR1463" s="12"/>
      <c r="AS1463" s="14"/>
      <c r="AT1463" s="14"/>
      <c r="AU1463" s="14"/>
      <c r="AV1463" s="14"/>
      <c r="AW1463" s="14"/>
      <c r="AX1463" s="14"/>
      <c r="AY1463" s="14"/>
      <c r="BK1463" s="46" t="str">
        <f t="shared" si="528"/>
        <v>70303_484</v>
      </c>
      <c r="BL1463" s="69">
        <v>70303</v>
      </c>
      <c r="BM1463" s="69">
        <v>484</v>
      </c>
      <c r="BN1463" s="69">
        <v>0</v>
      </c>
      <c r="BP1463" s="46" t="str">
        <f t="shared" si="529"/>
        <v>70303_484</v>
      </c>
      <c r="BQ1463" s="69">
        <v>70303</v>
      </c>
      <c r="BR1463" s="69">
        <v>484</v>
      </c>
      <c r="BS1463" s="69">
        <v>0</v>
      </c>
    </row>
    <row r="1464" spans="35:71" x14ac:dyDescent="0.25">
      <c r="AI1464" s="12"/>
      <c r="AJ1464" s="12"/>
      <c r="AK1464" s="12"/>
      <c r="AL1464" s="14"/>
      <c r="AM1464" s="14"/>
      <c r="AN1464" s="14"/>
      <c r="AO1464" s="14"/>
      <c r="AP1464" s="14"/>
      <c r="AQ1464" s="14"/>
      <c r="AR1464" s="12"/>
      <c r="AS1464" s="14"/>
      <c r="AT1464" s="14"/>
      <c r="AU1464" s="14"/>
      <c r="AV1464" s="14"/>
      <c r="AW1464" s="14"/>
      <c r="AX1464" s="14"/>
      <c r="AY1464" s="14"/>
      <c r="BK1464" s="46" t="str">
        <f t="shared" si="528"/>
        <v>70303_486</v>
      </c>
      <c r="BL1464" s="69">
        <v>70303</v>
      </c>
      <c r="BM1464" s="69">
        <v>486</v>
      </c>
      <c r="BN1464" s="69">
        <v>0</v>
      </c>
      <c r="BP1464" s="46" t="str">
        <f t="shared" si="529"/>
        <v>70303_486</v>
      </c>
      <c r="BQ1464" s="69">
        <v>70303</v>
      </c>
      <c r="BR1464" s="69">
        <v>486</v>
      </c>
      <c r="BS1464" s="69">
        <v>0</v>
      </c>
    </row>
    <row r="1465" spans="35:71" x14ac:dyDescent="0.25">
      <c r="AI1465" s="12"/>
      <c r="AJ1465" s="12"/>
      <c r="AK1465" s="12"/>
      <c r="AL1465" s="14"/>
      <c r="AM1465" s="14"/>
      <c r="AN1465" s="14"/>
      <c r="AO1465" s="14"/>
      <c r="AP1465" s="14"/>
      <c r="AQ1465" s="14"/>
      <c r="AR1465" s="12"/>
      <c r="AS1465" s="14"/>
      <c r="AT1465" s="14"/>
      <c r="AU1465" s="14"/>
      <c r="AV1465" s="14"/>
      <c r="AW1465" s="14"/>
      <c r="AX1465" s="14"/>
      <c r="AY1465" s="14"/>
      <c r="BK1465" s="46" t="str">
        <f t="shared" si="528"/>
        <v>70303_487</v>
      </c>
      <c r="BL1465" s="69">
        <v>70303</v>
      </c>
      <c r="BM1465" s="69">
        <v>487</v>
      </c>
      <c r="BN1465" s="69">
        <v>0</v>
      </c>
      <c r="BP1465" s="46" t="str">
        <f t="shared" si="529"/>
        <v>70303_487</v>
      </c>
      <c r="BQ1465" s="69">
        <v>70303</v>
      </c>
      <c r="BR1465" s="69">
        <v>487</v>
      </c>
      <c r="BS1465" s="69">
        <v>0</v>
      </c>
    </row>
    <row r="1466" spans="35:71" x14ac:dyDescent="0.25">
      <c r="AI1466" s="12"/>
      <c r="AJ1466" s="12"/>
      <c r="AK1466" s="12"/>
      <c r="AL1466" s="14"/>
      <c r="AM1466" s="14"/>
      <c r="AN1466" s="14"/>
      <c r="AO1466" s="14"/>
      <c r="AP1466" s="14"/>
      <c r="AQ1466" s="14"/>
      <c r="AR1466" s="12"/>
      <c r="AS1466" s="14"/>
      <c r="AT1466" s="14"/>
      <c r="AU1466" s="14"/>
      <c r="AV1466" s="14"/>
      <c r="AW1466" s="14"/>
      <c r="AX1466" s="14"/>
      <c r="AY1466" s="14"/>
      <c r="BK1466" s="46" t="str">
        <f t="shared" si="528"/>
        <v>70303_489</v>
      </c>
      <c r="BL1466" s="69">
        <v>70303</v>
      </c>
      <c r="BM1466" s="69">
        <v>489</v>
      </c>
      <c r="BN1466" s="69">
        <v>0</v>
      </c>
      <c r="BP1466" s="46" t="str">
        <f t="shared" si="529"/>
        <v>70303_489</v>
      </c>
      <c r="BQ1466" s="69">
        <v>70303</v>
      </c>
      <c r="BR1466" s="69">
        <v>489</v>
      </c>
      <c r="BS1466" s="69">
        <v>0</v>
      </c>
    </row>
    <row r="1467" spans="35:71" x14ac:dyDescent="0.25">
      <c r="AI1467" s="12"/>
      <c r="AJ1467" s="12"/>
      <c r="AK1467" s="12"/>
      <c r="AL1467" s="14"/>
      <c r="AM1467" s="14"/>
      <c r="AN1467" s="14"/>
      <c r="AO1467" s="14"/>
      <c r="AP1467" s="14"/>
      <c r="AQ1467" s="14"/>
      <c r="AR1467" s="12"/>
      <c r="AS1467" s="14"/>
      <c r="AT1467" s="14"/>
      <c r="AU1467" s="14"/>
      <c r="AV1467" s="14"/>
      <c r="AW1467" s="14"/>
      <c r="AX1467" s="14"/>
      <c r="AY1467" s="14"/>
      <c r="BK1467" s="46" t="str">
        <f t="shared" si="528"/>
        <v>70303_492</v>
      </c>
      <c r="BL1467" s="69">
        <v>70303</v>
      </c>
      <c r="BM1467" s="69">
        <v>492</v>
      </c>
      <c r="BN1467" s="69">
        <v>0</v>
      </c>
      <c r="BP1467" s="46" t="str">
        <f t="shared" si="529"/>
        <v>70303_492</v>
      </c>
      <c r="BQ1467" s="69">
        <v>70303</v>
      </c>
      <c r="BR1467" s="69">
        <v>492</v>
      </c>
      <c r="BS1467" s="69">
        <v>0</v>
      </c>
    </row>
    <row r="1468" spans="35:71" x14ac:dyDescent="0.25">
      <c r="AI1468" s="12"/>
      <c r="AJ1468" s="12"/>
      <c r="AK1468" s="12"/>
      <c r="AL1468" s="14"/>
      <c r="AM1468" s="14"/>
      <c r="AN1468" s="14"/>
      <c r="AO1468" s="14"/>
      <c r="AP1468" s="14"/>
      <c r="AQ1468" s="14"/>
      <c r="AR1468" s="12"/>
      <c r="AS1468" s="14"/>
      <c r="AT1468" s="14"/>
      <c r="AU1468" s="14"/>
      <c r="AV1468" s="14"/>
      <c r="AW1468" s="14"/>
      <c r="AX1468" s="14"/>
      <c r="AY1468" s="14"/>
      <c r="BK1468" s="46" t="str">
        <f t="shared" si="528"/>
        <v>70303_494</v>
      </c>
      <c r="BL1468" s="69">
        <v>70303</v>
      </c>
      <c r="BM1468" s="69">
        <v>494</v>
      </c>
      <c r="BN1468" s="69">
        <v>0</v>
      </c>
      <c r="BP1468" s="46" t="str">
        <f t="shared" si="529"/>
        <v>70303_494</v>
      </c>
      <c r="BQ1468" s="69">
        <v>70303</v>
      </c>
      <c r="BR1468" s="69">
        <v>494</v>
      </c>
      <c r="BS1468" s="69">
        <v>0</v>
      </c>
    </row>
    <row r="1469" spans="35:71" x14ac:dyDescent="0.25">
      <c r="AI1469" s="12"/>
      <c r="AJ1469" s="12"/>
      <c r="AK1469" s="12"/>
      <c r="AL1469" s="14"/>
      <c r="AM1469" s="14"/>
      <c r="AN1469" s="14"/>
      <c r="AO1469" s="14"/>
      <c r="AP1469" s="14"/>
      <c r="AQ1469" s="14"/>
      <c r="AR1469" s="12"/>
      <c r="AS1469" s="14"/>
      <c r="AT1469" s="14"/>
      <c r="AU1469" s="14"/>
      <c r="AV1469" s="14"/>
      <c r="AW1469" s="14"/>
      <c r="AX1469" s="14"/>
      <c r="AY1469" s="14"/>
      <c r="BK1469" s="46" t="str">
        <f t="shared" si="528"/>
        <v>70303_496</v>
      </c>
      <c r="BL1469" s="69">
        <v>70303</v>
      </c>
      <c r="BM1469" s="69">
        <v>496</v>
      </c>
      <c r="BN1469" s="69">
        <v>0</v>
      </c>
      <c r="BP1469" s="46" t="str">
        <f t="shared" si="529"/>
        <v>70303_496</v>
      </c>
      <c r="BQ1469" s="69">
        <v>70303</v>
      </c>
      <c r="BR1469" s="69">
        <v>496</v>
      </c>
      <c r="BS1469" s="69">
        <v>0</v>
      </c>
    </row>
    <row r="1470" spans="35:71" x14ac:dyDescent="0.25">
      <c r="AI1470" s="12"/>
      <c r="AJ1470" s="12"/>
      <c r="AK1470" s="12"/>
      <c r="AL1470" s="14"/>
      <c r="AM1470" s="14"/>
      <c r="AN1470" s="14"/>
      <c r="AO1470" s="14"/>
      <c r="AP1470" s="14"/>
      <c r="AQ1470" s="14"/>
      <c r="AR1470" s="12"/>
      <c r="AS1470" s="14"/>
      <c r="AT1470" s="14"/>
      <c r="AU1470" s="14"/>
      <c r="AV1470" s="14"/>
      <c r="AW1470" s="14"/>
      <c r="AX1470" s="14"/>
      <c r="AY1470" s="14"/>
      <c r="BK1470" s="46" t="str">
        <f t="shared" si="528"/>
        <v>70304_410</v>
      </c>
      <c r="BL1470" s="69">
        <v>70304</v>
      </c>
      <c r="BM1470" s="69">
        <v>410</v>
      </c>
      <c r="BN1470" s="69">
        <v>0</v>
      </c>
      <c r="BP1470" s="46" t="str">
        <f t="shared" si="529"/>
        <v>70304_410</v>
      </c>
      <c r="BQ1470" s="69">
        <v>70304</v>
      </c>
      <c r="BR1470" s="69">
        <v>410</v>
      </c>
      <c r="BS1470" s="69">
        <v>0</v>
      </c>
    </row>
    <row r="1471" spans="35:71" x14ac:dyDescent="0.25">
      <c r="AI1471" s="12"/>
      <c r="AJ1471" s="12"/>
      <c r="AK1471" s="12"/>
      <c r="AL1471" s="13"/>
      <c r="AM1471" s="13"/>
      <c r="AN1471" s="13"/>
      <c r="AO1471" s="13"/>
      <c r="AP1471" s="13"/>
      <c r="AQ1471" s="13"/>
      <c r="AR1471" s="12"/>
      <c r="AS1471" s="13"/>
      <c r="AT1471" s="13"/>
      <c r="AU1471" s="13"/>
      <c r="AV1471" s="13"/>
      <c r="AW1471" s="13"/>
      <c r="AX1471" s="13"/>
      <c r="AY1471" s="13"/>
      <c r="BK1471" s="46" t="str">
        <f t="shared" si="528"/>
        <v>70304_411</v>
      </c>
      <c r="BL1471" s="69">
        <v>70304</v>
      </c>
      <c r="BM1471" s="69">
        <v>411</v>
      </c>
      <c r="BN1471" s="69">
        <v>0</v>
      </c>
      <c r="BP1471" s="46" t="str">
        <f t="shared" si="529"/>
        <v>70304_411</v>
      </c>
      <c r="BQ1471" s="69">
        <v>70304</v>
      </c>
      <c r="BR1471" s="69">
        <v>411</v>
      </c>
      <c r="BS1471" s="69">
        <v>0</v>
      </c>
    </row>
    <row r="1472" spans="35:71" x14ac:dyDescent="0.25">
      <c r="AI1472" s="12"/>
      <c r="AJ1472" s="12"/>
      <c r="AK1472" s="12"/>
      <c r="AL1472" s="13"/>
      <c r="AM1472" s="13"/>
      <c r="AN1472" s="13"/>
      <c r="AO1472" s="13"/>
      <c r="AP1472" s="13"/>
      <c r="AQ1472" s="13"/>
      <c r="AR1472" s="12"/>
      <c r="AS1472" s="13"/>
      <c r="AT1472" s="13"/>
      <c r="AU1472" s="13"/>
      <c r="AV1472" s="13"/>
      <c r="AW1472" s="13"/>
      <c r="AX1472" s="13"/>
      <c r="AY1472" s="13"/>
      <c r="BK1472" s="46" t="str">
        <f t="shared" si="528"/>
        <v>70304_415</v>
      </c>
      <c r="BL1472" s="69">
        <v>70304</v>
      </c>
      <c r="BM1472" s="69">
        <v>415</v>
      </c>
      <c r="BN1472" s="69">
        <v>0</v>
      </c>
      <c r="BP1472" s="46" t="str">
        <f t="shared" si="529"/>
        <v>70304_415</v>
      </c>
      <c r="BQ1472" s="69">
        <v>70304</v>
      </c>
      <c r="BR1472" s="69">
        <v>415</v>
      </c>
      <c r="BS1472" s="69">
        <v>0</v>
      </c>
    </row>
    <row r="1473" spans="35:71" x14ac:dyDescent="0.25">
      <c r="AI1473" s="12"/>
      <c r="AJ1473" s="12"/>
      <c r="AK1473" s="12"/>
      <c r="AL1473" s="13"/>
      <c r="AM1473" s="13"/>
      <c r="AN1473" s="13"/>
      <c r="AO1473" s="13"/>
      <c r="AP1473" s="13"/>
      <c r="AQ1473" s="13"/>
      <c r="AR1473" s="12"/>
      <c r="AS1473" s="13"/>
      <c r="AT1473" s="13"/>
      <c r="AU1473" s="13"/>
      <c r="AV1473" s="13"/>
      <c r="AW1473" s="13"/>
      <c r="AX1473" s="13"/>
      <c r="AY1473" s="13"/>
      <c r="BK1473" s="46" t="str">
        <f t="shared" si="528"/>
        <v>70304_419</v>
      </c>
      <c r="BL1473" s="69">
        <v>70304</v>
      </c>
      <c r="BM1473" s="69">
        <v>419</v>
      </c>
      <c r="BN1473" s="69">
        <v>0</v>
      </c>
      <c r="BP1473" s="46" t="str">
        <f t="shared" si="529"/>
        <v>70304_419</v>
      </c>
      <c r="BQ1473" s="69">
        <v>70304</v>
      </c>
      <c r="BR1473" s="69">
        <v>419</v>
      </c>
      <c r="BS1473" s="69">
        <v>0</v>
      </c>
    </row>
    <row r="1474" spans="35:71" x14ac:dyDescent="0.25">
      <c r="AI1474" s="12"/>
      <c r="AJ1474" s="12"/>
      <c r="AK1474" s="12"/>
      <c r="AL1474" s="14"/>
      <c r="AM1474" s="14"/>
      <c r="AN1474" s="14"/>
      <c r="AO1474" s="14"/>
      <c r="AP1474" s="14"/>
      <c r="AQ1474" s="14"/>
      <c r="AR1474" s="12"/>
      <c r="AS1474" s="14"/>
      <c r="AT1474" s="14"/>
      <c r="AU1474" s="14"/>
      <c r="AV1474" s="14"/>
      <c r="AW1474" s="14"/>
      <c r="AX1474" s="14"/>
      <c r="AY1474" s="14"/>
      <c r="BK1474" s="46" t="str">
        <f t="shared" si="528"/>
        <v>70304_420</v>
      </c>
      <c r="BL1474" s="69">
        <v>70304</v>
      </c>
      <c r="BM1474" s="69">
        <v>420</v>
      </c>
      <c r="BN1474" s="69">
        <v>0</v>
      </c>
      <c r="BP1474" s="46" t="str">
        <f t="shared" si="529"/>
        <v>70304_420</v>
      </c>
      <c r="BQ1474" s="69">
        <v>70304</v>
      </c>
      <c r="BR1474" s="69">
        <v>420</v>
      </c>
      <c r="BS1474" s="69">
        <v>0</v>
      </c>
    </row>
    <row r="1475" spans="35:71" x14ac:dyDescent="0.25">
      <c r="AI1475" s="12"/>
      <c r="AJ1475" s="12"/>
      <c r="AK1475" s="12"/>
      <c r="AL1475" s="14"/>
      <c r="AM1475" s="14"/>
      <c r="AN1475" s="14"/>
      <c r="AO1475" s="14"/>
      <c r="AP1475" s="14"/>
      <c r="AQ1475" s="14"/>
      <c r="AR1475" s="12"/>
      <c r="AS1475" s="14"/>
      <c r="AT1475" s="14"/>
      <c r="AU1475" s="14"/>
      <c r="AV1475" s="14"/>
      <c r="AW1475" s="14"/>
      <c r="AX1475" s="14"/>
      <c r="AY1475" s="14"/>
      <c r="BK1475" s="46" t="str">
        <f t="shared" si="528"/>
        <v>70304_432</v>
      </c>
      <c r="BL1475" s="69">
        <v>70304</v>
      </c>
      <c r="BM1475" s="69">
        <v>432</v>
      </c>
      <c r="BN1475" s="69">
        <v>0</v>
      </c>
      <c r="BP1475" s="46" t="str">
        <f t="shared" si="529"/>
        <v>70304_432</v>
      </c>
      <c r="BQ1475" s="69">
        <v>70304</v>
      </c>
      <c r="BR1475" s="69">
        <v>432</v>
      </c>
      <c r="BS1475" s="69">
        <v>0</v>
      </c>
    </row>
    <row r="1476" spans="35:71" x14ac:dyDescent="0.25">
      <c r="AI1476" s="12"/>
      <c r="AJ1476" s="12"/>
      <c r="AK1476" s="12"/>
      <c r="AL1476" s="14"/>
      <c r="AM1476" s="14"/>
      <c r="AN1476" s="14"/>
      <c r="AO1476" s="14"/>
      <c r="AP1476" s="14"/>
      <c r="AQ1476" s="14"/>
      <c r="AR1476" s="12"/>
      <c r="AS1476" s="14"/>
      <c r="AT1476" s="14"/>
      <c r="AU1476" s="14"/>
      <c r="AV1476" s="14"/>
      <c r="AW1476" s="14"/>
      <c r="AX1476" s="14"/>
      <c r="AY1476" s="14"/>
      <c r="BK1476" s="46" t="str">
        <f t="shared" si="528"/>
        <v>70304_454</v>
      </c>
      <c r="BL1476" s="69">
        <v>70304</v>
      </c>
      <c r="BM1476" s="69">
        <v>454</v>
      </c>
      <c r="BN1476" s="69">
        <v>0</v>
      </c>
      <c r="BP1476" s="46" t="str">
        <f t="shared" si="529"/>
        <v>70304_454</v>
      </c>
      <c r="BQ1476" s="69">
        <v>70304</v>
      </c>
      <c r="BR1476" s="69">
        <v>454</v>
      </c>
      <c r="BS1476" s="69">
        <v>0</v>
      </c>
    </row>
    <row r="1477" spans="35:71" x14ac:dyDescent="0.25">
      <c r="AI1477" s="12"/>
      <c r="AJ1477" s="12"/>
      <c r="AK1477" s="12"/>
      <c r="AL1477" s="14"/>
      <c r="AM1477" s="14"/>
      <c r="AN1477" s="14"/>
      <c r="AO1477" s="14"/>
      <c r="AP1477" s="14"/>
      <c r="AQ1477" s="14"/>
      <c r="AR1477" s="12"/>
      <c r="AS1477" s="14"/>
      <c r="AT1477" s="14"/>
      <c r="AU1477" s="14"/>
      <c r="AV1477" s="14"/>
      <c r="AW1477" s="14"/>
      <c r="AX1477" s="14"/>
      <c r="AY1477" s="14"/>
      <c r="BK1477" s="46" t="str">
        <f t="shared" si="528"/>
        <v>70304_464</v>
      </c>
      <c r="BL1477" s="69">
        <v>70304</v>
      </c>
      <c r="BM1477" s="69">
        <v>464</v>
      </c>
      <c r="BN1477" s="69">
        <v>0</v>
      </c>
      <c r="BP1477" s="46" t="str">
        <f t="shared" si="529"/>
        <v>70304_464</v>
      </c>
      <c r="BQ1477" s="69">
        <v>70304</v>
      </c>
      <c r="BR1477" s="69">
        <v>464</v>
      </c>
      <c r="BS1477" s="69">
        <v>0</v>
      </c>
    </row>
    <row r="1478" spans="35:71" x14ac:dyDescent="0.25">
      <c r="AI1478" s="12"/>
      <c r="AJ1478" s="12"/>
      <c r="AK1478" s="12"/>
      <c r="AL1478" s="14"/>
      <c r="AM1478" s="14"/>
      <c r="AN1478" s="14"/>
      <c r="AO1478" s="14"/>
      <c r="AP1478" s="14"/>
      <c r="AQ1478" s="14"/>
      <c r="AR1478" s="12"/>
      <c r="AS1478" s="14"/>
      <c r="AT1478" s="14"/>
      <c r="AU1478" s="14"/>
      <c r="AV1478" s="14"/>
      <c r="AW1478" s="14"/>
      <c r="AX1478" s="14"/>
      <c r="AY1478" s="14"/>
      <c r="BK1478" s="46" t="str">
        <f t="shared" si="528"/>
        <v>70304_468</v>
      </c>
      <c r="BL1478" s="69">
        <v>70304</v>
      </c>
      <c r="BM1478" s="69">
        <v>468</v>
      </c>
      <c r="BN1478" s="69">
        <v>0</v>
      </c>
      <c r="BP1478" s="46" t="str">
        <f t="shared" si="529"/>
        <v>70304_468</v>
      </c>
      <c r="BQ1478" s="69">
        <v>70304</v>
      </c>
      <c r="BR1478" s="69">
        <v>468</v>
      </c>
      <c r="BS1478" s="69">
        <v>0</v>
      </c>
    </row>
    <row r="1479" spans="35:71" x14ac:dyDescent="0.25">
      <c r="AI1479" s="12"/>
      <c r="AJ1479" s="12"/>
      <c r="AK1479" s="12"/>
      <c r="AL1479" s="14"/>
      <c r="AM1479" s="14"/>
      <c r="AN1479" s="14"/>
      <c r="AO1479" s="14"/>
      <c r="AP1479" s="14"/>
      <c r="AQ1479" s="14"/>
      <c r="AR1479" s="12"/>
      <c r="AS1479" s="14"/>
      <c r="AT1479" s="14"/>
      <c r="AU1479" s="14"/>
      <c r="AV1479" s="14"/>
      <c r="AW1479" s="14"/>
      <c r="AX1479" s="14"/>
      <c r="AY1479" s="14"/>
      <c r="BK1479" s="46" t="str">
        <f t="shared" si="528"/>
        <v>70304_470</v>
      </c>
      <c r="BL1479" s="69">
        <v>70304</v>
      </c>
      <c r="BM1479" s="69">
        <v>470</v>
      </c>
      <c r="BN1479" s="69">
        <v>0</v>
      </c>
      <c r="BP1479" s="46" t="str">
        <f t="shared" si="529"/>
        <v>70304_470</v>
      </c>
      <c r="BQ1479" s="69">
        <v>70304</v>
      </c>
      <c r="BR1479" s="69">
        <v>470</v>
      </c>
      <c r="BS1479" s="69">
        <v>0</v>
      </c>
    </row>
    <row r="1480" spans="35:71" x14ac:dyDescent="0.25">
      <c r="AI1480" s="12"/>
      <c r="AJ1480" s="12"/>
      <c r="AK1480" s="12"/>
      <c r="AL1480" s="14"/>
      <c r="AM1480" s="14"/>
      <c r="AN1480" s="14"/>
      <c r="AO1480" s="14"/>
      <c r="AP1480" s="14"/>
      <c r="AQ1480" s="14"/>
      <c r="AR1480" s="12"/>
      <c r="AS1480" s="14"/>
      <c r="AT1480" s="14"/>
      <c r="AU1480" s="14"/>
      <c r="AV1480" s="14"/>
      <c r="AW1480" s="14"/>
      <c r="AX1480" s="14"/>
      <c r="AY1480" s="14"/>
      <c r="BK1480" s="46" t="str">
        <f t="shared" si="528"/>
        <v>70307_422</v>
      </c>
      <c r="BL1480" s="69">
        <v>70307</v>
      </c>
      <c r="BM1480" s="69">
        <v>422</v>
      </c>
      <c r="BN1480" s="69">
        <v>0</v>
      </c>
      <c r="BP1480" s="46" t="str">
        <f t="shared" si="529"/>
        <v>70307_422</v>
      </c>
      <c r="BQ1480" s="69">
        <v>70307</v>
      </c>
      <c r="BR1480" s="69">
        <v>422</v>
      </c>
      <c r="BS1480" s="69">
        <v>0</v>
      </c>
    </row>
    <row r="1481" spans="35:71" x14ac:dyDescent="0.25">
      <c r="AI1481" s="12"/>
      <c r="AJ1481" s="12"/>
      <c r="AK1481" s="12"/>
      <c r="AL1481" s="14"/>
      <c r="AM1481" s="14"/>
      <c r="AN1481" s="14"/>
      <c r="AO1481" s="14"/>
      <c r="AP1481" s="14"/>
      <c r="AQ1481" s="14"/>
      <c r="AR1481" s="12"/>
      <c r="AS1481" s="14"/>
      <c r="AT1481" s="14"/>
      <c r="AU1481" s="14"/>
      <c r="AV1481" s="14"/>
      <c r="AW1481" s="14"/>
      <c r="AX1481" s="14"/>
      <c r="AY1481" s="14"/>
      <c r="BK1481" s="46" t="str">
        <f t="shared" si="528"/>
        <v>70307_425</v>
      </c>
      <c r="BL1481" s="69">
        <v>70307</v>
      </c>
      <c r="BM1481" s="69">
        <v>425</v>
      </c>
      <c r="BN1481" s="69">
        <v>0</v>
      </c>
      <c r="BP1481" s="46" t="str">
        <f t="shared" si="529"/>
        <v>70307_425</v>
      </c>
      <c r="BQ1481" s="69">
        <v>70307</v>
      </c>
      <c r="BR1481" s="69">
        <v>425</v>
      </c>
      <c r="BS1481" s="69">
        <v>0</v>
      </c>
    </row>
    <row r="1482" spans="35:71" x14ac:dyDescent="0.25">
      <c r="AI1482" s="12"/>
      <c r="AJ1482" s="12"/>
      <c r="AK1482" s="12"/>
      <c r="AL1482" s="13"/>
      <c r="AM1482" s="13"/>
      <c r="AN1482" s="13"/>
      <c r="AO1482" s="13"/>
      <c r="AP1482" s="13"/>
      <c r="AQ1482" s="13"/>
      <c r="AR1482" s="12"/>
      <c r="AS1482" s="13"/>
      <c r="AT1482" s="13"/>
      <c r="AU1482" s="13"/>
      <c r="AV1482" s="13"/>
      <c r="AW1482" s="13"/>
      <c r="AX1482" s="13"/>
      <c r="AY1482" s="13"/>
      <c r="BK1482" s="46" t="str">
        <f t="shared" si="528"/>
        <v>70307_429</v>
      </c>
      <c r="BL1482" s="69">
        <v>70307</v>
      </c>
      <c r="BM1482" s="69">
        <v>429</v>
      </c>
      <c r="BN1482" s="69">
        <v>0</v>
      </c>
      <c r="BP1482" s="46" t="str">
        <f t="shared" si="529"/>
        <v>70307_429</v>
      </c>
      <c r="BQ1482" s="69">
        <v>70307</v>
      </c>
      <c r="BR1482" s="69">
        <v>429</v>
      </c>
      <c r="BS1482" s="69">
        <v>0</v>
      </c>
    </row>
    <row r="1483" spans="35:71" x14ac:dyDescent="0.25">
      <c r="AI1483" s="12"/>
      <c r="AJ1483" s="12"/>
      <c r="AK1483" s="12"/>
      <c r="AL1483" s="14"/>
      <c r="AM1483" s="14"/>
      <c r="AN1483" s="14"/>
      <c r="AO1483" s="14"/>
      <c r="AP1483" s="14"/>
      <c r="AQ1483" s="14"/>
      <c r="AR1483" s="12"/>
      <c r="AS1483" s="14"/>
      <c r="AT1483" s="14"/>
      <c r="AU1483" s="14"/>
      <c r="AV1483" s="14"/>
      <c r="AW1483" s="14"/>
      <c r="AX1483" s="14"/>
      <c r="AY1483" s="14"/>
      <c r="BK1483" s="46" t="str">
        <f t="shared" si="528"/>
        <v>70307_460</v>
      </c>
      <c r="BL1483" s="69">
        <v>70307</v>
      </c>
      <c r="BM1483" s="69">
        <v>460</v>
      </c>
      <c r="BN1483" s="69">
        <v>0</v>
      </c>
      <c r="BP1483" s="46" t="str">
        <f t="shared" si="529"/>
        <v>70307_460</v>
      </c>
      <c r="BQ1483" s="69">
        <v>70307</v>
      </c>
      <c r="BR1483" s="69">
        <v>460</v>
      </c>
      <c r="BS1483" s="69">
        <v>0</v>
      </c>
    </row>
    <row r="1484" spans="35:71" x14ac:dyDescent="0.25">
      <c r="AI1484" s="12"/>
      <c r="AJ1484" s="12"/>
      <c r="AK1484" s="12"/>
      <c r="AL1484" s="13"/>
      <c r="AM1484" s="13"/>
      <c r="AN1484" s="13"/>
      <c r="AO1484" s="13"/>
      <c r="AP1484" s="13"/>
      <c r="AQ1484" s="13"/>
      <c r="AR1484" s="12"/>
      <c r="AS1484" s="13"/>
      <c r="AT1484" s="13"/>
      <c r="AU1484" s="13"/>
      <c r="AV1484" s="13"/>
      <c r="AW1484" s="13"/>
      <c r="AX1484" s="13"/>
      <c r="AY1484" s="13"/>
      <c r="BK1484" s="46" t="str">
        <f t="shared" si="528"/>
        <v>70308_405</v>
      </c>
      <c r="BL1484" s="69">
        <v>70308</v>
      </c>
      <c r="BM1484" s="69">
        <v>405</v>
      </c>
      <c r="BN1484" s="69">
        <v>0</v>
      </c>
      <c r="BP1484" s="46" t="str">
        <f t="shared" si="529"/>
        <v>70308_405</v>
      </c>
      <c r="BQ1484" s="69">
        <v>70308</v>
      </c>
      <c r="BR1484" s="69">
        <v>405</v>
      </c>
      <c r="BS1484" s="69">
        <v>0</v>
      </c>
    </row>
    <row r="1485" spans="35:71" x14ac:dyDescent="0.25">
      <c r="AI1485" s="12"/>
      <c r="AJ1485" s="12"/>
      <c r="AK1485" s="12"/>
      <c r="AL1485" s="14"/>
      <c r="AM1485" s="14"/>
      <c r="AN1485" s="14"/>
      <c r="AO1485" s="14"/>
      <c r="AP1485" s="14"/>
      <c r="AQ1485" s="14"/>
      <c r="AR1485" s="12"/>
      <c r="AS1485" s="14"/>
      <c r="AT1485" s="14"/>
      <c r="AU1485" s="14"/>
      <c r="AV1485" s="14"/>
      <c r="AW1485" s="14"/>
      <c r="AX1485" s="14"/>
      <c r="AY1485" s="14"/>
      <c r="BK1485" s="46" t="str">
        <f t="shared" ref="BK1485:BK1548" si="530">CONCATENATE(BL1485,"_",BM1485)</f>
        <v>70308_455</v>
      </c>
      <c r="BL1485" s="69">
        <v>70308</v>
      </c>
      <c r="BM1485" s="69">
        <v>455</v>
      </c>
      <c r="BN1485" s="69">
        <v>0</v>
      </c>
      <c r="BP1485" s="46" t="str">
        <f t="shared" ref="BP1485:BP1548" si="531">CONCATENATE(BQ1485,"_",BR1485)</f>
        <v>70308_455</v>
      </c>
      <c r="BQ1485" s="69">
        <v>70308</v>
      </c>
      <c r="BR1485" s="69">
        <v>455</v>
      </c>
      <c r="BS1485" s="69">
        <v>0</v>
      </c>
    </row>
    <row r="1486" spans="35:71" x14ac:dyDescent="0.25">
      <c r="AI1486" s="12"/>
      <c r="AJ1486" s="12"/>
      <c r="AK1486" s="12"/>
      <c r="AL1486" s="14"/>
      <c r="AM1486" s="14"/>
      <c r="AN1486" s="14"/>
      <c r="AO1486" s="14"/>
      <c r="AP1486" s="14"/>
      <c r="AQ1486" s="14"/>
      <c r="AR1486" s="12"/>
      <c r="AS1486" s="14"/>
      <c r="AT1486" s="14"/>
      <c r="AU1486" s="14"/>
      <c r="AV1486" s="14"/>
      <c r="AW1486" s="14"/>
      <c r="AX1486" s="14"/>
      <c r="AY1486" s="14"/>
      <c r="BK1486" s="46" t="str">
        <f t="shared" si="530"/>
        <v>70308_458</v>
      </c>
      <c r="BL1486" s="69">
        <v>70308</v>
      </c>
      <c r="BM1486" s="69">
        <v>458</v>
      </c>
      <c r="BN1486" s="69">
        <v>0</v>
      </c>
      <c r="BP1486" s="46" t="str">
        <f t="shared" si="531"/>
        <v>70308_458</v>
      </c>
      <c r="BQ1486" s="69">
        <v>70308</v>
      </c>
      <c r="BR1486" s="69">
        <v>458</v>
      </c>
      <c r="BS1486" s="69">
        <v>0</v>
      </c>
    </row>
    <row r="1487" spans="35:71" x14ac:dyDescent="0.25">
      <c r="AI1487" s="12"/>
      <c r="AJ1487" s="12"/>
      <c r="AK1487" s="12"/>
      <c r="AL1487" s="14"/>
      <c r="AM1487" s="14"/>
      <c r="AN1487" s="14"/>
      <c r="AO1487" s="14"/>
      <c r="AP1487" s="14"/>
      <c r="AQ1487" s="14"/>
      <c r="AR1487" s="12"/>
      <c r="AS1487" s="14"/>
      <c r="AT1487" s="14"/>
      <c r="AU1487" s="14"/>
      <c r="AV1487" s="14"/>
      <c r="AW1487" s="14"/>
      <c r="AX1487" s="14"/>
      <c r="AY1487" s="14"/>
      <c r="BK1487" s="46" t="str">
        <f t="shared" si="530"/>
        <v>70308_461</v>
      </c>
      <c r="BL1487" s="69">
        <v>70308</v>
      </c>
      <c r="BM1487" s="69">
        <v>461</v>
      </c>
      <c r="BN1487" s="69">
        <v>0</v>
      </c>
      <c r="BP1487" s="46" t="str">
        <f t="shared" si="531"/>
        <v>70308_461</v>
      </c>
      <c r="BQ1487" s="69">
        <v>70308</v>
      </c>
      <c r="BR1487" s="69">
        <v>461</v>
      </c>
      <c r="BS1487" s="69">
        <v>0</v>
      </c>
    </row>
    <row r="1488" spans="35:71" x14ac:dyDescent="0.25">
      <c r="AI1488" s="12"/>
      <c r="AJ1488" s="12"/>
      <c r="AK1488" s="12"/>
      <c r="AL1488" s="14"/>
      <c r="AM1488" s="14"/>
      <c r="AN1488" s="14"/>
      <c r="AO1488" s="14"/>
      <c r="AP1488" s="14"/>
      <c r="AQ1488" s="14"/>
      <c r="AR1488" s="12"/>
      <c r="AS1488" s="14"/>
      <c r="AT1488" s="14"/>
      <c r="AU1488" s="14"/>
      <c r="AV1488" s="14"/>
      <c r="AW1488" s="14"/>
      <c r="AX1488" s="14"/>
      <c r="AY1488" s="14"/>
      <c r="BK1488" s="46" t="str">
        <f t="shared" si="530"/>
        <v>70308_464</v>
      </c>
      <c r="BL1488" s="69">
        <v>70308</v>
      </c>
      <c r="BM1488" s="69">
        <v>464</v>
      </c>
      <c r="BN1488" s="69">
        <v>0</v>
      </c>
      <c r="BP1488" s="46" t="str">
        <f t="shared" si="531"/>
        <v>70308_464</v>
      </c>
      <c r="BQ1488" s="69">
        <v>70308</v>
      </c>
      <c r="BR1488" s="69">
        <v>464</v>
      </c>
      <c r="BS1488" s="69">
        <v>0</v>
      </c>
    </row>
    <row r="1489" spans="35:71" x14ac:dyDescent="0.25">
      <c r="AI1489" s="12"/>
      <c r="AJ1489" s="12"/>
      <c r="AK1489" s="12"/>
      <c r="AL1489" s="14"/>
      <c r="AM1489" s="14"/>
      <c r="AN1489" s="14"/>
      <c r="AO1489" s="14"/>
      <c r="AP1489" s="14"/>
      <c r="AQ1489" s="14"/>
      <c r="AR1489" s="12"/>
      <c r="AS1489" s="14"/>
      <c r="AT1489" s="14"/>
      <c r="AU1489" s="14"/>
      <c r="AV1489" s="14"/>
      <c r="AW1489" s="14"/>
      <c r="AX1489" s="14"/>
      <c r="AY1489" s="14"/>
      <c r="BK1489" s="46" t="str">
        <f t="shared" si="530"/>
        <v>70309_401</v>
      </c>
      <c r="BL1489" s="69">
        <v>70309</v>
      </c>
      <c r="BM1489" s="69">
        <v>401</v>
      </c>
      <c r="BN1489" s="69">
        <v>0</v>
      </c>
      <c r="BP1489" s="46" t="str">
        <f t="shared" si="531"/>
        <v>70309_401</v>
      </c>
      <c r="BQ1489" s="69">
        <v>70309</v>
      </c>
      <c r="BR1489" s="69">
        <v>401</v>
      </c>
      <c r="BS1489" s="69">
        <v>0</v>
      </c>
    </row>
    <row r="1490" spans="35:71" x14ac:dyDescent="0.25">
      <c r="AI1490" s="12"/>
      <c r="AJ1490" s="12"/>
      <c r="AK1490" s="12"/>
      <c r="AL1490" s="14"/>
      <c r="AM1490" s="14"/>
      <c r="AN1490" s="14"/>
      <c r="AO1490" s="14"/>
      <c r="AP1490" s="14"/>
      <c r="AQ1490" s="14"/>
      <c r="AR1490" s="12"/>
      <c r="AS1490" s="14"/>
      <c r="AT1490" s="14"/>
      <c r="AU1490" s="14"/>
      <c r="AV1490" s="14"/>
      <c r="AW1490" s="14"/>
      <c r="AX1490" s="14"/>
      <c r="AY1490" s="14"/>
      <c r="BK1490" s="46" t="str">
        <f t="shared" si="530"/>
        <v>70309_407</v>
      </c>
      <c r="BL1490" s="69">
        <v>70309</v>
      </c>
      <c r="BM1490" s="69">
        <v>407</v>
      </c>
      <c r="BN1490" s="69">
        <v>0</v>
      </c>
      <c r="BP1490" s="46" t="str">
        <f t="shared" si="531"/>
        <v>70309_407</v>
      </c>
      <c r="BQ1490" s="69">
        <v>70309</v>
      </c>
      <c r="BR1490" s="69">
        <v>407</v>
      </c>
      <c r="BS1490" s="69">
        <v>0</v>
      </c>
    </row>
    <row r="1491" spans="35:71" x14ac:dyDescent="0.25">
      <c r="AI1491" s="12"/>
      <c r="AJ1491" s="12"/>
      <c r="AK1491" s="12"/>
      <c r="AL1491" s="14"/>
      <c r="AM1491" s="14"/>
      <c r="AN1491" s="14"/>
      <c r="AO1491" s="14"/>
      <c r="AP1491" s="14"/>
      <c r="AQ1491" s="14"/>
      <c r="AR1491" s="12"/>
      <c r="AS1491" s="14"/>
      <c r="AT1491" s="14"/>
      <c r="AU1491" s="14"/>
      <c r="AV1491" s="14"/>
      <c r="AW1491" s="14"/>
      <c r="AX1491" s="14"/>
      <c r="AY1491" s="14"/>
      <c r="BK1491" s="46" t="str">
        <f t="shared" si="530"/>
        <v>70309_455</v>
      </c>
      <c r="BL1491" s="69">
        <v>70309</v>
      </c>
      <c r="BM1491" s="69">
        <v>455</v>
      </c>
      <c r="BN1491" s="69">
        <v>0</v>
      </c>
      <c r="BP1491" s="46" t="str">
        <f t="shared" si="531"/>
        <v>70309_455</v>
      </c>
      <c r="BQ1491" s="69">
        <v>70309</v>
      </c>
      <c r="BR1491" s="69">
        <v>455</v>
      </c>
      <c r="BS1491" s="69">
        <v>0</v>
      </c>
    </row>
    <row r="1492" spans="35:71" x14ac:dyDescent="0.25">
      <c r="AI1492" s="12"/>
      <c r="AJ1492" s="12"/>
      <c r="AK1492" s="12"/>
      <c r="AL1492" s="14"/>
      <c r="AM1492" s="14"/>
      <c r="AN1492" s="14"/>
      <c r="AO1492" s="14"/>
      <c r="AP1492" s="14"/>
      <c r="AQ1492" s="14"/>
      <c r="AR1492" s="12"/>
      <c r="AS1492" s="14"/>
      <c r="AT1492" s="14"/>
      <c r="AU1492" s="14"/>
      <c r="AV1492" s="14"/>
      <c r="AW1492" s="14"/>
      <c r="AX1492" s="14"/>
      <c r="AY1492" s="14"/>
      <c r="BK1492" s="46" t="str">
        <f t="shared" si="530"/>
        <v>70309_456</v>
      </c>
      <c r="BL1492" s="69">
        <v>70309</v>
      </c>
      <c r="BM1492" s="69">
        <v>456</v>
      </c>
      <c r="BN1492" s="69">
        <v>0</v>
      </c>
      <c r="BP1492" s="46" t="str">
        <f t="shared" si="531"/>
        <v>70309_456</v>
      </c>
      <c r="BQ1492" s="69">
        <v>70309</v>
      </c>
      <c r="BR1492" s="69">
        <v>456</v>
      </c>
      <c r="BS1492" s="69">
        <v>0</v>
      </c>
    </row>
    <row r="1493" spans="35:71" x14ac:dyDescent="0.25">
      <c r="AI1493" s="12"/>
      <c r="AJ1493" s="12"/>
      <c r="AK1493" s="12"/>
      <c r="AL1493" s="14"/>
      <c r="AM1493" s="14"/>
      <c r="AN1493" s="14"/>
      <c r="AO1493" s="14"/>
      <c r="AP1493" s="14"/>
      <c r="AQ1493" s="14"/>
      <c r="AR1493" s="12"/>
      <c r="AS1493" s="14"/>
      <c r="AT1493" s="14"/>
      <c r="AU1493" s="14"/>
      <c r="AV1493" s="14"/>
      <c r="AW1493" s="14"/>
      <c r="AX1493" s="14"/>
      <c r="AY1493" s="14"/>
      <c r="BK1493" s="46" t="str">
        <f t="shared" si="530"/>
        <v>70309_460</v>
      </c>
      <c r="BL1493" s="69">
        <v>70309</v>
      </c>
      <c r="BM1493" s="69">
        <v>460</v>
      </c>
      <c r="BN1493" s="69">
        <v>0</v>
      </c>
      <c r="BP1493" s="46" t="str">
        <f t="shared" si="531"/>
        <v>70309_460</v>
      </c>
      <c r="BQ1493" s="69">
        <v>70309</v>
      </c>
      <c r="BR1493" s="69">
        <v>460</v>
      </c>
      <c r="BS1493" s="69">
        <v>0</v>
      </c>
    </row>
    <row r="1494" spans="35:71" x14ac:dyDescent="0.25">
      <c r="AI1494" s="12"/>
      <c r="AJ1494" s="12"/>
      <c r="AK1494" s="12"/>
      <c r="AL1494" s="14"/>
      <c r="AM1494" s="14"/>
      <c r="AN1494" s="14"/>
      <c r="AO1494" s="14"/>
      <c r="AP1494" s="14"/>
      <c r="AQ1494" s="14"/>
      <c r="AR1494" s="12"/>
      <c r="AS1494" s="14"/>
      <c r="AT1494" s="14"/>
      <c r="AU1494" s="14"/>
      <c r="AV1494" s="14"/>
      <c r="AW1494" s="14"/>
      <c r="AX1494" s="14"/>
      <c r="AY1494" s="14"/>
      <c r="BK1494" s="46" t="str">
        <f t="shared" si="530"/>
        <v>70309_466</v>
      </c>
      <c r="BL1494" s="69">
        <v>70309</v>
      </c>
      <c r="BM1494" s="69">
        <v>466</v>
      </c>
      <c r="BN1494" s="69">
        <v>0</v>
      </c>
      <c r="BP1494" s="46" t="str">
        <f t="shared" si="531"/>
        <v>70309_466</v>
      </c>
      <c r="BQ1494" s="69">
        <v>70309</v>
      </c>
      <c r="BR1494" s="69">
        <v>466</v>
      </c>
      <c r="BS1494" s="69">
        <v>0</v>
      </c>
    </row>
    <row r="1495" spans="35:71" x14ac:dyDescent="0.25">
      <c r="AI1495" s="12"/>
      <c r="AJ1495" s="12"/>
      <c r="AK1495" s="12"/>
      <c r="AL1495" s="14"/>
      <c r="AM1495" s="14"/>
      <c r="AN1495" s="14"/>
      <c r="AO1495" s="14"/>
      <c r="AP1495" s="14"/>
      <c r="AQ1495" s="14"/>
      <c r="AR1495" s="12"/>
      <c r="AS1495" s="14"/>
      <c r="AT1495" s="14"/>
      <c r="AU1495" s="14"/>
      <c r="AV1495" s="14"/>
      <c r="AW1495" s="14"/>
      <c r="AX1495" s="14"/>
      <c r="AY1495" s="14"/>
      <c r="BK1495" s="46" t="str">
        <f t="shared" si="530"/>
        <v>70310_402</v>
      </c>
      <c r="BL1495" s="69">
        <v>70310</v>
      </c>
      <c r="BM1495" s="69">
        <v>402</v>
      </c>
      <c r="BN1495" s="69">
        <v>0</v>
      </c>
      <c r="BP1495" s="46" t="str">
        <f t="shared" si="531"/>
        <v>70310_402</v>
      </c>
      <c r="BQ1495" s="69">
        <v>70310</v>
      </c>
      <c r="BR1495" s="69">
        <v>402</v>
      </c>
      <c r="BS1495" s="69">
        <v>0</v>
      </c>
    </row>
    <row r="1496" spans="35:71" x14ac:dyDescent="0.25">
      <c r="AI1496" s="12"/>
      <c r="AJ1496" s="12"/>
      <c r="AK1496" s="12"/>
      <c r="AL1496" s="14"/>
      <c r="AM1496" s="14"/>
      <c r="AN1496" s="14"/>
      <c r="AO1496" s="14"/>
      <c r="AP1496" s="14"/>
      <c r="AQ1496" s="14"/>
      <c r="AR1496" s="12"/>
      <c r="AS1496" s="14"/>
      <c r="AT1496" s="14"/>
      <c r="AU1496" s="14"/>
      <c r="AV1496" s="14"/>
      <c r="AW1496" s="14"/>
      <c r="AX1496" s="14"/>
      <c r="AY1496" s="14"/>
      <c r="BK1496" s="46" t="str">
        <f t="shared" si="530"/>
        <v>70310_442</v>
      </c>
      <c r="BL1496" s="69">
        <v>70310</v>
      </c>
      <c r="BM1496" s="69">
        <v>442</v>
      </c>
      <c r="BN1496" s="69">
        <v>0</v>
      </c>
      <c r="BP1496" s="46" t="str">
        <f t="shared" si="531"/>
        <v>70310_442</v>
      </c>
      <c r="BQ1496" s="69">
        <v>70310</v>
      </c>
      <c r="BR1496" s="69">
        <v>442</v>
      </c>
      <c r="BS1496" s="69">
        <v>0</v>
      </c>
    </row>
    <row r="1497" spans="35:71" x14ac:dyDescent="0.25">
      <c r="AI1497" s="12"/>
      <c r="AJ1497" s="12"/>
      <c r="AK1497" s="12"/>
      <c r="AL1497" s="14"/>
      <c r="AM1497" s="14"/>
      <c r="AN1497" s="14"/>
      <c r="AO1497" s="14"/>
      <c r="AP1497" s="14"/>
      <c r="AQ1497" s="14"/>
      <c r="AR1497" s="12"/>
      <c r="AS1497" s="14"/>
      <c r="AT1497" s="14"/>
      <c r="AU1497" s="14"/>
      <c r="AV1497" s="14"/>
      <c r="AW1497" s="14"/>
      <c r="AX1497" s="14"/>
      <c r="AY1497" s="14"/>
      <c r="BK1497" s="46" t="str">
        <f t="shared" si="530"/>
        <v>70310_460</v>
      </c>
      <c r="BL1497" s="69">
        <v>70310</v>
      </c>
      <c r="BM1497" s="69">
        <v>460</v>
      </c>
      <c r="BN1497" s="69">
        <v>0</v>
      </c>
      <c r="BP1497" s="46" t="str">
        <f t="shared" si="531"/>
        <v>70310_460</v>
      </c>
      <c r="BQ1497" s="69">
        <v>70310</v>
      </c>
      <c r="BR1497" s="69">
        <v>460</v>
      </c>
      <c r="BS1497" s="69">
        <v>0</v>
      </c>
    </row>
    <row r="1498" spans="35:71" x14ac:dyDescent="0.25">
      <c r="AI1498" s="12"/>
      <c r="AJ1498" s="12"/>
      <c r="AK1498" s="12"/>
      <c r="AL1498" s="14"/>
      <c r="AM1498" s="14"/>
      <c r="AN1498" s="14"/>
      <c r="AO1498" s="14"/>
      <c r="AP1498" s="14"/>
      <c r="AQ1498" s="14"/>
      <c r="AR1498" s="12"/>
      <c r="AS1498" s="14"/>
      <c r="AT1498" s="14"/>
      <c r="AU1498" s="14"/>
      <c r="AV1498" s="14"/>
      <c r="AW1498" s="14"/>
      <c r="AX1498" s="14"/>
      <c r="AY1498" s="14"/>
      <c r="BK1498" s="46" t="str">
        <f t="shared" si="530"/>
        <v>70310_490</v>
      </c>
      <c r="BL1498" s="69">
        <v>70310</v>
      </c>
      <c r="BM1498" s="69">
        <v>490</v>
      </c>
      <c r="BN1498" s="69">
        <v>0</v>
      </c>
      <c r="BP1498" s="46" t="str">
        <f t="shared" si="531"/>
        <v>70310_490</v>
      </c>
      <c r="BQ1498" s="69">
        <v>70310</v>
      </c>
      <c r="BR1498" s="69">
        <v>490</v>
      </c>
      <c r="BS1498" s="69">
        <v>0</v>
      </c>
    </row>
    <row r="1499" spans="35:71" x14ac:dyDescent="0.25">
      <c r="AI1499" s="12"/>
      <c r="AJ1499" s="12"/>
      <c r="AK1499" s="12"/>
      <c r="AL1499" s="14"/>
      <c r="AM1499" s="14"/>
      <c r="AN1499" s="14"/>
      <c r="AO1499" s="14"/>
      <c r="AP1499" s="14"/>
      <c r="AQ1499" s="14"/>
      <c r="AR1499" s="12"/>
      <c r="AS1499" s="14"/>
      <c r="AT1499" s="14"/>
      <c r="AU1499" s="14"/>
      <c r="AV1499" s="14"/>
      <c r="AW1499" s="14"/>
      <c r="AX1499" s="14"/>
      <c r="AY1499" s="14"/>
      <c r="BK1499" s="46" t="str">
        <f t="shared" si="530"/>
        <v>70310_492</v>
      </c>
      <c r="BL1499" s="69">
        <v>70310</v>
      </c>
      <c r="BM1499" s="69">
        <v>492</v>
      </c>
      <c r="BN1499" s="69">
        <v>0</v>
      </c>
      <c r="BP1499" s="46" t="str">
        <f t="shared" si="531"/>
        <v>70310_492</v>
      </c>
      <c r="BQ1499" s="69">
        <v>70310</v>
      </c>
      <c r="BR1499" s="69">
        <v>492</v>
      </c>
      <c r="BS1499" s="69">
        <v>0</v>
      </c>
    </row>
    <row r="1500" spans="35:71" x14ac:dyDescent="0.25">
      <c r="AI1500" s="12"/>
      <c r="AJ1500" s="12"/>
      <c r="AK1500" s="12"/>
      <c r="AL1500" s="14"/>
      <c r="AM1500" s="14"/>
      <c r="AN1500" s="14"/>
      <c r="AO1500" s="14"/>
      <c r="AP1500" s="14"/>
      <c r="AQ1500" s="14"/>
      <c r="AR1500" s="12"/>
      <c r="AS1500" s="14"/>
      <c r="AT1500" s="14"/>
      <c r="AU1500" s="14"/>
      <c r="AV1500" s="14"/>
      <c r="AW1500" s="14"/>
      <c r="AX1500" s="14"/>
      <c r="AY1500" s="14"/>
      <c r="BK1500" s="46" t="str">
        <f t="shared" si="530"/>
        <v>70310_495</v>
      </c>
      <c r="BL1500" s="69">
        <v>70310</v>
      </c>
      <c r="BM1500" s="69">
        <v>495</v>
      </c>
      <c r="BN1500" s="69">
        <v>0</v>
      </c>
      <c r="BP1500" s="46" t="str">
        <f t="shared" si="531"/>
        <v>70310_495</v>
      </c>
      <c r="BQ1500" s="69">
        <v>70310</v>
      </c>
      <c r="BR1500" s="69">
        <v>495</v>
      </c>
      <c r="BS1500" s="69">
        <v>0</v>
      </c>
    </row>
    <row r="1501" spans="35:71" x14ac:dyDescent="0.25">
      <c r="AI1501" s="12"/>
      <c r="AJ1501" s="12"/>
      <c r="AK1501" s="12"/>
      <c r="AL1501" s="14"/>
      <c r="AM1501" s="14"/>
      <c r="AN1501" s="14"/>
      <c r="AO1501" s="14"/>
      <c r="AP1501" s="14"/>
      <c r="AQ1501" s="14"/>
      <c r="AR1501" s="12"/>
      <c r="AS1501" s="14"/>
      <c r="AT1501" s="14"/>
      <c r="AU1501" s="14"/>
      <c r="AV1501" s="14"/>
      <c r="AW1501" s="14"/>
      <c r="AX1501" s="14"/>
      <c r="AY1501" s="14"/>
      <c r="BK1501" s="46" t="str">
        <f t="shared" si="530"/>
        <v>70322_435</v>
      </c>
      <c r="BL1501" s="69">
        <v>70322</v>
      </c>
      <c r="BM1501" s="69">
        <v>435</v>
      </c>
      <c r="BN1501" s="69">
        <v>0</v>
      </c>
      <c r="BP1501" s="46" t="str">
        <f t="shared" si="531"/>
        <v>70322_435</v>
      </c>
      <c r="BQ1501" s="69">
        <v>70322</v>
      </c>
      <c r="BR1501" s="69">
        <v>435</v>
      </c>
      <c r="BS1501" s="69">
        <v>0</v>
      </c>
    </row>
    <row r="1502" spans="35:71" x14ac:dyDescent="0.25">
      <c r="AI1502" s="12"/>
      <c r="AJ1502" s="12"/>
      <c r="AK1502" s="12"/>
      <c r="AL1502" s="14"/>
      <c r="AM1502" s="14"/>
      <c r="AN1502" s="14"/>
      <c r="AO1502" s="14"/>
      <c r="AP1502" s="14"/>
      <c r="AQ1502" s="14"/>
      <c r="AR1502" s="12"/>
      <c r="AS1502" s="14"/>
      <c r="AT1502" s="14"/>
      <c r="AU1502" s="14"/>
      <c r="AV1502" s="14"/>
      <c r="AW1502" s="14"/>
      <c r="AX1502" s="14"/>
      <c r="AY1502" s="14"/>
      <c r="BK1502" s="46" t="str">
        <f t="shared" si="530"/>
        <v>70322_445</v>
      </c>
      <c r="BL1502" s="69">
        <v>70322</v>
      </c>
      <c r="BM1502" s="69">
        <v>445</v>
      </c>
      <c r="BN1502" s="69">
        <v>0</v>
      </c>
      <c r="BP1502" s="46" t="str">
        <f t="shared" si="531"/>
        <v>70322_445</v>
      </c>
      <c r="BQ1502" s="69">
        <v>70322</v>
      </c>
      <c r="BR1502" s="69">
        <v>445</v>
      </c>
      <c r="BS1502" s="69">
        <v>0</v>
      </c>
    </row>
    <row r="1503" spans="35:71" x14ac:dyDescent="0.25">
      <c r="AI1503" s="12"/>
      <c r="AJ1503" s="12"/>
      <c r="AK1503" s="12"/>
      <c r="AL1503" s="14"/>
      <c r="AM1503" s="14"/>
      <c r="AN1503" s="14"/>
      <c r="AO1503" s="14"/>
      <c r="AP1503" s="14"/>
      <c r="AQ1503" s="14"/>
      <c r="AR1503" s="12"/>
      <c r="AS1503" s="14"/>
      <c r="AT1503" s="14"/>
      <c r="AU1503" s="14"/>
      <c r="AV1503" s="14"/>
      <c r="AW1503" s="14"/>
      <c r="AX1503" s="14"/>
      <c r="AY1503" s="14"/>
      <c r="BK1503" s="46" t="str">
        <f t="shared" si="530"/>
        <v>70322_485</v>
      </c>
      <c r="BL1503" s="69">
        <v>70322</v>
      </c>
      <c r="BM1503" s="69">
        <v>485</v>
      </c>
      <c r="BN1503" s="69">
        <v>0</v>
      </c>
      <c r="BP1503" s="46" t="str">
        <f t="shared" si="531"/>
        <v>70322_485</v>
      </c>
      <c r="BQ1503" s="69">
        <v>70322</v>
      </c>
      <c r="BR1503" s="69">
        <v>485</v>
      </c>
      <c r="BS1503" s="69">
        <v>0</v>
      </c>
    </row>
    <row r="1504" spans="35:71" x14ac:dyDescent="0.25">
      <c r="AI1504" s="12"/>
      <c r="AJ1504" s="12"/>
      <c r="AK1504" s="12"/>
      <c r="AL1504" s="14"/>
      <c r="AM1504" s="14"/>
      <c r="AN1504" s="14"/>
      <c r="AO1504" s="14"/>
      <c r="AP1504" s="14"/>
      <c r="AQ1504" s="14"/>
      <c r="AR1504" s="12"/>
      <c r="AS1504" s="14"/>
      <c r="AT1504" s="14"/>
      <c r="AU1504" s="14"/>
      <c r="AV1504" s="14"/>
      <c r="AW1504" s="14"/>
      <c r="AX1504" s="14"/>
      <c r="AY1504" s="14"/>
      <c r="BK1504" s="46" t="str">
        <f t="shared" si="530"/>
        <v>70325_408</v>
      </c>
      <c r="BL1504" s="69">
        <v>70325</v>
      </c>
      <c r="BM1504" s="69">
        <v>408</v>
      </c>
      <c r="BN1504" s="69">
        <v>0</v>
      </c>
      <c r="BP1504" s="46" t="str">
        <f t="shared" si="531"/>
        <v>70325_408</v>
      </c>
      <c r="BQ1504" s="69">
        <v>70325</v>
      </c>
      <c r="BR1504" s="69">
        <v>408</v>
      </c>
      <c r="BS1504" s="69">
        <v>0</v>
      </c>
    </row>
    <row r="1505" spans="35:71" x14ac:dyDescent="0.25">
      <c r="AI1505" s="12"/>
      <c r="AJ1505" s="12"/>
      <c r="AK1505" s="12"/>
      <c r="AL1505" s="14"/>
      <c r="AM1505" s="14"/>
      <c r="AN1505" s="14"/>
      <c r="AO1505" s="14"/>
      <c r="AP1505" s="14"/>
      <c r="AQ1505" s="14"/>
      <c r="AR1505" s="12"/>
      <c r="AS1505" s="14"/>
      <c r="AT1505" s="14"/>
      <c r="AU1505" s="14"/>
      <c r="AV1505" s="14"/>
      <c r="AW1505" s="14"/>
      <c r="AX1505" s="14"/>
      <c r="AY1505" s="14"/>
      <c r="BK1505" s="46" t="str">
        <f t="shared" si="530"/>
        <v>70325_409</v>
      </c>
      <c r="BL1505" s="69">
        <v>70325</v>
      </c>
      <c r="BM1505" s="69">
        <v>409</v>
      </c>
      <c r="BN1505" s="69">
        <v>0</v>
      </c>
      <c r="BP1505" s="46" t="str">
        <f t="shared" si="531"/>
        <v>70325_409</v>
      </c>
      <c r="BQ1505" s="69">
        <v>70325</v>
      </c>
      <c r="BR1505" s="69">
        <v>409</v>
      </c>
      <c r="BS1505" s="69">
        <v>0</v>
      </c>
    </row>
    <row r="1506" spans="35:71" x14ac:dyDescent="0.25">
      <c r="AI1506" s="12"/>
      <c r="AJ1506" s="12"/>
      <c r="AK1506" s="12"/>
      <c r="AL1506" s="14"/>
      <c r="AM1506" s="14"/>
      <c r="AN1506" s="14"/>
      <c r="AO1506" s="14"/>
      <c r="AP1506" s="14"/>
      <c r="AQ1506" s="14"/>
      <c r="AR1506" s="12"/>
      <c r="AS1506" s="14"/>
      <c r="AT1506" s="14"/>
      <c r="AU1506" s="14"/>
      <c r="AV1506" s="14"/>
      <c r="AW1506" s="14"/>
      <c r="AX1506" s="14"/>
      <c r="AY1506" s="14"/>
      <c r="BK1506" s="46" t="str">
        <f t="shared" si="530"/>
        <v>70325_415</v>
      </c>
      <c r="BL1506" s="69">
        <v>70325</v>
      </c>
      <c r="BM1506" s="69">
        <v>415</v>
      </c>
      <c r="BN1506" s="69">
        <v>0</v>
      </c>
      <c r="BP1506" s="46" t="str">
        <f t="shared" si="531"/>
        <v>70325_415</v>
      </c>
      <c r="BQ1506" s="69">
        <v>70325</v>
      </c>
      <c r="BR1506" s="69">
        <v>415</v>
      </c>
      <c r="BS1506" s="69">
        <v>0</v>
      </c>
    </row>
    <row r="1507" spans="35:71" x14ac:dyDescent="0.25">
      <c r="AI1507" s="12"/>
      <c r="AJ1507" s="12"/>
      <c r="AK1507" s="12"/>
      <c r="AL1507" s="14"/>
      <c r="AM1507" s="14"/>
      <c r="AN1507" s="14"/>
      <c r="AO1507" s="14"/>
      <c r="AP1507" s="14"/>
      <c r="AQ1507" s="14"/>
      <c r="AR1507" s="12"/>
      <c r="AS1507" s="14"/>
      <c r="AT1507" s="14"/>
      <c r="AU1507" s="14"/>
      <c r="AV1507" s="14"/>
      <c r="AW1507" s="14"/>
      <c r="AX1507" s="14"/>
      <c r="AY1507" s="14"/>
      <c r="BK1507" s="46" t="str">
        <f t="shared" si="530"/>
        <v>70325_419</v>
      </c>
      <c r="BL1507" s="69">
        <v>70325</v>
      </c>
      <c r="BM1507" s="69">
        <v>419</v>
      </c>
      <c r="BN1507" s="69">
        <v>0</v>
      </c>
      <c r="BP1507" s="46" t="str">
        <f t="shared" si="531"/>
        <v>70325_419</v>
      </c>
      <c r="BQ1507" s="69">
        <v>70325</v>
      </c>
      <c r="BR1507" s="69">
        <v>419</v>
      </c>
      <c r="BS1507" s="69">
        <v>0</v>
      </c>
    </row>
    <row r="1508" spans="35:71" x14ac:dyDescent="0.25">
      <c r="AI1508" s="12"/>
      <c r="AJ1508" s="12"/>
      <c r="AK1508" s="12"/>
      <c r="AL1508" s="14"/>
      <c r="AM1508" s="14"/>
      <c r="AN1508" s="14"/>
      <c r="AO1508" s="14"/>
      <c r="AP1508" s="14"/>
      <c r="AQ1508" s="14"/>
      <c r="AR1508" s="12"/>
      <c r="AS1508" s="14"/>
      <c r="AT1508" s="14"/>
      <c r="AU1508" s="14"/>
      <c r="AV1508" s="14"/>
      <c r="AW1508" s="14"/>
      <c r="AX1508" s="14"/>
      <c r="AY1508" s="14"/>
      <c r="BK1508" s="46" t="str">
        <f t="shared" si="530"/>
        <v>70325_420</v>
      </c>
      <c r="BL1508" s="69">
        <v>70325</v>
      </c>
      <c r="BM1508" s="69">
        <v>420</v>
      </c>
      <c r="BN1508" s="69">
        <v>0</v>
      </c>
      <c r="BP1508" s="46" t="str">
        <f t="shared" si="531"/>
        <v>70325_420</v>
      </c>
      <c r="BQ1508" s="69">
        <v>70325</v>
      </c>
      <c r="BR1508" s="69">
        <v>420</v>
      </c>
      <c r="BS1508" s="69">
        <v>0</v>
      </c>
    </row>
    <row r="1509" spans="35:71" x14ac:dyDescent="0.25">
      <c r="AI1509" s="12"/>
      <c r="AJ1509" s="12"/>
      <c r="AK1509" s="12"/>
      <c r="AL1509" s="14"/>
      <c r="AM1509" s="14"/>
      <c r="AN1509" s="14"/>
      <c r="AO1509" s="14"/>
      <c r="AP1509" s="14"/>
      <c r="AQ1509" s="14"/>
      <c r="AR1509" s="12"/>
      <c r="AS1509" s="14"/>
      <c r="AT1509" s="14"/>
      <c r="AU1509" s="14"/>
      <c r="AV1509" s="14"/>
      <c r="AW1509" s="14"/>
      <c r="AX1509" s="14"/>
      <c r="AY1509" s="14"/>
      <c r="BK1509" s="46" t="str">
        <f t="shared" si="530"/>
        <v>70325_430</v>
      </c>
      <c r="BL1509" s="69">
        <v>70325</v>
      </c>
      <c r="BM1509" s="69">
        <v>430</v>
      </c>
      <c r="BN1509" s="69">
        <v>0</v>
      </c>
      <c r="BP1509" s="46" t="str">
        <f t="shared" si="531"/>
        <v>70325_430</v>
      </c>
      <c r="BQ1509" s="69">
        <v>70325</v>
      </c>
      <c r="BR1509" s="69">
        <v>430</v>
      </c>
      <c r="BS1509" s="69">
        <v>0</v>
      </c>
    </row>
    <row r="1510" spans="35:71" x14ac:dyDescent="0.25">
      <c r="AI1510" s="12"/>
      <c r="AJ1510" s="12"/>
      <c r="AK1510" s="12"/>
      <c r="AL1510" s="14"/>
      <c r="AM1510" s="14"/>
      <c r="AN1510" s="14"/>
      <c r="AO1510" s="14"/>
      <c r="AP1510" s="14"/>
      <c r="AQ1510" s="14"/>
      <c r="AR1510" s="12"/>
      <c r="AS1510" s="14"/>
      <c r="AT1510" s="14"/>
      <c r="AU1510" s="14"/>
      <c r="AV1510" s="14"/>
      <c r="AW1510" s="14"/>
      <c r="AX1510" s="14"/>
      <c r="AY1510" s="14"/>
      <c r="BK1510" s="46" t="str">
        <f t="shared" si="530"/>
        <v>70325_461</v>
      </c>
      <c r="BL1510" s="69">
        <v>70325</v>
      </c>
      <c r="BM1510" s="69">
        <v>461</v>
      </c>
      <c r="BN1510" s="69">
        <v>0</v>
      </c>
      <c r="BP1510" s="46" t="str">
        <f t="shared" si="531"/>
        <v>70325_461</v>
      </c>
      <c r="BQ1510" s="69">
        <v>70325</v>
      </c>
      <c r="BR1510" s="69">
        <v>461</v>
      </c>
      <c r="BS1510" s="69">
        <v>0</v>
      </c>
    </row>
    <row r="1511" spans="35:71" x14ac:dyDescent="0.25">
      <c r="AI1511" s="12"/>
      <c r="AJ1511" s="12"/>
      <c r="AK1511" s="12"/>
      <c r="AL1511" s="14"/>
      <c r="AM1511" s="14"/>
      <c r="AN1511" s="14"/>
      <c r="AO1511" s="14"/>
      <c r="AP1511" s="14"/>
      <c r="AQ1511" s="14"/>
      <c r="AR1511" s="12"/>
      <c r="AS1511" s="14"/>
      <c r="AT1511" s="14"/>
      <c r="AU1511" s="14"/>
      <c r="AV1511" s="14"/>
      <c r="AW1511" s="14"/>
      <c r="AX1511" s="14"/>
      <c r="AY1511" s="14"/>
      <c r="BK1511" s="46" t="str">
        <f t="shared" si="530"/>
        <v>70325_465</v>
      </c>
      <c r="BL1511" s="69">
        <v>70325</v>
      </c>
      <c r="BM1511" s="69">
        <v>465</v>
      </c>
      <c r="BN1511" s="69">
        <v>0</v>
      </c>
      <c r="BP1511" s="46" t="str">
        <f t="shared" si="531"/>
        <v>70325_465</v>
      </c>
      <c r="BQ1511" s="69">
        <v>70325</v>
      </c>
      <c r="BR1511" s="69">
        <v>465</v>
      </c>
      <c r="BS1511" s="69">
        <v>0</v>
      </c>
    </row>
    <row r="1512" spans="35:71" x14ac:dyDescent="0.25">
      <c r="AI1512" s="12"/>
      <c r="AJ1512" s="12"/>
      <c r="AK1512" s="12"/>
      <c r="AL1512" s="14"/>
      <c r="AM1512" s="14"/>
      <c r="AN1512" s="14"/>
      <c r="AO1512" s="14"/>
      <c r="AP1512" s="14"/>
      <c r="AQ1512" s="14"/>
      <c r="AR1512" s="12"/>
      <c r="AS1512" s="14"/>
      <c r="AT1512" s="14"/>
      <c r="AU1512" s="14"/>
      <c r="AV1512" s="14"/>
      <c r="AW1512" s="14"/>
      <c r="AX1512" s="14"/>
      <c r="AY1512" s="14"/>
      <c r="BK1512" s="46" t="str">
        <f t="shared" si="530"/>
        <v>70325_475</v>
      </c>
      <c r="BL1512" s="69">
        <v>70325</v>
      </c>
      <c r="BM1512" s="69">
        <v>475</v>
      </c>
      <c r="BN1512" s="69">
        <v>0</v>
      </c>
      <c r="BP1512" s="46" t="str">
        <f t="shared" si="531"/>
        <v>70325_475</v>
      </c>
      <c r="BQ1512" s="69">
        <v>70325</v>
      </c>
      <c r="BR1512" s="69">
        <v>475</v>
      </c>
      <c r="BS1512" s="69">
        <v>0</v>
      </c>
    </row>
    <row r="1513" spans="35:71" x14ac:dyDescent="0.25">
      <c r="AI1513" s="12"/>
      <c r="AJ1513" s="12"/>
      <c r="AK1513" s="12"/>
      <c r="AL1513" s="14"/>
      <c r="AM1513" s="14"/>
      <c r="AN1513" s="14"/>
      <c r="AO1513" s="14"/>
      <c r="AP1513" s="14"/>
      <c r="AQ1513" s="14"/>
      <c r="AR1513" s="12"/>
      <c r="AS1513" s="14"/>
      <c r="AT1513" s="14"/>
      <c r="AU1513" s="14"/>
      <c r="AV1513" s="14"/>
      <c r="AW1513" s="14"/>
      <c r="AX1513" s="14"/>
      <c r="AY1513" s="14"/>
      <c r="BK1513" s="46" t="str">
        <f t="shared" si="530"/>
        <v>70325_477</v>
      </c>
      <c r="BL1513" s="69">
        <v>70325</v>
      </c>
      <c r="BM1513" s="69">
        <v>477</v>
      </c>
      <c r="BN1513" s="69">
        <v>0</v>
      </c>
      <c r="BP1513" s="46" t="str">
        <f t="shared" si="531"/>
        <v>70325_477</v>
      </c>
      <c r="BQ1513" s="69">
        <v>70325</v>
      </c>
      <c r="BR1513" s="69">
        <v>477</v>
      </c>
      <c r="BS1513" s="69">
        <v>0</v>
      </c>
    </row>
    <row r="1514" spans="35:71" x14ac:dyDescent="0.25">
      <c r="AI1514" s="12"/>
      <c r="AJ1514" s="12"/>
      <c r="AK1514" s="12"/>
      <c r="AL1514" s="14"/>
      <c r="AM1514" s="14"/>
      <c r="AN1514" s="14"/>
      <c r="AO1514" s="14"/>
      <c r="AP1514" s="14"/>
      <c r="AQ1514" s="14"/>
      <c r="AR1514" s="12"/>
      <c r="AS1514" s="14"/>
      <c r="AT1514" s="14"/>
      <c r="AU1514" s="14"/>
      <c r="AV1514" s="14"/>
      <c r="AW1514" s="14"/>
      <c r="AX1514" s="14"/>
      <c r="AY1514" s="14"/>
      <c r="BK1514" s="46" t="str">
        <f t="shared" si="530"/>
        <v>70325_480</v>
      </c>
      <c r="BL1514" s="69">
        <v>70325</v>
      </c>
      <c r="BM1514" s="69">
        <v>480</v>
      </c>
      <c r="BN1514" s="69">
        <v>0</v>
      </c>
      <c r="BP1514" s="46" t="str">
        <f t="shared" si="531"/>
        <v>70325_480</v>
      </c>
      <c r="BQ1514" s="69">
        <v>70325</v>
      </c>
      <c r="BR1514" s="69">
        <v>480</v>
      </c>
      <c r="BS1514" s="69">
        <v>0</v>
      </c>
    </row>
    <row r="1515" spans="35:71" x14ac:dyDescent="0.25">
      <c r="AI1515" s="12"/>
      <c r="AJ1515" s="12"/>
      <c r="AK1515" s="12"/>
      <c r="AL1515" s="14"/>
      <c r="AM1515" s="14"/>
      <c r="AN1515" s="14"/>
      <c r="AO1515" s="14"/>
      <c r="AP1515" s="14"/>
      <c r="AQ1515" s="14"/>
      <c r="AR1515" s="12"/>
      <c r="AS1515" s="14"/>
      <c r="AT1515" s="14"/>
      <c r="AU1515" s="14"/>
      <c r="AV1515" s="14"/>
      <c r="AW1515" s="14"/>
      <c r="AX1515" s="14"/>
      <c r="AY1515" s="14"/>
      <c r="BK1515" s="46" t="str">
        <f t="shared" si="530"/>
        <v>70325_485</v>
      </c>
      <c r="BL1515" s="69">
        <v>70325</v>
      </c>
      <c r="BM1515" s="69">
        <v>485</v>
      </c>
      <c r="BN1515" s="69">
        <v>0</v>
      </c>
      <c r="BP1515" s="46" t="str">
        <f t="shared" si="531"/>
        <v>70325_485</v>
      </c>
      <c r="BQ1515" s="69">
        <v>70325</v>
      </c>
      <c r="BR1515" s="69">
        <v>485</v>
      </c>
      <c r="BS1515" s="69">
        <v>0</v>
      </c>
    </row>
    <row r="1516" spans="35:71" x14ac:dyDescent="0.25">
      <c r="AI1516" s="12"/>
      <c r="AJ1516" s="12"/>
      <c r="AK1516" s="12"/>
      <c r="AL1516" s="14"/>
      <c r="AM1516" s="14"/>
      <c r="AN1516" s="14"/>
      <c r="AO1516" s="14"/>
      <c r="AP1516" s="14"/>
      <c r="AQ1516" s="14"/>
      <c r="AR1516" s="12"/>
      <c r="AS1516" s="14"/>
      <c r="AT1516" s="14"/>
      <c r="AU1516" s="14"/>
      <c r="AV1516" s="14"/>
      <c r="AW1516" s="14"/>
      <c r="AX1516" s="14"/>
      <c r="AY1516" s="14"/>
      <c r="BK1516" s="46" t="str">
        <f t="shared" si="530"/>
        <v>70332_495</v>
      </c>
      <c r="BL1516" s="69">
        <v>70332</v>
      </c>
      <c r="BM1516" s="69">
        <v>495</v>
      </c>
      <c r="BN1516" s="69">
        <v>0</v>
      </c>
      <c r="BP1516" s="46" t="str">
        <f t="shared" si="531"/>
        <v>70332_495</v>
      </c>
      <c r="BQ1516" s="69">
        <v>70332</v>
      </c>
      <c r="BR1516" s="69">
        <v>495</v>
      </c>
      <c r="BS1516" s="69">
        <v>0</v>
      </c>
    </row>
    <row r="1517" spans="35:71" x14ac:dyDescent="0.25">
      <c r="AI1517" s="12"/>
      <c r="AJ1517" s="12"/>
      <c r="AK1517" s="12"/>
      <c r="AL1517" s="14"/>
      <c r="AM1517" s="14"/>
      <c r="AN1517" s="14"/>
      <c r="AO1517" s="14"/>
      <c r="AP1517" s="14"/>
      <c r="AQ1517" s="14"/>
      <c r="AR1517" s="12"/>
      <c r="AS1517" s="14"/>
      <c r="AT1517" s="14"/>
      <c r="AU1517" s="14"/>
      <c r="AV1517" s="14"/>
      <c r="AW1517" s="14"/>
      <c r="AX1517" s="14"/>
      <c r="AY1517" s="14"/>
      <c r="BK1517" s="46" t="str">
        <f t="shared" si="530"/>
        <v>70337_403</v>
      </c>
      <c r="BL1517" s="69">
        <v>70337</v>
      </c>
      <c r="BM1517" s="69">
        <v>403</v>
      </c>
      <c r="BN1517" s="69">
        <v>0</v>
      </c>
      <c r="BP1517" s="46" t="str">
        <f t="shared" si="531"/>
        <v>70337_403</v>
      </c>
      <c r="BQ1517" s="69">
        <v>70337</v>
      </c>
      <c r="BR1517" s="69">
        <v>403</v>
      </c>
      <c r="BS1517" s="69">
        <v>0</v>
      </c>
    </row>
    <row r="1518" spans="35:71" x14ac:dyDescent="0.25">
      <c r="AI1518" s="12"/>
      <c r="AJ1518" s="12"/>
      <c r="AK1518" s="12"/>
      <c r="AL1518" s="14"/>
      <c r="AM1518" s="14"/>
      <c r="AN1518" s="14"/>
      <c r="AO1518" s="14"/>
      <c r="AP1518" s="14"/>
      <c r="AQ1518" s="14"/>
      <c r="AR1518" s="12"/>
      <c r="AS1518" s="14"/>
      <c r="AT1518" s="14"/>
      <c r="AU1518" s="14"/>
      <c r="AV1518" s="14"/>
      <c r="AW1518" s="14"/>
      <c r="AX1518" s="14"/>
      <c r="AY1518" s="14"/>
      <c r="BK1518" s="46" t="str">
        <f t="shared" si="530"/>
        <v>70337_440</v>
      </c>
      <c r="BL1518" s="69">
        <v>70337</v>
      </c>
      <c r="BM1518" s="69">
        <v>440</v>
      </c>
      <c r="BN1518" s="69">
        <v>0</v>
      </c>
      <c r="BP1518" s="46" t="str">
        <f t="shared" si="531"/>
        <v>70337_440</v>
      </c>
      <c r="BQ1518" s="69">
        <v>70337</v>
      </c>
      <c r="BR1518" s="69">
        <v>440</v>
      </c>
      <c r="BS1518" s="69">
        <v>0</v>
      </c>
    </row>
    <row r="1519" spans="35:71" x14ac:dyDescent="0.25">
      <c r="AI1519" s="12"/>
      <c r="AJ1519" s="12"/>
      <c r="AK1519" s="12"/>
      <c r="AL1519" s="14"/>
      <c r="AM1519" s="14"/>
      <c r="AN1519" s="14"/>
      <c r="AO1519" s="14"/>
      <c r="AP1519" s="14"/>
      <c r="AQ1519" s="14"/>
      <c r="AR1519" s="12"/>
      <c r="AS1519" s="14"/>
      <c r="AT1519" s="14"/>
      <c r="AU1519" s="14"/>
      <c r="AV1519" s="14"/>
      <c r="AW1519" s="14"/>
      <c r="AX1519" s="14"/>
      <c r="AY1519" s="14"/>
      <c r="BK1519" s="46" t="str">
        <f t="shared" si="530"/>
        <v>70337_460</v>
      </c>
      <c r="BL1519" s="69">
        <v>70337</v>
      </c>
      <c r="BM1519" s="69">
        <v>460</v>
      </c>
      <c r="BN1519" s="69">
        <v>0</v>
      </c>
      <c r="BP1519" s="46" t="str">
        <f t="shared" si="531"/>
        <v>70337_460</v>
      </c>
      <c r="BQ1519" s="69">
        <v>70337</v>
      </c>
      <c r="BR1519" s="69">
        <v>460</v>
      </c>
      <c r="BS1519" s="69">
        <v>0</v>
      </c>
    </row>
    <row r="1520" spans="35:71" x14ac:dyDescent="0.25">
      <c r="AI1520" s="12"/>
      <c r="AJ1520" s="12"/>
      <c r="AK1520" s="12"/>
      <c r="AL1520" s="14"/>
      <c r="AM1520" s="14"/>
      <c r="AN1520" s="14"/>
      <c r="AO1520" s="14"/>
      <c r="AP1520" s="14"/>
      <c r="AQ1520" s="14"/>
      <c r="AR1520" s="12"/>
      <c r="AS1520" s="14"/>
      <c r="AT1520" s="14"/>
      <c r="AU1520" s="14"/>
      <c r="AV1520" s="14"/>
      <c r="AW1520" s="14"/>
      <c r="AX1520" s="14"/>
      <c r="AY1520" s="14"/>
      <c r="BK1520" s="46" t="str">
        <f t="shared" si="530"/>
        <v>70338_404</v>
      </c>
      <c r="BL1520" s="69">
        <v>70338</v>
      </c>
      <c r="BM1520" s="69">
        <v>404</v>
      </c>
      <c r="BN1520" s="69">
        <v>0</v>
      </c>
      <c r="BP1520" s="46" t="str">
        <f t="shared" si="531"/>
        <v>70338_404</v>
      </c>
      <c r="BQ1520" s="69">
        <v>70338</v>
      </c>
      <c r="BR1520" s="69">
        <v>404</v>
      </c>
      <c r="BS1520" s="69">
        <v>0</v>
      </c>
    </row>
    <row r="1521" spans="35:71" x14ac:dyDescent="0.25">
      <c r="AI1521" s="12"/>
      <c r="AJ1521" s="12"/>
      <c r="AK1521" s="12"/>
      <c r="AL1521" s="14"/>
      <c r="AM1521" s="14"/>
      <c r="AN1521" s="14"/>
      <c r="AO1521" s="14"/>
      <c r="AP1521" s="14"/>
      <c r="AQ1521" s="14"/>
      <c r="AR1521" s="12"/>
      <c r="AS1521" s="14"/>
      <c r="AT1521" s="14"/>
      <c r="AU1521" s="14"/>
      <c r="AV1521" s="14"/>
      <c r="AW1521" s="14"/>
      <c r="AX1521" s="14"/>
      <c r="AY1521" s="14"/>
      <c r="BK1521" s="46" t="str">
        <f t="shared" si="530"/>
        <v>70338_406</v>
      </c>
      <c r="BL1521" s="69">
        <v>70338</v>
      </c>
      <c r="BM1521" s="69">
        <v>406</v>
      </c>
      <c r="BN1521" s="69">
        <v>0</v>
      </c>
      <c r="BP1521" s="46" t="str">
        <f t="shared" si="531"/>
        <v>70338_406</v>
      </c>
      <c r="BQ1521" s="69">
        <v>70338</v>
      </c>
      <c r="BR1521" s="69">
        <v>406</v>
      </c>
      <c r="BS1521" s="69">
        <v>0</v>
      </c>
    </row>
    <row r="1522" spans="35:71" x14ac:dyDescent="0.25">
      <c r="AI1522" s="12"/>
      <c r="AJ1522" s="12"/>
      <c r="AK1522" s="12"/>
      <c r="AL1522" s="14"/>
      <c r="AM1522" s="14"/>
      <c r="AN1522" s="14"/>
      <c r="AO1522" s="14"/>
      <c r="AP1522" s="14"/>
      <c r="AQ1522" s="14"/>
      <c r="AR1522" s="12"/>
      <c r="AS1522" s="14"/>
      <c r="AT1522" s="14"/>
      <c r="AU1522" s="14"/>
      <c r="AV1522" s="14"/>
      <c r="AW1522" s="14"/>
      <c r="AX1522" s="14"/>
      <c r="AY1522" s="14"/>
      <c r="BK1522" s="46" t="str">
        <f t="shared" si="530"/>
        <v>70338_410</v>
      </c>
      <c r="BL1522" s="69">
        <v>70338</v>
      </c>
      <c r="BM1522" s="69">
        <v>410</v>
      </c>
      <c r="BN1522" s="69">
        <v>0</v>
      </c>
      <c r="BP1522" s="46" t="str">
        <f t="shared" si="531"/>
        <v>70338_410</v>
      </c>
      <c r="BQ1522" s="69">
        <v>70338</v>
      </c>
      <c r="BR1522" s="69">
        <v>410</v>
      </c>
      <c r="BS1522" s="69">
        <v>0</v>
      </c>
    </row>
    <row r="1523" spans="35:71" x14ac:dyDescent="0.25">
      <c r="AI1523" s="12"/>
      <c r="AJ1523" s="12"/>
      <c r="AK1523" s="12"/>
      <c r="AL1523" s="14"/>
      <c r="AM1523" s="14"/>
      <c r="AN1523" s="14"/>
      <c r="AO1523" s="14"/>
      <c r="AP1523" s="14"/>
      <c r="AQ1523" s="14"/>
      <c r="AR1523" s="12"/>
      <c r="AS1523" s="14"/>
      <c r="AT1523" s="14"/>
      <c r="AU1523" s="14"/>
      <c r="AV1523" s="14"/>
      <c r="AW1523" s="14"/>
      <c r="AX1523" s="14"/>
      <c r="AY1523" s="14"/>
      <c r="BK1523" s="46" t="str">
        <f t="shared" si="530"/>
        <v>70338_430</v>
      </c>
      <c r="BL1523" s="69">
        <v>70338</v>
      </c>
      <c r="BM1523" s="69">
        <v>430</v>
      </c>
      <c r="BN1523" s="69">
        <v>0</v>
      </c>
      <c r="BP1523" s="46" t="str">
        <f t="shared" si="531"/>
        <v>70338_430</v>
      </c>
      <c r="BQ1523" s="69">
        <v>70338</v>
      </c>
      <c r="BR1523" s="69">
        <v>430</v>
      </c>
      <c r="BS1523" s="69">
        <v>0</v>
      </c>
    </row>
    <row r="1524" spans="35:71" x14ac:dyDescent="0.25">
      <c r="AI1524" s="12"/>
      <c r="AJ1524" s="12"/>
      <c r="AK1524" s="12"/>
      <c r="AL1524" s="14"/>
      <c r="AM1524" s="14"/>
      <c r="AN1524" s="14"/>
      <c r="AO1524" s="14"/>
      <c r="AP1524" s="14"/>
      <c r="AQ1524" s="14"/>
      <c r="AR1524" s="12"/>
      <c r="AS1524" s="14"/>
      <c r="AT1524" s="14"/>
      <c r="AU1524" s="14"/>
      <c r="AV1524" s="14"/>
      <c r="AW1524" s="14"/>
      <c r="AX1524" s="14"/>
      <c r="AY1524" s="14"/>
      <c r="BK1524" s="46" t="str">
        <f t="shared" si="530"/>
        <v>70338_451</v>
      </c>
      <c r="BL1524" s="69">
        <v>70338</v>
      </c>
      <c r="BM1524" s="69">
        <v>451</v>
      </c>
      <c r="BN1524" s="69">
        <v>0</v>
      </c>
      <c r="BP1524" s="46" t="str">
        <f t="shared" si="531"/>
        <v>70338_451</v>
      </c>
      <c r="BQ1524" s="69">
        <v>70338</v>
      </c>
      <c r="BR1524" s="69">
        <v>451</v>
      </c>
      <c r="BS1524" s="69">
        <v>0</v>
      </c>
    </row>
    <row r="1525" spans="35:71" x14ac:dyDescent="0.25">
      <c r="AI1525" s="12"/>
      <c r="AJ1525" s="12"/>
      <c r="AK1525" s="12"/>
      <c r="AL1525" s="14"/>
      <c r="AM1525" s="14"/>
      <c r="AN1525" s="14"/>
      <c r="AO1525" s="14"/>
      <c r="AP1525" s="14"/>
      <c r="AQ1525" s="14"/>
      <c r="AR1525" s="12"/>
      <c r="AS1525" s="14"/>
      <c r="AT1525" s="14"/>
      <c r="AU1525" s="14"/>
      <c r="AV1525" s="14"/>
      <c r="AW1525" s="14"/>
      <c r="AX1525" s="14"/>
      <c r="AY1525" s="14"/>
      <c r="BK1525" s="46" t="str">
        <f t="shared" si="530"/>
        <v>70338_461</v>
      </c>
      <c r="BL1525" s="69">
        <v>70338</v>
      </c>
      <c r="BM1525" s="69">
        <v>461</v>
      </c>
      <c r="BN1525" s="69">
        <v>0</v>
      </c>
      <c r="BP1525" s="46" t="str">
        <f t="shared" si="531"/>
        <v>70338_461</v>
      </c>
      <c r="BQ1525" s="69">
        <v>70338</v>
      </c>
      <c r="BR1525" s="69">
        <v>461</v>
      </c>
      <c r="BS1525" s="69">
        <v>0</v>
      </c>
    </row>
    <row r="1526" spans="35:71" x14ac:dyDescent="0.25">
      <c r="AI1526" s="12"/>
      <c r="AJ1526" s="12"/>
      <c r="AK1526" s="12"/>
      <c r="AL1526" s="14"/>
      <c r="AM1526" s="14"/>
      <c r="AN1526" s="14"/>
      <c r="AO1526" s="14"/>
      <c r="AP1526" s="14"/>
      <c r="AQ1526" s="14"/>
      <c r="AR1526" s="12"/>
      <c r="AS1526" s="14"/>
      <c r="AT1526" s="14"/>
      <c r="AU1526" s="14"/>
      <c r="AV1526" s="14"/>
      <c r="AW1526" s="14"/>
      <c r="AX1526" s="14"/>
      <c r="AY1526" s="14"/>
      <c r="BK1526" s="46" t="str">
        <f t="shared" si="530"/>
        <v>70338_466</v>
      </c>
      <c r="BL1526" s="69">
        <v>70338</v>
      </c>
      <c r="BM1526" s="69">
        <v>466</v>
      </c>
      <c r="BN1526" s="69">
        <v>0</v>
      </c>
      <c r="BP1526" s="46" t="str">
        <f t="shared" si="531"/>
        <v>70338_466</v>
      </c>
      <c r="BQ1526" s="69">
        <v>70338</v>
      </c>
      <c r="BR1526" s="69">
        <v>466</v>
      </c>
      <c r="BS1526" s="69">
        <v>0</v>
      </c>
    </row>
    <row r="1527" spans="35:71" x14ac:dyDescent="0.25">
      <c r="AI1527" s="12"/>
      <c r="AJ1527" s="12"/>
      <c r="AK1527" s="12"/>
      <c r="AL1527" s="14"/>
      <c r="AM1527" s="14"/>
      <c r="AN1527" s="14"/>
      <c r="AO1527" s="14"/>
      <c r="AP1527" s="14"/>
      <c r="AQ1527" s="14"/>
      <c r="AR1527" s="12"/>
      <c r="AS1527" s="14"/>
      <c r="AT1527" s="14"/>
      <c r="AU1527" s="14"/>
      <c r="AV1527" s="14"/>
      <c r="AW1527" s="14"/>
      <c r="AX1527" s="14"/>
      <c r="AY1527" s="14"/>
      <c r="BK1527" s="46" t="str">
        <f t="shared" si="530"/>
        <v>70338_471</v>
      </c>
      <c r="BL1527" s="69">
        <v>70338</v>
      </c>
      <c r="BM1527" s="69">
        <v>471</v>
      </c>
      <c r="BN1527" s="69">
        <v>0</v>
      </c>
      <c r="BP1527" s="46" t="str">
        <f t="shared" si="531"/>
        <v>70338_471</v>
      </c>
      <c r="BQ1527" s="69">
        <v>70338</v>
      </c>
      <c r="BR1527" s="69">
        <v>471</v>
      </c>
      <c r="BS1527" s="69">
        <v>0</v>
      </c>
    </row>
    <row r="1528" spans="35:71" x14ac:dyDescent="0.25">
      <c r="AI1528" s="12"/>
      <c r="AJ1528" s="12"/>
      <c r="AK1528" s="12"/>
      <c r="AL1528" s="14"/>
      <c r="AM1528" s="14"/>
      <c r="AN1528" s="14"/>
      <c r="AO1528" s="14"/>
      <c r="AP1528" s="14"/>
      <c r="AQ1528" s="14"/>
      <c r="AR1528" s="12"/>
      <c r="AS1528" s="14"/>
      <c r="AT1528" s="14"/>
      <c r="AU1528" s="14"/>
      <c r="AV1528" s="14"/>
      <c r="AW1528" s="14"/>
      <c r="AX1528" s="14"/>
      <c r="AY1528" s="14"/>
      <c r="BK1528" s="46" t="str">
        <f t="shared" si="530"/>
        <v>70338_480</v>
      </c>
      <c r="BL1528" s="69">
        <v>70338</v>
      </c>
      <c r="BM1528" s="69">
        <v>480</v>
      </c>
      <c r="BN1528" s="69">
        <v>0</v>
      </c>
      <c r="BP1528" s="46" t="str">
        <f t="shared" si="531"/>
        <v>70338_480</v>
      </c>
      <c r="BQ1528" s="69">
        <v>70338</v>
      </c>
      <c r="BR1528" s="69">
        <v>480</v>
      </c>
      <c r="BS1528" s="69">
        <v>0</v>
      </c>
    </row>
    <row r="1529" spans="35:71" x14ac:dyDescent="0.25">
      <c r="AI1529" s="12"/>
      <c r="AJ1529" s="12"/>
      <c r="AK1529" s="12"/>
      <c r="AL1529" s="14"/>
      <c r="AM1529" s="14"/>
      <c r="AN1529" s="14"/>
      <c r="AO1529" s="14"/>
      <c r="AP1529" s="14"/>
      <c r="AQ1529" s="14"/>
      <c r="AR1529" s="12"/>
      <c r="AS1529" s="14"/>
      <c r="AT1529" s="14"/>
      <c r="AU1529" s="14"/>
      <c r="AV1529" s="14"/>
      <c r="AW1529" s="14"/>
      <c r="AX1529" s="14"/>
      <c r="AY1529" s="14"/>
      <c r="BK1529" s="46" t="str">
        <f t="shared" si="530"/>
        <v>70339_401</v>
      </c>
      <c r="BL1529" s="69">
        <v>70339</v>
      </c>
      <c r="BM1529" s="69">
        <v>401</v>
      </c>
      <c r="BN1529" s="69">
        <v>0</v>
      </c>
      <c r="BP1529" s="46" t="str">
        <f t="shared" si="531"/>
        <v>70339_401</v>
      </c>
      <c r="BQ1529" s="69">
        <v>70339</v>
      </c>
      <c r="BR1529" s="69">
        <v>401</v>
      </c>
      <c r="BS1529" s="69">
        <v>0</v>
      </c>
    </row>
    <row r="1530" spans="35:71" x14ac:dyDescent="0.25">
      <c r="AI1530" s="12"/>
      <c r="AJ1530" s="12"/>
      <c r="AK1530" s="12"/>
      <c r="AL1530" s="14"/>
      <c r="AM1530" s="14"/>
      <c r="AN1530" s="14"/>
      <c r="AO1530" s="14"/>
      <c r="AP1530" s="14"/>
      <c r="AQ1530" s="14"/>
      <c r="AR1530" s="12"/>
      <c r="AS1530" s="14"/>
      <c r="AT1530" s="14"/>
      <c r="AU1530" s="14"/>
      <c r="AV1530" s="14"/>
      <c r="AW1530" s="14"/>
      <c r="AX1530" s="14"/>
      <c r="AY1530" s="14"/>
      <c r="BK1530" s="46" t="str">
        <f t="shared" si="530"/>
        <v>70339_404</v>
      </c>
      <c r="BL1530" s="69">
        <v>70339</v>
      </c>
      <c r="BM1530" s="69">
        <v>404</v>
      </c>
      <c r="BN1530" s="69">
        <v>0</v>
      </c>
      <c r="BP1530" s="46" t="str">
        <f t="shared" si="531"/>
        <v>70339_404</v>
      </c>
      <c r="BQ1530" s="69">
        <v>70339</v>
      </c>
      <c r="BR1530" s="69">
        <v>404</v>
      </c>
      <c r="BS1530" s="69">
        <v>0</v>
      </c>
    </row>
    <row r="1531" spans="35:71" x14ac:dyDescent="0.25">
      <c r="AI1531" s="12"/>
      <c r="AJ1531" s="12"/>
      <c r="AK1531" s="12"/>
      <c r="AL1531" s="14"/>
      <c r="AM1531" s="14"/>
      <c r="AN1531" s="14"/>
      <c r="AO1531" s="14"/>
      <c r="AP1531" s="14"/>
      <c r="AQ1531" s="14"/>
      <c r="AR1531" s="12"/>
      <c r="AS1531" s="14"/>
      <c r="AT1531" s="14"/>
      <c r="AU1531" s="14"/>
      <c r="AV1531" s="14"/>
      <c r="AW1531" s="14"/>
      <c r="AX1531" s="14"/>
      <c r="AY1531" s="14"/>
      <c r="BK1531" s="46" t="str">
        <f t="shared" si="530"/>
        <v>70339_408</v>
      </c>
      <c r="BL1531" s="69">
        <v>70339</v>
      </c>
      <c r="BM1531" s="69">
        <v>408</v>
      </c>
      <c r="BN1531" s="69">
        <v>0</v>
      </c>
      <c r="BP1531" s="46" t="str">
        <f t="shared" si="531"/>
        <v>70339_408</v>
      </c>
      <c r="BQ1531" s="69">
        <v>70339</v>
      </c>
      <c r="BR1531" s="69">
        <v>408</v>
      </c>
      <c r="BS1531" s="69">
        <v>0</v>
      </c>
    </row>
    <row r="1532" spans="35:71" x14ac:dyDescent="0.25">
      <c r="AI1532" s="12"/>
      <c r="AJ1532" s="12"/>
      <c r="AK1532" s="12"/>
      <c r="AL1532" s="14"/>
      <c r="AM1532" s="14"/>
      <c r="AN1532" s="14"/>
      <c r="AO1532" s="14"/>
      <c r="AP1532" s="14"/>
      <c r="AQ1532" s="14"/>
      <c r="AR1532" s="12"/>
      <c r="AS1532" s="14"/>
      <c r="AT1532" s="14"/>
      <c r="AU1532" s="14"/>
      <c r="AV1532" s="14"/>
      <c r="AW1532" s="14"/>
      <c r="AX1532" s="14"/>
      <c r="AY1532" s="14"/>
      <c r="BK1532" s="46" t="str">
        <f t="shared" si="530"/>
        <v>70339_409</v>
      </c>
      <c r="BL1532" s="69">
        <v>70339</v>
      </c>
      <c r="BM1532" s="69">
        <v>409</v>
      </c>
      <c r="BN1532" s="69">
        <v>0</v>
      </c>
      <c r="BP1532" s="46" t="str">
        <f t="shared" si="531"/>
        <v>70339_409</v>
      </c>
      <c r="BQ1532" s="69">
        <v>70339</v>
      </c>
      <c r="BR1532" s="69">
        <v>409</v>
      </c>
      <c r="BS1532" s="69">
        <v>0</v>
      </c>
    </row>
    <row r="1533" spans="35:71" x14ac:dyDescent="0.25">
      <c r="AI1533" s="12"/>
      <c r="AJ1533" s="12"/>
      <c r="AK1533" s="12"/>
      <c r="AL1533" s="14"/>
      <c r="AM1533" s="14"/>
      <c r="AN1533" s="14"/>
      <c r="AO1533" s="14"/>
      <c r="AP1533" s="14"/>
      <c r="AQ1533" s="14"/>
      <c r="AR1533" s="12"/>
      <c r="AS1533" s="14"/>
      <c r="AT1533" s="14"/>
      <c r="AU1533" s="14"/>
      <c r="AV1533" s="14"/>
      <c r="AW1533" s="14"/>
      <c r="AX1533" s="14"/>
      <c r="AY1533" s="14"/>
      <c r="BK1533" s="46" t="str">
        <f t="shared" si="530"/>
        <v>70339_410</v>
      </c>
      <c r="BL1533" s="69">
        <v>70339</v>
      </c>
      <c r="BM1533" s="69">
        <v>410</v>
      </c>
      <c r="BN1533" s="69">
        <v>0</v>
      </c>
      <c r="BP1533" s="46" t="str">
        <f t="shared" si="531"/>
        <v>70339_410</v>
      </c>
      <c r="BQ1533" s="69">
        <v>70339</v>
      </c>
      <c r="BR1533" s="69">
        <v>410</v>
      </c>
      <c r="BS1533" s="69">
        <v>0</v>
      </c>
    </row>
    <row r="1534" spans="35:71" x14ac:dyDescent="0.25">
      <c r="AI1534" s="12"/>
      <c r="AJ1534" s="12"/>
      <c r="AK1534" s="12"/>
      <c r="AL1534" s="14"/>
      <c r="AM1534" s="14"/>
      <c r="AN1534" s="14"/>
      <c r="AO1534" s="14"/>
      <c r="AP1534" s="14"/>
      <c r="AQ1534" s="14"/>
      <c r="AR1534" s="12"/>
      <c r="AS1534" s="14"/>
      <c r="AT1534" s="14"/>
      <c r="AU1534" s="14"/>
      <c r="AV1534" s="14"/>
      <c r="AW1534" s="14"/>
      <c r="AX1534" s="14"/>
      <c r="AY1534" s="14"/>
      <c r="BK1534" s="46" t="str">
        <f t="shared" si="530"/>
        <v>70339_412</v>
      </c>
      <c r="BL1534" s="69">
        <v>70339</v>
      </c>
      <c r="BM1534" s="69">
        <v>412</v>
      </c>
      <c r="BN1534" s="69">
        <v>0</v>
      </c>
      <c r="BP1534" s="46" t="str">
        <f t="shared" si="531"/>
        <v>70339_412</v>
      </c>
      <c r="BQ1534" s="69">
        <v>70339</v>
      </c>
      <c r="BR1534" s="69">
        <v>412</v>
      </c>
      <c r="BS1534" s="69">
        <v>0</v>
      </c>
    </row>
    <row r="1535" spans="35:71" x14ac:dyDescent="0.25">
      <c r="AI1535" s="12"/>
      <c r="AJ1535" s="12"/>
      <c r="AK1535" s="12"/>
      <c r="AL1535" s="14"/>
      <c r="AM1535" s="14"/>
      <c r="AN1535" s="14"/>
      <c r="AO1535" s="14"/>
      <c r="AP1535" s="14"/>
      <c r="AQ1535" s="14"/>
      <c r="AR1535" s="12"/>
      <c r="AS1535" s="14"/>
      <c r="AT1535" s="14"/>
      <c r="AU1535" s="14"/>
      <c r="AV1535" s="14"/>
      <c r="AW1535" s="14"/>
      <c r="AX1535" s="14"/>
      <c r="AY1535" s="14"/>
      <c r="BK1535" s="46" t="str">
        <f t="shared" si="530"/>
        <v>70339_415</v>
      </c>
      <c r="BL1535" s="69">
        <v>70339</v>
      </c>
      <c r="BM1535" s="69">
        <v>415</v>
      </c>
      <c r="BN1535" s="69">
        <v>0</v>
      </c>
      <c r="BP1535" s="46" t="str">
        <f t="shared" si="531"/>
        <v>70339_415</v>
      </c>
      <c r="BQ1535" s="69">
        <v>70339</v>
      </c>
      <c r="BR1535" s="69">
        <v>415</v>
      </c>
      <c r="BS1535" s="69">
        <v>0</v>
      </c>
    </row>
    <row r="1536" spans="35:71" x14ac:dyDescent="0.25">
      <c r="AI1536" s="12"/>
      <c r="AJ1536" s="12"/>
      <c r="AK1536" s="12"/>
      <c r="AL1536" s="14"/>
      <c r="AM1536" s="14"/>
      <c r="AN1536" s="14"/>
      <c r="AO1536" s="14"/>
      <c r="AP1536" s="14"/>
      <c r="AQ1536" s="14"/>
      <c r="AR1536" s="12"/>
      <c r="AS1536" s="14"/>
      <c r="AT1536" s="14"/>
      <c r="AU1536" s="14"/>
      <c r="AV1536" s="14"/>
      <c r="AW1536" s="14"/>
      <c r="AX1536" s="14"/>
      <c r="AY1536" s="14"/>
      <c r="BK1536" s="46" t="str">
        <f t="shared" si="530"/>
        <v>70339_421</v>
      </c>
      <c r="BL1536" s="69">
        <v>70339</v>
      </c>
      <c r="BM1536" s="69">
        <v>421</v>
      </c>
      <c r="BN1536" s="69">
        <v>0</v>
      </c>
      <c r="BP1536" s="46" t="str">
        <f t="shared" si="531"/>
        <v>70339_421</v>
      </c>
      <c r="BQ1536" s="69">
        <v>70339</v>
      </c>
      <c r="BR1536" s="69">
        <v>421</v>
      </c>
      <c r="BS1536" s="69">
        <v>0</v>
      </c>
    </row>
    <row r="1537" spans="35:71" x14ac:dyDescent="0.25">
      <c r="AI1537" s="12"/>
      <c r="AJ1537" s="12"/>
      <c r="AK1537" s="12"/>
      <c r="AL1537" s="14"/>
      <c r="AM1537" s="14"/>
      <c r="AN1537" s="14"/>
      <c r="AO1537" s="14"/>
      <c r="AP1537" s="14"/>
      <c r="AQ1537" s="14"/>
      <c r="AR1537" s="12"/>
      <c r="AS1537" s="14"/>
      <c r="AT1537" s="14"/>
      <c r="AU1537" s="14"/>
      <c r="AV1537" s="14"/>
      <c r="AW1537" s="14"/>
      <c r="AX1537" s="14"/>
      <c r="AY1537" s="14"/>
      <c r="BK1537" s="46" t="str">
        <f t="shared" si="530"/>
        <v>70339_424</v>
      </c>
      <c r="BL1537" s="69">
        <v>70339</v>
      </c>
      <c r="BM1537" s="69">
        <v>424</v>
      </c>
      <c r="BN1537" s="69">
        <v>0</v>
      </c>
      <c r="BP1537" s="46" t="str">
        <f t="shared" si="531"/>
        <v>70339_424</v>
      </c>
      <c r="BQ1537" s="69">
        <v>70339</v>
      </c>
      <c r="BR1537" s="69">
        <v>424</v>
      </c>
      <c r="BS1537" s="69">
        <v>0</v>
      </c>
    </row>
    <row r="1538" spans="35:71" x14ac:dyDescent="0.25">
      <c r="AI1538" s="12"/>
      <c r="AJ1538" s="12"/>
      <c r="AK1538" s="12"/>
      <c r="AL1538" s="14"/>
      <c r="AM1538" s="14"/>
      <c r="AN1538" s="14"/>
      <c r="AO1538" s="14"/>
      <c r="AP1538" s="14"/>
      <c r="AQ1538" s="14"/>
      <c r="AR1538" s="12"/>
      <c r="AS1538" s="14"/>
      <c r="AT1538" s="14"/>
      <c r="AU1538" s="14"/>
      <c r="AV1538" s="14"/>
      <c r="AW1538" s="14"/>
      <c r="AX1538" s="14"/>
      <c r="AY1538" s="14"/>
      <c r="BK1538" s="46" t="str">
        <f t="shared" si="530"/>
        <v>70339_428</v>
      </c>
      <c r="BL1538" s="69">
        <v>70339</v>
      </c>
      <c r="BM1538" s="69">
        <v>428</v>
      </c>
      <c r="BN1538" s="69">
        <v>0</v>
      </c>
      <c r="BP1538" s="46" t="str">
        <f t="shared" si="531"/>
        <v>70339_428</v>
      </c>
      <c r="BQ1538" s="69">
        <v>70339</v>
      </c>
      <c r="BR1538" s="69">
        <v>428</v>
      </c>
      <c r="BS1538" s="69">
        <v>0</v>
      </c>
    </row>
    <row r="1539" spans="35:71" x14ac:dyDescent="0.25">
      <c r="AI1539" s="12"/>
      <c r="AJ1539" s="12"/>
      <c r="AK1539" s="12"/>
      <c r="AL1539" s="14"/>
      <c r="AM1539" s="14"/>
      <c r="AN1539" s="14"/>
      <c r="AO1539" s="14"/>
      <c r="AP1539" s="14"/>
      <c r="AQ1539" s="14"/>
      <c r="AR1539" s="12"/>
      <c r="AS1539" s="14"/>
      <c r="AT1539" s="14"/>
      <c r="AU1539" s="14"/>
      <c r="AV1539" s="14"/>
      <c r="AW1539" s="14"/>
      <c r="AX1539" s="14"/>
      <c r="AY1539" s="14"/>
      <c r="BK1539" s="46" t="str">
        <f t="shared" si="530"/>
        <v>70339_445</v>
      </c>
      <c r="BL1539" s="69">
        <v>70339</v>
      </c>
      <c r="BM1539" s="69">
        <v>445</v>
      </c>
      <c r="BN1539" s="69">
        <v>0</v>
      </c>
      <c r="BP1539" s="46" t="str">
        <f t="shared" si="531"/>
        <v>70339_445</v>
      </c>
      <c r="BQ1539" s="69">
        <v>70339</v>
      </c>
      <c r="BR1539" s="69">
        <v>445</v>
      </c>
      <c r="BS1539" s="69">
        <v>0</v>
      </c>
    </row>
    <row r="1540" spans="35:71" x14ac:dyDescent="0.25">
      <c r="AI1540" s="12"/>
      <c r="AJ1540" s="12"/>
      <c r="AK1540" s="12"/>
      <c r="AL1540" s="14"/>
      <c r="AM1540" s="14"/>
      <c r="AN1540" s="14"/>
      <c r="AO1540" s="14"/>
      <c r="AP1540" s="14"/>
      <c r="AQ1540" s="14"/>
      <c r="AR1540" s="12"/>
      <c r="AS1540" s="14"/>
      <c r="AT1540" s="14"/>
      <c r="AU1540" s="14"/>
      <c r="AV1540" s="14"/>
      <c r="AW1540" s="14"/>
      <c r="AX1540" s="14"/>
      <c r="AY1540" s="14"/>
      <c r="BK1540" s="46" t="str">
        <f t="shared" si="530"/>
        <v>70339_453</v>
      </c>
      <c r="BL1540" s="69">
        <v>70339</v>
      </c>
      <c r="BM1540" s="69">
        <v>453</v>
      </c>
      <c r="BN1540" s="69">
        <v>0</v>
      </c>
      <c r="BP1540" s="46" t="str">
        <f t="shared" si="531"/>
        <v>70339_453</v>
      </c>
      <c r="BQ1540" s="69">
        <v>70339</v>
      </c>
      <c r="BR1540" s="69">
        <v>453</v>
      </c>
      <c r="BS1540" s="69">
        <v>0</v>
      </c>
    </row>
    <row r="1541" spans="35:71" x14ac:dyDescent="0.25">
      <c r="AI1541" s="12"/>
      <c r="AJ1541" s="12"/>
      <c r="AK1541" s="12"/>
      <c r="AL1541" s="14"/>
      <c r="AM1541" s="14"/>
      <c r="AN1541" s="14"/>
      <c r="AO1541" s="14"/>
      <c r="AP1541" s="14"/>
      <c r="AQ1541" s="14"/>
      <c r="AR1541" s="12"/>
      <c r="AS1541" s="14"/>
      <c r="AT1541" s="14"/>
      <c r="AU1541" s="14"/>
      <c r="AV1541" s="14"/>
      <c r="AW1541" s="14"/>
      <c r="AX1541" s="14"/>
      <c r="AY1541" s="14"/>
      <c r="BK1541" s="46" t="str">
        <f t="shared" si="530"/>
        <v>70339_455</v>
      </c>
      <c r="BL1541" s="69">
        <v>70339</v>
      </c>
      <c r="BM1541" s="69">
        <v>455</v>
      </c>
      <c r="BN1541" s="69">
        <v>0</v>
      </c>
      <c r="BP1541" s="46" t="str">
        <f t="shared" si="531"/>
        <v>70339_455</v>
      </c>
      <c r="BQ1541" s="69">
        <v>70339</v>
      </c>
      <c r="BR1541" s="69">
        <v>455</v>
      </c>
      <c r="BS1541" s="69">
        <v>0</v>
      </c>
    </row>
    <row r="1542" spans="35:71" x14ac:dyDescent="0.25">
      <c r="AI1542" s="12"/>
      <c r="AJ1542" s="12"/>
      <c r="AK1542" s="12"/>
      <c r="AL1542" s="14"/>
      <c r="AM1542" s="14"/>
      <c r="AN1542" s="14"/>
      <c r="AO1542" s="14"/>
      <c r="AP1542" s="14"/>
      <c r="AQ1542" s="14"/>
      <c r="AR1542" s="12"/>
      <c r="AS1542" s="14"/>
      <c r="AT1542" s="14"/>
      <c r="AU1542" s="14"/>
      <c r="AV1542" s="14"/>
      <c r="AW1542" s="14"/>
      <c r="AX1542" s="14"/>
      <c r="AY1542" s="14"/>
      <c r="BK1542" s="46" t="str">
        <f t="shared" si="530"/>
        <v>70339_458</v>
      </c>
      <c r="BL1542" s="69">
        <v>70339</v>
      </c>
      <c r="BM1542" s="69">
        <v>458</v>
      </c>
      <c r="BN1542" s="69">
        <v>0</v>
      </c>
      <c r="BP1542" s="46" t="str">
        <f t="shared" si="531"/>
        <v>70339_458</v>
      </c>
      <c r="BQ1542" s="69">
        <v>70339</v>
      </c>
      <c r="BR1542" s="69">
        <v>458</v>
      </c>
      <c r="BS1542" s="69">
        <v>0</v>
      </c>
    </row>
    <row r="1543" spans="35:71" x14ac:dyDescent="0.25">
      <c r="AI1543" s="12"/>
      <c r="AJ1543" s="12"/>
      <c r="AK1543" s="12"/>
      <c r="AL1543" s="14"/>
      <c r="AM1543" s="14"/>
      <c r="AN1543" s="14"/>
      <c r="AO1543" s="14"/>
      <c r="AP1543" s="14"/>
      <c r="AQ1543" s="14"/>
      <c r="AR1543" s="12"/>
      <c r="AS1543" s="14"/>
      <c r="AT1543" s="14"/>
      <c r="AU1543" s="14"/>
      <c r="AV1543" s="14"/>
      <c r="AW1543" s="14"/>
      <c r="AX1543" s="14"/>
      <c r="AY1543" s="14"/>
      <c r="BK1543" s="46" t="str">
        <f t="shared" si="530"/>
        <v>70339_461</v>
      </c>
      <c r="BL1543" s="69">
        <v>70339</v>
      </c>
      <c r="BM1543" s="69">
        <v>461</v>
      </c>
      <c r="BN1543" s="69">
        <v>0</v>
      </c>
      <c r="BP1543" s="46" t="str">
        <f t="shared" si="531"/>
        <v>70339_461</v>
      </c>
      <c r="BQ1543" s="69">
        <v>70339</v>
      </c>
      <c r="BR1543" s="69">
        <v>461</v>
      </c>
      <c r="BS1543" s="69">
        <v>0</v>
      </c>
    </row>
    <row r="1544" spans="35:71" x14ac:dyDescent="0.25">
      <c r="AI1544" s="12"/>
      <c r="AJ1544" s="12"/>
      <c r="AK1544" s="12"/>
      <c r="AL1544" s="14"/>
      <c r="AM1544" s="14"/>
      <c r="AN1544" s="14"/>
      <c r="AO1544" s="14"/>
      <c r="AP1544" s="14"/>
      <c r="AQ1544" s="14"/>
      <c r="AR1544" s="12"/>
      <c r="AS1544" s="14"/>
      <c r="AT1544" s="14"/>
      <c r="AU1544" s="14"/>
      <c r="AV1544" s="14"/>
      <c r="AW1544" s="14"/>
      <c r="AX1544" s="14"/>
      <c r="AY1544" s="14"/>
      <c r="BK1544" s="46" t="str">
        <f t="shared" si="530"/>
        <v>70339_465</v>
      </c>
      <c r="BL1544" s="69">
        <v>70339</v>
      </c>
      <c r="BM1544" s="69">
        <v>465</v>
      </c>
      <c r="BN1544" s="69">
        <v>0</v>
      </c>
      <c r="BP1544" s="46" t="str">
        <f t="shared" si="531"/>
        <v>70339_465</v>
      </c>
      <c r="BQ1544" s="69">
        <v>70339</v>
      </c>
      <c r="BR1544" s="69">
        <v>465</v>
      </c>
      <c r="BS1544" s="69">
        <v>0</v>
      </c>
    </row>
    <row r="1545" spans="35:71" x14ac:dyDescent="0.25">
      <c r="AI1545" s="12"/>
      <c r="AJ1545" s="12"/>
      <c r="AK1545" s="12"/>
      <c r="AL1545" s="14"/>
      <c r="AM1545" s="14"/>
      <c r="AN1545" s="14"/>
      <c r="AO1545" s="14"/>
      <c r="AP1545" s="14"/>
      <c r="AQ1545" s="14"/>
      <c r="AR1545" s="12"/>
      <c r="AS1545" s="14"/>
      <c r="AT1545" s="14"/>
      <c r="AU1545" s="14"/>
      <c r="AV1545" s="14"/>
      <c r="AW1545" s="14"/>
      <c r="AX1545" s="14"/>
      <c r="AY1545" s="14"/>
      <c r="BK1545" s="46" t="str">
        <f t="shared" si="530"/>
        <v>70339_468</v>
      </c>
      <c r="BL1545" s="69">
        <v>70339</v>
      </c>
      <c r="BM1545" s="69">
        <v>468</v>
      </c>
      <c r="BN1545" s="69">
        <v>0</v>
      </c>
      <c r="BP1545" s="46" t="str">
        <f t="shared" si="531"/>
        <v>70339_468</v>
      </c>
      <c r="BQ1545" s="69">
        <v>70339</v>
      </c>
      <c r="BR1545" s="69">
        <v>468</v>
      </c>
      <c r="BS1545" s="69">
        <v>0</v>
      </c>
    </row>
    <row r="1546" spans="35:71" x14ac:dyDescent="0.25">
      <c r="AI1546" s="12"/>
      <c r="AJ1546" s="12"/>
      <c r="AK1546" s="12"/>
      <c r="AL1546" s="14"/>
      <c r="AM1546" s="14"/>
      <c r="AN1546" s="14"/>
      <c r="AO1546" s="14"/>
      <c r="AP1546" s="14"/>
      <c r="AQ1546" s="14"/>
      <c r="AR1546" s="12"/>
      <c r="AS1546" s="14"/>
      <c r="AT1546" s="14"/>
      <c r="AU1546" s="14"/>
      <c r="AV1546" s="14"/>
      <c r="AW1546" s="14"/>
      <c r="AX1546" s="14"/>
      <c r="AY1546" s="14"/>
      <c r="BK1546" s="46" t="str">
        <f t="shared" si="530"/>
        <v>70339_471</v>
      </c>
      <c r="BL1546" s="69">
        <v>70339</v>
      </c>
      <c r="BM1546" s="69">
        <v>471</v>
      </c>
      <c r="BN1546" s="69">
        <v>0</v>
      </c>
      <c r="BP1546" s="46" t="str">
        <f t="shared" si="531"/>
        <v>70339_471</v>
      </c>
      <c r="BQ1546" s="69">
        <v>70339</v>
      </c>
      <c r="BR1546" s="69">
        <v>471</v>
      </c>
      <c r="BS1546" s="69">
        <v>0</v>
      </c>
    </row>
    <row r="1547" spans="35:71" x14ac:dyDescent="0.25">
      <c r="AI1547" s="12"/>
      <c r="AJ1547" s="12"/>
      <c r="AK1547" s="12"/>
      <c r="AL1547" s="14"/>
      <c r="AM1547" s="14"/>
      <c r="AN1547" s="14"/>
      <c r="AO1547" s="14"/>
      <c r="AP1547" s="14"/>
      <c r="AQ1547" s="14"/>
      <c r="AR1547" s="12"/>
      <c r="AS1547" s="14"/>
      <c r="AT1547" s="14"/>
      <c r="AU1547" s="14"/>
      <c r="AV1547" s="14"/>
      <c r="AW1547" s="14"/>
      <c r="AX1547" s="14"/>
      <c r="AY1547" s="14"/>
      <c r="BK1547" s="46" t="str">
        <f t="shared" si="530"/>
        <v>70339_491</v>
      </c>
      <c r="BL1547" s="69">
        <v>70339</v>
      </c>
      <c r="BM1547" s="69">
        <v>491</v>
      </c>
      <c r="BN1547" s="69">
        <v>0</v>
      </c>
      <c r="BP1547" s="46" t="str">
        <f t="shared" si="531"/>
        <v>70339_491</v>
      </c>
      <c r="BQ1547" s="69">
        <v>70339</v>
      </c>
      <c r="BR1547" s="69">
        <v>491</v>
      </c>
      <c r="BS1547" s="69">
        <v>0</v>
      </c>
    </row>
    <row r="1548" spans="35:71" x14ac:dyDescent="0.25">
      <c r="AI1548" s="12"/>
      <c r="AJ1548" s="12"/>
      <c r="AK1548" s="12"/>
      <c r="AL1548" s="14"/>
      <c r="AM1548" s="14"/>
      <c r="AN1548" s="14"/>
      <c r="AO1548" s="14"/>
      <c r="AP1548" s="14"/>
      <c r="AQ1548" s="14"/>
      <c r="AR1548" s="12"/>
      <c r="AS1548" s="14"/>
      <c r="AT1548" s="14"/>
      <c r="AU1548" s="14"/>
      <c r="AV1548" s="14"/>
      <c r="AW1548" s="14"/>
      <c r="AX1548" s="14"/>
      <c r="AY1548" s="14"/>
      <c r="BK1548" s="46" t="str">
        <f t="shared" si="530"/>
        <v>70344_455</v>
      </c>
      <c r="BL1548" s="69">
        <v>70344</v>
      </c>
      <c r="BM1548" s="69">
        <v>455</v>
      </c>
      <c r="BN1548" s="69">
        <v>0</v>
      </c>
      <c r="BP1548" s="46" t="str">
        <f t="shared" si="531"/>
        <v>70344_455</v>
      </c>
      <c r="BQ1548" s="69">
        <v>70344</v>
      </c>
      <c r="BR1548" s="69">
        <v>455</v>
      </c>
      <c r="BS1548" s="69">
        <v>0</v>
      </c>
    </row>
    <row r="1549" spans="35:71" x14ac:dyDescent="0.25">
      <c r="AI1549" s="12"/>
      <c r="AJ1549" s="12"/>
      <c r="AK1549" s="12"/>
      <c r="AL1549" s="14"/>
      <c r="AM1549" s="14"/>
      <c r="AN1549" s="14"/>
      <c r="AO1549" s="14"/>
      <c r="AP1549" s="14"/>
      <c r="AQ1549" s="14"/>
      <c r="AR1549" s="12"/>
      <c r="AS1549" s="14"/>
      <c r="AT1549" s="14"/>
      <c r="AU1549" s="14"/>
      <c r="AV1549" s="14"/>
      <c r="AW1549" s="14"/>
      <c r="AX1549" s="14"/>
      <c r="AY1549" s="14"/>
      <c r="BK1549" s="46" t="str">
        <f t="shared" ref="BK1549:BK1612" si="532">CONCATENATE(BL1549,"_",BM1549)</f>
        <v>70347_405</v>
      </c>
      <c r="BL1549" s="69">
        <v>70347</v>
      </c>
      <c r="BM1549" s="69">
        <v>405</v>
      </c>
      <c r="BN1549" s="69">
        <v>0</v>
      </c>
      <c r="BP1549" s="46" t="str">
        <f t="shared" ref="BP1549:BP1612" si="533">CONCATENATE(BQ1549,"_",BR1549)</f>
        <v>70347_405</v>
      </c>
      <c r="BQ1549" s="69">
        <v>70347</v>
      </c>
      <c r="BR1549" s="69">
        <v>405</v>
      </c>
      <c r="BS1549" s="69">
        <v>0</v>
      </c>
    </row>
    <row r="1550" spans="35:71" x14ac:dyDescent="0.25">
      <c r="AI1550" s="12"/>
      <c r="AJ1550" s="12"/>
      <c r="AK1550" s="12"/>
      <c r="AL1550" s="14"/>
      <c r="AM1550" s="14"/>
      <c r="AN1550" s="14"/>
      <c r="AO1550" s="14"/>
      <c r="AP1550" s="14"/>
      <c r="AQ1550" s="14"/>
      <c r="AR1550" s="12"/>
      <c r="AS1550" s="14"/>
      <c r="AT1550" s="14"/>
      <c r="AU1550" s="14"/>
      <c r="AV1550" s="14"/>
      <c r="AW1550" s="14"/>
      <c r="AX1550" s="14"/>
      <c r="AY1550" s="14"/>
      <c r="BK1550" s="46" t="str">
        <f t="shared" si="532"/>
        <v>70347_415</v>
      </c>
      <c r="BL1550" s="69">
        <v>70347</v>
      </c>
      <c r="BM1550" s="69">
        <v>415</v>
      </c>
      <c r="BN1550" s="69">
        <v>0</v>
      </c>
      <c r="BP1550" s="46" t="str">
        <f t="shared" si="533"/>
        <v>70347_415</v>
      </c>
      <c r="BQ1550" s="69">
        <v>70347</v>
      </c>
      <c r="BR1550" s="69">
        <v>415</v>
      </c>
      <c r="BS1550" s="69">
        <v>0</v>
      </c>
    </row>
    <row r="1551" spans="35:71" x14ac:dyDescent="0.25">
      <c r="AI1551" s="12"/>
      <c r="AJ1551" s="12"/>
      <c r="AK1551" s="12"/>
      <c r="AL1551" s="14"/>
      <c r="AM1551" s="14"/>
      <c r="AN1551" s="14"/>
      <c r="AO1551" s="14"/>
      <c r="AP1551" s="14"/>
      <c r="AQ1551" s="14"/>
      <c r="AR1551" s="12"/>
      <c r="AS1551" s="14"/>
      <c r="AT1551" s="14"/>
      <c r="AU1551" s="14"/>
      <c r="AV1551" s="14"/>
      <c r="AW1551" s="14"/>
      <c r="AX1551" s="14"/>
      <c r="AY1551" s="14"/>
      <c r="BK1551" s="46" t="str">
        <f t="shared" si="532"/>
        <v>70347_420</v>
      </c>
      <c r="BL1551" s="69">
        <v>70347</v>
      </c>
      <c r="BM1551" s="69">
        <v>420</v>
      </c>
      <c r="BN1551" s="69">
        <v>0</v>
      </c>
      <c r="BP1551" s="46" t="str">
        <f t="shared" si="533"/>
        <v>70347_420</v>
      </c>
      <c r="BQ1551" s="69">
        <v>70347</v>
      </c>
      <c r="BR1551" s="69">
        <v>420</v>
      </c>
      <c r="BS1551" s="69">
        <v>0</v>
      </c>
    </row>
    <row r="1552" spans="35:71" x14ac:dyDescent="0.25">
      <c r="AI1552" s="12"/>
      <c r="AJ1552" s="12"/>
      <c r="AK1552" s="12"/>
      <c r="AL1552" s="14"/>
      <c r="AM1552" s="14"/>
      <c r="AN1552" s="14"/>
      <c r="AO1552" s="14"/>
      <c r="AP1552" s="14"/>
      <c r="AQ1552" s="14"/>
      <c r="AR1552" s="12"/>
      <c r="AS1552" s="14"/>
      <c r="AT1552" s="14"/>
      <c r="AU1552" s="14"/>
      <c r="AV1552" s="14"/>
      <c r="AW1552" s="14"/>
      <c r="AX1552" s="14"/>
      <c r="AY1552" s="14"/>
      <c r="BK1552" s="46" t="str">
        <f t="shared" si="532"/>
        <v>70347_455</v>
      </c>
      <c r="BL1552" s="69">
        <v>70347</v>
      </c>
      <c r="BM1552" s="69">
        <v>455</v>
      </c>
      <c r="BN1552" s="69">
        <v>0</v>
      </c>
      <c r="BP1552" s="46" t="str">
        <f t="shared" si="533"/>
        <v>70347_455</v>
      </c>
      <c r="BQ1552" s="69">
        <v>70347</v>
      </c>
      <c r="BR1552" s="69">
        <v>455</v>
      </c>
      <c r="BS1552" s="69">
        <v>0</v>
      </c>
    </row>
    <row r="1553" spans="35:71" x14ac:dyDescent="0.25">
      <c r="AI1553" s="12"/>
      <c r="AJ1553" s="12"/>
      <c r="AK1553" s="12"/>
      <c r="AL1553" s="14"/>
      <c r="AM1553" s="14"/>
      <c r="AN1553" s="14"/>
      <c r="AO1553" s="14"/>
      <c r="AP1553" s="14"/>
      <c r="AQ1553" s="14"/>
      <c r="AR1553" s="12"/>
      <c r="AS1553" s="14"/>
      <c r="AT1553" s="14"/>
      <c r="AU1553" s="14"/>
      <c r="AV1553" s="14"/>
      <c r="AW1553" s="14"/>
      <c r="AX1553" s="14"/>
      <c r="AY1553" s="14"/>
      <c r="BK1553" s="46" t="str">
        <f t="shared" si="532"/>
        <v>70347_457</v>
      </c>
      <c r="BL1553" s="69">
        <v>70347</v>
      </c>
      <c r="BM1553" s="69">
        <v>457</v>
      </c>
      <c r="BN1553" s="69">
        <v>0</v>
      </c>
      <c r="BP1553" s="46" t="str">
        <f t="shared" si="533"/>
        <v>70347_457</v>
      </c>
      <c r="BQ1553" s="69">
        <v>70347</v>
      </c>
      <c r="BR1553" s="69">
        <v>457</v>
      </c>
      <c r="BS1553" s="69">
        <v>0</v>
      </c>
    </row>
    <row r="1554" spans="35:71" x14ac:dyDescent="0.25">
      <c r="AI1554" s="12"/>
      <c r="AJ1554" s="12"/>
      <c r="AK1554" s="12"/>
      <c r="AL1554" s="14"/>
      <c r="AM1554" s="14"/>
      <c r="AN1554" s="14"/>
      <c r="AO1554" s="14"/>
      <c r="AP1554" s="14"/>
      <c r="AQ1554" s="14"/>
      <c r="AR1554" s="12"/>
      <c r="AS1554" s="14"/>
      <c r="AT1554" s="14"/>
      <c r="AU1554" s="14"/>
      <c r="AV1554" s="14"/>
      <c r="AW1554" s="14"/>
      <c r="AX1554" s="14"/>
      <c r="AY1554" s="14"/>
      <c r="BK1554" s="46" t="str">
        <f t="shared" si="532"/>
        <v>70347_485</v>
      </c>
      <c r="BL1554" s="69">
        <v>70347</v>
      </c>
      <c r="BM1554" s="69">
        <v>485</v>
      </c>
      <c r="BN1554" s="69">
        <v>0</v>
      </c>
      <c r="BP1554" s="46" t="str">
        <f t="shared" si="533"/>
        <v>70347_485</v>
      </c>
      <c r="BQ1554" s="69">
        <v>70347</v>
      </c>
      <c r="BR1554" s="69">
        <v>485</v>
      </c>
      <c r="BS1554" s="69">
        <v>0</v>
      </c>
    </row>
    <row r="1555" spans="35:71" x14ac:dyDescent="0.25">
      <c r="AI1555" s="12"/>
      <c r="AJ1555" s="12"/>
      <c r="AK1555" s="12"/>
      <c r="AL1555" s="14"/>
      <c r="AM1555" s="14"/>
      <c r="AN1555" s="14"/>
      <c r="AO1555" s="14"/>
      <c r="AP1555" s="14"/>
      <c r="AQ1555" s="14"/>
      <c r="AR1555" s="12"/>
      <c r="AS1555" s="14"/>
      <c r="AT1555" s="14"/>
      <c r="AU1555" s="14"/>
      <c r="AV1555" s="14"/>
      <c r="AW1555" s="14"/>
      <c r="AX1555" s="14"/>
      <c r="AY1555" s="14"/>
      <c r="BK1555" s="46" t="str">
        <f t="shared" si="532"/>
        <v>70347_488</v>
      </c>
      <c r="BL1555" s="69">
        <v>70347</v>
      </c>
      <c r="BM1555" s="69">
        <v>488</v>
      </c>
      <c r="BN1555" s="69">
        <v>0</v>
      </c>
      <c r="BP1555" s="46" t="str">
        <f t="shared" si="533"/>
        <v>70347_488</v>
      </c>
      <c r="BQ1555" s="69">
        <v>70347</v>
      </c>
      <c r="BR1555" s="69">
        <v>488</v>
      </c>
      <c r="BS1555" s="69">
        <v>0</v>
      </c>
    </row>
    <row r="1556" spans="35:71" x14ac:dyDescent="0.25">
      <c r="AI1556" s="12"/>
      <c r="AJ1556" s="12"/>
      <c r="AK1556" s="12"/>
      <c r="AL1556" s="14"/>
      <c r="AM1556" s="14"/>
      <c r="AN1556" s="14"/>
      <c r="AO1556" s="14"/>
      <c r="AP1556" s="14"/>
      <c r="AQ1556" s="14"/>
      <c r="AR1556" s="12"/>
      <c r="AS1556" s="14"/>
      <c r="AT1556" s="14"/>
      <c r="AU1556" s="14"/>
      <c r="AV1556" s="14"/>
      <c r="AW1556" s="14"/>
      <c r="AX1556" s="14"/>
      <c r="AY1556" s="14"/>
      <c r="BK1556" s="46" t="str">
        <f t="shared" si="532"/>
        <v>70347_492</v>
      </c>
      <c r="BL1556" s="69">
        <v>70347</v>
      </c>
      <c r="BM1556" s="69">
        <v>492</v>
      </c>
      <c r="BN1556" s="69">
        <v>0</v>
      </c>
      <c r="BP1556" s="46" t="str">
        <f t="shared" si="533"/>
        <v>70347_492</v>
      </c>
      <c r="BQ1556" s="69">
        <v>70347</v>
      </c>
      <c r="BR1556" s="69">
        <v>492</v>
      </c>
      <c r="BS1556" s="69">
        <v>0</v>
      </c>
    </row>
    <row r="1557" spans="35:71" x14ac:dyDescent="0.25">
      <c r="AI1557" s="12"/>
      <c r="AJ1557" s="12"/>
      <c r="AK1557" s="12"/>
      <c r="AL1557" s="14"/>
      <c r="AM1557" s="14"/>
      <c r="AN1557" s="14"/>
      <c r="AO1557" s="14"/>
      <c r="AP1557" s="14"/>
      <c r="AQ1557" s="14"/>
      <c r="AR1557" s="12"/>
      <c r="AS1557" s="14"/>
      <c r="AT1557" s="14"/>
      <c r="AU1557" s="14"/>
      <c r="AV1557" s="14"/>
      <c r="AW1557" s="14"/>
      <c r="AX1557" s="14"/>
      <c r="AY1557" s="14"/>
      <c r="BK1557" s="46" t="str">
        <f t="shared" si="532"/>
        <v>70348_430</v>
      </c>
      <c r="BL1557" s="69">
        <v>70348</v>
      </c>
      <c r="BM1557" s="69">
        <v>430</v>
      </c>
      <c r="BN1557" s="69">
        <v>0</v>
      </c>
      <c r="BP1557" s="46" t="str">
        <f t="shared" si="533"/>
        <v>70348_430</v>
      </c>
      <c r="BQ1557" s="69">
        <v>70348</v>
      </c>
      <c r="BR1557" s="69">
        <v>430</v>
      </c>
      <c r="BS1557" s="69">
        <v>0</v>
      </c>
    </row>
    <row r="1558" spans="35:71" x14ac:dyDescent="0.25">
      <c r="AI1558" s="12"/>
      <c r="AJ1558" s="12"/>
      <c r="AK1558" s="12"/>
      <c r="AL1558" s="14"/>
      <c r="AM1558" s="14"/>
      <c r="AN1558" s="14"/>
      <c r="AO1558" s="14"/>
      <c r="AP1558" s="14"/>
      <c r="AQ1558" s="14"/>
      <c r="AR1558" s="12"/>
      <c r="AS1558" s="14"/>
      <c r="AT1558" s="14"/>
      <c r="AU1558" s="14"/>
      <c r="AV1558" s="14"/>
      <c r="AW1558" s="14"/>
      <c r="AX1558" s="14"/>
      <c r="AY1558" s="14"/>
      <c r="BK1558" s="46" t="str">
        <f t="shared" si="532"/>
        <v>70348_435</v>
      </c>
      <c r="BL1558" s="69">
        <v>70348</v>
      </c>
      <c r="BM1558" s="69">
        <v>435</v>
      </c>
      <c r="BN1558" s="69">
        <v>0</v>
      </c>
      <c r="BP1558" s="46" t="str">
        <f t="shared" si="533"/>
        <v>70348_435</v>
      </c>
      <c r="BQ1558" s="69">
        <v>70348</v>
      </c>
      <c r="BR1558" s="69">
        <v>435</v>
      </c>
      <c r="BS1558" s="69">
        <v>0</v>
      </c>
    </row>
    <row r="1559" spans="35:71" x14ac:dyDescent="0.25">
      <c r="AI1559" s="12"/>
      <c r="AJ1559" s="12"/>
      <c r="AK1559" s="12"/>
      <c r="AL1559" s="14"/>
      <c r="AM1559" s="14"/>
      <c r="AN1559" s="14"/>
      <c r="AO1559" s="14"/>
      <c r="AP1559" s="14"/>
      <c r="AQ1559" s="14"/>
      <c r="AR1559" s="12"/>
      <c r="AS1559" s="14"/>
      <c r="AT1559" s="14"/>
      <c r="AU1559" s="14"/>
      <c r="AV1559" s="14"/>
      <c r="AW1559" s="14"/>
      <c r="AX1559" s="14"/>
      <c r="AY1559" s="14"/>
      <c r="BK1559" s="46" t="str">
        <f t="shared" si="532"/>
        <v>70348_445</v>
      </c>
      <c r="BL1559" s="69">
        <v>70348</v>
      </c>
      <c r="BM1559" s="69">
        <v>445</v>
      </c>
      <c r="BN1559" s="69">
        <v>0</v>
      </c>
      <c r="BP1559" s="46" t="str">
        <f t="shared" si="533"/>
        <v>70348_445</v>
      </c>
      <c r="BQ1559" s="69">
        <v>70348</v>
      </c>
      <c r="BR1559" s="69">
        <v>445</v>
      </c>
      <c r="BS1559" s="69">
        <v>0</v>
      </c>
    </row>
    <row r="1560" spans="35:71" x14ac:dyDescent="0.25">
      <c r="AI1560" s="12"/>
      <c r="AJ1560" s="12"/>
      <c r="AK1560" s="12"/>
      <c r="AL1560" s="14"/>
      <c r="AM1560" s="14"/>
      <c r="AN1560" s="14"/>
      <c r="AO1560" s="14"/>
      <c r="AP1560" s="14"/>
      <c r="AQ1560" s="14"/>
      <c r="AR1560" s="12"/>
      <c r="AS1560" s="14"/>
      <c r="AT1560" s="14"/>
      <c r="AU1560" s="14"/>
      <c r="AV1560" s="14"/>
      <c r="AW1560" s="14"/>
      <c r="AX1560" s="14"/>
      <c r="AY1560" s="14"/>
      <c r="BK1560" s="46" t="str">
        <f t="shared" si="532"/>
        <v>70348_460</v>
      </c>
      <c r="BL1560" s="69">
        <v>70348</v>
      </c>
      <c r="BM1560" s="69">
        <v>460</v>
      </c>
      <c r="BN1560" s="69">
        <v>0</v>
      </c>
      <c r="BP1560" s="46" t="str">
        <f t="shared" si="533"/>
        <v>70348_460</v>
      </c>
      <c r="BQ1560" s="69">
        <v>70348</v>
      </c>
      <c r="BR1560" s="69">
        <v>460</v>
      </c>
      <c r="BS1560" s="69">
        <v>0</v>
      </c>
    </row>
    <row r="1561" spans="35:71" x14ac:dyDescent="0.25">
      <c r="AI1561" s="12"/>
      <c r="AJ1561" s="12"/>
      <c r="AK1561" s="12"/>
      <c r="AL1561" s="14"/>
      <c r="AM1561" s="14"/>
      <c r="AN1561" s="14"/>
      <c r="AO1561" s="14"/>
      <c r="AP1561" s="14"/>
      <c r="AQ1561" s="14"/>
      <c r="AR1561" s="12"/>
      <c r="AS1561" s="14"/>
      <c r="AT1561" s="14"/>
      <c r="AU1561" s="14"/>
      <c r="AV1561" s="14"/>
      <c r="AW1561" s="14"/>
      <c r="AX1561" s="14"/>
      <c r="AY1561" s="14"/>
      <c r="BK1561" s="46" t="str">
        <f t="shared" si="532"/>
        <v>72310_451</v>
      </c>
      <c r="BL1561" s="69">
        <v>72310</v>
      </c>
      <c r="BM1561" s="69">
        <v>451</v>
      </c>
      <c r="BN1561" s="69">
        <v>0</v>
      </c>
      <c r="BP1561" s="46" t="str">
        <f t="shared" si="533"/>
        <v>72310_451</v>
      </c>
      <c r="BQ1561" s="69">
        <v>72310</v>
      </c>
      <c r="BR1561" s="69">
        <v>451</v>
      </c>
      <c r="BS1561" s="69">
        <v>0</v>
      </c>
    </row>
    <row r="1562" spans="35:71" x14ac:dyDescent="0.25">
      <c r="AI1562" s="12"/>
      <c r="AJ1562" s="12"/>
      <c r="AK1562" s="12"/>
      <c r="AL1562" s="14"/>
      <c r="AM1562" s="14"/>
      <c r="AN1562" s="14"/>
      <c r="AO1562" s="14"/>
      <c r="AP1562" s="14"/>
      <c r="AQ1562" s="14"/>
      <c r="AR1562" s="12"/>
      <c r="AS1562" s="14"/>
      <c r="AT1562" s="14"/>
      <c r="AU1562" s="14"/>
      <c r="AV1562" s="14"/>
      <c r="AW1562" s="14"/>
      <c r="AX1562" s="14"/>
      <c r="AY1562" s="14"/>
      <c r="BK1562" s="46" t="str">
        <f t="shared" si="532"/>
        <v>72470_211</v>
      </c>
      <c r="BL1562" s="69">
        <v>72470</v>
      </c>
      <c r="BM1562" s="69">
        <v>211</v>
      </c>
      <c r="BN1562" s="69">
        <v>0</v>
      </c>
      <c r="BP1562" s="46" t="str">
        <f t="shared" si="533"/>
        <v>72470_211</v>
      </c>
      <c r="BQ1562" s="69">
        <v>72470</v>
      </c>
      <c r="BR1562" s="69">
        <v>211</v>
      </c>
      <c r="BS1562" s="69">
        <v>0</v>
      </c>
    </row>
    <row r="1563" spans="35:71" x14ac:dyDescent="0.25">
      <c r="AI1563" s="12"/>
      <c r="AJ1563" s="12"/>
      <c r="AK1563" s="12"/>
      <c r="AL1563" s="14"/>
      <c r="AM1563" s="14"/>
      <c r="AN1563" s="14"/>
      <c r="AO1563" s="14"/>
      <c r="AP1563" s="14"/>
      <c r="AQ1563" s="14"/>
      <c r="AR1563" s="12"/>
      <c r="AS1563" s="14"/>
      <c r="AT1563" s="14"/>
      <c r="AU1563" s="14"/>
      <c r="AV1563" s="14"/>
      <c r="AW1563" s="14"/>
      <c r="AX1563" s="14"/>
      <c r="AY1563" s="14"/>
      <c r="BK1563" s="46" t="str">
        <f t="shared" si="532"/>
        <v>72470_212</v>
      </c>
      <c r="BL1563" s="69">
        <v>72470</v>
      </c>
      <c r="BM1563" s="69">
        <v>212</v>
      </c>
      <c r="BN1563" s="69">
        <v>0</v>
      </c>
      <c r="BP1563" s="46" t="str">
        <f t="shared" si="533"/>
        <v>72470_212</v>
      </c>
      <c r="BQ1563" s="69">
        <v>72470</v>
      </c>
      <c r="BR1563" s="69">
        <v>212</v>
      </c>
      <c r="BS1563" s="69">
        <v>0</v>
      </c>
    </row>
    <row r="1564" spans="35:71" x14ac:dyDescent="0.25">
      <c r="AI1564" s="12"/>
      <c r="AJ1564" s="12"/>
      <c r="AK1564" s="12"/>
      <c r="AL1564" s="14"/>
      <c r="AM1564" s="14"/>
      <c r="AN1564" s="14"/>
      <c r="AO1564" s="14"/>
      <c r="AP1564" s="14"/>
      <c r="AQ1564" s="14"/>
      <c r="AR1564" s="12"/>
      <c r="AS1564" s="14"/>
      <c r="AT1564" s="14"/>
      <c r="AU1564" s="14"/>
      <c r="AV1564" s="14"/>
      <c r="AW1564" s="14"/>
      <c r="AX1564" s="14"/>
      <c r="AY1564" s="14"/>
      <c r="BK1564" s="46" t="str">
        <f t="shared" si="532"/>
        <v>72470_215</v>
      </c>
      <c r="BL1564" s="69">
        <v>72470</v>
      </c>
      <c r="BM1564" s="69">
        <v>215</v>
      </c>
      <c r="BN1564" s="69">
        <v>0</v>
      </c>
      <c r="BP1564" s="46" t="str">
        <f t="shared" si="533"/>
        <v>72470_215</v>
      </c>
      <c r="BQ1564" s="69">
        <v>72470</v>
      </c>
      <c r="BR1564" s="69">
        <v>215</v>
      </c>
      <c r="BS1564" s="69">
        <v>0</v>
      </c>
    </row>
    <row r="1565" spans="35:71" x14ac:dyDescent="0.25">
      <c r="AI1565" s="12"/>
      <c r="AJ1565" s="12"/>
      <c r="AK1565" s="12"/>
      <c r="AL1565" s="14"/>
      <c r="AM1565" s="14"/>
      <c r="AN1565" s="14"/>
      <c r="AO1565" s="14"/>
      <c r="AP1565" s="14"/>
      <c r="AQ1565" s="14"/>
      <c r="AR1565" s="12"/>
      <c r="AS1565" s="14"/>
      <c r="AT1565" s="14"/>
      <c r="AU1565" s="14"/>
      <c r="AV1565" s="14"/>
      <c r="AW1565" s="14"/>
      <c r="AX1565" s="14"/>
      <c r="AY1565" s="14"/>
      <c r="BK1565" s="46" t="str">
        <f t="shared" si="532"/>
        <v>72470_280</v>
      </c>
      <c r="BL1565" s="69">
        <v>72470</v>
      </c>
      <c r="BM1565" s="69">
        <v>280</v>
      </c>
      <c r="BN1565" s="69">
        <v>0</v>
      </c>
      <c r="BP1565" s="46" t="str">
        <f t="shared" si="533"/>
        <v>72470_280</v>
      </c>
      <c r="BQ1565" s="69">
        <v>72470</v>
      </c>
      <c r="BR1565" s="69">
        <v>280</v>
      </c>
      <c r="BS1565" s="69">
        <v>0</v>
      </c>
    </row>
    <row r="1566" spans="35:71" x14ac:dyDescent="0.25">
      <c r="AI1566" s="12"/>
      <c r="AJ1566" s="12"/>
      <c r="AK1566" s="12"/>
      <c r="AL1566" s="14"/>
      <c r="AM1566" s="14"/>
      <c r="AN1566" s="14"/>
      <c r="AO1566" s="14"/>
      <c r="AP1566" s="14"/>
      <c r="AQ1566" s="14"/>
      <c r="AR1566" s="12"/>
      <c r="AS1566" s="14"/>
      <c r="AT1566" s="14"/>
      <c r="AU1566" s="14"/>
      <c r="AV1566" s="14"/>
      <c r="AW1566" s="14"/>
      <c r="AX1566" s="14"/>
      <c r="AY1566" s="14"/>
      <c r="BK1566" s="46" t="str">
        <f t="shared" si="532"/>
        <v>72481_401</v>
      </c>
      <c r="BL1566" s="69">
        <v>72481</v>
      </c>
      <c r="BM1566" s="69">
        <v>401</v>
      </c>
      <c r="BN1566" s="69">
        <v>0</v>
      </c>
      <c r="BP1566" s="46" t="str">
        <f t="shared" si="533"/>
        <v>72481_401</v>
      </c>
      <c r="BQ1566" s="69">
        <v>72481</v>
      </c>
      <c r="BR1566" s="69">
        <v>401</v>
      </c>
      <c r="BS1566" s="69">
        <v>0</v>
      </c>
    </row>
    <row r="1567" spans="35:71" x14ac:dyDescent="0.25">
      <c r="AI1567" s="12"/>
      <c r="AJ1567" s="12"/>
      <c r="AK1567" s="12"/>
      <c r="AL1567" s="14"/>
      <c r="AM1567" s="14"/>
      <c r="AN1567" s="14"/>
      <c r="AO1567" s="14"/>
      <c r="AP1567" s="14"/>
      <c r="AQ1567" s="14"/>
      <c r="AR1567" s="12"/>
      <c r="AS1567" s="14"/>
      <c r="AT1567" s="14"/>
      <c r="AU1567" s="14"/>
      <c r="AV1567" s="14"/>
      <c r="AW1567" s="14"/>
      <c r="AX1567" s="14"/>
      <c r="AY1567" s="14"/>
      <c r="BK1567" s="46" t="str">
        <f t="shared" si="532"/>
        <v>72501_485</v>
      </c>
      <c r="BL1567" s="69">
        <v>72501</v>
      </c>
      <c r="BM1567" s="69">
        <v>485</v>
      </c>
      <c r="BN1567" s="69">
        <v>0</v>
      </c>
      <c r="BP1567" s="46" t="str">
        <f t="shared" si="533"/>
        <v>72501_485</v>
      </c>
      <c r="BQ1567" s="69">
        <v>72501</v>
      </c>
      <c r="BR1567" s="69">
        <v>485</v>
      </c>
      <c r="BS1567" s="69">
        <v>0</v>
      </c>
    </row>
    <row r="1568" spans="35:71" x14ac:dyDescent="0.25">
      <c r="AI1568" s="12"/>
      <c r="AJ1568" s="12"/>
      <c r="AK1568" s="12"/>
      <c r="AL1568" s="14"/>
      <c r="AM1568" s="14"/>
      <c r="AN1568" s="14"/>
      <c r="AO1568" s="14"/>
      <c r="AP1568" s="14"/>
      <c r="AQ1568" s="14"/>
      <c r="AR1568" s="12"/>
      <c r="AS1568" s="14"/>
      <c r="AT1568" s="14"/>
      <c r="AU1568" s="14"/>
      <c r="AV1568" s="14"/>
      <c r="AW1568" s="14"/>
      <c r="AX1568" s="14"/>
      <c r="AY1568" s="14"/>
      <c r="BK1568" s="46" t="str">
        <f t="shared" si="532"/>
        <v>72505_404</v>
      </c>
      <c r="BL1568" s="69">
        <v>72505</v>
      </c>
      <c r="BM1568" s="69">
        <v>404</v>
      </c>
      <c r="BN1568" s="69">
        <v>0</v>
      </c>
      <c r="BP1568" s="46" t="str">
        <f t="shared" si="533"/>
        <v>72505_404</v>
      </c>
      <c r="BQ1568" s="69">
        <v>72505</v>
      </c>
      <c r="BR1568" s="69">
        <v>404</v>
      </c>
      <c r="BS1568" s="69">
        <v>0</v>
      </c>
    </row>
    <row r="1569" spans="35:71" x14ac:dyDescent="0.25">
      <c r="AI1569" s="12"/>
      <c r="AJ1569" s="12"/>
      <c r="AK1569" s="12"/>
      <c r="AL1569" s="14"/>
      <c r="AM1569" s="14"/>
      <c r="AN1569" s="14"/>
      <c r="AO1569" s="14"/>
      <c r="AP1569" s="14"/>
      <c r="AQ1569" s="14"/>
      <c r="AR1569" s="12"/>
      <c r="AS1569" s="14"/>
      <c r="AT1569" s="14"/>
      <c r="AU1569" s="14"/>
      <c r="AV1569" s="14"/>
      <c r="AW1569" s="14"/>
      <c r="AX1569" s="14"/>
      <c r="AY1569" s="14"/>
      <c r="BK1569" s="46" t="str">
        <f t="shared" si="532"/>
        <v>72505_453</v>
      </c>
      <c r="BL1569" s="69">
        <v>72505</v>
      </c>
      <c r="BM1569" s="69">
        <v>453</v>
      </c>
      <c r="BN1569" s="69">
        <v>0</v>
      </c>
      <c r="BP1569" s="46" t="str">
        <f t="shared" si="533"/>
        <v>72505_453</v>
      </c>
      <c r="BQ1569" s="69">
        <v>72505</v>
      </c>
      <c r="BR1569" s="69">
        <v>453</v>
      </c>
      <c r="BS1569" s="69">
        <v>0</v>
      </c>
    </row>
    <row r="1570" spans="35:71" x14ac:dyDescent="0.25">
      <c r="AI1570" s="12"/>
      <c r="AJ1570" s="12"/>
      <c r="AK1570" s="12"/>
      <c r="AL1570" s="14"/>
      <c r="AM1570" s="14"/>
      <c r="AN1570" s="14"/>
      <c r="AO1570" s="14"/>
      <c r="AP1570" s="14"/>
      <c r="AQ1570" s="14"/>
      <c r="AR1570" s="12"/>
      <c r="AS1570" s="14"/>
      <c r="AT1570" s="14"/>
      <c r="AU1570" s="14"/>
      <c r="AV1570" s="14"/>
      <c r="AW1570" s="14"/>
      <c r="AX1570" s="14"/>
      <c r="AY1570" s="14"/>
      <c r="BK1570" s="46" t="str">
        <f t="shared" si="532"/>
        <v>72505_455</v>
      </c>
      <c r="BL1570" s="69">
        <v>72505</v>
      </c>
      <c r="BM1570" s="69">
        <v>455</v>
      </c>
      <c r="BN1570" s="69">
        <v>0</v>
      </c>
      <c r="BP1570" s="46" t="str">
        <f t="shared" si="533"/>
        <v>72505_455</v>
      </c>
      <c r="BQ1570" s="69">
        <v>72505</v>
      </c>
      <c r="BR1570" s="69">
        <v>455</v>
      </c>
      <c r="BS1570" s="69">
        <v>0</v>
      </c>
    </row>
    <row r="1571" spans="35:71" x14ac:dyDescent="0.25">
      <c r="AI1571" s="12"/>
      <c r="AJ1571" s="12"/>
      <c r="AK1571" s="12"/>
      <c r="AL1571" s="14"/>
      <c r="AM1571" s="14"/>
      <c r="AN1571" s="14"/>
      <c r="AO1571" s="14"/>
      <c r="AP1571" s="14"/>
      <c r="AQ1571" s="14"/>
      <c r="AR1571" s="12"/>
      <c r="AS1571" s="14"/>
      <c r="AT1571" s="14"/>
      <c r="AU1571" s="14"/>
      <c r="AV1571" s="14"/>
      <c r="AW1571" s="14"/>
      <c r="AX1571" s="14"/>
      <c r="AY1571" s="14"/>
      <c r="BK1571" s="46" t="str">
        <f t="shared" si="532"/>
        <v>72522_401</v>
      </c>
      <c r="BL1571" s="69">
        <v>72522</v>
      </c>
      <c r="BM1571" s="69">
        <v>401</v>
      </c>
      <c r="BN1571" s="69">
        <v>0</v>
      </c>
      <c r="BP1571" s="46" t="str">
        <f t="shared" si="533"/>
        <v>72522_401</v>
      </c>
      <c r="BQ1571" s="69">
        <v>72522</v>
      </c>
      <c r="BR1571" s="69">
        <v>401</v>
      </c>
      <c r="BS1571" s="69">
        <v>0</v>
      </c>
    </row>
    <row r="1572" spans="35:71" x14ac:dyDescent="0.25">
      <c r="AI1572" s="12"/>
      <c r="AJ1572" s="12"/>
      <c r="AK1572" s="12"/>
      <c r="AL1572" s="14"/>
      <c r="AM1572" s="14"/>
      <c r="AN1572" s="14"/>
      <c r="AO1572" s="14"/>
      <c r="AP1572" s="14"/>
      <c r="AQ1572" s="14"/>
      <c r="AR1572" s="12"/>
      <c r="AS1572" s="14"/>
      <c r="AT1572" s="14"/>
      <c r="AU1572" s="14"/>
      <c r="AV1572" s="14"/>
      <c r="AW1572" s="14"/>
      <c r="AX1572" s="14"/>
      <c r="AY1572" s="14"/>
      <c r="BK1572" s="46" t="str">
        <f t="shared" si="532"/>
        <v>72522_453</v>
      </c>
      <c r="BL1572" s="69">
        <v>72522</v>
      </c>
      <c r="BM1572" s="69">
        <v>453</v>
      </c>
      <c r="BN1572" s="69">
        <v>0</v>
      </c>
      <c r="BP1572" s="46" t="str">
        <f t="shared" si="533"/>
        <v>72522_453</v>
      </c>
      <c r="BQ1572" s="69">
        <v>72522</v>
      </c>
      <c r="BR1572" s="69">
        <v>453</v>
      </c>
      <c r="BS1572" s="69">
        <v>0</v>
      </c>
    </row>
    <row r="1573" spans="35:71" x14ac:dyDescent="0.25">
      <c r="AI1573" s="12"/>
      <c r="AJ1573" s="12"/>
      <c r="AK1573" s="12"/>
      <c r="AL1573" s="14"/>
      <c r="AM1573" s="14"/>
      <c r="AN1573" s="14"/>
      <c r="AO1573" s="14"/>
      <c r="AP1573" s="14"/>
      <c r="AQ1573" s="14"/>
      <c r="AR1573" s="12"/>
      <c r="AS1573" s="14"/>
      <c r="AT1573" s="14"/>
      <c r="AU1573" s="14"/>
      <c r="AV1573" s="14"/>
      <c r="AW1573" s="14"/>
      <c r="AX1573" s="14"/>
      <c r="AY1573" s="14"/>
      <c r="BK1573" s="46" t="str">
        <f t="shared" si="532"/>
        <v>72595_403</v>
      </c>
      <c r="BL1573" s="69">
        <v>72595</v>
      </c>
      <c r="BM1573" s="69">
        <v>403</v>
      </c>
      <c r="BN1573" s="69">
        <v>0</v>
      </c>
      <c r="BP1573" s="46" t="str">
        <f t="shared" si="533"/>
        <v>72595_403</v>
      </c>
      <c r="BQ1573" s="69">
        <v>72595</v>
      </c>
      <c r="BR1573" s="69">
        <v>403</v>
      </c>
      <c r="BS1573" s="69">
        <v>0</v>
      </c>
    </row>
    <row r="1574" spans="35:71" x14ac:dyDescent="0.25">
      <c r="AI1574" s="12"/>
      <c r="AJ1574" s="12"/>
      <c r="AK1574" s="12"/>
      <c r="AL1574" s="14"/>
      <c r="AM1574" s="14"/>
      <c r="AN1574" s="14"/>
      <c r="AO1574" s="14"/>
      <c r="AP1574" s="14"/>
      <c r="AQ1574" s="14"/>
      <c r="AR1574" s="12"/>
      <c r="AS1574" s="14"/>
      <c r="AT1574" s="14"/>
      <c r="AU1574" s="14"/>
      <c r="AV1574" s="14"/>
      <c r="AW1574" s="14"/>
      <c r="AX1574" s="14"/>
      <c r="AY1574" s="14"/>
      <c r="BK1574" s="46" t="str">
        <f t="shared" si="532"/>
        <v>72595_404</v>
      </c>
      <c r="BL1574" s="69">
        <v>72595</v>
      </c>
      <c r="BM1574" s="69">
        <v>404</v>
      </c>
      <c r="BN1574" s="69">
        <v>0</v>
      </c>
      <c r="BP1574" s="46" t="str">
        <f t="shared" si="533"/>
        <v>72595_404</v>
      </c>
      <c r="BQ1574" s="69">
        <v>72595</v>
      </c>
      <c r="BR1574" s="69">
        <v>404</v>
      </c>
      <c r="BS1574" s="69">
        <v>0</v>
      </c>
    </row>
    <row r="1575" spans="35:71" x14ac:dyDescent="0.25">
      <c r="AI1575" s="12"/>
      <c r="AJ1575" s="12"/>
      <c r="AK1575" s="12"/>
      <c r="AL1575" s="14"/>
      <c r="AM1575" s="14"/>
      <c r="AN1575" s="14"/>
      <c r="AO1575" s="14"/>
      <c r="AP1575" s="14"/>
      <c r="AQ1575" s="14"/>
      <c r="AR1575" s="12"/>
      <c r="AS1575" s="14"/>
      <c r="AT1575" s="14"/>
      <c r="AU1575" s="14"/>
      <c r="AV1575" s="14"/>
      <c r="AW1575" s="14"/>
      <c r="AX1575" s="14"/>
      <c r="AY1575" s="14"/>
      <c r="BK1575" s="46" t="str">
        <f t="shared" si="532"/>
        <v>72595_413</v>
      </c>
      <c r="BL1575" s="69">
        <v>72595</v>
      </c>
      <c r="BM1575" s="69">
        <v>413</v>
      </c>
      <c r="BN1575" s="69">
        <v>0</v>
      </c>
      <c r="BP1575" s="46" t="str">
        <f t="shared" si="533"/>
        <v>72595_413</v>
      </c>
      <c r="BQ1575" s="69">
        <v>72595</v>
      </c>
      <c r="BR1575" s="69">
        <v>413</v>
      </c>
      <c r="BS1575" s="69">
        <v>0</v>
      </c>
    </row>
    <row r="1576" spans="35:71" x14ac:dyDescent="0.25">
      <c r="AI1576" s="12"/>
      <c r="AJ1576" s="12"/>
      <c r="AK1576" s="12"/>
      <c r="AL1576" s="14"/>
      <c r="AM1576" s="14"/>
      <c r="AN1576" s="14"/>
      <c r="AO1576" s="14"/>
      <c r="AP1576" s="14"/>
      <c r="AQ1576" s="14"/>
      <c r="AR1576" s="12"/>
      <c r="AS1576" s="14"/>
      <c r="AT1576" s="14"/>
      <c r="AU1576" s="14"/>
      <c r="AV1576" s="14"/>
      <c r="AW1576" s="14"/>
      <c r="AX1576" s="14"/>
      <c r="AY1576" s="14"/>
      <c r="BK1576" s="46" t="str">
        <f t="shared" si="532"/>
        <v>72595_453</v>
      </c>
      <c r="BL1576" s="69">
        <v>72595</v>
      </c>
      <c r="BM1576" s="69">
        <v>453</v>
      </c>
      <c r="BN1576" s="69">
        <v>0</v>
      </c>
      <c r="BP1576" s="46" t="str">
        <f t="shared" si="533"/>
        <v>72595_453</v>
      </c>
      <c r="BQ1576" s="69">
        <v>72595</v>
      </c>
      <c r="BR1576" s="69">
        <v>453</v>
      </c>
      <c r="BS1576" s="69">
        <v>0</v>
      </c>
    </row>
    <row r="1577" spans="35:71" x14ac:dyDescent="0.25">
      <c r="AI1577" s="12"/>
      <c r="AJ1577" s="12"/>
      <c r="AK1577" s="12"/>
      <c r="AL1577" s="14"/>
      <c r="AM1577" s="14"/>
      <c r="AN1577" s="14"/>
      <c r="AO1577" s="14"/>
      <c r="AP1577" s="14"/>
      <c r="AQ1577" s="14"/>
      <c r="AR1577" s="12"/>
      <c r="AS1577" s="14"/>
      <c r="AT1577" s="14"/>
      <c r="AU1577" s="14"/>
      <c r="AV1577" s="14"/>
      <c r="AW1577" s="14"/>
      <c r="AX1577" s="14"/>
      <c r="AY1577" s="14"/>
      <c r="BK1577" s="46" t="str">
        <f t="shared" si="532"/>
        <v>72595_463</v>
      </c>
      <c r="BL1577" s="69">
        <v>72595</v>
      </c>
      <c r="BM1577" s="69">
        <v>463</v>
      </c>
      <c r="BN1577" s="69">
        <v>0</v>
      </c>
      <c r="BP1577" s="46" t="str">
        <f t="shared" si="533"/>
        <v>72595_463</v>
      </c>
      <c r="BQ1577" s="69">
        <v>72595</v>
      </c>
      <c r="BR1577" s="69">
        <v>463</v>
      </c>
      <c r="BS1577" s="69">
        <v>0</v>
      </c>
    </row>
    <row r="1578" spans="35:71" x14ac:dyDescent="0.25">
      <c r="AI1578" s="12"/>
      <c r="AJ1578" s="12"/>
      <c r="AK1578" s="12"/>
      <c r="AL1578" s="14"/>
      <c r="AM1578" s="14"/>
      <c r="AN1578" s="14"/>
      <c r="AO1578" s="14"/>
      <c r="AP1578" s="14"/>
      <c r="AQ1578" s="14"/>
      <c r="AR1578" s="12"/>
      <c r="AS1578" s="14"/>
      <c r="AT1578" s="14"/>
      <c r="AU1578" s="14"/>
      <c r="AV1578" s="14"/>
      <c r="AW1578" s="14"/>
      <c r="AX1578" s="14"/>
      <c r="AY1578" s="14"/>
      <c r="BK1578" s="46" t="str">
        <f t="shared" si="532"/>
        <v>72622_421</v>
      </c>
      <c r="BL1578" s="69">
        <v>72622</v>
      </c>
      <c r="BM1578" s="69">
        <v>421</v>
      </c>
      <c r="BN1578" s="69">
        <v>0</v>
      </c>
      <c r="BP1578" s="46" t="str">
        <f t="shared" si="533"/>
        <v>72622_421</v>
      </c>
      <c r="BQ1578" s="69">
        <v>72622</v>
      </c>
      <c r="BR1578" s="69">
        <v>421</v>
      </c>
      <c r="BS1578" s="69">
        <v>0</v>
      </c>
    </row>
    <row r="1579" spans="35:71" x14ac:dyDescent="0.25">
      <c r="AI1579" s="12"/>
      <c r="AJ1579" s="12"/>
      <c r="AK1579" s="12"/>
      <c r="AL1579" s="14"/>
      <c r="AM1579" s="14"/>
      <c r="AN1579" s="14"/>
      <c r="AO1579" s="14"/>
      <c r="AP1579" s="14"/>
      <c r="AQ1579" s="14"/>
      <c r="AR1579" s="12"/>
      <c r="AS1579" s="14"/>
      <c r="AT1579" s="14"/>
      <c r="AU1579" s="14"/>
      <c r="AV1579" s="14"/>
      <c r="AW1579" s="14"/>
      <c r="AX1579" s="14"/>
      <c r="AY1579" s="14"/>
      <c r="BK1579" s="46" t="str">
        <f t="shared" si="532"/>
        <v>72623_402</v>
      </c>
      <c r="BL1579" s="69">
        <v>72623</v>
      </c>
      <c r="BM1579" s="69">
        <v>402</v>
      </c>
      <c r="BN1579" s="69">
        <v>0</v>
      </c>
      <c r="BP1579" s="46" t="str">
        <f t="shared" si="533"/>
        <v>72623_402</v>
      </c>
      <c r="BQ1579" s="69">
        <v>72623</v>
      </c>
      <c r="BR1579" s="69">
        <v>402</v>
      </c>
      <c r="BS1579" s="69">
        <v>0</v>
      </c>
    </row>
    <row r="1580" spans="35:71" x14ac:dyDescent="0.25">
      <c r="AI1580" s="12"/>
      <c r="AJ1580" s="12"/>
      <c r="AK1580" s="12"/>
      <c r="AL1580" s="14"/>
      <c r="AM1580" s="14"/>
      <c r="AN1580" s="14"/>
      <c r="AO1580" s="14"/>
      <c r="AP1580" s="14"/>
      <c r="AQ1580" s="14"/>
      <c r="AR1580" s="12"/>
      <c r="AS1580" s="14"/>
      <c r="AT1580" s="14"/>
      <c r="AU1580" s="14"/>
      <c r="AV1580" s="14"/>
      <c r="AW1580" s="14"/>
      <c r="AX1580" s="14"/>
      <c r="AY1580" s="14"/>
      <c r="BK1580" s="46" t="str">
        <f t="shared" si="532"/>
        <v>72623_452</v>
      </c>
      <c r="BL1580" s="69">
        <v>72623</v>
      </c>
      <c r="BM1580" s="69">
        <v>452</v>
      </c>
      <c r="BN1580" s="69">
        <v>0</v>
      </c>
      <c r="BP1580" s="46" t="str">
        <f t="shared" si="533"/>
        <v>72623_452</v>
      </c>
      <c r="BQ1580" s="69">
        <v>72623</v>
      </c>
      <c r="BR1580" s="69">
        <v>452</v>
      </c>
      <c r="BS1580" s="69">
        <v>0</v>
      </c>
    </row>
    <row r="1581" spans="35:71" x14ac:dyDescent="0.25">
      <c r="AI1581" s="12"/>
      <c r="AJ1581" s="12"/>
      <c r="AK1581" s="12"/>
      <c r="AL1581" s="14"/>
      <c r="AM1581" s="14"/>
      <c r="AN1581" s="14"/>
      <c r="AO1581" s="14"/>
      <c r="AP1581" s="14"/>
      <c r="AQ1581" s="14"/>
      <c r="AR1581" s="12"/>
      <c r="AS1581" s="14"/>
      <c r="AT1581" s="14"/>
      <c r="AU1581" s="14"/>
      <c r="AV1581" s="14"/>
      <c r="AW1581" s="14"/>
      <c r="AX1581" s="14"/>
      <c r="AY1581" s="14"/>
      <c r="BK1581" s="46" t="str">
        <f t="shared" si="532"/>
        <v>72761_403</v>
      </c>
      <c r="BL1581" s="69">
        <v>72761</v>
      </c>
      <c r="BM1581" s="69">
        <v>403</v>
      </c>
      <c r="BN1581" s="69">
        <v>0</v>
      </c>
      <c r="BP1581" s="46" t="str">
        <f t="shared" si="533"/>
        <v>72761_403</v>
      </c>
      <c r="BQ1581" s="69">
        <v>72761</v>
      </c>
      <c r="BR1581" s="69">
        <v>403</v>
      </c>
      <c r="BS1581" s="69">
        <v>0</v>
      </c>
    </row>
    <row r="1582" spans="35:71" x14ac:dyDescent="0.25">
      <c r="AI1582" s="12"/>
      <c r="AJ1582" s="12"/>
      <c r="AK1582" s="12"/>
      <c r="AL1582" s="14"/>
      <c r="AM1582" s="14"/>
      <c r="AN1582" s="14"/>
      <c r="AO1582" s="14"/>
      <c r="AP1582" s="14"/>
      <c r="AQ1582" s="14"/>
      <c r="AR1582" s="12"/>
      <c r="AS1582" s="14"/>
      <c r="AT1582" s="14"/>
      <c r="AU1582" s="14"/>
      <c r="AV1582" s="14"/>
      <c r="AW1582" s="14"/>
      <c r="AX1582" s="14"/>
      <c r="AY1582" s="14"/>
      <c r="BK1582" s="46" t="str">
        <f t="shared" si="532"/>
        <v>72761_452</v>
      </c>
      <c r="BL1582" s="69">
        <v>72761</v>
      </c>
      <c r="BM1582" s="69">
        <v>452</v>
      </c>
      <c r="BN1582" s="69">
        <v>0</v>
      </c>
      <c r="BP1582" s="46" t="str">
        <f t="shared" si="533"/>
        <v>72761_452</v>
      </c>
      <c r="BQ1582" s="69">
        <v>72761</v>
      </c>
      <c r="BR1582" s="69">
        <v>452</v>
      </c>
      <c r="BS1582" s="69">
        <v>0</v>
      </c>
    </row>
    <row r="1583" spans="35:71" x14ac:dyDescent="0.25">
      <c r="AI1583" s="12"/>
      <c r="AJ1583" s="12"/>
      <c r="AK1583" s="12"/>
      <c r="AL1583" s="14"/>
      <c r="AM1583" s="14"/>
      <c r="AN1583" s="14"/>
      <c r="AO1583" s="14"/>
      <c r="AP1583" s="14"/>
      <c r="AQ1583" s="14"/>
      <c r="AR1583" s="12"/>
      <c r="AS1583" s="14"/>
      <c r="AT1583" s="14"/>
      <c r="AU1583" s="14"/>
      <c r="AV1583" s="14"/>
      <c r="AW1583" s="14"/>
      <c r="AX1583" s="14"/>
      <c r="AY1583" s="14"/>
      <c r="BK1583" s="46" t="str">
        <f t="shared" si="532"/>
        <v>72761_457</v>
      </c>
      <c r="BL1583" s="69">
        <v>72761</v>
      </c>
      <c r="BM1583" s="69">
        <v>457</v>
      </c>
      <c r="BN1583" s="69">
        <v>0</v>
      </c>
      <c r="BP1583" s="46" t="str">
        <f t="shared" si="533"/>
        <v>72761_457</v>
      </c>
      <c r="BQ1583" s="69">
        <v>72761</v>
      </c>
      <c r="BR1583" s="69">
        <v>457</v>
      </c>
      <c r="BS1583" s="69">
        <v>0</v>
      </c>
    </row>
    <row r="1584" spans="35:71" x14ac:dyDescent="0.25">
      <c r="AI1584" s="12"/>
      <c r="AJ1584" s="12"/>
      <c r="AK1584" s="12"/>
      <c r="AL1584" s="14"/>
      <c r="AM1584" s="14"/>
      <c r="AN1584" s="14"/>
      <c r="AO1584" s="14"/>
      <c r="AP1584" s="14"/>
      <c r="AQ1584" s="14"/>
      <c r="AR1584" s="12"/>
      <c r="AS1584" s="14"/>
      <c r="AT1584" s="14"/>
      <c r="AU1584" s="14"/>
      <c r="AV1584" s="14"/>
      <c r="AW1584" s="14"/>
      <c r="AX1584" s="14"/>
      <c r="AY1584" s="14"/>
      <c r="BK1584" s="46" t="str">
        <f t="shared" si="532"/>
        <v>72773_401</v>
      </c>
      <c r="BL1584" s="69">
        <v>72773</v>
      </c>
      <c r="BM1584" s="69">
        <v>401</v>
      </c>
      <c r="BN1584" s="69">
        <v>0</v>
      </c>
      <c r="BP1584" s="46" t="str">
        <f t="shared" si="533"/>
        <v>72773_401</v>
      </c>
      <c r="BQ1584" s="69">
        <v>72773</v>
      </c>
      <c r="BR1584" s="69">
        <v>401</v>
      </c>
      <c r="BS1584" s="69">
        <v>0</v>
      </c>
    </row>
    <row r="1585" spans="35:71" x14ac:dyDescent="0.25">
      <c r="AI1585" s="12"/>
      <c r="AJ1585" s="12"/>
      <c r="AK1585" s="12"/>
      <c r="AL1585" s="14"/>
      <c r="AM1585" s="14"/>
      <c r="AN1585" s="14"/>
      <c r="AO1585" s="14"/>
      <c r="AP1585" s="14"/>
      <c r="AQ1585" s="14"/>
      <c r="AR1585" s="12"/>
      <c r="AS1585" s="14"/>
      <c r="AT1585" s="14"/>
      <c r="AU1585" s="14"/>
      <c r="AV1585" s="14"/>
      <c r="AW1585" s="14"/>
      <c r="AX1585" s="14"/>
      <c r="AY1585" s="14"/>
      <c r="BK1585" s="46" t="str">
        <f t="shared" si="532"/>
        <v>72773_420</v>
      </c>
      <c r="BL1585" s="69">
        <v>72773</v>
      </c>
      <c r="BM1585" s="69">
        <v>420</v>
      </c>
      <c r="BN1585" s="69">
        <v>0</v>
      </c>
      <c r="BP1585" s="46" t="str">
        <f t="shared" si="533"/>
        <v>72773_420</v>
      </c>
      <c r="BQ1585" s="69">
        <v>72773</v>
      </c>
      <c r="BR1585" s="69">
        <v>420</v>
      </c>
      <c r="BS1585" s="69">
        <v>0</v>
      </c>
    </row>
    <row r="1586" spans="35:71" x14ac:dyDescent="0.25">
      <c r="AI1586" s="12"/>
      <c r="AJ1586" s="12"/>
      <c r="AK1586" s="12"/>
      <c r="AL1586" s="14"/>
      <c r="AM1586" s="14"/>
      <c r="AN1586" s="14"/>
      <c r="AO1586" s="14"/>
      <c r="AP1586" s="14"/>
      <c r="AQ1586" s="14"/>
      <c r="AR1586" s="12"/>
      <c r="AS1586" s="14"/>
      <c r="AT1586" s="14"/>
      <c r="AU1586" s="14"/>
      <c r="AV1586" s="14"/>
      <c r="AW1586" s="14"/>
      <c r="AX1586" s="14"/>
      <c r="AY1586" s="14"/>
      <c r="BK1586" s="46" t="str">
        <f t="shared" si="532"/>
        <v>72773_440</v>
      </c>
      <c r="BL1586" s="69">
        <v>72773</v>
      </c>
      <c r="BM1586" s="69">
        <v>440</v>
      </c>
      <c r="BN1586" s="69">
        <v>0</v>
      </c>
      <c r="BP1586" s="46" t="str">
        <f t="shared" si="533"/>
        <v>72773_440</v>
      </c>
      <c r="BQ1586" s="69">
        <v>72773</v>
      </c>
      <c r="BR1586" s="69">
        <v>440</v>
      </c>
      <c r="BS1586" s="69">
        <v>0</v>
      </c>
    </row>
    <row r="1587" spans="35:71" x14ac:dyDescent="0.25">
      <c r="AI1587" s="12"/>
      <c r="AJ1587" s="12"/>
      <c r="AK1587" s="12"/>
      <c r="AL1587" s="14"/>
      <c r="AM1587" s="14"/>
      <c r="AN1587" s="14"/>
      <c r="AO1587" s="14"/>
      <c r="AP1587" s="14"/>
      <c r="AQ1587" s="14"/>
      <c r="AR1587" s="12"/>
      <c r="AS1587" s="14"/>
      <c r="AT1587" s="14"/>
      <c r="AU1587" s="14"/>
      <c r="AV1587" s="14"/>
      <c r="AW1587" s="14"/>
      <c r="AX1587" s="14"/>
      <c r="AY1587" s="14"/>
      <c r="BK1587" s="46" t="str">
        <f t="shared" si="532"/>
        <v>72773_451</v>
      </c>
      <c r="BL1587" s="69">
        <v>72773</v>
      </c>
      <c r="BM1587" s="69">
        <v>451</v>
      </c>
      <c r="BN1587" s="69">
        <v>0</v>
      </c>
      <c r="BP1587" s="46" t="str">
        <f t="shared" si="533"/>
        <v>72773_451</v>
      </c>
      <c r="BQ1587" s="69">
        <v>72773</v>
      </c>
      <c r="BR1587" s="69">
        <v>451</v>
      </c>
      <c r="BS1587" s="69">
        <v>0</v>
      </c>
    </row>
    <row r="1588" spans="35:71" x14ac:dyDescent="0.25">
      <c r="AI1588" s="12"/>
      <c r="AJ1588" s="12"/>
      <c r="AK1588" s="12"/>
      <c r="AL1588" s="14"/>
      <c r="AM1588" s="14"/>
      <c r="AN1588" s="14"/>
      <c r="AO1588" s="14"/>
      <c r="AP1588" s="14"/>
      <c r="AQ1588" s="14"/>
      <c r="AR1588" s="12"/>
      <c r="AS1588" s="14"/>
      <c r="AT1588" s="14"/>
      <c r="AU1588" s="14"/>
      <c r="AV1588" s="14"/>
      <c r="AW1588" s="14"/>
      <c r="AX1588" s="14"/>
      <c r="AY1588" s="14"/>
      <c r="BK1588" s="46" t="str">
        <f t="shared" si="532"/>
        <v>72773_470</v>
      </c>
      <c r="BL1588" s="69">
        <v>72773</v>
      </c>
      <c r="BM1588" s="69">
        <v>470</v>
      </c>
      <c r="BN1588" s="69">
        <v>0</v>
      </c>
      <c r="BP1588" s="46" t="str">
        <f t="shared" si="533"/>
        <v>72773_470</v>
      </c>
      <c r="BQ1588" s="69">
        <v>72773</v>
      </c>
      <c r="BR1588" s="69">
        <v>470</v>
      </c>
      <c r="BS1588" s="69">
        <v>0</v>
      </c>
    </row>
    <row r="1589" spans="35:71" x14ac:dyDescent="0.25">
      <c r="AI1589" s="12"/>
      <c r="AJ1589" s="12"/>
      <c r="AK1589" s="12"/>
      <c r="AL1589" s="14"/>
      <c r="AM1589" s="14"/>
      <c r="AN1589" s="14"/>
      <c r="AO1589" s="14"/>
      <c r="AP1589" s="14"/>
      <c r="AQ1589" s="14"/>
      <c r="AR1589" s="12"/>
      <c r="AS1589" s="14"/>
      <c r="AT1589" s="14"/>
      <c r="AU1589" s="14"/>
      <c r="AV1589" s="14"/>
      <c r="AW1589" s="14"/>
      <c r="AX1589" s="14"/>
      <c r="AY1589" s="14"/>
      <c r="BK1589" s="46" t="str">
        <f t="shared" si="532"/>
        <v>72773_475</v>
      </c>
      <c r="BL1589" s="69">
        <v>72773</v>
      </c>
      <c r="BM1589" s="69">
        <v>475</v>
      </c>
      <c r="BN1589" s="69">
        <v>0</v>
      </c>
      <c r="BP1589" s="46" t="str">
        <f t="shared" si="533"/>
        <v>72773_475</v>
      </c>
      <c r="BQ1589" s="69">
        <v>72773</v>
      </c>
      <c r="BR1589" s="69">
        <v>475</v>
      </c>
      <c r="BS1589" s="69">
        <v>0</v>
      </c>
    </row>
    <row r="1590" spans="35:71" x14ac:dyDescent="0.25">
      <c r="AI1590" s="12"/>
      <c r="AJ1590" s="12"/>
      <c r="AK1590" s="12"/>
      <c r="AL1590" s="14"/>
      <c r="AM1590" s="14"/>
      <c r="AN1590" s="14"/>
      <c r="AO1590" s="14"/>
      <c r="AP1590" s="14"/>
      <c r="AQ1590" s="14"/>
      <c r="AR1590" s="12"/>
      <c r="AS1590" s="14"/>
      <c r="AT1590" s="14"/>
      <c r="AU1590" s="14"/>
      <c r="AV1590" s="14"/>
      <c r="AW1590" s="14"/>
      <c r="AX1590" s="14"/>
      <c r="AY1590" s="14"/>
      <c r="BK1590" s="46" t="str">
        <f t="shared" si="532"/>
        <v>72773_480</v>
      </c>
      <c r="BL1590" s="69">
        <v>72773</v>
      </c>
      <c r="BM1590" s="69">
        <v>480</v>
      </c>
      <c r="BN1590" s="69">
        <v>0</v>
      </c>
      <c r="BP1590" s="46" t="str">
        <f t="shared" si="533"/>
        <v>72773_480</v>
      </c>
      <c r="BQ1590" s="69">
        <v>72773</v>
      </c>
      <c r="BR1590" s="69">
        <v>480</v>
      </c>
      <c r="BS1590" s="69">
        <v>0</v>
      </c>
    </row>
    <row r="1591" spans="35:71" x14ac:dyDescent="0.25">
      <c r="AI1591" s="12"/>
      <c r="AJ1591" s="12"/>
      <c r="AK1591" s="12"/>
      <c r="AL1591" s="14"/>
      <c r="AM1591" s="14"/>
      <c r="AN1591" s="14"/>
      <c r="AO1591" s="14"/>
      <c r="AP1591" s="14"/>
      <c r="AQ1591" s="14"/>
      <c r="AR1591" s="12"/>
      <c r="AS1591" s="14"/>
      <c r="AT1591" s="14"/>
      <c r="AU1591" s="14"/>
      <c r="AV1591" s="14"/>
      <c r="AW1591" s="14"/>
      <c r="AX1591" s="14"/>
      <c r="AY1591" s="14"/>
      <c r="BK1591" s="46" t="str">
        <f t="shared" si="532"/>
        <v>72773_490</v>
      </c>
      <c r="BL1591" s="69">
        <v>72773</v>
      </c>
      <c r="BM1591" s="69">
        <v>490</v>
      </c>
      <c r="BN1591" s="69">
        <v>0</v>
      </c>
      <c r="BP1591" s="46" t="str">
        <f t="shared" si="533"/>
        <v>72773_490</v>
      </c>
      <c r="BQ1591" s="69">
        <v>72773</v>
      </c>
      <c r="BR1591" s="69">
        <v>490</v>
      </c>
      <c r="BS1591" s="69">
        <v>0</v>
      </c>
    </row>
    <row r="1592" spans="35:71" x14ac:dyDescent="0.25">
      <c r="AI1592" s="12"/>
      <c r="AJ1592" s="12"/>
      <c r="AK1592" s="12"/>
      <c r="AL1592" s="14"/>
      <c r="AM1592" s="14"/>
      <c r="AN1592" s="14"/>
      <c r="AO1592" s="14"/>
      <c r="AP1592" s="14"/>
      <c r="AQ1592" s="14"/>
      <c r="AR1592" s="12"/>
      <c r="AS1592" s="14"/>
      <c r="AT1592" s="14"/>
      <c r="AU1592" s="14"/>
      <c r="AV1592" s="14"/>
      <c r="AW1592" s="14"/>
      <c r="AX1592" s="14"/>
      <c r="AY1592" s="14"/>
      <c r="BK1592" s="46" t="str">
        <f t="shared" si="532"/>
        <v>72774_414</v>
      </c>
      <c r="BL1592" s="69">
        <v>72774</v>
      </c>
      <c r="BM1592" s="69">
        <v>414</v>
      </c>
      <c r="BN1592" s="69">
        <v>0</v>
      </c>
      <c r="BP1592" s="46" t="str">
        <f t="shared" si="533"/>
        <v>72774_414</v>
      </c>
      <c r="BQ1592" s="69">
        <v>72774</v>
      </c>
      <c r="BR1592" s="69">
        <v>414</v>
      </c>
      <c r="BS1592" s="69">
        <v>0</v>
      </c>
    </row>
    <row r="1593" spans="35:71" x14ac:dyDescent="0.25">
      <c r="AI1593" s="12"/>
      <c r="AJ1593" s="12"/>
      <c r="AK1593" s="12"/>
      <c r="AL1593" s="14"/>
      <c r="AM1593" s="14"/>
      <c r="AN1593" s="14"/>
      <c r="AO1593" s="14"/>
      <c r="AP1593" s="14"/>
      <c r="AQ1593" s="14"/>
      <c r="AR1593" s="12"/>
      <c r="AS1593" s="14"/>
      <c r="AT1593" s="14"/>
      <c r="AU1593" s="14"/>
      <c r="AV1593" s="14"/>
      <c r="AW1593" s="14"/>
      <c r="AX1593" s="14"/>
      <c r="AY1593" s="14"/>
      <c r="BK1593" s="46" t="str">
        <f t="shared" si="532"/>
        <v>72774_424</v>
      </c>
      <c r="BL1593" s="69">
        <v>72774</v>
      </c>
      <c r="BM1593" s="69">
        <v>424</v>
      </c>
      <c r="BN1593" s="69">
        <v>0</v>
      </c>
      <c r="BP1593" s="46" t="str">
        <f t="shared" si="533"/>
        <v>72774_424</v>
      </c>
      <c r="BQ1593" s="69">
        <v>72774</v>
      </c>
      <c r="BR1593" s="69">
        <v>424</v>
      </c>
      <c r="BS1593" s="69">
        <v>0</v>
      </c>
    </row>
    <row r="1594" spans="35:71" x14ac:dyDescent="0.25">
      <c r="AI1594" s="12"/>
      <c r="AJ1594" s="12"/>
      <c r="AK1594" s="12"/>
      <c r="AL1594" s="14"/>
      <c r="AM1594" s="14"/>
      <c r="AN1594" s="14"/>
      <c r="AO1594" s="14"/>
      <c r="AP1594" s="14"/>
      <c r="AQ1594" s="14"/>
      <c r="AR1594" s="12"/>
      <c r="AS1594" s="14"/>
      <c r="AT1594" s="14"/>
      <c r="AU1594" s="14"/>
      <c r="AV1594" s="14"/>
      <c r="AW1594" s="14"/>
      <c r="AX1594" s="14"/>
      <c r="AY1594" s="14"/>
      <c r="BK1594" s="46" t="str">
        <f t="shared" si="532"/>
        <v>72774_474</v>
      </c>
      <c r="BL1594" s="69">
        <v>72774</v>
      </c>
      <c r="BM1594" s="69">
        <v>474</v>
      </c>
      <c r="BN1594" s="69">
        <v>0</v>
      </c>
      <c r="BP1594" s="46" t="str">
        <f t="shared" si="533"/>
        <v>72774_474</v>
      </c>
      <c r="BQ1594" s="69">
        <v>72774</v>
      </c>
      <c r="BR1594" s="69">
        <v>474</v>
      </c>
      <c r="BS1594" s="69">
        <v>0</v>
      </c>
    </row>
    <row r="1595" spans="35:71" x14ac:dyDescent="0.25">
      <c r="AI1595" s="12"/>
      <c r="AJ1595" s="12"/>
      <c r="AK1595" s="12"/>
      <c r="AL1595" s="14"/>
      <c r="AM1595" s="14"/>
      <c r="AN1595" s="14"/>
      <c r="AO1595" s="14"/>
      <c r="AP1595" s="14"/>
      <c r="AQ1595" s="14"/>
      <c r="AR1595" s="12"/>
      <c r="AS1595" s="14"/>
      <c r="AT1595" s="14"/>
      <c r="AU1595" s="14"/>
      <c r="AV1595" s="14"/>
      <c r="AW1595" s="14"/>
      <c r="AX1595" s="14"/>
      <c r="AY1595" s="14"/>
      <c r="BK1595" s="46" t="str">
        <f t="shared" si="532"/>
        <v>72790_411</v>
      </c>
      <c r="BL1595" s="69">
        <v>72790</v>
      </c>
      <c r="BM1595" s="69">
        <v>411</v>
      </c>
      <c r="BN1595" s="69">
        <v>0</v>
      </c>
      <c r="BP1595" s="46" t="str">
        <f t="shared" si="533"/>
        <v>72790_411</v>
      </c>
      <c r="BQ1595" s="69">
        <v>72790</v>
      </c>
      <c r="BR1595" s="69">
        <v>411</v>
      </c>
      <c r="BS1595" s="69">
        <v>0</v>
      </c>
    </row>
    <row r="1596" spans="35:71" x14ac:dyDescent="0.25">
      <c r="AI1596" s="12"/>
      <c r="AJ1596" s="12"/>
      <c r="AK1596" s="12"/>
      <c r="AL1596" s="14"/>
      <c r="AM1596" s="14"/>
      <c r="AN1596" s="14"/>
      <c r="AO1596" s="14"/>
      <c r="AP1596" s="14"/>
      <c r="AQ1596" s="14"/>
      <c r="AR1596" s="12"/>
      <c r="AS1596" s="14"/>
      <c r="AT1596" s="14"/>
      <c r="AU1596" s="14"/>
      <c r="AV1596" s="14"/>
      <c r="AW1596" s="14"/>
      <c r="AX1596" s="14"/>
      <c r="AY1596" s="14"/>
      <c r="BK1596" s="46" t="str">
        <f t="shared" si="532"/>
        <v>72790_459</v>
      </c>
      <c r="BL1596" s="69">
        <v>72790</v>
      </c>
      <c r="BM1596" s="69">
        <v>459</v>
      </c>
      <c r="BN1596" s="69">
        <v>0</v>
      </c>
      <c r="BP1596" s="46" t="str">
        <f t="shared" si="533"/>
        <v>72790_459</v>
      </c>
      <c r="BQ1596" s="69">
        <v>72790</v>
      </c>
      <c r="BR1596" s="69">
        <v>459</v>
      </c>
      <c r="BS1596" s="69">
        <v>0</v>
      </c>
    </row>
    <row r="1597" spans="35:71" x14ac:dyDescent="0.25">
      <c r="AI1597" s="12"/>
      <c r="AJ1597" s="12"/>
      <c r="AK1597" s="12"/>
      <c r="AL1597" s="14"/>
      <c r="AM1597" s="14"/>
      <c r="AN1597" s="14"/>
      <c r="AO1597" s="14"/>
      <c r="AP1597" s="14"/>
      <c r="AQ1597" s="14"/>
      <c r="AR1597" s="12"/>
      <c r="AS1597" s="14"/>
      <c r="AT1597" s="14"/>
      <c r="AU1597" s="14"/>
      <c r="AV1597" s="14"/>
      <c r="AW1597" s="14"/>
      <c r="AX1597" s="14"/>
      <c r="AY1597" s="14"/>
      <c r="BK1597" s="46" t="str">
        <f t="shared" si="532"/>
        <v>72790_465</v>
      </c>
      <c r="BL1597" s="69">
        <v>72790</v>
      </c>
      <c r="BM1597" s="69">
        <v>465</v>
      </c>
      <c r="BN1597" s="69">
        <v>0</v>
      </c>
      <c r="BP1597" s="46" t="str">
        <f t="shared" si="533"/>
        <v>72790_465</v>
      </c>
      <c r="BQ1597" s="69">
        <v>72790</v>
      </c>
      <c r="BR1597" s="69">
        <v>465</v>
      </c>
      <c r="BS1597" s="69">
        <v>0</v>
      </c>
    </row>
    <row r="1598" spans="35:71" x14ac:dyDescent="0.25">
      <c r="AI1598" s="12"/>
      <c r="AJ1598" s="12"/>
      <c r="AK1598" s="12"/>
      <c r="AL1598" s="14"/>
      <c r="AM1598" s="14"/>
      <c r="AN1598" s="14"/>
      <c r="AO1598" s="14"/>
      <c r="AP1598" s="14"/>
      <c r="AQ1598" s="14"/>
      <c r="AR1598" s="12"/>
      <c r="AS1598" s="14"/>
      <c r="AT1598" s="14"/>
      <c r="AU1598" s="14"/>
      <c r="AV1598" s="14"/>
      <c r="AW1598" s="14"/>
      <c r="AX1598" s="14"/>
      <c r="AY1598" s="14"/>
      <c r="BK1598" s="46" t="str">
        <f t="shared" si="532"/>
        <v>72847_401</v>
      </c>
      <c r="BL1598" s="69">
        <v>72847</v>
      </c>
      <c r="BM1598" s="69">
        <v>401</v>
      </c>
      <c r="BN1598" s="69">
        <v>0</v>
      </c>
      <c r="BP1598" s="46" t="str">
        <f t="shared" si="533"/>
        <v>72847_401</v>
      </c>
      <c r="BQ1598" s="69">
        <v>72847</v>
      </c>
      <c r="BR1598" s="69">
        <v>401</v>
      </c>
      <c r="BS1598" s="69">
        <v>0</v>
      </c>
    </row>
    <row r="1599" spans="35:71" x14ac:dyDescent="0.25">
      <c r="AI1599" s="12"/>
      <c r="AJ1599" s="12"/>
      <c r="AK1599" s="12"/>
      <c r="AL1599" s="14"/>
      <c r="AM1599" s="14"/>
      <c r="AN1599" s="14"/>
      <c r="AO1599" s="14"/>
      <c r="AP1599" s="14"/>
      <c r="AQ1599" s="14"/>
      <c r="AR1599" s="12"/>
      <c r="AS1599" s="14"/>
      <c r="AT1599" s="14"/>
      <c r="AU1599" s="14"/>
      <c r="AV1599" s="14"/>
      <c r="AW1599" s="14"/>
      <c r="AX1599" s="14"/>
      <c r="AY1599" s="14"/>
      <c r="BK1599" s="46" t="str">
        <f t="shared" si="532"/>
        <v>72847_460</v>
      </c>
      <c r="BL1599" s="69">
        <v>72847</v>
      </c>
      <c r="BM1599" s="69">
        <v>460</v>
      </c>
      <c r="BN1599" s="69">
        <v>0</v>
      </c>
      <c r="BP1599" s="46" t="str">
        <f t="shared" si="533"/>
        <v>72847_460</v>
      </c>
      <c r="BQ1599" s="69">
        <v>72847</v>
      </c>
      <c r="BR1599" s="69">
        <v>460</v>
      </c>
      <c r="BS1599" s="69">
        <v>0</v>
      </c>
    </row>
    <row r="1600" spans="35:71" x14ac:dyDescent="0.25">
      <c r="AI1600" s="12"/>
      <c r="AJ1600" s="12"/>
      <c r="AK1600" s="12"/>
      <c r="AL1600" s="14"/>
      <c r="AM1600" s="14"/>
      <c r="AN1600" s="14"/>
      <c r="AO1600" s="14"/>
      <c r="AP1600" s="14"/>
      <c r="AQ1600" s="14"/>
      <c r="AR1600" s="12"/>
      <c r="AS1600" s="14"/>
      <c r="AT1600" s="14"/>
      <c r="AU1600" s="14"/>
      <c r="AV1600" s="14"/>
      <c r="AW1600" s="14"/>
      <c r="AX1600" s="14"/>
      <c r="AY1600" s="14"/>
      <c r="BK1600" s="46" t="str">
        <f t="shared" si="532"/>
        <v>72851_401</v>
      </c>
      <c r="BL1600" s="69">
        <v>72851</v>
      </c>
      <c r="BM1600" s="69">
        <v>401</v>
      </c>
      <c r="BN1600" s="69">
        <v>0</v>
      </c>
      <c r="BP1600" s="46" t="str">
        <f t="shared" si="533"/>
        <v>72851_401</v>
      </c>
      <c r="BQ1600" s="69">
        <v>72851</v>
      </c>
      <c r="BR1600" s="69">
        <v>401</v>
      </c>
      <c r="BS1600" s="69">
        <v>0</v>
      </c>
    </row>
    <row r="1601" spans="35:71" x14ac:dyDescent="0.25">
      <c r="AI1601" s="12"/>
      <c r="AJ1601" s="12"/>
      <c r="AK1601" s="12"/>
      <c r="AL1601" s="14"/>
      <c r="AM1601" s="14"/>
      <c r="AN1601" s="14"/>
      <c r="AO1601" s="14"/>
      <c r="AP1601" s="14"/>
      <c r="AQ1601" s="14"/>
      <c r="AR1601" s="12"/>
      <c r="AS1601" s="14"/>
      <c r="AT1601" s="14"/>
      <c r="AU1601" s="14"/>
      <c r="AV1601" s="14"/>
      <c r="AW1601" s="14"/>
      <c r="AX1601" s="14"/>
      <c r="AY1601" s="14"/>
      <c r="BK1601" s="46" t="str">
        <f t="shared" si="532"/>
        <v>72851_421</v>
      </c>
      <c r="BL1601" s="69">
        <v>72851</v>
      </c>
      <c r="BM1601" s="69">
        <v>421</v>
      </c>
      <c r="BN1601" s="69">
        <v>0</v>
      </c>
      <c r="BP1601" s="46" t="str">
        <f t="shared" si="533"/>
        <v>72851_421</v>
      </c>
      <c r="BQ1601" s="69">
        <v>72851</v>
      </c>
      <c r="BR1601" s="69">
        <v>421</v>
      </c>
      <c r="BS1601" s="69">
        <v>0</v>
      </c>
    </row>
    <row r="1602" spans="35:71" x14ac:dyDescent="0.25">
      <c r="AI1602" s="12"/>
      <c r="AJ1602" s="12"/>
      <c r="AK1602" s="12"/>
      <c r="AL1602" s="14"/>
      <c r="AM1602" s="14"/>
      <c r="AN1602" s="14"/>
      <c r="AO1602" s="14"/>
      <c r="AP1602" s="14"/>
      <c r="AQ1602" s="14"/>
      <c r="AR1602" s="12"/>
      <c r="AS1602" s="14"/>
      <c r="AT1602" s="14"/>
      <c r="AU1602" s="14"/>
      <c r="AV1602" s="14"/>
      <c r="AW1602" s="14"/>
      <c r="AX1602" s="14"/>
      <c r="AY1602" s="14"/>
      <c r="BK1602" s="46" t="str">
        <f t="shared" si="532"/>
        <v>72851_471</v>
      </c>
      <c r="BL1602" s="69">
        <v>72851</v>
      </c>
      <c r="BM1602" s="69">
        <v>471</v>
      </c>
      <c r="BN1602" s="69">
        <v>0</v>
      </c>
      <c r="BP1602" s="46" t="str">
        <f t="shared" si="533"/>
        <v>72851_471</v>
      </c>
      <c r="BQ1602" s="69">
        <v>72851</v>
      </c>
      <c r="BR1602" s="69">
        <v>471</v>
      </c>
      <c r="BS1602" s="69">
        <v>0</v>
      </c>
    </row>
    <row r="1603" spans="35:71" x14ac:dyDescent="0.25">
      <c r="AI1603" s="12"/>
      <c r="AJ1603" s="12"/>
      <c r="AK1603" s="12"/>
      <c r="AL1603" s="14"/>
      <c r="AM1603" s="14"/>
      <c r="AN1603" s="14"/>
      <c r="AO1603" s="14"/>
      <c r="AP1603" s="14"/>
      <c r="AQ1603" s="14"/>
      <c r="AR1603" s="12"/>
      <c r="AS1603" s="14"/>
      <c r="AT1603" s="14"/>
      <c r="AU1603" s="14"/>
      <c r="AV1603" s="14"/>
      <c r="AW1603" s="14"/>
      <c r="AX1603" s="14"/>
      <c r="AY1603" s="14"/>
      <c r="BK1603" s="46" t="str">
        <f t="shared" si="532"/>
        <v>72852_451</v>
      </c>
      <c r="BL1603" s="69">
        <v>72852</v>
      </c>
      <c r="BM1603" s="69">
        <v>451</v>
      </c>
      <c r="BN1603" s="69">
        <v>0</v>
      </c>
      <c r="BP1603" s="46" t="str">
        <f t="shared" si="533"/>
        <v>72852_451</v>
      </c>
      <c r="BQ1603" s="69">
        <v>72852</v>
      </c>
      <c r="BR1603" s="69">
        <v>451</v>
      </c>
      <c r="BS1603" s="69">
        <v>0</v>
      </c>
    </row>
    <row r="1604" spans="35:71" x14ac:dyDescent="0.25">
      <c r="AI1604" s="12"/>
      <c r="AJ1604" s="12"/>
      <c r="AK1604" s="12"/>
      <c r="AL1604" s="14"/>
      <c r="AM1604" s="14"/>
      <c r="AN1604" s="14"/>
      <c r="AO1604" s="14"/>
      <c r="AP1604" s="14"/>
      <c r="AQ1604" s="14"/>
      <c r="AR1604" s="12"/>
      <c r="AS1604" s="14"/>
      <c r="AT1604" s="14"/>
      <c r="AU1604" s="14"/>
      <c r="AV1604" s="14"/>
      <c r="AW1604" s="14"/>
      <c r="AX1604" s="14"/>
      <c r="AY1604" s="14"/>
      <c r="BK1604" s="46" t="str">
        <f t="shared" si="532"/>
        <v>72983_445</v>
      </c>
      <c r="BL1604" s="69">
        <v>72983</v>
      </c>
      <c r="BM1604" s="69">
        <v>445</v>
      </c>
      <c r="BN1604" s="69">
        <v>0</v>
      </c>
      <c r="BP1604" s="46" t="str">
        <f t="shared" si="533"/>
        <v>72983_445</v>
      </c>
      <c r="BQ1604" s="69">
        <v>72983</v>
      </c>
      <c r="BR1604" s="69">
        <v>445</v>
      </c>
      <c r="BS1604" s="69">
        <v>0</v>
      </c>
    </row>
    <row r="1605" spans="35:71" x14ac:dyDescent="0.25">
      <c r="AI1605" s="12"/>
      <c r="AJ1605" s="12"/>
      <c r="AK1605" s="12"/>
      <c r="AL1605" s="14"/>
      <c r="AM1605" s="14"/>
      <c r="AN1605" s="14"/>
      <c r="AO1605" s="14"/>
      <c r="AP1605" s="14"/>
      <c r="AQ1605" s="14"/>
      <c r="AR1605" s="12"/>
      <c r="AS1605" s="14"/>
      <c r="AT1605" s="14"/>
      <c r="AU1605" s="14"/>
      <c r="AV1605" s="14"/>
      <c r="AW1605" s="14"/>
      <c r="AX1605" s="14"/>
      <c r="AY1605" s="14"/>
      <c r="BK1605" s="46" t="str">
        <f t="shared" si="532"/>
        <v>72985_415</v>
      </c>
      <c r="BL1605" s="69">
        <v>72985</v>
      </c>
      <c r="BM1605" s="69">
        <v>415</v>
      </c>
      <c r="BN1605" s="69">
        <v>0</v>
      </c>
      <c r="BP1605" s="46" t="str">
        <f t="shared" si="533"/>
        <v>72985_415</v>
      </c>
      <c r="BQ1605" s="69">
        <v>72985</v>
      </c>
      <c r="BR1605" s="69">
        <v>415</v>
      </c>
      <c r="BS1605" s="69">
        <v>0</v>
      </c>
    </row>
    <row r="1606" spans="35:71" x14ac:dyDescent="0.25">
      <c r="AI1606" s="12"/>
      <c r="AJ1606" s="12"/>
      <c r="AK1606" s="12"/>
      <c r="AL1606" s="14"/>
      <c r="AM1606" s="14"/>
      <c r="AN1606" s="14"/>
      <c r="AO1606" s="14"/>
      <c r="AP1606" s="14"/>
      <c r="AQ1606" s="14"/>
      <c r="AR1606" s="12"/>
      <c r="AS1606" s="14"/>
      <c r="AT1606" s="14"/>
      <c r="AU1606" s="14"/>
      <c r="AV1606" s="14"/>
      <c r="AW1606" s="14"/>
      <c r="AX1606" s="14"/>
      <c r="AY1606" s="14"/>
      <c r="BK1606" s="46" t="str">
        <f t="shared" si="532"/>
        <v>72986_451</v>
      </c>
      <c r="BL1606" s="69">
        <v>72986</v>
      </c>
      <c r="BM1606" s="69">
        <v>451</v>
      </c>
      <c r="BN1606" s="69">
        <v>0</v>
      </c>
      <c r="BP1606" s="46" t="str">
        <f t="shared" si="533"/>
        <v>72986_451</v>
      </c>
      <c r="BQ1606" s="69">
        <v>72986</v>
      </c>
      <c r="BR1606" s="69">
        <v>451</v>
      </c>
      <c r="BS1606" s="69">
        <v>0</v>
      </c>
    </row>
    <row r="1607" spans="35:71" x14ac:dyDescent="0.25">
      <c r="AI1607" s="12"/>
      <c r="AJ1607" s="12"/>
      <c r="AK1607" s="12"/>
      <c r="AL1607" s="14"/>
      <c r="AM1607" s="14"/>
      <c r="AN1607" s="14"/>
      <c r="AO1607" s="14"/>
      <c r="AP1607" s="14"/>
      <c r="AQ1607" s="14"/>
      <c r="AR1607" s="12"/>
      <c r="AS1607" s="14"/>
      <c r="AT1607" s="14"/>
      <c r="AU1607" s="14"/>
      <c r="AV1607" s="14"/>
      <c r="AW1607" s="14"/>
      <c r="AX1607" s="14"/>
      <c r="AY1607" s="14"/>
      <c r="BK1607" s="46" t="str">
        <f t="shared" si="532"/>
        <v>72992_455</v>
      </c>
      <c r="BL1607" s="69">
        <v>72992</v>
      </c>
      <c r="BM1607" s="69">
        <v>455</v>
      </c>
      <c r="BN1607" s="69">
        <v>0</v>
      </c>
      <c r="BP1607" s="46" t="str">
        <f t="shared" si="533"/>
        <v>72992_455</v>
      </c>
      <c r="BQ1607" s="69">
        <v>72992</v>
      </c>
      <c r="BR1607" s="69">
        <v>455</v>
      </c>
      <c r="BS1607" s="69">
        <v>0</v>
      </c>
    </row>
    <row r="1608" spans="35:71" x14ac:dyDescent="0.25">
      <c r="AI1608" s="12"/>
      <c r="AJ1608" s="12"/>
      <c r="AK1608" s="12"/>
      <c r="AL1608" s="14"/>
      <c r="AM1608" s="14"/>
      <c r="AN1608" s="14"/>
      <c r="AO1608" s="14"/>
      <c r="AP1608" s="14"/>
      <c r="AQ1608" s="14"/>
      <c r="AR1608" s="12"/>
      <c r="AS1608" s="14"/>
      <c r="AT1608" s="14"/>
      <c r="AU1608" s="14"/>
      <c r="AV1608" s="14"/>
      <c r="AW1608" s="14"/>
      <c r="AX1608" s="14"/>
      <c r="AY1608" s="14"/>
      <c r="BK1608" s="46" t="str">
        <f t="shared" si="532"/>
        <v>73001_401</v>
      </c>
      <c r="BL1608" s="69">
        <v>73001</v>
      </c>
      <c r="BM1608" s="69">
        <v>401</v>
      </c>
      <c r="BN1608" s="69">
        <v>0</v>
      </c>
      <c r="BP1608" s="46" t="str">
        <f t="shared" si="533"/>
        <v>73001_401</v>
      </c>
      <c r="BQ1608" s="69">
        <v>73001</v>
      </c>
      <c r="BR1608" s="69">
        <v>401</v>
      </c>
      <c r="BS1608" s="69">
        <v>0</v>
      </c>
    </row>
    <row r="1609" spans="35:71" x14ac:dyDescent="0.25">
      <c r="AI1609" s="12"/>
      <c r="AJ1609" s="12"/>
      <c r="AK1609" s="12"/>
      <c r="AL1609" s="14"/>
      <c r="AM1609" s="14"/>
      <c r="AN1609" s="14"/>
      <c r="AO1609" s="14"/>
      <c r="AP1609" s="14"/>
      <c r="AQ1609" s="14"/>
      <c r="AR1609" s="12"/>
      <c r="AS1609" s="14"/>
      <c r="AT1609" s="14"/>
      <c r="AU1609" s="14"/>
      <c r="AV1609" s="14"/>
      <c r="AW1609" s="14"/>
      <c r="AX1609" s="14"/>
      <c r="AY1609" s="14"/>
      <c r="BK1609" s="46" t="str">
        <f t="shared" si="532"/>
        <v>73002_405</v>
      </c>
      <c r="BL1609" s="69">
        <v>73002</v>
      </c>
      <c r="BM1609" s="69">
        <v>405</v>
      </c>
      <c r="BN1609" s="69">
        <v>0</v>
      </c>
      <c r="BP1609" s="46" t="str">
        <f t="shared" si="533"/>
        <v>73002_405</v>
      </c>
      <c r="BQ1609" s="69">
        <v>73002</v>
      </c>
      <c r="BR1609" s="69">
        <v>405</v>
      </c>
      <c r="BS1609" s="69">
        <v>0</v>
      </c>
    </row>
    <row r="1610" spans="35:71" x14ac:dyDescent="0.25">
      <c r="AI1610" s="12"/>
      <c r="AJ1610" s="12"/>
      <c r="AK1610" s="12"/>
      <c r="AL1610" s="14"/>
      <c r="AM1610" s="14"/>
      <c r="AN1610" s="14"/>
      <c r="AO1610" s="14"/>
      <c r="AP1610" s="14"/>
      <c r="AQ1610" s="14"/>
      <c r="AR1610" s="12"/>
      <c r="AS1610" s="14"/>
      <c r="AT1610" s="14"/>
      <c r="AU1610" s="14"/>
      <c r="AV1610" s="14"/>
      <c r="AW1610" s="14"/>
      <c r="AX1610" s="14"/>
      <c r="AY1610" s="14"/>
      <c r="BK1610" s="46" t="str">
        <f t="shared" si="532"/>
        <v>73002_455</v>
      </c>
      <c r="BL1610" s="69">
        <v>73002</v>
      </c>
      <c r="BM1610" s="69">
        <v>455</v>
      </c>
      <c r="BN1610" s="69">
        <v>0</v>
      </c>
      <c r="BP1610" s="46" t="str">
        <f t="shared" si="533"/>
        <v>73002_455</v>
      </c>
      <c r="BQ1610" s="69">
        <v>73002</v>
      </c>
      <c r="BR1610" s="69">
        <v>455</v>
      </c>
      <c r="BS1610" s="69">
        <v>0</v>
      </c>
    </row>
    <row r="1611" spans="35:71" x14ac:dyDescent="0.25">
      <c r="AI1611" s="12"/>
      <c r="AJ1611" s="12"/>
      <c r="AK1611" s="12"/>
      <c r="AL1611" s="14"/>
      <c r="AM1611" s="14"/>
      <c r="AN1611" s="14"/>
      <c r="AO1611" s="14"/>
      <c r="AP1611" s="14"/>
      <c r="AQ1611" s="14"/>
      <c r="AR1611" s="12"/>
      <c r="AS1611" s="14"/>
      <c r="AT1611" s="14"/>
      <c r="AU1611" s="14"/>
      <c r="AV1611" s="14"/>
      <c r="AW1611" s="14"/>
      <c r="AX1611" s="14"/>
      <c r="AY1611" s="14"/>
      <c r="BK1611" s="46" t="str">
        <f t="shared" si="532"/>
        <v>73002_456</v>
      </c>
      <c r="BL1611" s="69">
        <v>73002</v>
      </c>
      <c r="BM1611" s="69">
        <v>456</v>
      </c>
      <c r="BN1611" s="69">
        <v>0</v>
      </c>
      <c r="BP1611" s="46" t="str">
        <f t="shared" si="533"/>
        <v>73002_456</v>
      </c>
      <c r="BQ1611" s="69">
        <v>73002</v>
      </c>
      <c r="BR1611" s="69">
        <v>456</v>
      </c>
      <c r="BS1611" s="69">
        <v>0</v>
      </c>
    </row>
    <row r="1612" spans="35:71" x14ac:dyDescent="0.25">
      <c r="AI1612" s="12"/>
      <c r="AJ1612" s="12"/>
      <c r="AK1612" s="12"/>
      <c r="AL1612" s="14"/>
      <c r="AM1612" s="14"/>
      <c r="AN1612" s="14"/>
      <c r="AO1612" s="14"/>
      <c r="AP1612" s="14"/>
      <c r="AQ1612" s="14"/>
      <c r="AR1612" s="12"/>
      <c r="AS1612" s="14"/>
      <c r="AT1612" s="14"/>
      <c r="AU1612" s="14"/>
      <c r="AV1612" s="14"/>
      <c r="AW1612" s="14"/>
      <c r="AX1612" s="14"/>
      <c r="AY1612" s="14"/>
      <c r="BK1612" s="46" t="str">
        <f t="shared" si="532"/>
        <v>73003_415</v>
      </c>
      <c r="BL1612" s="69">
        <v>73003</v>
      </c>
      <c r="BM1612" s="69">
        <v>415</v>
      </c>
      <c r="BN1612" s="69">
        <v>0</v>
      </c>
      <c r="BP1612" s="46" t="str">
        <f t="shared" si="533"/>
        <v>73003_415</v>
      </c>
      <c r="BQ1612" s="69">
        <v>73003</v>
      </c>
      <c r="BR1612" s="69">
        <v>415</v>
      </c>
      <c r="BS1612" s="69">
        <v>0</v>
      </c>
    </row>
    <row r="1613" spans="35:71" x14ac:dyDescent="0.25">
      <c r="AI1613" s="12"/>
      <c r="AJ1613" s="12"/>
      <c r="AK1613" s="12"/>
      <c r="AL1613" s="14"/>
      <c r="AM1613" s="14"/>
      <c r="AN1613" s="14"/>
      <c r="AO1613" s="14"/>
      <c r="AP1613" s="14"/>
      <c r="AQ1613" s="14"/>
      <c r="AR1613" s="12"/>
      <c r="AS1613" s="14"/>
      <c r="AT1613" s="14"/>
      <c r="AU1613" s="14"/>
      <c r="AV1613" s="14"/>
      <c r="AW1613" s="14"/>
      <c r="AX1613" s="14"/>
      <c r="AY1613" s="14"/>
      <c r="BK1613" s="46" t="str">
        <f t="shared" ref="BK1613:BK1676" si="534">CONCATENATE(BL1613,"_",BM1613)</f>
        <v>73003_423</v>
      </c>
      <c r="BL1613" s="69">
        <v>73003</v>
      </c>
      <c r="BM1613" s="69">
        <v>423</v>
      </c>
      <c r="BN1613" s="69">
        <v>0</v>
      </c>
      <c r="BP1613" s="46" t="str">
        <f t="shared" ref="BP1613:BP1676" si="535">CONCATENATE(BQ1613,"_",BR1613)</f>
        <v>73003_423</v>
      </c>
      <c r="BQ1613" s="69">
        <v>73003</v>
      </c>
      <c r="BR1613" s="69">
        <v>423</v>
      </c>
      <c r="BS1613" s="69">
        <v>0</v>
      </c>
    </row>
    <row r="1614" spans="35:71" x14ac:dyDescent="0.25">
      <c r="AI1614" s="12"/>
      <c r="AJ1614" s="12"/>
      <c r="AK1614" s="12"/>
      <c r="AL1614" s="14"/>
      <c r="AM1614" s="14"/>
      <c r="AN1614" s="14"/>
      <c r="AO1614" s="14"/>
      <c r="AP1614" s="14"/>
      <c r="AQ1614" s="14"/>
      <c r="AR1614" s="12"/>
      <c r="AS1614" s="14"/>
      <c r="AT1614" s="14"/>
      <c r="AU1614" s="14"/>
      <c r="AV1614" s="14"/>
      <c r="AW1614" s="14"/>
      <c r="AX1614" s="14"/>
      <c r="AY1614" s="14"/>
      <c r="BK1614" s="46" t="str">
        <f t="shared" si="534"/>
        <v>73003_427</v>
      </c>
      <c r="BL1614" s="69">
        <v>73003</v>
      </c>
      <c r="BM1614" s="69">
        <v>427</v>
      </c>
      <c r="BN1614" s="69">
        <v>0</v>
      </c>
      <c r="BP1614" s="46" t="str">
        <f t="shared" si="535"/>
        <v>73003_427</v>
      </c>
      <c r="BQ1614" s="69">
        <v>73003</v>
      </c>
      <c r="BR1614" s="69">
        <v>427</v>
      </c>
      <c r="BS1614" s="69">
        <v>0</v>
      </c>
    </row>
    <row r="1615" spans="35:71" x14ac:dyDescent="0.25">
      <c r="AI1615" s="12"/>
      <c r="AJ1615" s="12"/>
      <c r="AK1615" s="12"/>
      <c r="AL1615" s="14"/>
      <c r="AM1615" s="14"/>
      <c r="AN1615" s="14"/>
      <c r="AO1615" s="14"/>
      <c r="AP1615" s="14"/>
      <c r="AQ1615" s="14"/>
      <c r="AR1615" s="12"/>
      <c r="AS1615" s="14"/>
      <c r="AT1615" s="14"/>
      <c r="AU1615" s="14"/>
      <c r="AV1615" s="14"/>
      <c r="AW1615" s="14"/>
      <c r="AX1615" s="14"/>
      <c r="AY1615" s="14"/>
      <c r="BK1615" s="46" t="str">
        <f t="shared" si="534"/>
        <v>73003_430</v>
      </c>
      <c r="BL1615" s="69">
        <v>73003</v>
      </c>
      <c r="BM1615" s="69">
        <v>430</v>
      </c>
      <c r="BN1615" s="69">
        <v>0</v>
      </c>
      <c r="BP1615" s="46" t="str">
        <f t="shared" si="535"/>
        <v>73003_430</v>
      </c>
      <c r="BQ1615" s="69">
        <v>73003</v>
      </c>
      <c r="BR1615" s="69">
        <v>430</v>
      </c>
      <c r="BS1615" s="69">
        <v>0</v>
      </c>
    </row>
    <row r="1616" spans="35:71" x14ac:dyDescent="0.25">
      <c r="AI1616" s="12"/>
      <c r="AJ1616" s="12"/>
      <c r="AK1616" s="12"/>
      <c r="AL1616" s="14"/>
      <c r="AM1616" s="14"/>
      <c r="AN1616" s="14"/>
      <c r="AO1616" s="14"/>
      <c r="AP1616" s="14"/>
      <c r="AQ1616" s="14"/>
      <c r="AR1616" s="12"/>
      <c r="AS1616" s="14"/>
      <c r="AT1616" s="14"/>
      <c r="AU1616" s="14"/>
      <c r="AV1616" s="14"/>
      <c r="AW1616" s="14"/>
      <c r="AX1616" s="14"/>
      <c r="AY1616" s="14"/>
      <c r="BK1616" s="46" t="str">
        <f t="shared" si="534"/>
        <v>73003_431</v>
      </c>
      <c r="BL1616" s="69">
        <v>73003</v>
      </c>
      <c r="BM1616" s="69">
        <v>431</v>
      </c>
      <c r="BN1616" s="69">
        <v>0</v>
      </c>
      <c r="BP1616" s="46" t="str">
        <f t="shared" si="535"/>
        <v>73003_431</v>
      </c>
      <c r="BQ1616" s="69">
        <v>73003</v>
      </c>
      <c r="BR1616" s="69">
        <v>431</v>
      </c>
      <c r="BS1616" s="69">
        <v>0</v>
      </c>
    </row>
    <row r="1617" spans="35:71" x14ac:dyDescent="0.25">
      <c r="AI1617" s="12"/>
      <c r="AJ1617" s="12"/>
      <c r="AK1617" s="12"/>
      <c r="AL1617" s="14"/>
      <c r="AM1617" s="14"/>
      <c r="AN1617" s="14"/>
      <c r="AO1617" s="14"/>
      <c r="AP1617" s="14"/>
      <c r="AQ1617" s="14"/>
      <c r="AR1617" s="12"/>
      <c r="AS1617" s="14"/>
      <c r="AT1617" s="14"/>
      <c r="AU1617" s="14"/>
      <c r="AV1617" s="14"/>
      <c r="AW1617" s="14"/>
      <c r="AX1617" s="14"/>
      <c r="AY1617" s="14"/>
      <c r="BK1617" s="46" t="str">
        <f t="shared" si="534"/>
        <v>73003_437</v>
      </c>
      <c r="BL1617" s="69">
        <v>73003</v>
      </c>
      <c r="BM1617" s="69">
        <v>437</v>
      </c>
      <c r="BN1617" s="69">
        <v>0</v>
      </c>
      <c r="BP1617" s="46" t="str">
        <f t="shared" si="535"/>
        <v>73003_437</v>
      </c>
      <c r="BQ1617" s="69">
        <v>73003</v>
      </c>
      <c r="BR1617" s="69">
        <v>437</v>
      </c>
      <c r="BS1617" s="69">
        <v>0</v>
      </c>
    </row>
    <row r="1618" spans="35:71" x14ac:dyDescent="0.25">
      <c r="AI1618" s="12"/>
      <c r="AJ1618" s="12"/>
      <c r="AK1618" s="12"/>
      <c r="AL1618" s="14"/>
      <c r="AM1618" s="14"/>
      <c r="AN1618" s="14"/>
      <c r="AO1618" s="14"/>
      <c r="AP1618" s="14"/>
      <c r="AQ1618" s="14"/>
      <c r="AR1618" s="12"/>
      <c r="AS1618" s="14"/>
      <c r="AT1618" s="14"/>
      <c r="AU1618" s="14"/>
      <c r="AV1618" s="14"/>
      <c r="AW1618" s="14"/>
      <c r="AX1618" s="14"/>
      <c r="AY1618" s="14"/>
      <c r="BK1618" s="46" t="str">
        <f t="shared" si="534"/>
        <v>73003_465</v>
      </c>
      <c r="BL1618" s="69">
        <v>73003</v>
      </c>
      <c r="BM1618" s="69">
        <v>465</v>
      </c>
      <c r="BN1618" s="69">
        <v>0</v>
      </c>
      <c r="BP1618" s="46" t="str">
        <f t="shared" si="535"/>
        <v>73003_465</v>
      </c>
      <c r="BQ1618" s="69">
        <v>73003</v>
      </c>
      <c r="BR1618" s="69">
        <v>465</v>
      </c>
      <c r="BS1618" s="69">
        <v>0</v>
      </c>
    </row>
    <row r="1619" spans="35:71" x14ac:dyDescent="0.25">
      <c r="AI1619" s="12"/>
      <c r="AJ1619" s="12"/>
      <c r="AK1619" s="12"/>
      <c r="AL1619" s="14"/>
      <c r="AM1619" s="14"/>
      <c r="AN1619" s="14"/>
      <c r="AO1619" s="14"/>
      <c r="AP1619" s="14"/>
      <c r="AQ1619" s="14"/>
      <c r="AR1619" s="12"/>
      <c r="AS1619" s="14"/>
      <c r="AT1619" s="14"/>
      <c r="AU1619" s="14"/>
      <c r="AV1619" s="14"/>
      <c r="AW1619" s="14"/>
      <c r="AX1619" s="14"/>
      <c r="AY1619" s="14"/>
      <c r="BK1619" s="46" t="str">
        <f t="shared" si="534"/>
        <v>73003_468</v>
      </c>
      <c r="BL1619" s="69">
        <v>73003</v>
      </c>
      <c r="BM1619" s="69">
        <v>468</v>
      </c>
      <c r="BN1619" s="69">
        <v>0</v>
      </c>
      <c r="BP1619" s="46" t="str">
        <f t="shared" si="535"/>
        <v>73003_468</v>
      </c>
      <c r="BQ1619" s="69">
        <v>73003</v>
      </c>
      <c r="BR1619" s="69">
        <v>468</v>
      </c>
      <c r="BS1619" s="69">
        <v>0</v>
      </c>
    </row>
    <row r="1620" spans="35:71" x14ac:dyDescent="0.25">
      <c r="AI1620" s="12"/>
      <c r="AJ1620" s="12"/>
      <c r="AK1620" s="12"/>
      <c r="AL1620" s="14"/>
      <c r="AM1620" s="14"/>
      <c r="AN1620" s="14"/>
      <c r="AO1620" s="14"/>
      <c r="AP1620" s="14"/>
      <c r="AQ1620" s="14"/>
      <c r="AR1620" s="12"/>
      <c r="AS1620" s="14"/>
      <c r="AT1620" s="14"/>
      <c r="AU1620" s="14"/>
      <c r="AV1620" s="14"/>
      <c r="AW1620" s="14"/>
      <c r="AX1620" s="14"/>
      <c r="AY1620" s="14"/>
      <c r="BK1620" s="46" t="str">
        <f t="shared" si="534"/>
        <v>73003_475</v>
      </c>
      <c r="BL1620" s="69">
        <v>73003</v>
      </c>
      <c r="BM1620" s="69">
        <v>475</v>
      </c>
      <c r="BN1620" s="69">
        <v>0</v>
      </c>
      <c r="BP1620" s="46" t="str">
        <f t="shared" si="535"/>
        <v>73003_475</v>
      </c>
      <c r="BQ1620" s="69">
        <v>73003</v>
      </c>
      <c r="BR1620" s="69">
        <v>475</v>
      </c>
      <c r="BS1620" s="69">
        <v>0</v>
      </c>
    </row>
    <row r="1621" spans="35:71" x14ac:dyDescent="0.25">
      <c r="AI1621" s="12"/>
      <c r="AJ1621" s="12"/>
      <c r="AK1621" s="12"/>
      <c r="AL1621" s="14"/>
      <c r="AM1621" s="14"/>
      <c r="AN1621" s="14"/>
      <c r="AO1621" s="14"/>
      <c r="AP1621" s="14"/>
      <c r="AQ1621" s="14"/>
      <c r="AR1621" s="12"/>
      <c r="AS1621" s="14"/>
      <c r="AT1621" s="14"/>
      <c r="AU1621" s="14"/>
      <c r="AV1621" s="14"/>
      <c r="AW1621" s="14"/>
      <c r="AX1621" s="14"/>
      <c r="AY1621" s="14"/>
      <c r="BK1621" s="46" t="str">
        <f t="shared" si="534"/>
        <v>73003_480</v>
      </c>
      <c r="BL1621" s="69">
        <v>73003</v>
      </c>
      <c r="BM1621" s="69">
        <v>480</v>
      </c>
      <c r="BN1621" s="69">
        <v>0</v>
      </c>
      <c r="BP1621" s="46" t="str">
        <f t="shared" si="535"/>
        <v>73003_480</v>
      </c>
      <c r="BQ1621" s="69">
        <v>73003</v>
      </c>
      <c r="BR1621" s="69">
        <v>480</v>
      </c>
      <c r="BS1621" s="69">
        <v>0</v>
      </c>
    </row>
    <row r="1622" spans="35:71" x14ac:dyDescent="0.25">
      <c r="AI1622" s="12"/>
      <c r="AJ1622" s="12"/>
      <c r="AK1622" s="12"/>
      <c r="AL1622" s="14"/>
      <c r="AM1622" s="14"/>
      <c r="AN1622" s="14"/>
      <c r="AO1622" s="14"/>
      <c r="AP1622" s="14"/>
      <c r="AQ1622" s="14"/>
      <c r="AR1622" s="12"/>
      <c r="AS1622" s="14"/>
      <c r="AT1622" s="14"/>
      <c r="AU1622" s="14"/>
      <c r="AV1622" s="14"/>
      <c r="AW1622" s="14"/>
      <c r="AX1622" s="14"/>
      <c r="AY1622" s="14"/>
      <c r="BK1622" s="46" t="str">
        <f t="shared" si="534"/>
        <v>73005_401</v>
      </c>
      <c r="BL1622" s="69">
        <v>73005</v>
      </c>
      <c r="BM1622" s="69">
        <v>401</v>
      </c>
      <c r="BN1622" s="69">
        <v>0</v>
      </c>
      <c r="BP1622" s="46" t="str">
        <f t="shared" si="535"/>
        <v>73005_401</v>
      </c>
      <c r="BQ1622" s="69">
        <v>73005</v>
      </c>
      <c r="BR1622" s="69">
        <v>401</v>
      </c>
      <c r="BS1622" s="69">
        <v>0</v>
      </c>
    </row>
    <row r="1623" spans="35:71" x14ac:dyDescent="0.25">
      <c r="AI1623" s="12"/>
      <c r="AJ1623" s="12"/>
      <c r="AK1623" s="12"/>
      <c r="AL1623" s="14"/>
      <c r="AM1623" s="14"/>
      <c r="AN1623" s="14"/>
      <c r="AO1623" s="14"/>
      <c r="AP1623" s="14"/>
      <c r="AQ1623" s="14"/>
      <c r="AR1623" s="12"/>
      <c r="AS1623" s="14"/>
      <c r="AT1623" s="14"/>
      <c r="AU1623" s="14"/>
      <c r="AV1623" s="14"/>
      <c r="AW1623" s="14"/>
      <c r="AX1623" s="14"/>
      <c r="AY1623" s="14"/>
      <c r="BK1623" s="46" t="str">
        <f t="shared" si="534"/>
        <v>73007_401</v>
      </c>
      <c r="BL1623" s="69">
        <v>73007</v>
      </c>
      <c r="BM1623" s="69">
        <v>401</v>
      </c>
      <c r="BN1623" s="69">
        <v>0</v>
      </c>
      <c r="BP1623" s="46" t="str">
        <f t="shared" si="535"/>
        <v>73007_401</v>
      </c>
      <c r="BQ1623" s="69">
        <v>73007</v>
      </c>
      <c r="BR1623" s="69">
        <v>401</v>
      </c>
      <c r="BS1623" s="69">
        <v>0</v>
      </c>
    </row>
    <row r="1624" spans="35:71" x14ac:dyDescent="0.25">
      <c r="AI1624" s="12"/>
      <c r="AJ1624" s="12"/>
      <c r="AK1624" s="12"/>
      <c r="AL1624" s="14"/>
      <c r="AM1624" s="14"/>
      <c r="AN1624" s="14"/>
      <c r="AO1624" s="14"/>
      <c r="AP1624" s="14"/>
      <c r="AQ1624" s="14"/>
      <c r="AR1624" s="12"/>
      <c r="AS1624" s="14"/>
      <c r="AT1624" s="14"/>
      <c r="AU1624" s="14"/>
      <c r="AV1624" s="14"/>
      <c r="AW1624" s="14"/>
      <c r="AX1624" s="14"/>
      <c r="AY1624" s="14"/>
      <c r="BK1624" s="46" t="str">
        <f t="shared" si="534"/>
        <v>73022_402</v>
      </c>
      <c r="BL1624" s="69">
        <v>73022</v>
      </c>
      <c r="BM1624" s="69">
        <v>402</v>
      </c>
      <c r="BN1624" s="69">
        <v>0</v>
      </c>
      <c r="BP1624" s="46" t="str">
        <f t="shared" si="535"/>
        <v>73022_402</v>
      </c>
      <c r="BQ1624" s="69">
        <v>73022</v>
      </c>
      <c r="BR1624" s="69">
        <v>402</v>
      </c>
      <c r="BS1624" s="69">
        <v>0</v>
      </c>
    </row>
    <row r="1625" spans="35:71" x14ac:dyDescent="0.25">
      <c r="AI1625" s="12"/>
      <c r="AJ1625" s="12"/>
      <c r="AK1625" s="12"/>
      <c r="AL1625" s="14"/>
      <c r="AM1625" s="14"/>
      <c r="AN1625" s="14"/>
      <c r="AO1625" s="14"/>
      <c r="AP1625" s="14"/>
      <c r="AQ1625" s="14"/>
      <c r="AR1625" s="12"/>
      <c r="AS1625" s="14"/>
      <c r="AT1625" s="14"/>
      <c r="AU1625" s="14"/>
      <c r="AV1625" s="14"/>
      <c r="AW1625" s="14"/>
      <c r="AX1625" s="14"/>
      <c r="AY1625" s="14"/>
      <c r="BK1625" s="46" t="str">
        <f t="shared" si="534"/>
        <v>73022_404</v>
      </c>
      <c r="BL1625" s="69">
        <v>73022</v>
      </c>
      <c r="BM1625" s="69">
        <v>404</v>
      </c>
      <c r="BN1625" s="69">
        <v>0</v>
      </c>
      <c r="BP1625" s="46" t="str">
        <f t="shared" si="535"/>
        <v>73022_404</v>
      </c>
      <c r="BQ1625" s="69">
        <v>73022</v>
      </c>
      <c r="BR1625" s="69">
        <v>404</v>
      </c>
      <c r="BS1625" s="69">
        <v>0</v>
      </c>
    </row>
    <row r="1626" spans="35:71" x14ac:dyDescent="0.25">
      <c r="AI1626" s="12"/>
      <c r="AJ1626" s="12"/>
      <c r="AK1626" s="12"/>
      <c r="AL1626" s="14"/>
      <c r="AM1626" s="14"/>
      <c r="AN1626" s="14"/>
      <c r="AO1626" s="14"/>
      <c r="AP1626" s="14"/>
      <c r="AQ1626" s="14"/>
      <c r="AR1626" s="12"/>
      <c r="AS1626" s="14"/>
      <c r="AT1626" s="14"/>
      <c r="AU1626" s="14"/>
      <c r="AV1626" s="14"/>
      <c r="AW1626" s="14"/>
      <c r="AX1626" s="14"/>
      <c r="AY1626" s="14"/>
      <c r="BK1626" s="46" t="str">
        <f t="shared" si="534"/>
        <v>73022_405</v>
      </c>
      <c r="BL1626" s="69">
        <v>73022</v>
      </c>
      <c r="BM1626" s="69">
        <v>405</v>
      </c>
      <c r="BN1626" s="69">
        <v>0</v>
      </c>
      <c r="BP1626" s="46" t="str">
        <f t="shared" si="535"/>
        <v>73022_405</v>
      </c>
      <c r="BQ1626" s="69">
        <v>73022</v>
      </c>
      <c r="BR1626" s="69">
        <v>405</v>
      </c>
      <c r="BS1626" s="69">
        <v>0</v>
      </c>
    </row>
    <row r="1627" spans="35:71" x14ac:dyDescent="0.25">
      <c r="AI1627" s="12"/>
      <c r="AJ1627" s="12"/>
      <c r="AK1627" s="12"/>
      <c r="AL1627" s="14"/>
      <c r="AM1627" s="14"/>
      <c r="AN1627" s="14"/>
      <c r="AO1627" s="14"/>
      <c r="AP1627" s="14"/>
      <c r="AQ1627" s="14"/>
      <c r="AR1627" s="12"/>
      <c r="AS1627" s="14"/>
      <c r="AT1627" s="14"/>
      <c r="AU1627" s="14"/>
      <c r="AV1627" s="14"/>
      <c r="AW1627" s="14"/>
      <c r="AX1627" s="14"/>
      <c r="AY1627" s="14"/>
      <c r="BK1627" s="46" t="str">
        <f t="shared" si="534"/>
        <v>73022_406</v>
      </c>
      <c r="BL1627" s="69">
        <v>73022</v>
      </c>
      <c r="BM1627" s="69">
        <v>406</v>
      </c>
      <c r="BN1627" s="69">
        <v>0</v>
      </c>
      <c r="BP1627" s="46" t="str">
        <f t="shared" si="535"/>
        <v>73022_406</v>
      </c>
      <c r="BQ1627" s="69">
        <v>73022</v>
      </c>
      <c r="BR1627" s="69">
        <v>406</v>
      </c>
      <c r="BS1627" s="69">
        <v>0</v>
      </c>
    </row>
    <row r="1628" spans="35:71" x14ac:dyDescent="0.25">
      <c r="AI1628" s="12"/>
      <c r="AJ1628" s="12"/>
      <c r="AK1628" s="12"/>
      <c r="AL1628" s="14"/>
      <c r="AM1628" s="14"/>
      <c r="AN1628" s="14"/>
      <c r="AO1628" s="14"/>
      <c r="AP1628" s="14"/>
      <c r="AQ1628" s="14"/>
      <c r="AR1628" s="12"/>
      <c r="AS1628" s="14"/>
      <c r="AT1628" s="14"/>
      <c r="AU1628" s="14"/>
      <c r="AV1628" s="14"/>
      <c r="AW1628" s="14"/>
      <c r="AX1628" s="14"/>
      <c r="AY1628" s="14"/>
      <c r="BK1628" s="46" t="str">
        <f t="shared" si="534"/>
        <v>73022_412</v>
      </c>
      <c r="BL1628" s="69">
        <v>73022</v>
      </c>
      <c r="BM1628" s="69">
        <v>412</v>
      </c>
      <c r="BN1628" s="69">
        <v>0</v>
      </c>
      <c r="BP1628" s="46" t="str">
        <f t="shared" si="535"/>
        <v>73022_412</v>
      </c>
      <c r="BQ1628" s="69">
        <v>73022</v>
      </c>
      <c r="BR1628" s="69">
        <v>412</v>
      </c>
      <c r="BS1628" s="69">
        <v>0</v>
      </c>
    </row>
    <row r="1629" spans="35:71" x14ac:dyDescent="0.25">
      <c r="AI1629" s="12"/>
      <c r="AJ1629" s="12"/>
      <c r="AK1629" s="12"/>
      <c r="AL1629" s="14"/>
      <c r="AM1629" s="14"/>
      <c r="AN1629" s="14"/>
      <c r="AO1629" s="14"/>
      <c r="AP1629" s="14"/>
      <c r="AQ1629" s="14"/>
      <c r="AR1629" s="12"/>
      <c r="AS1629" s="14"/>
      <c r="AT1629" s="14"/>
      <c r="AU1629" s="14"/>
      <c r="AV1629" s="14"/>
      <c r="AW1629" s="14"/>
      <c r="AX1629" s="14"/>
      <c r="AY1629" s="14"/>
      <c r="BK1629" s="46" t="str">
        <f t="shared" si="534"/>
        <v>73022_415</v>
      </c>
      <c r="BL1629" s="69">
        <v>73022</v>
      </c>
      <c r="BM1629" s="69">
        <v>415</v>
      </c>
      <c r="BN1629" s="69">
        <v>0</v>
      </c>
      <c r="BP1629" s="46" t="str">
        <f t="shared" si="535"/>
        <v>73022_415</v>
      </c>
      <c r="BQ1629" s="69">
        <v>73022</v>
      </c>
      <c r="BR1629" s="69">
        <v>415</v>
      </c>
      <c r="BS1629" s="69">
        <v>0</v>
      </c>
    </row>
    <row r="1630" spans="35:71" x14ac:dyDescent="0.25">
      <c r="AI1630" s="12"/>
      <c r="AJ1630" s="12"/>
      <c r="AK1630" s="12"/>
      <c r="AL1630" s="14"/>
      <c r="AM1630" s="14"/>
      <c r="AN1630" s="14"/>
      <c r="AO1630" s="14"/>
      <c r="AP1630" s="14"/>
      <c r="AQ1630" s="14"/>
      <c r="AR1630" s="12"/>
      <c r="AS1630" s="14"/>
      <c r="AT1630" s="14"/>
      <c r="AU1630" s="14"/>
      <c r="AV1630" s="14"/>
      <c r="AW1630" s="14"/>
      <c r="AX1630" s="14"/>
      <c r="AY1630" s="14"/>
      <c r="BK1630" s="46" t="str">
        <f t="shared" si="534"/>
        <v>73022_418</v>
      </c>
      <c r="BL1630" s="69">
        <v>73022</v>
      </c>
      <c r="BM1630" s="69">
        <v>418</v>
      </c>
      <c r="BN1630" s="69">
        <v>0</v>
      </c>
      <c r="BP1630" s="46" t="str">
        <f t="shared" si="535"/>
        <v>73022_418</v>
      </c>
      <c r="BQ1630" s="69">
        <v>73022</v>
      </c>
      <c r="BR1630" s="69">
        <v>418</v>
      </c>
      <c r="BS1630" s="69">
        <v>0</v>
      </c>
    </row>
    <row r="1631" spans="35:71" x14ac:dyDescent="0.25">
      <c r="AI1631" s="12"/>
      <c r="AJ1631" s="12"/>
      <c r="AK1631" s="12"/>
      <c r="AL1631" s="14"/>
      <c r="AM1631" s="14"/>
      <c r="AN1631" s="14"/>
      <c r="AO1631" s="14"/>
      <c r="AP1631" s="14"/>
      <c r="AQ1631" s="14"/>
      <c r="AR1631" s="12"/>
      <c r="AS1631" s="14"/>
      <c r="AT1631" s="14"/>
      <c r="AU1631" s="14"/>
      <c r="AV1631" s="14"/>
      <c r="AW1631" s="14"/>
      <c r="AX1631" s="14"/>
      <c r="AY1631" s="14"/>
      <c r="BK1631" s="46" t="str">
        <f t="shared" si="534"/>
        <v>73022_421</v>
      </c>
      <c r="BL1631" s="69">
        <v>73022</v>
      </c>
      <c r="BM1631" s="69">
        <v>421</v>
      </c>
      <c r="BN1631" s="69">
        <v>0</v>
      </c>
      <c r="BP1631" s="46" t="str">
        <f t="shared" si="535"/>
        <v>73022_421</v>
      </c>
      <c r="BQ1631" s="69">
        <v>73022</v>
      </c>
      <c r="BR1631" s="69">
        <v>421</v>
      </c>
      <c r="BS1631" s="69">
        <v>0</v>
      </c>
    </row>
    <row r="1632" spans="35:71" x14ac:dyDescent="0.25">
      <c r="AI1632" s="12"/>
      <c r="AJ1632" s="12"/>
      <c r="AK1632" s="12"/>
      <c r="AL1632" s="14"/>
      <c r="AM1632" s="14"/>
      <c r="AN1632" s="14"/>
      <c r="AO1632" s="14"/>
      <c r="AP1632" s="14"/>
      <c r="AQ1632" s="14"/>
      <c r="AR1632" s="12"/>
      <c r="AS1632" s="14"/>
      <c r="AT1632" s="14"/>
      <c r="AU1632" s="14"/>
      <c r="AV1632" s="14"/>
      <c r="AW1632" s="14"/>
      <c r="AX1632" s="14"/>
      <c r="AY1632" s="14"/>
      <c r="BK1632" s="46" t="str">
        <f t="shared" si="534"/>
        <v>73022_427</v>
      </c>
      <c r="BL1632" s="69">
        <v>73022</v>
      </c>
      <c r="BM1632" s="69">
        <v>427</v>
      </c>
      <c r="BN1632" s="69">
        <v>0</v>
      </c>
      <c r="BP1632" s="46" t="str">
        <f t="shared" si="535"/>
        <v>73022_427</v>
      </c>
      <c r="BQ1632" s="69">
        <v>73022</v>
      </c>
      <c r="BR1632" s="69">
        <v>427</v>
      </c>
      <c r="BS1632" s="69">
        <v>0</v>
      </c>
    </row>
    <row r="1633" spans="35:71" x14ac:dyDescent="0.25">
      <c r="AI1633" s="12"/>
      <c r="AJ1633" s="12"/>
      <c r="AK1633" s="12"/>
      <c r="AL1633" s="13"/>
      <c r="AM1633" s="13"/>
      <c r="AN1633" s="13"/>
      <c r="AO1633" s="13"/>
      <c r="AP1633" s="13"/>
      <c r="AQ1633" s="13"/>
      <c r="AR1633" s="12"/>
      <c r="AS1633" s="13"/>
      <c r="AT1633" s="13"/>
      <c r="AU1633" s="13"/>
      <c r="AV1633" s="13"/>
      <c r="AW1633" s="13"/>
      <c r="AX1633" s="13"/>
      <c r="AY1633" s="13"/>
      <c r="BK1633" s="46" t="str">
        <f t="shared" si="534"/>
        <v>73022_430</v>
      </c>
      <c r="BL1633" s="69">
        <v>73022</v>
      </c>
      <c r="BM1633" s="69">
        <v>430</v>
      </c>
      <c r="BN1633" s="69">
        <v>0</v>
      </c>
      <c r="BP1633" s="46" t="str">
        <f t="shared" si="535"/>
        <v>73022_430</v>
      </c>
      <c r="BQ1633" s="69">
        <v>73022</v>
      </c>
      <c r="BR1633" s="69">
        <v>430</v>
      </c>
      <c r="BS1633" s="69">
        <v>0</v>
      </c>
    </row>
    <row r="1634" spans="35:71" x14ac:dyDescent="0.25">
      <c r="AI1634" s="12"/>
      <c r="AJ1634" s="12"/>
      <c r="AK1634" s="12"/>
      <c r="AL1634" s="14"/>
      <c r="AM1634" s="14"/>
      <c r="AN1634" s="14"/>
      <c r="AO1634" s="14"/>
      <c r="AP1634" s="14"/>
      <c r="AQ1634" s="14"/>
      <c r="AR1634" s="12"/>
      <c r="AS1634" s="14"/>
      <c r="AT1634" s="14"/>
      <c r="AU1634" s="14"/>
      <c r="AV1634" s="14"/>
      <c r="AW1634" s="14"/>
      <c r="AX1634" s="14"/>
      <c r="AY1634" s="14"/>
      <c r="BK1634" s="46" t="str">
        <f t="shared" si="534"/>
        <v>73022_432</v>
      </c>
      <c r="BL1634" s="69">
        <v>73022</v>
      </c>
      <c r="BM1634" s="69">
        <v>432</v>
      </c>
      <c r="BN1634" s="69">
        <v>0</v>
      </c>
      <c r="BP1634" s="46" t="str">
        <f t="shared" si="535"/>
        <v>73022_432</v>
      </c>
      <c r="BQ1634" s="69">
        <v>73022</v>
      </c>
      <c r="BR1634" s="69">
        <v>432</v>
      </c>
      <c r="BS1634" s="69">
        <v>0</v>
      </c>
    </row>
    <row r="1635" spans="35:71" x14ac:dyDescent="0.25">
      <c r="AI1635" s="12"/>
      <c r="AJ1635" s="12"/>
      <c r="AK1635" s="12"/>
      <c r="AL1635" s="14"/>
      <c r="AM1635" s="14"/>
      <c r="AN1635" s="14"/>
      <c r="AO1635" s="14"/>
      <c r="AP1635" s="14"/>
      <c r="AQ1635" s="14"/>
      <c r="AR1635" s="12"/>
      <c r="AS1635" s="14"/>
      <c r="AT1635" s="14"/>
      <c r="AU1635" s="14"/>
      <c r="AV1635" s="14"/>
      <c r="AW1635" s="14"/>
      <c r="AX1635" s="14"/>
      <c r="AY1635" s="14"/>
      <c r="BK1635" s="46" t="str">
        <f t="shared" si="534"/>
        <v>73022_433</v>
      </c>
      <c r="BL1635" s="69">
        <v>73022</v>
      </c>
      <c r="BM1635" s="69">
        <v>433</v>
      </c>
      <c r="BN1635" s="69">
        <v>0</v>
      </c>
      <c r="BP1635" s="46" t="str">
        <f t="shared" si="535"/>
        <v>73022_433</v>
      </c>
      <c r="BQ1635" s="69">
        <v>73022</v>
      </c>
      <c r="BR1635" s="69">
        <v>433</v>
      </c>
      <c r="BS1635" s="69">
        <v>0</v>
      </c>
    </row>
    <row r="1636" spans="35:71" x14ac:dyDescent="0.25">
      <c r="AI1636" s="12"/>
      <c r="AJ1636" s="12"/>
      <c r="AK1636" s="12"/>
      <c r="AL1636" s="14"/>
      <c r="AM1636" s="14"/>
      <c r="AN1636" s="14"/>
      <c r="AO1636" s="14"/>
      <c r="AP1636" s="14"/>
      <c r="AQ1636" s="14"/>
      <c r="AR1636" s="12"/>
      <c r="AS1636" s="14"/>
      <c r="AT1636" s="14"/>
      <c r="AU1636" s="14"/>
      <c r="AV1636" s="14"/>
      <c r="AW1636" s="14"/>
      <c r="AX1636" s="14"/>
      <c r="AY1636" s="14"/>
      <c r="BK1636" s="46" t="str">
        <f t="shared" si="534"/>
        <v>73022_435</v>
      </c>
      <c r="BL1636" s="69">
        <v>73022</v>
      </c>
      <c r="BM1636" s="69">
        <v>435</v>
      </c>
      <c r="BN1636" s="69">
        <v>0</v>
      </c>
      <c r="BP1636" s="46" t="str">
        <f t="shared" si="535"/>
        <v>73022_435</v>
      </c>
      <c r="BQ1636" s="69">
        <v>73022</v>
      </c>
      <c r="BR1636" s="69">
        <v>435</v>
      </c>
      <c r="BS1636" s="69">
        <v>0</v>
      </c>
    </row>
    <row r="1637" spans="35:71" x14ac:dyDescent="0.25">
      <c r="AI1637" s="12"/>
      <c r="AJ1637" s="12"/>
      <c r="AK1637" s="12"/>
      <c r="AL1637" s="14"/>
      <c r="AM1637" s="14"/>
      <c r="AN1637" s="14"/>
      <c r="AO1637" s="14"/>
      <c r="AP1637" s="14"/>
      <c r="AQ1637" s="14"/>
      <c r="AR1637" s="12"/>
      <c r="AS1637" s="14"/>
      <c r="AT1637" s="14"/>
      <c r="AU1637" s="14"/>
      <c r="AV1637" s="14"/>
      <c r="AW1637" s="14"/>
      <c r="AX1637" s="14"/>
      <c r="AY1637" s="14"/>
      <c r="BK1637" s="46" t="str">
        <f t="shared" si="534"/>
        <v>73022_436</v>
      </c>
      <c r="BL1637" s="69">
        <v>73022</v>
      </c>
      <c r="BM1637" s="69">
        <v>436</v>
      </c>
      <c r="BN1637" s="69">
        <v>0</v>
      </c>
      <c r="BP1637" s="46" t="str">
        <f t="shared" si="535"/>
        <v>73022_436</v>
      </c>
      <c r="BQ1637" s="69">
        <v>73022</v>
      </c>
      <c r="BR1637" s="69">
        <v>436</v>
      </c>
      <c r="BS1637" s="69">
        <v>0</v>
      </c>
    </row>
    <row r="1638" spans="35:71" x14ac:dyDescent="0.25">
      <c r="AI1638" s="12"/>
      <c r="AJ1638" s="12"/>
      <c r="AK1638" s="12"/>
      <c r="AL1638" s="14"/>
      <c r="AM1638" s="14"/>
      <c r="AN1638" s="14"/>
      <c r="AO1638" s="14"/>
      <c r="AP1638" s="14"/>
      <c r="AQ1638" s="14"/>
      <c r="AR1638" s="12"/>
      <c r="AS1638" s="14"/>
      <c r="AT1638" s="14"/>
      <c r="AU1638" s="14"/>
      <c r="AV1638" s="14"/>
      <c r="AW1638" s="14"/>
      <c r="AX1638" s="14"/>
      <c r="AY1638" s="14"/>
      <c r="BK1638" s="46" t="str">
        <f t="shared" si="534"/>
        <v>73022_438</v>
      </c>
      <c r="BL1638" s="69">
        <v>73022</v>
      </c>
      <c r="BM1638" s="69">
        <v>438</v>
      </c>
      <c r="BN1638" s="69">
        <v>0</v>
      </c>
      <c r="BP1638" s="46" t="str">
        <f t="shared" si="535"/>
        <v>73022_438</v>
      </c>
      <c r="BQ1638" s="69">
        <v>73022</v>
      </c>
      <c r="BR1638" s="69">
        <v>438</v>
      </c>
      <c r="BS1638" s="69">
        <v>0</v>
      </c>
    </row>
    <row r="1639" spans="35:71" x14ac:dyDescent="0.25">
      <c r="AI1639" s="12"/>
      <c r="AJ1639" s="12"/>
      <c r="AK1639" s="12"/>
      <c r="AL1639" s="14"/>
      <c r="AM1639" s="14"/>
      <c r="AN1639" s="14"/>
      <c r="AO1639" s="14"/>
      <c r="AP1639" s="14"/>
      <c r="AQ1639" s="14"/>
      <c r="AR1639" s="12"/>
      <c r="AS1639" s="14"/>
      <c r="AT1639" s="14"/>
      <c r="AU1639" s="14"/>
      <c r="AV1639" s="14"/>
      <c r="AW1639" s="14"/>
      <c r="AX1639" s="14"/>
      <c r="AY1639" s="14"/>
      <c r="BK1639" s="46" t="str">
        <f t="shared" si="534"/>
        <v>73022_439</v>
      </c>
      <c r="BL1639" s="69">
        <v>73022</v>
      </c>
      <c r="BM1639" s="69">
        <v>439</v>
      </c>
      <c r="BN1639" s="69">
        <v>0</v>
      </c>
      <c r="BP1639" s="46" t="str">
        <f t="shared" si="535"/>
        <v>73022_439</v>
      </c>
      <c r="BQ1639" s="69">
        <v>73022</v>
      </c>
      <c r="BR1639" s="69">
        <v>439</v>
      </c>
      <c r="BS1639" s="69">
        <v>0</v>
      </c>
    </row>
    <row r="1640" spans="35:71" x14ac:dyDescent="0.25">
      <c r="AI1640" s="12"/>
      <c r="AJ1640" s="12"/>
      <c r="AK1640" s="12"/>
      <c r="AL1640" s="14"/>
      <c r="AM1640" s="14"/>
      <c r="AN1640" s="14"/>
      <c r="AO1640" s="14"/>
      <c r="AP1640" s="14"/>
      <c r="AQ1640" s="14"/>
      <c r="AR1640" s="12"/>
      <c r="AS1640" s="14"/>
      <c r="AT1640" s="14"/>
      <c r="AU1640" s="14"/>
      <c r="AV1640" s="14"/>
      <c r="AW1640" s="14"/>
      <c r="AX1640" s="14"/>
      <c r="AY1640" s="14"/>
      <c r="BK1640" s="46" t="str">
        <f t="shared" si="534"/>
        <v>73022_441</v>
      </c>
      <c r="BL1640" s="69">
        <v>73022</v>
      </c>
      <c r="BM1640" s="69">
        <v>441</v>
      </c>
      <c r="BN1640" s="69">
        <v>0</v>
      </c>
      <c r="BP1640" s="46" t="str">
        <f t="shared" si="535"/>
        <v>73022_441</v>
      </c>
      <c r="BQ1640" s="69">
        <v>73022</v>
      </c>
      <c r="BR1640" s="69">
        <v>441</v>
      </c>
      <c r="BS1640" s="69">
        <v>0</v>
      </c>
    </row>
    <row r="1641" spans="35:71" x14ac:dyDescent="0.25">
      <c r="AI1641" s="12"/>
      <c r="AJ1641" s="12"/>
      <c r="AK1641" s="12"/>
      <c r="AL1641" s="14"/>
      <c r="AM1641" s="14"/>
      <c r="AN1641" s="14"/>
      <c r="AO1641" s="14"/>
      <c r="AP1641" s="14"/>
      <c r="AQ1641" s="14"/>
      <c r="AR1641" s="12"/>
      <c r="AS1641" s="14"/>
      <c r="AT1641" s="14"/>
      <c r="AU1641" s="14"/>
      <c r="AV1641" s="14"/>
      <c r="AW1641" s="14"/>
      <c r="AX1641" s="14"/>
      <c r="AY1641" s="14"/>
      <c r="BK1641" s="46" t="str">
        <f t="shared" si="534"/>
        <v>73022_443</v>
      </c>
      <c r="BL1641" s="69">
        <v>73022</v>
      </c>
      <c r="BM1641" s="69">
        <v>443</v>
      </c>
      <c r="BN1641" s="69">
        <v>0</v>
      </c>
      <c r="BP1641" s="46" t="str">
        <f t="shared" si="535"/>
        <v>73022_443</v>
      </c>
      <c r="BQ1641" s="69">
        <v>73022</v>
      </c>
      <c r="BR1641" s="69">
        <v>443</v>
      </c>
      <c r="BS1641" s="69">
        <v>0</v>
      </c>
    </row>
    <row r="1642" spans="35:71" x14ac:dyDescent="0.25">
      <c r="AI1642" s="12"/>
      <c r="AJ1642" s="12"/>
      <c r="AK1642" s="12"/>
      <c r="AL1642" s="14"/>
      <c r="AM1642" s="14"/>
      <c r="AN1642" s="14"/>
      <c r="AO1642" s="14"/>
      <c r="AP1642" s="14"/>
      <c r="AQ1642" s="14"/>
      <c r="AR1642" s="12"/>
      <c r="AS1642" s="14"/>
      <c r="AT1642" s="14"/>
      <c r="AU1642" s="14"/>
      <c r="AV1642" s="14"/>
      <c r="AW1642" s="14"/>
      <c r="AX1642" s="14"/>
      <c r="AY1642" s="14"/>
      <c r="BK1642" s="46" t="str">
        <f t="shared" si="534"/>
        <v>73022_444</v>
      </c>
      <c r="BL1642" s="69">
        <v>73022</v>
      </c>
      <c r="BM1642" s="69">
        <v>444</v>
      </c>
      <c r="BN1642" s="69">
        <v>0</v>
      </c>
      <c r="BP1642" s="46" t="str">
        <f t="shared" si="535"/>
        <v>73022_444</v>
      </c>
      <c r="BQ1642" s="69">
        <v>73022</v>
      </c>
      <c r="BR1642" s="69">
        <v>444</v>
      </c>
      <c r="BS1642" s="69">
        <v>0</v>
      </c>
    </row>
    <row r="1643" spans="35:71" x14ac:dyDescent="0.25">
      <c r="AI1643" s="12"/>
      <c r="AJ1643" s="12"/>
      <c r="AK1643" s="12"/>
      <c r="AL1643" s="14"/>
      <c r="AM1643" s="14"/>
      <c r="AN1643" s="14"/>
      <c r="AO1643" s="14"/>
      <c r="AP1643" s="14"/>
      <c r="AQ1643" s="14"/>
      <c r="AR1643" s="12"/>
      <c r="AS1643" s="14"/>
      <c r="AT1643" s="14"/>
      <c r="AU1643" s="14"/>
      <c r="AV1643" s="14"/>
      <c r="AW1643" s="14"/>
      <c r="AX1643" s="14"/>
      <c r="AY1643" s="14"/>
      <c r="BK1643" s="46" t="str">
        <f t="shared" si="534"/>
        <v>73022_447</v>
      </c>
      <c r="BL1643" s="69">
        <v>73022</v>
      </c>
      <c r="BM1643" s="69">
        <v>447</v>
      </c>
      <c r="BN1643" s="69">
        <v>0</v>
      </c>
      <c r="BP1643" s="46" t="str">
        <f t="shared" si="535"/>
        <v>73022_447</v>
      </c>
      <c r="BQ1643" s="69">
        <v>73022</v>
      </c>
      <c r="BR1643" s="69">
        <v>447</v>
      </c>
      <c r="BS1643" s="69">
        <v>0</v>
      </c>
    </row>
    <row r="1644" spans="35:71" x14ac:dyDescent="0.25">
      <c r="AI1644" s="12"/>
      <c r="AJ1644" s="12"/>
      <c r="AK1644" s="12"/>
      <c r="AL1644" s="13"/>
      <c r="AM1644" s="13"/>
      <c r="AN1644" s="13"/>
      <c r="AO1644" s="13"/>
      <c r="AP1644" s="13"/>
      <c r="AQ1644" s="13"/>
      <c r="AR1644" s="12"/>
      <c r="AS1644" s="13"/>
      <c r="AT1644" s="13"/>
      <c r="AU1644" s="13"/>
      <c r="AV1644" s="13"/>
      <c r="AW1644" s="13"/>
      <c r="AX1644" s="13"/>
      <c r="AY1644" s="13"/>
      <c r="BK1644" s="46" t="str">
        <f t="shared" si="534"/>
        <v>73022_451</v>
      </c>
      <c r="BL1644" s="69">
        <v>73022</v>
      </c>
      <c r="BM1644" s="69">
        <v>451</v>
      </c>
      <c r="BN1644" s="69">
        <v>0</v>
      </c>
      <c r="BP1644" s="46" t="str">
        <f t="shared" si="535"/>
        <v>73022_451</v>
      </c>
      <c r="BQ1644" s="69">
        <v>73022</v>
      </c>
      <c r="BR1644" s="69">
        <v>451</v>
      </c>
      <c r="BS1644" s="69">
        <v>0</v>
      </c>
    </row>
    <row r="1645" spans="35:71" x14ac:dyDescent="0.25">
      <c r="AI1645" s="12"/>
      <c r="AJ1645" s="12"/>
      <c r="AK1645" s="12"/>
      <c r="AL1645" s="14"/>
      <c r="AM1645" s="14"/>
      <c r="AN1645" s="14"/>
      <c r="AO1645" s="14"/>
      <c r="AP1645" s="14"/>
      <c r="AQ1645" s="14"/>
      <c r="AR1645" s="12"/>
      <c r="AS1645" s="14"/>
      <c r="AT1645" s="14"/>
      <c r="AU1645" s="14"/>
      <c r="AV1645" s="14"/>
      <c r="AW1645" s="14"/>
      <c r="AX1645" s="14"/>
      <c r="AY1645" s="14"/>
      <c r="BK1645" s="46" t="str">
        <f t="shared" si="534"/>
        <v>73022_455</v>
      </c>
      <c r="BL1645" s="69">
        <v>73022</v>
      </c>
      <c r="BM1645" s="69">
        <v>455</v>
      </c>
      <c r="BN1645" s="69">
        <v>0</v>
      </c>
      <c r="BP1645" s="46" t="str">
        <f t="shared" si="535"/>
        <v>73022_455</v>
      </c>
      <c r="BQ1645" s="69">
        <v>73022</v>
      </c>
      <c r="BR1645" s="69">
        <v>455</v>
      </c>
      <c r="BS1645" s="69">
        <v>0</v>
      </c>
    </row>
    <row r="1646" spans="35:71" x14ac:dyDescent="0.25">
      <c r="AI1646" s="12"/>
      <c r="AJ1646" s="12"/>
      <c r="AK1646" s="12"/>
      <c r="AL1646" s="13"/>
      <c r="AM1646" s="13"/>
      <c r="AN1646" s="13"/>
      <c r="AO1646" s="13"/>
      <c r="AP1646" s="13"/>
      <c r="AQ1646" s="13"/>
      <c r="AR1646" s="12"/>
      <c r="AS1646" s="13"/>
      <c r="AT1646" s="13"/>
      <c r="AU1646" s="13"/>
      <c r="AV1646" s="13"/>
      <c r="AW1646" s="13"/>
      <c r="AX1646" s="13"/>
      <c r="AY1646" s="13"/>
      <c r="BK1646" s="46" t="str">
        <f t="shared" si="534"/>
        <v>73022_456</v>
      </c>
      <c r="BL1646" s="69">
        <v>73022</v>
      </c>
      <c r="BM1646" s="69">
        <v>456</v>
      </c>
      <c r="BN1646" s="69">
        <v>0</v>
      </c>
      <c r="BP1646" s="46" t="str">
        <f t="shared" si="535"/>
        <v>73022_456</v>
      </c>
      <c r="BQ1646" s="69">
        <v>73022</v>
      </c>
      <c r="BR1646" s="69">
        <v>456</v>
      </c>
      <c r="BS1646" s="69">
        <v>0</v>
      </c>
    </row>
    <row r="1647" spans="35:71" x14ac:dyDescent="0.25">
      <c r="AI1647" s="12"/>
      <c r="AJ1647" s="12"/>
      <c r="AK1647" s="12"/>
      <c r="AL1647" s="13"/>
      <c r="AM1647" s="13"/>
      <c r="AN1647" s="13"/>
      <c r="AO1647" s="13"/>
      <c r="AP1647" s="13"/>
      <c r="AQ1647" s="13"/>
      <c r="AR1647" s="12"/>
      <c r="AS1647" s="13"/>
      <c r="AT1647" s="13"/>
      <c r="AU1647" s="13"/>
      <c r="AV1647" s="13"/>
      <c r="AW1647" s="13"/>
      <c r="AX1647" s="13"/>
      <c r="AY1647" s="13"/>
      <c r="BK1647" s="46" t="str">
        <f t="shared" si="534"/>
        <v>73022_458</v>
      </c>
      <c r="BL1647" s="69">
        <v>73022</v>
      </c>
      <c r="BM1647" s="69">
        <v>458</v>
      </c>
      <c r="BN1647" s="69">
        <v>0</v>
      </c>
      <c r="BP1647" s="46" t="str">
        <f t="shared" si="535"/>
        <v>73022_458</v>
      </c>
      <c r="BQ1647" s="69">
        <v>73022</v>
      </c>
      <c r="BR1647" s="69">
        <v>458</v>
      </c>
      <c r="BS1647" s="69">
        <v>0</v>
      </c>
    </row>
    <row r="1648" spans="35:71" x14ac:dyDescent="0.25">
      <c r="AI1648" s="12"/>
      <c r="AJ1648" s="12"/>
      <c r="AK1648" s="12"/>
      <c r="AL1648" s="13"/>
      <c r="AM1648" s="13"/>
      <c r="AN1648" s="13"/>
      <c r="AO1648" s="13"/>
      <c r="AP1648" s="13"/>
      <c r="AQ1648" s="13"/>
      <c r="AR1648" s="12"/>
      <c r="AS1648" s="13"/>
      <c r="AT1648" s="13"/>
      <c r="AU1648" s="13"/>
      <c r="AV1648" s="13"/>
      <c r="AW1648" s="13"/>
      <c r="AX1648" s="13"/>
      <c r="AY1648" s="13"/>
      <c r="BK1648" s="46" t="str">
        <f t="shared" si="534"/>
        <v>73022_461</v>
      </c>
      <c r="BL1648" s="69">
        <v>73022</v>
      </c>
      <c r="BM1648" s="69">
        <v>461</v>
      </c>
      <c r="BN1648" s="69">
        <v>0</v>
      </c>
      <c r="BP1648" s="46" t="str">
        <f t="shared" si="535"/>
        <v>73022_461</v>
      </c>
      <c r="BQ1648" s="69">
        <v>73022</v>
      </c>
      <c r="BR1648" s="69">
        <v>461</v>
      </c>
      <c r="BS1648" s="69">
        <v>0</v>
      </c>
    </row>
    <row r="1649" spans="35:71" x14ac:dyDescent="0.25">
      <c r="AI1649" s="12"/>
      <c r="AJ1649" s="12"/>
      <c r="AK1649" s="12"/>
      <c r="AL1649" s="13"/>
      <c r="AM1649" s="13"/>
      <c r="AN1649" s="13"/>
      <c r="AO1649" s="13"/>
      <c r="AP1649" s="13"/>
      <c r="AQ1649" s="13"/>
      <c r="AR1649" s="12"/>
      <c r="AS1649" s="13"/>
      <c r="AT1649" s="13"/>
      <c r="AU1649" s="13"/>
      <c r="AV1649" s="13"/>
      <c r="AW1649" s="13"/>
      <c r="AX1649" s="13"/>
      <c r="AY1649" s="13"/>
      <c r="BK1649" s="46" t="str">
        <f t="shared" si="534"/>
        <v>73022_463</v>
      </c>
      <c r="BL1649" s="69">
        <v>73022</v>
      </c>
      <c r="BM1649" s="69">
        <v>463</v>
      </c>
      <c r="BN1649" s="69">
        <v>0</v>
      </c>
      <c r="BP1649" s="46" t="str">
        <f t="shared" si="535"/>
        <v>73022_463</v>
      </c>
      <c r="BQ1649" s="69">
        <v>73022</v>
      </c>
      <c r="BR1649" s="69">
        <v>463</v>
      </c>
      <c r="BS1649" s="69">
        <v>0</v>
      </c>
    </row>
    <row r="1650" spans="35:71" x14ac:dyDescent="0.25">
      <c r="AI1650" s="12"/>
      <c r="AJ1650" s="12"/>
      <c r="AK1650" s="12"/>
      <c r="AL1650" s="14"/>
      <c r="AM1650" s="14"/>
      <c r="AN1650" s="14"/>
      <c r="AO1650" s="14"/>
      <c r="AP1650" s="14"/>
      <c r="AQ1650" s="14"/>
      <c r="AR1650" s="12"/>
      <c r="AS1650" s="14"/>
      <c r="AT1650" s="14"/>
      <c r="AU1650" s="14"/>
      <c r="AV1650" s="14"/>
      <c r="AW1650" s="14"/>
      <c r="AX1650" s="14"/>
      <c r="AY1650" s="14"/>
      <c r="BK1650" s="46" t="str">
        <f t="shared" si="534"/>
        <v>73022_475</v>
      </c>
      <c r="BL1650" s="69">
        <v>73022</v>
      </c>
      <c r="BM1650" s="69">
        <v>475</v>
      </c>
      <c r="BN1650" s="69">
        <v>0</v>
      </c>
      <c r="BP1650" s="46" t="str">
        <f t="shared" si="535"/>
        <v>73022_475</v>
      </c>
      <c r="BQ1650" s="69">
        <v>73022</v>
      </c>
      <c r="BR1650" s="69">
        <v>475</v>
      </c>
      <c r="BS1650" s="69">
        <v>0</v>
      </c>
    </row>
    <row r="1651" spans="35:71" x14ac:dyDescent="0.25">
      <c r="AI1651" s="12"/>
      <c r="AJ1651" s="12"/>
      <c r="AK1651" s="12"/>
      <c r="AL1651" s="14"/>
      <c r="AM1651" s="14"/>
      <c r="AN1651" s="14"/>
      <c r="AO1651" s="14"/>
      <c r="AP1651" s="14"/>
      <c r="AQ1651" s="14"/>
      <c r="AR1651" s="12"/>
      <c r="AS1651" s="14"/>
      <c r="AT1651" s="14"/>
      <c r="AU1651" s="14"/>
      <c r="AV1651" s="14"/>
      <c r="AW1651" s="14"/>
      <c r="AX1651" s="14"/>
      <c r="AY1651" s="14"/>
      <c r="BK1651" s="46" t="str">
        <f t="shared" si="534"/>
        <v>73022_476</v>
      </c>
      <c r="BL1651" s="69">
        <v>73022</v>
      </c>
      <c r="BM1651" s="69">
        <v>476</v>
      </c>
      <c r="BN1651" s="69">
        <v>0</v>
      </c>
      <c r="BP1651" s="46" t="str">
        <f t="shared" si="535"/>
        <v>73022_476</v>
      </c>
      <c r="BQ1651" s="69">
        <v>73022</v>
      </c>
      <c r="BR1651" s="69">
        <v>476</v>
      </c>
      <c r="BS1651" s="69">
        <v>0</v>
      </c>
    </row>
    <row r="1652" spans="35:71" x14ac:dyDescent="0.25">
      <c r="AI1652" s="12"/>
      <c r="AJ1652" s="12"/>
      <c r="AK1652" s="12"/>
      <c r="AL1652" s="14"/>
      <c r="AM1652" s="14"/>
      <c r="AN1652" s="14"/>
      <c r="AO1652" s="14"/>
      <c r="AP1652" s="14"/>
      <c r="AQ1652" s="14"/>
      <c r="AR1652" s="12"/>
      <c r="AS1652" s="14"/>
      <c r="AT1652" s="14"/>
      <c r="AU1652" s="14"/>
      <c r="AV1652" s="14"/>
      <c r="AW1652" s="14"/>
      <c r="AX1652" s="14"/>
      <c r="AY1652" s="14"/>
      <c r="BK1652" s="46" t="str">
        <f t="shared" si="534"/>
        <v>73024_410</v>
      </c>
      <c r="BL1652" s="69">
        <v>73024</v>
      </c>
      <c r="BM1652" s="69">
        <v>410</v>
      </c>
      <c r="BN1652" s="69">
        <v>0</v>
      </c>
      <c r="BP1652" s="46" t="str">
        <f t="shared" si="535"/>
        <v>73024_410</v>
      </c>
      <c r="BQ1652" s="69">
        <v>73024</v>
      </c>
      <c r="BR1652" s="69">
        <v>410</v>
      </c>
      <c r="BS1652" s="69">
        <v>0</v>
      </c>
    </row>
    <row r="1653" spans="35:71" x14ac:dyDescent="0.25">
      <c r="AI1653" s="12"/>
      <c r="AJ1653" s="12"/>
      <c r="AK1653" s="12"/>
      <c r="AL1653" s="14"/>
      <c r="AM1653" s="14"/>
      <c r="AN1653" s="14"/>
      <c r="AO1653" s="14"/>
      <c r="AP1653" s="14"/>
      <c r="AQ1653" s="14"/>
      <c r="AR1653" s="12"/>
      <c r="AS1653" s="14"/>
      <c r="AT1653" s="14"/>
      <c r="AU1653" s="14"/>
      <c r="AV1653" s="14"/>
      <c r="AW1653" s="14"/>
      <c r="AX1653" s="14"/>
      <c r="AY1653" s="14"/>
      <c r="BK1653" s="46" t="str">
        <f t="shared" si="534"/>
        <v>73024_452</v>
      </c>
      <c r="BL1653" s="69">
        <v>73024</v>
      </c>
      <c r="BM1653" s="69">
        <v>452</v>
      </c>
      <c r="BN1653" s="69">
        <v>0</v>
      </c>
      <c r="BP1653" s="46" t="str">
        <f t="shared" si="535"/>
        <v>73024_452</v>
      </c>
      <c r="BQ1653" s="69">
        <v>73024</v>
      </c>
      <c r="BR1653" s="69">
        <v>452</v>
      </c>
      <c r="BS1653" s="69">
        <v>0</v>
      </c>
    </row>
    <row r="1654" spans="35:71" x14ac:dyDescent="0.25">
      <c r="AI1654" s="12"/>
      <c r="AJ1654" s="12"/>
      <c r="AK1654" s="12"/>
      <c r="AL1654" s="14"/>
      <c r="AM1654" s="14"/>
      <c r="AN1654" s="14"/>
      <c r="AO1654" s="14"/>
      <c r="AP1654" s="14"/>
      <c r="AQ1654" s="14"/>
      <c r="AR1654" s="12"/>
      <c r="AS1654" s="14"/>
      <c r="AT1654" s="14"/>
      <c r="AU1654" s="14"/>
      <c r="AV1654" s="14"/>
      <c r="AW1654" s="14"/>
      <c r="AX1654" s="14"/>
      <c r="AY1654" s="14"/>
      <c r="BK1654" s="46" t="str">
        <f t="shared" si="534"/>
        <v>73024_458</v>
      </c>
      <c r="BL1654" s="69">
        <v>73024</v>
      </c>
      <c r="BM1654" s="69">
        <v>458</v>
      </c>
      <c r="BN1654" s="69">
        <v>0</v>
      </c>
      <c r="BP1654" s="46" t="str">
        <f t="shared" si="535"/>
        <v>73024_458</v>
      </c>
      <c r="BQ1654" s="69">
        <v>73024</v>
      </c>
      <c r="BR1654" s="69">
        <v>458</v>
      </c>
      <c r="BS1654" s="69">
        <v>0</v>
      </c>
    </row>
    <row r="1655" spans="35:71" x14ac:dyDescent="0.25">
      <c r="AI1655" s="12"/>
      <c r="AJ1655" s="12"/>
      <c r="AK1655" s="12"/>
      <c r="AL1655" s="14"/>
      <c r="AM1655" s="14"/>
      <c r="AN1655" s="14"/>
      <c r="AO1655" s="14"/>
      <c r="AP1655" s="14"/>
      <c r="AQ1655" s="14"/>
      <c r="AR1655" s="12"/>
      <c r="AS1655" s="14"/>
      <c r="AT1655" s="14"/>
      <c r="AU1655" s="14"/>
      <c r="AV1655" s="14"/>
      <c r="AW1655" s="14"/>
      <c r="AX1655" s="14"/>
      <c r="AY1655" s="14"/>
      <c r="BK1655" s="46" t="str">
        <f t="shared" si="534"/>
        <v>73041_401</v>
      </c>
      <c r="BL1655" s="69">
        <v>73041</v>
      </c>
      <c r="BM1655" s="69">
        <v>401</v>
      </c>
      <c r="BN1655" s="69">
        <v>0</v>
      </c>
      <c r="BP1655" s="46" t="str">
        <f t="shared" si="535"/>
        <v>73041_401</v>
      </c>
      <c r="BQ1655" s="69">
        <v>73041</v>
      </c>
      <c r="BR1655" s="69">
        <v>401</v>
      </c>
      <c r="BS1655" s="69">
        <v>0</v>
      </c>
    </row>
    <row r="1656" spans="35:71" x14ac:dyDescent="0.25">
      <c r="AI1656" s="12"/>
      <c r="AJ1656" s="12"/>
      <c r="AK1656" s="12"/>
      <c r="AL1656" s="14"/>
      <c r="AM1656" s="14"/>
      <c r="AN1656" s="14"/>
      <c r="AO1656" s="14"/>
      <c r="AP1656" s="14"/>
      <c r="AQ1656" s="14"/>
      <c r="AR1656" s="12"/>
      <c r="AS1656" s="14"/>
      <c r="AT1656" s="14"/>
      <c r="AU1656" s="14"/>
      <c r="AV1656" s="14"/>
      <c r="AW1656" s="14"/>
      <c r="AX1656" s="14"/>
      <c r="AY1656" s="14"/>
      <c r="BK1656" s="46" t="str">
        <f t="shared" si="534"/>
        <v>73041_431</v>
      </c>
      <c r="BL1656" s="69">
        <v>73041</v>
      </c>
      <c r="BM1656" s="69">
        <v>431</v>
      </c>
      <c r="BN1656" s="69">
        <v>0</v>
      </c>
      <c r="BP1656" s="46" t="str">
        <f t="shared" si="535"/>
        <v>73041_431</v>
      </c>
      <c r="BQ1656" s="69">
        <v>73041</v>
      </c>
      <c r="BR1656" s="69">
        <v>431</v>
      </c>
      <c r="BS1656" s="69">
        <v>0</v>
      </c>
    </row>
    <row r="1657" spans="35:71" x14ac:dyDescent="0.25">
      <c r="AI1657" s="12"/>
      <c r="AJ1657" s="12"/>
      <c r="AK1657" s="12"/>
      <c r="AL1657" s="14"/>
      <c r="AM1657" s="14"/>
      <c r="AN1657" s="14"/>
      <c r="AO1657" s="14"/>
      <c r="AP1657" s="14"/>
      <c r="AQ1657" s="14"/>
      <c r="AR1657" s="12"/>
      <c r="AS1657" s="14"/>
      <c r="AT1657" s="14"/>
      <c r="AU1657" s="14"/>
      <c r="AV1657" s="14"/>
      <c r="AW1657" s="14"/>
      <c r="AX1657" s="14"/>
      <c r="AY1657" s="14"/>
      <c r="BK1657" s="46" t="str">
        <f t="shared" si="534"/>
        <v>73041_433</v>
      </c>
      <c r="BL1657" s="69">
        <v>73041</v>
      </c>
      <c r="BM1657" s="69">
        <v>433</v>
      </c>
      <c r="BN1657" s="69">
        <v>0</v>
      </c>
      <c r="BP1657" s="46" t="str">
        <f t="shared" si="535"/>
        <v>73041_433</v>
      </c>
      <c r="BQ1657" s="69">
        <v>73041</v>
      </c>
      <c r="BR1657" s="69">
        <v>433</v>
      </c>
      <c r="BS1657" s="69">
        <v>0</v>
      </c>
    </row>
    <row r="1658" spans="35:71" x14ac:dyDescent="0.25">
      <c r="AI1658" s="12"/>
      <c r="AJ1658" s="12"/>
      <c r="AK1658" s="12"/>
      <c r="AL1658" s="14"/>
      <c r="AM1658" s="14"/>
      <c r="AN1658" s="14"/>
      <c r="AO1658" s="14"/>
      <c r="AP1658" s="14"/>
      <c r="AQ1658" s="14"/>
      <c r="AR1658" s="12"/>
      <c r="AS1658" s="14"/>
      <c r="AT1658" s="14"/>
      <c r="AU1658" s="14"/>
      <c r="AV1658" s="14"/>
      <c r="AW1658" s="14"/>
      <c r="AX1658" s="14"/>
      <c r="AY1658" s="14"/>
      <c r="BK1658" s="46" t="str">
        <f t="shared" si="534"/>
        <v>73041_451</v>
      </c>
      <c r="BL1658" s="69">
        <v>73041</v>
      </c>
      <c r="BM1658" s="69">
        <v>451</v>
      </c>
      <c r="BN1658" s="69">
        <v>0</v>
      </c>
      <c r="BP1658" s="46" t="str">
        <f t="shared" si="535"/>
        <v>73041_451</v>
      </c>
      <c r="BQ1658" s="69">
        <v>73041</v>
      </c>
      <c r="BR1658" s="69">
        <v>451</v>
      </c>
      <c r="BS1658" s="69">
        <v>0</v>
      </c>
    </row>
    <row r="1659" spans="35:71" x14ac:dyDescent="0.25">
      <c r="AI1659" s="12"/>
      <c r="AJ1659" s="12"/>
      <c r="AK1659" s="12"/>
      <c r="AL1659" s="14"/>
      <c r="AM1659" s="14"/>
      <c r="AN1659" s="14"/>
      <c r="AO1659" s="14"/>
      <c r="AP1659" s="14"/>
      <c r="AQ1659" s="14"/>
      <c r="AR1659" s="12"/>
      <c r="AS1659" s="14"/>
      <c r="AT1659" s="14"/>
      <c r="AU1659" s="14"/>
      <c r="AV1659" s="14"/>
      <c r="AW1659" s="14"/>
      <c r="AX1659" s="14"/>
      <c r="AY1659" s="14"/>
      <c r="BK1659" s="46" t="str">
        <f t="shared" si="534"/>
        <v>73043_420</v>
      </c>
      <c r="BL1659" s="69">
        <v>73043</v>
      </c>
      <c r="BM1659" s="69">
        <v>420</v>
      </c>
      <c r="BN1659" s="69">
        <v>0</v>
      </c>
      <c r="BP1659" s="46" t="str">
        <f t="shared" si="535"/>
        <v>73043_420</v>
      </c>
      <c r="BQ1659" s="69">
        <v>73043</v>
      </c>
      <c r="BR1659" s="69">
        <v>420</v>
      </c>
      <c r="BS1659" s="69">
        <v>0</v>
      </c>
    </row>
    <row r="1660" spans="35:71" x14ac:dyDescent="0.25">
      <c r="AI1660" s="12"/>
      <c r="AJ1660" s="12"/>
      <c r="AK1660" s="12"/>
      <c r="AL1660" s="14"/>
      <c r="AM1660" s="14"/>
      <c r="AN1660" s="14"/>
      <c r="AO1660" s="14"/>
      <c r="AP1660" s="14"/>
      <c r="AQ1660" s="14"/>
      <c r="AR1660" s="12"/>
      <c r="AS1660" s="14"/>
      <c r="AT1660" s="14"/>
      <c r="AU1660" s="14"/>
      <c r="AV1660" s="14"/>
      <c r="AW1660" s="14"/>
      <c r="AX1660" s="14"/>
      <c r="AY1660" s="14"/>
      <c r="BK1660" s="46" t="str">
        <f t="shared" si="534"/>
        <v>73044_451</v>
      </c>
      <c r="BL1660" s="69">
        <v>73044</v>
      </c>
      <c r="BM1660" s="69">
        <v>451</v>
      </c>
      <c r="BN1660" s="69">
        <v>0</v>
      </c>
      <c r="BP1660" s="46" t="str">
        <f t="shared" si="535"/>
        <v>73044_451</v>
      </c>
      <c r="BQ1660" s="69">
        <v>73044</v>
      </c>
      <c r="BR1660" s="69">
        <v>451</v>
      </c>
      <c r="BS1660" s="69">
        <v>0</v>
      </c>
    </row>
    <row r="1661" spans="35:71" x14ac:dyDescent="0.25">
      <c r="AI1661" s="12"/>
      <c r="AJ1661" s="12"/>
      <c r="AK1661" s="12"/>
      <c r="AL1661" s="14"/>
      <c r="AM1661" s="14"/>
      <c r="AN1661" s="14"/>
      <c r="AO1661" s="14"/>
      <c r="AP1661" s="14"/>
      <c r="AQ1661" s="14"/>
      <c r="AR1661" s="12"/>
      <c r="AS1661" s="14"/>
      <c r="AT1661" s="14"/>
      <c r="AU1661" s="14"/>
      <c r="AV1661" s="14"/>
      <c r="AW1661" s="14"/>
      <c r="AX1661" s="14"/>
      <c r="AY1661" s="14"/>
      <c r="BK1661" s="46" t="str">
        <f t="shared" si="534"/>
        <v>73044_490</v>
      </c>
      <c r="BL1661" s="69">
        <v>73044</v>
      </c>
      <c r="BM1661" s="69">
        <v>490</v>
      </c>
      <c r="BN1661" s="69">
        <v>0</v>
      </c>
      <c r="BP1661" s="46" t="str">
        <f t="shared" si="535"/>
        <v>73044_490</v>
      </c>
      <c r="BQ1661" s="69">
        <v>73044</v>
      </c>
      <c r="BR1661" s="69">
        <v>490</v>
      </c>
      <c r="BS1661" s="69">
        <v>0</v>
      </c>
    </row>
    <row r="1662" spans="35:71" x14ac:dyDescent="0.25">
      <c r="AI1662" s="12"/>
      <c r="AJ1662" s="12"/>
      <c r="AK1662" s="12"/>
      <c r="AL1662" s="14"/>
      <c r="AM1662" s="14"/>
      <c r="AN1662" s="14"/>
      <c r="AO1662" s="14"/>
      <c r="AP1662" s="14"/>
      <c r="AQ1662" s="14"/>
      <c r="AR1662" s="12"/>
      <c r="AS1662" s="14"/>
      <c r="AT1662" s="14"/>
      <c r="AU1662" s="14"/>
      <c r="AV1662" s="14"/>
      <c r="AW1662" s="14"/>
      <c r="AX1662" s="14"/>
      <c r="AY1662" s="14"/>
      <c r="BK1662" s="46" t="str">
        <f t="shared" si="534"/>
        <v>73071_455</v>
      </c>
      <c r="BL1662" s="69">
        <v>73071</v>
      </c>
      <c r="BM1662" s="69">
        <v>455</v>
      </c>
      <c r="BN1662" s="69">
        <v>0</v>
      </c>
      <c r="BP1662" s="46" t="str">
        <f t="shared" si="535"/>
        <v>73071_455</v>
      </c>
      <c r="BQ1662" s="69">
        <v>73071</v>
      </c>
      <c r="BR1662" s="69">
        <v>455</v>
      </c>
      <c r="BS1662" s="69">
        <v>0</v>
      </c>
    </row>
    <row r="1663" spans="35:71" x14ac:dyDescent="0.25">
      <c r="AI1663" s="12"/>
      <c r="AJ1663" s="12"/>
      <c r="AK1663" s="12"/>
      <c r="AL1663" s="14"/>
      <c r="AM1663" s="14"/>
      <c r="AN1663" s="14"/>
      <c r="AO1663" s="14"/>
      <c r="AP1663" s="14"/>
      <c r="AQ1663" s="14"/>
      <c r="AR1663" s="12"/>
      <c r="AS1663" s="14"/>
      <c r="AT1663" s="14"/>
      <c r="AU1663" s="14"/>
      <c r="AV1663" s="14"/>
      <c r="AW1663" s="14"/>
      <c r="AX1663" s="14"/>
      <c r="AY1663" s="14"/>
      <c r="BK1663" s="46" t="str">
        <f t="shared" si="534"/>
        <v>73110_451</v>
      </c>
      <c r="BL1663" s="69">
        <v>73110</v>
      </c>
      <c r="BM1663" s="69">
        <v>451</v>
      </c>
      <c r="BN1663" s="69">
        <v>0</v>
      </c>
      <c r="BP1663" s="46" t="str">
        <f t="shared" si="535"/>
        <v>73110_451</v>
      </c>
      <c r="BQ1663" s="69">
        <v>73110</v>
      </c>
      <c r="BR1663" s="69">
        <v>451</v>
      </c>
      <c r="BS1663" s="69">
        <v>0</v>
      </c>
    </row>
    <row r="1664" spans="35:71" x14ac:dyDescent="0.25">
      <c r="AI1664" s="12"/>
      <c r="AJ1664" s="12"/>
      <c r="AK1664" s="12"/>
      <c r="AL1664" s="14"/>
      <c r="AM1664" s="14"/>
      <c r="AN1664" s="14"/>
      <c r="AO1664" s="14"/>
      <c r="AP1664" s="14"/>
      <c r="AQ1664" s="14"/>
      <c r="AR1664" s="12"/>
      <c r="AS1664" s="14"/>
      <c r="AT1664" s="14"/>
      <c r="AU1664" s="14"/>
      <c r="AV1664" s="14"/>
      <c r="AW1664" s="14"/>
      <c r="AX1664" s="14"/>
      <c r="AY1664" s="14"/>
      <c r="BK1664" s="46" t="str">
        <f t="shared" si="534"/>
        <v>73230_440</v>
      </c>
      <c r="BL1664" s="69">
        <v>73230</v>
      </c>
      <c r="BM1664" s="69">
        <v>440</v>
      </c>
      <c r="BN1664" s="69">
        <v>0</v>
      </c>
      <c r="BP1664" s="46" t="str">
        <f t="shared" si="535"/>
        <v>73230_440</v>
      </c>
      <c r="BQ1664" s="69">
        <v>73230</v>
      </c>
      <c r="BR1664" s="69">
        <v>440</v>
      </c>
      <c r="BS1664" s="69">
        <v>0</v>
      </c>
    </row>
    <row r="1665" spans="35:71" x14ac:dyDescent="0.25">
      <c r="AI1665" s="12"/>
      <c r="AJ1665" s="12"/>
      <c r="AK1665" s="12"/>
      <c r="AL1665" s="14"/>
      <c r="AM1665" s="14"/>
      <c r="AN1665" s="14"/>
      <c r="AO1665" s="14"/>
      <c r="AP1665" s="14"/>
      <c r="AQ1665" s="14"/>
      <c r="AR1665" s="12"/>
      <c r="AS1665" s="14"/>
      <c r="AT1665" s="14"/>
      <c r="AU1665" s="14"/>
      <c r="AV1665" s="14"/>
      <c r="AW1665" s="14"/>
      <c r="AX1665" s="14"/>
      <c r="AY1665" s="14"/>
      <c r="BK1665" s="46" t="str">
        <f t="shared" si="534"/>
        <v>73230_444</v>
      </c>
      <c r="BL1665" s="69">
        <v>73230</v>
      </c>
      <c r="BM1665" s="69">
        <v>444</v>
      </c>
      <c r="BN1665" s="69">
        <v>0</v>
      </c>
      <c r="BP1665" s="46" t="str">
        <f t="shared" si="535"/>
        <v>73230_444</v>
      </c>
      <c r="BQ1665" s="69">
        <v>73230</v>
      </c>
      <c r="BR1665" s="69">
        <v>444</v>
      </c>
      <c r="BS1665" s="69">
        <v>0</v>
      </c>
    </row>
    <row r="1666" spans="35:71" x14ac:dyDescent="0.25">
      <c r="AI1666" s="12"/>
      <c r="AJ1666" s="12"/>
      <c r="AK1666" s="12"/>
      <c r="AL1666" s="14"/>
      <c r="AM1666" s="14"/>
      <c r="AN1666" s="14"/>
      <c r="AO1666" s="14"/>
      <c r="AP1666" s="14"/>
      <c r="AQ1666" s="14"/>
      <c r="AR1666" s="12"/>
      <c r="AS1666" s="14"/>
      <c r="AT1666" s="14"/>
      <c r="AU1666" s="14"/>
      <c r="AV1666" s="14"/>
      <c r="AW1666" s="14"/>
      <c r="AX1666" s="14"/>
      <c r="AY1666" s="14"/>
      <c r="BK1666" s="46" t="str">
        <f t="shared" si="534"/>
        <v>73230_491</v>
      </c>
      <c r="BL1666" s="69">
        <v>73230</v>
      </c>
      <c r="BM1666" s="69">
        <v>491</v>
      </c>
      <c r="BN1666" s="69">
        <v>0</v>
      </c>
      <c r="BP1666" s="46" t="str">
        <f t="shared" si="535"/>
        <v>73230_491</v>
      </c>
      <c r="BQ1666" s="69">
        <v>73230</v>
      </c>
      <c r="BR1666" s="69">
        <v>491</v>
      </c>
      <c r="BS1666" s="69">
        <v>0</v>
      </c>
    </row>
    <row r="1667" spans="35:71" x14ac:dyDescent="0.25">
      <c r="AI1667" s="12"/>
      <c r="AJ1667" s="12"/>
      <c r="AK1667" s="12"/>
      <c r="AL1667" s="14"/>
      <c r="AM1667" s="14"/>
      <c r="AN1667" s="14"/>
      <c r="AO1667" s="14"/>
      <c r="AP1667" s="14"/>
      <c r="AQ1667" s="14"/>
      <c r="AR1667" s="12"/>
      <c r="AS1667" s="14"/>
      <c r="AT1667" s="14"/>
      <c r="AU1667" s="14"/>
      <c r="AV1667" s="14"/>
      <c r="AW1667" s="14"/>
      <c r="AX1667" s="14"/>
      <c r="AY1667" s="14"/>
      <c r="BK1667" s="46" t="str">
        <f t="shared" si="534"/>
        <v>73241_465</v>
      </c>
      <c r="BL1667" s="69">
        <v>73241</v>
      </c>
      <c r="BM1667" s="69">
        <v>465</v>
      </c>
      <c r="BN1667" s="69">
        <v>0</v>
      </c>
      <c r="BP1667" s="46" t="str">
        <f t="shared" si="535"/>
        <v>73241_465</v>
      </c>
      <c r="BQ1667" s="69">
        <v>73241</v>
      </c>
      <c r="BR1667" s="69">
        <v>465</v>
      </c>
      <c r="BS1667" s="69">
        <v>0</v>
      </c>
    </row>
    <row r="1668" spans="35:71" x14ac:dyDescent="0.25">
      <c r="AI1668" s="12"/>
      <c r="AJ1668" s="12"/>
      <c r="AK1668" s="12"/>
      <c r="AL1668" s="14"/>
      <c r="AM1668" s="14"/>
      <c r="AN1668" s="14"/>
      <c r="AO1668" s="14"/>
      <c r="AP1668" s="14"/>
      <c r="AQ1668" s="14"/>
      <c r="AR1668" s="12"/>
      <c r="AS1668" s="14"/>
      <c r="AT1668" s="14"/>
      <c r="AU1668" s="14"/>
      <c r="AV1668" s="14"/>
      <c r="AW1668" s="14"/>
      <c r="AX1668" s="14"/>
      <c r="AY1668" s="14"/>
      <c r="BK1668" s="46" t="str">
        <f t="shared" si="534"/>
        <v>73253_401</v>
      </c>
      <c r="BL1668" s="69">
        <v>73253</v>
      </c>
      <c r="BM1668" s="69">
        <v>401</v>
      </c>
      <c r="BN1668" s="69">
        <v>0</v>
      </c>
      <c r="BP1668" s="46" t="str">
        <f t="shared" si="535"/>
        <v>73253_401</v>
      </c>
      <c r="BQ1668" s="69">
        <v>73253</v>
      </c>
      <c r="BR1668" s="69">
        <v>401</v>
      </c>
      <c r="BS1668" s="69">
        <v>0</v>
      </c>
    </row>
    <row r="1669" spans="35:71" x14ac:dyDescent="0.25">
      <c r="AI1669" s="12"/>
      <c r="AJ1669" s="12"/>
      <c r="AK1669" s="12"/>
      <c r="AL1669" s="14"/>
      <c r="AM1669" s="14"/>
      <c r="AN1669" s="14"/>
      <c r="AO1669" s="14"/>
      <c r="AP1669" s="14"/>
      <c r="AQ1669" s="14"/>
      <c r="AR1669" s="12"/>
      <c r="AS1669" s="14"/>
      <c r="AT1669" s="14"/>
      <c r="AU1669" s="14"/>
      <c r="AV1669" s="14"/>
      <c r="AW1669" s="14"/>
      <c r="AX1669" s="14"/>
      <c r="AY1669" s="14"/>
      <c r="BK1669" s="46" t="str">
        <f t="shared" si="534"/>
        <v>73358_401</v>
      </c>
      <c r="BL1669" s="69">
        <v>73358</v>
      </c>
      <c r="BM1669" s="69">
        <v>401</v>
      </c>
      <c r="BN1669" s="69">
        <v>0</v>
      </c>
      <c r="BP1669" s="46" t="str">
        <f t="shared" si="535"/>
        <v>73358_401</v>
      </c>
      <c r="BQ1669" s="69">
        <v>73358</v>
      </c>
      <c r="BR1669" s="69">
        <v>401</v>
      </c>
      <c r="BS1669" s="69">
        <v>0</v>
      </c>
    </row>
    <row r="1670" spans="35:71" x14ac:dyDescent="0.25">
      <c r="AI1670" s="12"/>
      <c r="AJ1670" s="12"/>
      <c r="AK1670" s="12"/>
      <c r="AL1670" s="14"/>
      <c r="AM1670" s="14"/>
      <c r="AN1670" s="14"/>
      <c r="AO1670" s="14"/>
      <c r="AP1670" s="14"/>
      <c r="AQ1670" s="14"/>
      <c r="AR1670" s="12"/>
      <c r="AS1670" s="14"/>
      <c r="AT1670" s="14"/>
      <c r="AU1670" s="14"/>
      <c r="AV1670" s="14"/>
      <c r="AW1670" s="14"/>
      <c r="AX1670" s="14"/>
      <c r="AY1670" s="14"/>
      <c r="BK1670" s="46" t="str">
        <f t="shared" si="534"/>
        <v>73400_403</v>
      </c>
      <c r="BL1670" s="69">
        <v>73400</v>
      </c>
      <c r="BM1670" s="69">
        <v>403</v>
      </c>
      <c r="BN1670" s="69">
        <v>0</v>
      </c>
      <c r="BP1670" s="46" t="str">
        <f t="shared" si="535"/>
        <v>73400_403</v>
      </c>
      <c r="BQ1670" s="69">
        <v>73400</v>
      </c>
      <c r="BR1670" s="69">
        <v>403</v>
      </c>
      <c r="BS1670" s="69">
        <v>0</v>
      </c>
    </row>
    <row r="1671" spans="35:71" x14ac:dyDescent="0.25">
      <c r="AI1671" s="12"/>
      <c r="AJ1671" s="12"/>
      <c r="AK1671" s="12"/>
      <c r="AL1671" s="14"/>
      <c r="AM1671" s="14"/>
      <c r="AN1671" s="14"/>
      <c r="AO1671" s="14"/>
      <c r="AP1671" s="14"/>
      <c r="AQ1671" s="14"/>
      <c r="AR1671" s="12"/>
      <c r="AS1671" s="14"/>
      <c r="AT1671" s="14"/>
      <c r="AU1671" s="14"/>
      <c r="AV1671" s="14"/>
      <c r="AW1671" s="14"/>
      <c r="AX1671" s="14"/>
      <c r="AY1671" s="14"/>
      <c r="BK1671" s="46" t="str">
        <f t="shared" si="534"/>
        <v>73400_408</v>
      </c>
      <c r="BL1671" s="69">
        <v>73400</v>
      </c>
      <c r="BM1671" s="69">
        <v>408</v>
      </c>
      <c r="BN1671" s="69">
        <v>0</v>
      </c>
      <c r="BP1671" s="46" t="str">
        <f t="shared" si="535"/>
        <v>73400_408</v>
      </c>
      <c r="BQ1671" s="69">
        <v>73400</v>
      </c>
      <c r="BR1671" s="69">
        <v>408</v>
      </c>
      <c r="BS1671" s="69">
        <v>0</v>
      </c>
    </row>
    <row r="1672" spans="35:71" x14ac:dyDescent="0.25">
      <c r="AI1672" s="12"/>
      <c r="AJ1672" s="12"/>
      <c r="AK1672" s="12"/>
      <c r="AL1672" s="14"/>
      <c r="AM1672" s="14"/>
      <c r="AN1672" s="14"/>
      <c r="AO1672" s="14"/>
      <c r="AP1672" s="14"/>
      <c r="AQ1672" s="14"/>
      <c r="AR1672" s="12"/>
      <c r="AS1672" s="14"/>
      <c r="AT1672" s="14"/>
      <c r="AU1672" s="14"/>
      <c r="AV1672" s="14"/>
      <c r="AW1672" s="14"/>
      <c r="AX1672" s="14"/>
      <c r="AY1672" s="14"/>
      <c r="BK1672" s="46" t="str">
        <f t="shared" si="534"/>
        <v>73400_411</v>
      </c>
      <c r="BL1672" s="69">
        <v>73400</v>
      </c>
      <c r="BM1672" s="69">
        <v>411</v>
      </c>
      <c r="BN1672" s="69">
        <v>0</v>
      </c>
      <c r="BP1672" s="46" t="str">
        <f t="shared" si="535"/>
        <v>73400_411</v>
      </c>
      <c r="BQ1672" s="69">
        <v>73400</v>
      </c>
      <c r="BR1672" s="69">
        <v>411</v>
      </c>
      <c r="BS1672" s="69">
        <v>0</v>
      </c>
    </row>
    <row r="1673" spans="35:71" x14ac:dyDescent="0.25">
      <c r="AI1673" s="12"/>
      <c r="AJ1673" s="12"/>
      <c r="AK1673" s="12"/>
      <c r="AL1673" s="14"/>
      <c r="AM1673" s="14"/>
      <c r="AN1673" s="14"/>
      <c r="AO1673" s="14"/>
      <c r="AP1673" s="14"/>
      <c r="AQ1673" s="14"/>
      <c r="AR1673" s="12"/>
      <c r="AS1673" s="14"/>
      <c r="AT1673" s="14"/>
      <c r="AU1673" s="14"/>
      <c r="AV1673" s="14"/>
      <c r="AW1673" s="14"/>
      <c r="AX1673" s="14"/>
      <c r="AY1673" s="14"/>
      <c r="BK1673" s="46" t="str">
        <f t="shared" si="534"/>
        <v>73400_413</v>
      </c>
      <c r="BL1673" s="69">
        <v>73400</v>
      </c>
      <c r="BM1673" s="69">
        <v>413</v>
      </c>
      <c r="BN1673" s="69">
        <v>0</v>
      </c>
      <c r="BP1673" s="46" t="str">
        <f t="shared" si="535"/>
        <v>73400_413</v>
      </c>
      <c r="BQ1673" s="69">
        <v>73400</v>
      </c>
      <c r="BR1673" s="69">
        <v>413</v>
      </c>
      <c r="BS1673" s="69">
        <v>0</v>
      </c>
    </row>
    <row r="1674" spans="35:71" x14ac:dyDescent="0.25">
      <c r="AI1674" s="12"/>
      <c r="AJ1674" s="12"/>
      <c r="AK1674" s="12"/>
      <c r="AL1674" s="14"/>
      <c r="AM1674" s="14"/>
      <c r="AN1674" s="14"/>
      <c r="AO1674" s="14"/>
      <c r="AP1674" s="14"/>
      <c r="AQ1674" s="14"/>
      <c r="AR1674" s="12"/>
      <c r="AS1674" s="14"/>
      <c r="AT1674" s="14"/>
      <c r="AU1674" s="14"/>
      <c r="AV1674" s="14"/>
      <c r="AW1674" s="14"/>
      <c r="AX1674" s="14"/>
      <c r="AY1674" s="14"/>
      <c r="BK1674" s="46" t="str">
        <f t="shared" si="534"/>
        <v>73400_417</v>
      </c>
      <c r="BL1674" s="69">
        <v>73400</v>
      </c>
      <c r="BM1674" s="69">
        <v>417</v>
      </c>
      <c r="BN1674" s="69">
        <v>0</v>
      </c>
      <c r="BP1674" s="46" t="str">
        <f t="shared" si="535"/>
        <v>73400_417</v>
      </c>
      <c r="BQ1674" s="69">
        <v>73400</v>
      </c>
      <c r="BR1674" s="69">
        <v>417</v>
      </c>
      <c r="BS1674" s="69">
        <v>0</v>
      </c>
    </row>
    <row r="1675" spans="35:71" x14ac:dyDescent="0.25">
      <c r="AI1675" s="12"/>
      <c r="AJ1675" s="12"/>
      <c r="AK1675" s="12"/>
      <c r="AL1675" s="14"/>
      <c r="AM1675" s="14"/>
      <c r="AN1675" s="14"/>
      <c r="AO1675" s="14"/>
      <c r="AP1675" s="14"/>
      <c r="AQ1675" s="14"/>
      <c r="AR1675" s="12"/>
      <c r="AS1675" s="14"/>
      <c r="AT1675" s="14"/>
      <c r="AU1675" s="14"/>
      <c r="AV1675" s="14"/>
      <c r="AW1675" s="14"/>
      <c r="AX1675" s="14"/>
      <c r="AY1675" s="14"/>
      <c r="BK1675" s="46" t="str">
        <f t="shared" si="534"/>
        <v>73400_425</v>
      </c>
      <c r="BL1675" s="69">
        <v>73400</v>
      </c>
      <c r="BM1675" s="69">
        <v>425</v>
      </c>
      <c r="BN1675" s="69">
        <v>0</v>
      </c>
      <c r="BP1675" s="46" t="str">
        <f t="shared" si="535"/>
        <v>73400_425</v>
      </c>
      <c r="BQ1675" s="69">
        <v>73400</v>
      </c>
      <c r="BR1675" s="69">
        <v>425</v>
      </c>
      <c r="BS1675" s="69">
        <v>0</v>
      </c>
    </row>
    <row r="1676" spans="35:71" x14ac:dyDescent="0.25">
      <c r="AI1676" s="12"/>
      <c r="AJ1676" s="12"/>
      <c r="AK1676" s="12"/>
      <c r="AL1676" s="13"/>
      <c r="AM1676" s="13"/>
      <c r="AN1676" s="13"/>
      <c r="AO1676" s="13"/>
      <c r="AP1676" s="13"/>
      <c r="AQ1676" s="13"/>
      <c r="AR1676" s="12"/>
      <c r="AS1676" s="13"/>
      <c r="AT1676" s="13"/>
      <c r="AU1676" s="13"/>
      <c r="AV1676" s="13"/>
      <c r="AW1676" s="13"/>
      <c r="AX1676" s="13"/>
      <c r="AY1676" s="13"/>
      <c r="BK1676" s="46" t="str">
        <f t="shared" si="534"/>
        <v>73400_430</v>
      </c>
      <c r="BL1676" s="69">
        <v>73400</v>
      </c>
      <c r="BM1676" s="69">
        <v>430</v>
      </c>
      <c r="BN1676" s="69">
        <v>0</v>
      </c>
      <c r="BP1676" s="46" t="str">
        <f t="shared" si="535"/>
        <v>73400_430</v>
      </c>
      <c r="BQ1676" s="69">
        <v>73400</v>
      </c>
      <c r="BR1676" s="69">
        <v>430</v>
      </c>
      <c r="BS1676" s="69">
        <v>0</v>
      </c>
    </row>
    <row r="1677" spans="35:71" x14ac:dyDescent="0.25">
      <c r="AI1677" s="12"/>
      <c r="AJ1677" s="12"/>
      <c r="AK1677" s="12"/>
      <c r="AL1677" s="13"/>
      <c r="AM1677" s="13"/>
      <c r="AN1677" s="13"/>
      <c r="AO1677" s="13"/>
      <c r="AP1677" s="13"/>
      <c r="AQ1677" s="13"/>
      <c r="AR1677" s="12"/>
      <c r="AS1677" s="13"/>
      <c r="AT1677" s="13"/>
      <c r="AU1677" s="13"/>
      <c r="AV1677" s="13"/>
      <c r="AW1677" s="13"/>
      <c r="AX1677" s="13"/>
      <c r="AY1677" s="13"/>
      <c r="BK1677" s="46" t="str">
        <f t="shared" ref="BK1677:BK1740" si="536">CONCATENATE(BL1677,"_",BM1677)</f>
        <v>73400_453</v>
      </c>
      <c r="BL1677" s="69">
        <v>73400</v>
      </c>
      <c r="BM1677" s="69">
        <v>453</v>
      </c>
      <c r="BN1677" s="69">
        <v>0</v>
      </c>
      <c r="BP1677" s="46" t="str">
        <f t="shared" ref="BP1677:BP1740" si="537">CONCATENATE(BQ1677,"_",BR1677)</f>
        <v>73400_453</v>
      </c>
      <c r="BQ1677" s="69">
        <v>73400</v>
      </c>
      <c r="BR1677" s="69">
        <v>453</v>
      </c>
      <c r="BS1677" s="69">
        <v>0</v>
      </c>
    </row>
    <row r="1678" spans="35:71" x14ac:dyDescent="0.25">
      <c r="AI1678" s="12"/>
      <c r="AJ1678" s="12"/>
      <c r="AK1678" s="12"/>
      <c r="AL1678" s="13"/>
      <c r="AM1678" s="13"/>
      <c r="AN1678" s="13"/>
      <c r="AO1678" s="13"/>
      <c r="AP1678" s="13"/>
      <c r="AQ1678" s="13"/>
      <c r="AR1678" s="12"/>
      <c r="AS1678" s="13"/>
      <c r="AT1678" s="13"/>
      <c r="AU1678" s="13"/>
      <c r="AV1678" s="13"/>
      <c r="AW1678" s="13"/>
      <c r="AX1678" s="13"/>
      <c r="AY1678" s="13"/>
      <c r="BK1678" s="46" t="str">
        <f t="shared" si="536"/>
        <v>73400_463</v>
      </c>
      <c r="BL1678" s="69">
        <v>73400</v>
      </c>
      <c r="BM1678" s="69">
        <v>463</v>
      </c>
      <c r="BN1678" s="69">
        <v>0</v>
      </c>
      <c r="BP1678" s="46" t="str">
        <f t="shared" si="537"/>
        <v>73400_463</v>
      </c>
      <c r="BQ1678" s="69">
        <v>73400</v>
      </c>
      <c r="BR1678" s="69">
        <v>463</v>
      </c>
      <c r="BS1678" s="69">
        <v>0</v>
      </c>
    </row>
    <row r="1679" spans="35:71" x14ac:dyDescent="0.25">
      <c r="AI1679" s="12"/>
      <c r="AJ1679" s="12"/>
      <c r="AK1679" s="12"/>
      <c r="AL1679" s="13"/>
      <c r="AM1679" s="13"/>
      <c r="AN1679" s="13"/>
      <c r="AO1679" s="13"/>
      <c r="AP1679" s="13"/>
      <c r="AQ1679" s="13"/>
      <c r="AR1679" s="12"/>
      <c r="AS1679" s="13"/>
      <c r="AT1679" s="13"/>
      <c r="AU1679" s="13"/>
      <c r="AV1679" s="13"/>
      <c r="AW1679" s="13"/>
      <c r="AX1679" s="13"/>
      <c r="AY1679" s="13"/>
      <c r="BK1679" s="46" t="str">
        <f t="shared" si="536"/>
        <v>73400_466</v>
      </c>
      <c r="BL1679" s="69">
        <v>73400</v>
      </c>
      <c r="BM1679" s="69">
        <v>466</v>
      </c>
      <c r="BN1679" s="69">
        <v>0</v>
      </c>
      <c r="BP1679" s="46" t="str">
        <f t="shared" si="537"/>
        <v>73400_466</v>
      </c>
      <c r="BQ1679" s="69">
        <v>73400</v>
      </c>
      <c r="BR1679" s="69">
        <v>466</v>
      </c>
      <c r="BS1679" s="69">
        <v>0</v>
      </c>
    </row>
    <row r="1680" spans="35:71" x14ac:dyDescent="0.25">
      <c r="AI1680" s="12"/>
      <c r="AJ1680" s="12"/>
      <c r="AK1680" s="12"/>
      <c r="AL1680" s="13"/>
      <c r="AM1680" s="13"/>
      <c r="AN1680" s="13"/>
      <c r="AO1680" s="13"/>
      <c r="AP1680" s="13"/>
      <c r="AQ1680" s="13"/>
      <c r="AR1680" s="12"/>
      <c r="AS1680" s="13"/>
      <c r="AT1680" s="13"/>
      <c r="AU1680" s="13"/>
      <c r="AV1680" s="13"/>
      <c r="AW1680" s="13"/>
      <c r="AX1680" s="13"/>
      <c r="AY1680" s="13"/>
      <c r="BK1680" s="46" t="str">
        <f t="shared" si="536"/>
        <v>73400_473</v>
      </c>
      <c r="BL1680" s="69">
        <v>73400</v>
      </c>
      <c r="BM1680" s="69">
        <v>473</v>
      </c>
      <c r="BN1680" s="69">
        <v>0</v>
      </c>
      <c r="BP1680" s="46" t="str">
        <f t="shared" si="537"/>
        <v>73400_473</v>
      </c>
      <c r="BQ1680" s="69">
        <v>73400</v>
      </c>
      <c r="BR1680" s="69">
        <v>473</v>
      </c>
      <c r="BS1680" s="69">
        <v>0</v>
      </c>
    </row>
    <row r="1681" spans="35:71" x14ac:dyDescent="0.25">
      <c r="AI1681" s="12"/>
      <c r="AJ1681" s="12"/>
      <c r="AK1681" s="12"/>
      <c r="AL1681" s="13"/>
      <c r="AM1681" s="13"/>
      <c r="AN1681" s="13"/>
      <c r="AO1681" s="13"/>
      <c r="AP1681" s="13"/>
      <c r="AQ1681" s="13"/>
      <c r="AR1681" s="12"/>
      <c r="AS1681" s="13"/>
      <c r="AT1681" s="13"/>
      <c r="AU1681" s="13"/>
      <c r="AV1681" s="13"/>
      <c r="AW1681" s="13"/>
      <c r="AX1681" s="13"/>
      <c r="AY1681" s="13"/>
      <c r="BK1681" s="46" t="str">
        <f t="shared" si="536"/>
        <v>73402_401</v>
      </c>
      <c r="BL1681" s="69">
        <v>73402</v>
      </c>
      <c r="BM1681" s="69">
        <v>401</v>
      </c>
      <c r="BN1681" s="69">
        <v>0</v>
      </c>
      <c r="BP1681" s="46" t="str">
        <f t="shared" si="537"/>
        <v>73402_401</v>
      </c>
      <c r="BQ1681" s="69">
        <v>73402</v>
      </c>
      <c r="BR1681" s="69">
        <v>401</v>
      </c>
      <c r="BS1681" s="69">
        <v>0</v>
      </c>
    </row>
    <row r="1682" spans="35:71" x14ac:dyDescent="0.25">
      <c r="AI1682" s="12"/>
      <c r="AJ1682" s="12"/>
      <c r="AK1682" s="12"/>
      <c r="AL1682" s="13"/>
      <c r="AM1682" s="13"/>
      <c r="AN1682" s="13"/>
      <c r="AO1682" s="13"/>
      <c r="AP1682" s="13"/>
      <c r="AQ1682" s="13"/>
      <c r="AR1682" s="12"/>
      <c r="AS1682" s="13"/>
      <c r="AT1682" s="13"/>
      <c r="AU1682" s="13"/>
      <c r="AV1682" s="13"/>
      <c r="AW1682" s="13"/>
      <c r="AX1682" s="13"/>
      <c r="AY1682" s="13"/>
      <c r="BK1682" s="46" t="str">
        <f t="shared" si="536"/>
        <v>73413_421</v>
      </c>
      <c r="BL1682" s="69">
        <v>73413</v>
      </c>
      <c r="BM1682" s="69">
        <v>421</v>
      </c>
      <c r="BN1682" s="69">
        <v>0</v>
      </c>
      <c r="BP1682" s="46" t="str">
        <f t="shared" si="537"/>
        <v>73413_421</v>
      </c>
      <c r="BQ1682" s="69">
        <v>73413</v>
      </c>
      <c r="BR1682" s="69">
        <v>421</v>
      </c>
      <c r="BS1682" s="69">
        <v>0</v>
      </c>
    </row>
    <row r="1683" spans="35:71" x14ac:dyDescent="0.25">
      <c r="AI1683" s="12"/>
      <c r="AJ1683" s="12"/>
      <c r="AK1683" s="12"/>
      <c r="AL1683" s="13"/>
      <c r="AM1683" s="13"/>
      <c r="AN1683" s="13"/>
      <c r="AO1683" s="13"/>
      <c r="AP1683" s="13"/>
      <c r="AQ1683" s="13"/>
      <c r="AR1683" s="12"/>
      <c r="AS1683" s="13"/>
      <c r="AT1683" s="13"/>
      <c r="AU1683" s="13"/>
      <c r="AV1683" s="13"/>
      <c r="AW1683" s="13"/>
      <c r="AX1683" s="13"/>
      <c r="AY1683" s="13"/>
      <c r="BK1683" s="46" t="str">
        <f t="shared" si="536"/>
        <v>73413_425</v>
      </c>
      <c r="BL1683" s="69">
        <v>73413</v>
      </c>
      <c r="BM1683" s="69">
        <v>425</v>
      </c>
      <c r="BN1683" s="69">
        <v>0</v>
      </c>
      <c r="BP1683" s="46" t="str">
        <f t="shared" si="537"/>
        <v>73413_425</v>
      </c>
      <c r="BQ1683" s="69">
        <v>73413</v>
      </c>
      <c r="BR1683" s="69">
        <v>425</v>
      </c>
      <c r="BS1683" s="69">
        <v>0</v>
      </c>
    </row>
    <row r="1684" spans="35:71" x14ac:dyDescent="0.25">
      <c r="AI1684" s="12"/>
      <c r="AJ1684" s="12"/>
      <c r="AK1684" s="12"/>
      <c r="AL1684" s="13"/>
      <c r="AM1684" s="13"/>
      <c r="AN1684" s="13"/>
      <c r="AO1684" s="13"/>
      <c r="AP1684" s="13"/>
      <c r="AQ1684" s="13"/>
      <c r="AR1684" s="12"/>
      <c r="AS1684" s="13"/>
      <c r="AT1684" s="13"/>
      <c r="AU1684" s="13"/>
      <c r="AV1684" s="13"/>
      <c r="AW1684" s="13"/>
      <c r="AX1684" s="13"/>
      <c r="AY1684" s="13"/>
      <c r="BK1684" s="46" t="str">
        <f t="shared" si="536"/>
        <v>73413_455</v>
      </c>
      <c r="BL1684" s="69">
        <v>73413</v>
      </c>
      <c r="BM1684" s="69">
        <v>455</v>
      </c>
      <c r="BN1684" s="69">
        <v>0</v>
      </c>
      <c r="BP1684" s="46" t="str">
        <f t="shared" si="537"/>
        <v>73413_455</v>
      </c>
      <c r="BQ1684" s="69">
        <v>73413</v>
      </c>
      <c r="BR1684" s="69">
        <v>455</v>
      </c>
      <c r="BS1684" s="69">
        <v>0</v>
      </c>
    </row>
    <row r="1685" spans="35:71" x14ac:dyDescent="0.25">
      <c r="AI1685" s="12"/>
      <c r="AJ1685" s="12"/>
      <c r="AK1685" s="12"/>
      <c r="AL1685" s="13"/>
      <c r="AM1685" s="13"/>
      <c r="AN1685" s="13"/>
      <c r="AO1685" s="13"/>
      <c r="AP1685" s="13"/>
      <c r="AQ1685" s="13"/>
      <c r="AR1685" s="12"/>
      <c r="AS1685" s="13"/>
      <c r="AT1685" s="13"/>
      <c r="AU1685" s="13"/>
      <c r="AV1685" s="13"/>
      <c r="AW1685" s="13"/>
      <c r="AX1685" s="13"/>
      <c r="AY1685" s="13"/>
      <c r="BK1685" s="46" t="str">
        <f t="shared" si="536"/>
        <v>73413_460</v>
      </c>
      <c r="BL1685" s="69">
        <v>73413</v>
      </c>
      <c r="BM1685" s="69">
        <v>460</v>
      </c>
      <c r="BN1685" s="69">
        <v>0</v>
      </c>
      <c r="BP1685" s="46" t="str">
        <f t="shared" si="537"/>
        <v>73413_460</v>
      </c>
      <c r="BQ1685" s="69">
        <v>73413</v>
      </c>
      <c r="BR1685" s="69">
        <v>460</v>
      </c>
      <c r="BS1685" s="69">
        <v>0</v>
      </c>
    </row>
    <row r="1686" spans="35:71" x14ac:dyDescent="0.25">
      <c r="AI1686" s="12"/>
      <c r="AJ1686" s="12"/>
      <c r="AK1686" s="12"/>
      <c r="AL1686" s="13"/>
      <c r="AM1686" s="13"/>
      <c r="AN1686" s="13"/>
      <c r="AO1686" s="13"/>
      <c r="AP1686" s="13"/>
      <c r="AQ1686" s="13"/>
      <c r="AR1686" s="12"/>
      <c r="AS1686" s="13"/>
      <c r="AT1686" s="13"/>
      <c r="AU1686" s="13"/>
      <c r="AV1686" s="13"/>
      <c r="AW1686" s="13"/>
      <c r="AX1686" s="13"/>
      <c r="AY1686" s="13"/>
      <c r="BK1686" s="46" t="str">
        <f t="shared" si="536"/>
        <v>82819_425</v>
      </c>
      <c r="BL1686" s="69">
        <v>82819</v>
      </c>
      <c r="BM1686" s="69">
        <v>425</v>
      </c>
      <c r="BN1686" s="69">
        <v>0</v>
      </c>
      <c r="BP1686" s="46" t="str">
        <f t="shared" si="537"/>
        <v>82819_425</v>
      </c>
      <c r="BQ1686" s="69">
        <v>82819</v>
      </c>
      <c r="BR1686" s="69">
        <v>425</v>
      </c>
      <c r="BS1686" s="69">
        <v>0</v>
      </c>
    </row>
    <row r="1687" spans="35:71" x14ac:dyDescent="0.25">
      <c r="AI1687" s="12"/>
      <c r="AJ1687" s="12"/>
      <c r="AK1687" s="12"/>
      <c r="AL1687" s="13"/>
      <c r="AM1687" s="13"/>
      <c r="AN1687" s="13"/>
      <c r="AO1687" s="13"/>
      <c r="AP1687" s="13"/>
      <c r="AQ1687" s="13"/>
      <c r="AR1687" s="12"/>
      <c r="AS1687" s="13"/>
      <c r="AT1687" s="13"/>
      <c r="AU1687" s="13"/>
      <c r="AV1687" s="13"/>
      <c r="AW1687" s="13"/>
      <c r="AX1687" s="13"/>
      <c r="AY1687" s="13"/>
      <c r="BK1687" s="46" t="str">
        <f t="shared" si="536"/>
        <v>82949_411</v>
      </c>
      <c r="BL1687" s="69">
        <v>82949</v>
      </c>
      <c r="BM1687" s="69">
        <v>411</v>
      </c>
      <c r="BN1687" s="69">
        <v>0</v>
      </c>
      <c r="BP1687" s="46" t="str">
        <f t="shared" si="537"/>
        <v>82949_411</v>
      </c>
      <c r="BQ1687" s="69">
        <v>82949</v>
      </c>
      <c r="BR1687" s="69">
        <v>411</v>
      </c>
      <c r="BS1687" s="69">
        <v>0</v>
      </c>
    </row>
    <row r="1688" spans="35:71" x14ac:dyDescent="0.25">
      <c r="AI1688" s="12"/>
      <c r="AJ1688" s="12"/>
      <c r="AK1688" s="12"/>
      <c r="AL1688" s="13"/>
      <c r="AM1688" s="13"/>
      <c r="AN1688" s="13"/>
      <c r="AO1688" s="13"/>
      <c r="AP1688" s="13"/>
      <c r="AQ1688" s="13"/>
      <c r="AR1688" s="12"/>
      <c r="AS1688" s="13"/>
      <c r="AT1688" s="13"/>
      <c r="AU1688" s="13"/>
      <c r="AV1688" s="13"/>
      <c r="AW1688" s="13"/>
      <c r="AX1688" s="13"/>
      <c r="AY1688" s="13"/>
      <c r="BK1688" s="46" t="str">
        <f t="shared" si="536"/>
        <v>82949_461</v>
      </c>
      <c r="BL1688" s="69">
        <v>82949</v>
      </c>
      <c r="BM1688" s="69">
        <v>461</v>
      </c>
      <c r="BN1688" s="69">
        <v>0</v>
      </c>
      <c r="BP1688" s="46" t="str">
        <f t="shared" si="537"/>
        <v>82949_461</v>
      </c>
      <c r="BQ1688" s="69">
        <v>82949</v>
      </c>
      <c r="BR1688" s="69">
        <v>461</v>
      </c>
      <c r="BS1688" s="69">
        <v>0</v>
      </c>
    </row>
    <row r="1689" spans="35:71" x14ac:dyDescent="0.25">
      <c r="AI1689" s="12"/>
      <c r="AJ1689" s="12"/>
      <c r="AK1689" s="12"/>
      <c r="AL1689" s="13"/>
      <c r="AM1689" s="13"/>
      <c r="AN1689" s="13"/>
      <c r="AO1689" s="13"/>
      <c r="AP1689" s="13"/>
      <c r="AQ1689" s="13"/>
      <c r="AR1689" s="12"/>
      <c r="AS1689" s="13"/>
      <c r="AT1689" s="13"/>
      <c r="AU1689" s="13"/>
      <c r="AV1689" s="13"/>
      <c r="AW1689" s="13"/>
      <c r="AX1689" s="13"/>
      <c r="AY1689" s="13"/>
      <c r="BK1689" s="46" t="str">
        <f t="shared" si="536"/>
        <v>82950_401</v>
      </c>
      <c r="BL1689" s="69">
        <v>82950</v>
      </c>
      <c r="BM1689" s="69">
        <v>401</v>
      </c>
      <c r="BN1689" s="69">
        <v>0</v>
      </c>
      <c r="BP1689" s="46" t="str">
        <f t="shared" si="537"/>
        <v>82950_401</v>
      </c>
      <c r="BQ1689" s="69">
        <v>82950</v>
      </c>
      <c r="BR1689" s="69">
        <v>401</v>
      </c>
      <c r="BS1689" s="69">
        <v>0</v>
      </c>
    </row>
    <row r="1690" spans="35:71" x14ac:dyDescent="0.25">
      <c r="AI1690" s="12"/>
      <c r="AJ1690" s="12"/>
      <c r="AK1690" s="12"/>
      <c r="AL1690" s="13"/>
      <c r="AM1690" s="13"/>
      <c r="AN1690" s="13"/>
      <c r="AO1690" s="13"/>
      <c r="AP1690" s="13"/>
      <c r="AQ1690" s="13"/>
      <c r="AR1690" s="12"/>
      <c r="AS1690" s="13"/>
      <c r="AT1690" s="13"/>
      <c r="AU1690" s="13"/>
      <c r="AV1690" s="13"/>
      <c r="AW1690" s="13"/>
      <c r="AX1690" s="13"/>
      <c r="AY1690" s="13"/>
      <c r="BK1690" s="46" t="str">
        <f t="shared" si="536"/>
        <v>82952_401</v>
      </c>
      <c r="BL1690" s="69">
        <v>82952</v>
      </c>
      <c r="BM1690" s="69">
        <v>401</v>
      </c>
      <c r="BN1690" s="69">
        <v>0</v>
      </c>
      <c r="BP1690" s="46" t="str">
        <f t="shared" si="537"/>
        <v>82952_401</v>
      </c>
      <c r="BQ1690" s="69">
        <v>82952</v>
      </c>
      <c r="BR1690" s="69">
        <v>401</v>
      </c>
      <c r="BS1690" s="69">
        <v>0</v>
      </c>
    </row>
    <row r="1691" spans="35:71" x14ac:dyDescent="0.25">
      <c r="AI1691" s="12"/>
      <c r="AJ1691" s="12"/>
      <c r="AK1691" s="12"/>
      <c r="AL1691" s="13"/>
      <c r="AM1691" s="13"/>
      <c r="AN1691" s="13"/>
      <c r="AO1691" s="13"/>
      <c r="AP1691" s="13"/>
      <c r="AQ1691" s="13"/>
      <c r="AR1691" s="12"/>
      <c r="AS1691" s="13"/>
      <c r="AT1691" s="13"/>
      <c r="AU1691" s="13"/>
      <c r="AV1691" s="13"/>
      <c r="AW1691" s="13"/>
      <c r="AX1691" s="13"/>
      <c r="AY1691" s="13"/>
      <c r="BK1691" s="46" t="str">
        <f t="shared" si="536"/>
        <v>82952_451</v>
      </c>
      <c r="BL1691" s="69">
        <v>82952</v>
      </c>
      <c r="BM1691" s="69">
        <v>451</v>
      </c>
      <c r="BN1691" s="69">
        <v>0</v>
      </c>
      <c r="BP1691" s="46" t="str">
        <f t="shared" si="537"/>
        <v>82952_451</v>
      </c>
      <c r="BQ1691" s="69">
        <v>82952</v>
      </c>
      <c r="BR1691" s="69">
        <v>451</v>
      </c>
      <c r="BS1691" s="69">
        <v>0</v>
      </c>
    </row>
    <row r="1692" spans="35:71" x14ac:dyDescent="0.25">
      <c r="AI1692" s="12"/>
      <c r="AJ1692" s="12"/>
      <c r="AK1692" s="12"/>
      <c r="AL1692" s="13"/>
      <c r="AM1692" s="13"/>
      <c r="AN1692" s="13"/>
      <c r="AO1692" s="13"/>
      <c r="AP1692" s="13"/>
      <c r="AQ1692" s="13"/>
      <c r="AR1692" s="12"/>
      <c r="AS1692" s="13"/>
      <c r="AT1692" s="13"/>
      <c r="AU1692" s="13"/>
      <c r="AV1692" s="13"/>
      <c r="AW1692" s="13"/>
      <c r="AX1692" s="13"/>
      <c r="AY1692" s="13"/>
      <c r="BK1692" s="46" t="str">
        <f t="shared" si="536"/>
        <v>82953_401</v>
      </c>
      <c r="BL1692" s="69">
        <v>82953</v>
      </c>
      <c r="BM1692" s="69">
        <v>401</v>
      </c>
      <c r="BN1692" s="69">
        <v>0</v>
      </c>
      <c r="BP1692" s="46" t="str">
        <f t="shared" si="537"/>
        <v>82953_401</v>
      </c>
      <c r="BQ1692" s="69">
        <v>82953</v>
      </c>
      <c r="BR1692" s="69">
        <v>401</v>
      </c>
      <c r="BS1692" s="69">
        <v>0</v>
      </c>
    </row>
    <row r="1693" spans="35:71" x14ac:dyDescent="0.25">
      <c r="AI1693" s="12"/>
      <c r="AJ1693" s="12"/>
      <c r="AK1693" s="12"/>
      <c r="AL1693" s="13"/>
      <c r="AM1693" s="13"/>
      <c r="AN1693" s="13"/>
      <c r="AO1693" s="13"/>
      <c r="AP1693" s="13"/>
      <c r="AQ1693" s="13"/>
      <c r="AR1693" s="12"/>
      <c r="AS1693" s="13"/>
      <c r="AT1693" s="13"/>
      <c r="AU1693" s="13"/>
      <c r="AV1693" s="13"/>
      <c r="AW1693" s="13"/>
      <c r="AX1693" s="13"/>
      <c r="AY1693" s="13"/>
      <c r="BK1693" s="46" t="str">
        <f t="shared" si="536"/>
        <v>82960_201</v>
      </c>
      <c r="BL1693" s="69">
        <v>82960</v>
      </c>
      <c r="BM1693" s="69">
        <v>201</v>
      </c>
      <c r="BN1693" s="69">
        <v>0</v>
      </c>
      <c r="BP1693" s="46" t="str">
        <f t="shared" si="537"/>
        <v>82960_201</v>
      </c>
      <c r="BQ1693" s="69">
        <v>82960</v>
      </c>
      <c r="BR1693" s="69">
        <v>201</v>
      </c>
      <c r="BS1693" s="69">
        <v>0</v>
      </c>
    </row>
    <row r="1694" spans="35:71" x14ac:dyDescent="0.25">
      <c r="AI1694" s="12"/>
      <c r="AJ1694" s="12"/>
      <c r="AK1694" s="12"/>
      <c r="AL1694" s="14"/>
      <c r="AM1694" s="14"/>
      <c r="AN1694" s="14"/>
      <c r="AO1694" s="14"/>
      <c r="AP1694" s="14"/>
      <c r="AQ1694" s="14"/>
      <c r="AR1694" s="12"/>
      <c r="AS1694" s="14"/>
      <c r="AT1694" s="14"/>
      <c r="AU1694" s="14"/>
      <c r="AV1694" s="14"/>
      <c r="AW1694" s="14"/>
      <c r="AX1694" s="14"/>
      <c r="AY1694" s="14"/>
      <c r="BK1694" s="46" t="str">
        <f t="shared" si="536"/>
        <v>82960_220</v>
      </c>
      <c r="BL1694" s="69">
        <v>82960</v>
      </c>
      <c r="BM1694" s="69">
        <v>220</v>
      </c>
      <c r="BN1694" s="69">
        <v>0</v>
      </c>
      <c r="BP1694" s="46" t="str">
        <f t="shared" si="537"/>
        <v>82960_220</v>
      </c>
      <c r="BQ1694" s="69">
        <v>82960</v>
      </c>
      <c r="BR1694" s="69">
        <v>220</v>
      </c>
      <c r="BS1694" s="69">
        <v>0</v>
      </c>
    </row>
    <row r="1695" spans="35:71" x14ac:dyDescent="0.25">
      <c r="AI1695" s="12"/>
      <c r="AJ1695" s="12"/>
      <c r="AK1695" s="12"/>
      <c r="AL1695" s="14"/>
      <c r="AM1695" s="14"/>
      <c r="AN1695" s="14"/>
      <c r="AO1695" s="14"/>
      <c r="AP1695" s="14"/>
      <c r="AQ1695" s="14"/>
      <c r="AR1695" s="12"/>
      <c r="AS1695" s="14"/>
      <c r="AT1695" s="14"/>
      <c r="AU1695" s="14"/>
      <c r="AV1695" s="14"/>
      <c r="AW1695" s="14"/>
      <c r="AX1695" s="14"/>
      <c r="AY1695" s="14"/>
      <c r="BK1695" s="46" t="str">
        <f t="shared" si="536"/>
        <v>82960_253</v>
      </c>
      <c r="BL1695" s="69">
        <v>82960</v>
      </c>
      <c r="BM1695" s="69">
        <v>253</v>
      </c>
      <c r="BN1695" s="69">
        <v>0</v>
      </c>
      <c r="BP1695" s="46" t="str">
        <f t="shared" si="537"/>
        <v>82960_253</v>
      </c>
      <c r="BQ1695" s="69">
        <v>82960</v>
      </c>
      <c r="BR1695" s="69">
        <v>253</v>
      </c>
      <c r="BS1695" s="69">
        <v>0</v>
      </c>
    </row>
    <row r="1696" spans="35:71" x14ac:dyDescent="0.25">
      <c r="AI1696" s="12"/>
      <c r="AJ1696" s="12"/>
      <c r="AK1696" s="12"/>
      <c r="AL1696" s="14"/>
      <c r="AM1696" s="14"/>
      <c r="AN1696" s="14"/>
      <c r="AO1696" s="14"/>
      <c r="AP1696" s="14"/>
      <c r="AQ1696" s="14"/>
      <c r="AR1696" s="12"/>
      <c r="AS1696" s="14"/>
      <c r="AT1696" s="14"/>
      <c r="AU1696" s="14"/>
      <c r="AV1696" s="14"/>
      <c r="AW1696" s="14"/>
      <c r="AX1696" s="14"/>
      <c r="AY1696" s="14"/>
      <c r="BK1696" s="46" t="str">
        <f t="shared" si="536"/>
        <v>82960_256</v>
      </c>
      <c r="BL1696" s="69">
        <v>82960</v>
      </c>
      <c r="BM1696" s="69">
        <v>256</v>
      </c>
      <c r="BN1696" s="69">
        <v>0</v>
      </c>
      <c r="BP1696" s="46" t="str">
        <f t="shared" si="537"/>
        <v>82960_256</v>
      </c>
      <c r="BQ1696" s="69">
        <v>82960</v>
      </c>
      <c r="BR1696" s="69">
        <v>256</v>
      </c>
      <c r="BS1696" s="69">
        <v>0</v>
      </c>
    </row>
    <row r="1697" spans="35:71" x14ac:dyDescent="0.25">
      <c r="AI1697" s="12"/>
      <c r="AJ1697" s="12"/>
      <c r="AK1697" s="12"/>
      <c r="AL1697" s="14"/>
      <c r="AM1697" s="14"/>
      <c r="AN1697" s="14"/>
      <c r="AO1697" s="14"/>
      <c r="AP1697" s="14"/>
      <c r="AQ1697" s="14"/>
      <c r="AR1697" s="12"/>
      <c r="AS1697" s="14"/>
      <c r="AT1697" s="14"/>
      <c r="AU1697" s="14"/>
      <c r="AV1697" s="14"/>
      <c r="AW1697" s="14"/>
      <c r="AX1697" s="14"/>
      <c r="AY1697" s="14"/>
      <c r="BK1697" s="46" t="str">
        <f t="shared" si="536"/>
        <v>82962_441</v>
      </c>
      <c r="BL1697" s="69">
        <v>82962</v>
      </c>
      <c r="BM1697" s="69">
        <v>441</v>
      </c>
      <c r="BN1697" s="69">
        <v>0</v>
      </c>
      <c r="BP1697" s="46" t="str">
        <f t="shared" si="537"/>
        <v>82962_441</v>
      </c>
      <c r="BQ1697" s="69">
        <v>82962</v>
      </c>
      <c r="BR1697" s="69">
        <v>441</v>
      </c>
      <c r="BS1697" s="69">
        <v>0</v>
      </c>
    </row>
    <row r="1698" spans="35:71" x14ac:dyDescent="0.25">
      <c r="AI1698" s="12"/>
      <c r="AJ1698" s="12"/>
      <c r="AK1698" s="12"/>
      <c r="AL1698" s="14"/>
      <c r="AM1698" s="14"/>
      <c r="AN1698" s="14"/>
      <c r="AO1698" s="14"/>
      <c r="AP1698" s="14"/>
      <c r="AQ1698" s="14"/>
      <c r="AR1698" s="12"/>
      <c r="AS1698" s="14"/>
      <c r="AT1698" s="14"/>
      <c r="AU1698" s="14"/>
      <c r="AV1698" s="14"/>
      <c r="AW1698" s="14"/>
      <c r="AX1698" s="14"/>
      <c r="AY1698" s="14"/>
      <c r="BK1698" s="46" t="str">
        <f t="shared" si="536"/>
        <v>82964_451</v>
      </c>
      <c r="BL1698" s="69">
        <v>82964</v>
      </c>
      <c r="BM1698" s="69">
        <v>451</v>
      </c>
      <c r="BN1698" s="69">
        <v>0</v>
      </c>
      <c r="BP1698" s="46" t="str">
        <f t="shared" si="537"/>
        <v>82964_451</v>
      </c>
      <c r="BQ1698" s="69">
        <v>82964</v>
      </c>
      <c r="BR1698" s="69">
        <v>451</v>
      </c>
      <c r="BS1698" s="69">
        <v>0</v>
      </c>
    </row>
    <row r="1699" spans="35:71" x14ac:dyDescent="0.25">
      <c r="AI1699" s="12"/>
      <c r="AJ1699" s="12"/>
      <c r="AK1699" s="12"/>
      <c r="AL1699" s="14"/>
      <c r="AM1699" s="14"/>
      <c r="AN1699" s="14"/>
      <c r="AO1699" s="14"/>
      <c r="AP1699" s="14"/>
      <c r="AQ1699" s="14"/>
      <c r="AR1699" s="12"/>
      <c r="AS1699" s="14"/>
      <c r="AT1699" s="14"/>
      <c r="AU1699" s="14"/>
      <c r="AV1699" s="14"/>
      <c r="AW1699" s="14"/>
      <c r="AX1699" s="14"/>
      <c r="AY1699" s="14"/>
      <c r="BK1699" s="46" t="str">
        <f t="shared" si="536"/>
        <v>82973_401</v>
      </c>
      <c r="BL1699" s="69">
        <v>82973</v>
      </c>
      <c r="BM1699" s="69">
        <v>401</v>
      </c>
      <c r="BN1699" s="69">
        <v>0</v>
      </c>
      <c r="BP1699" s="46" t="str">
        <f t="shared" si="537"/>
        <v>82973_401</v>
      </c>
      <c r="BQ1699" s="69">
        <v>82973</v>
      </c>
      <c r="BR1699" s="69">
        <v>401</v>
      </c>
      <c r="BS1699" s="69">
        <v>0</v>
      </c>
    </row>
    <row r="1700" spans="35:71" x14ac:dyDescent="0.25">
      <c r="AI1700" s="12"/>
      <c r="AJ1700" s="12"/>
      <c r="AK1700" s="12"/>
      <c r="AL1700" s="14"/>
      <c r="AM1700" s="14"/>
      <c r="AN1700" s="14"/>
      <c r="AO1700" s="14"/>
      <c r="AP1700" s="14"/>
      <c r="AQ1700" s="14"/>
      <c r="AR1700" s="12"/>
      <c r="AS1700" s="14"/>
      <c r="AT1700" s="14"/>
      <c r="AU1700" s="14"/>
      <c r="AV1700" s="14"/>
      <c r="AW1700" s="14"/>
      <c r="AX1700" s="14"/>
      <c r="AY1700" s="14"/>
      <c r="BK1700" s="46" t="str">
        <f t="shared" si="536"/>
        <v>82981_410</v>
      </c>
      <c r="BL1700" s="69">
        <v>82981</v>
      </c>
      <c r="BM1700" s="69">
        <v>410</v>
      </c>
      <c r="BN1700" s="69">
        <v>0</v>
      </c>
      <c r="BP1700" s="46" t="str">
        <f t="shared" si="537"/>
        <v>82981_410</v>
      </c>
      <c r="BQ1700" s="69">
        <v>82981</v>
      </c>
      <c r="BR1700" s="69">
        <v>410</v>
      </c>
      <c r="BS1700" s="69">
        <v>0</v>
      </c>
    </row>
    <row r="1701" spans="35:71" x14ac:dyDescent="0.25">
      <c r="AI1701" s="12"/>
      <c r="AJ1701" s="12"/>
      <c r="AK1701" s="12"/>
      <c r="AL1701" s="14"/>
      <c r="AM1701" s="14"/>
      <c r="AN1701" s="14"/>
      <c r="AO1701" s="14"/>
      <c r="AP1701" s="14"/>
      <c r="AQ1701" s="14"/>
      <c r="AR1701" s="12"/>
      <c r="AS1701" s="14"/>
      <c r="AT1701" s="14"/>
      <c r="AU1701" s="14"/>
      <c r="AV1701" s="14"/>
      <c r="AW1701" s="14"/>
      <c r="AX1701" s="14"/>
      <c r="AY1701" s="14"/>
      <c r="BK1701" s="46" t="str">
        <f t="shared" si="536"/>
        <v>82981_460</v>
      </c>
      <c r="BL1701" s="69">
        <v>82981</v>
      </c>
      <c r="BM1701" s="69">
        <v>460</v>
      </c>
      <c r="BN1701" s="69">
        <v>0</v>
      </c>
      <c r="BP1701" s="46" t="str">
        <f t="shared" si="537"/>
        <v>82981_460</v>
      </c>
      <c r="BQ1701" s="69">
        <v>82981</v>
      </c>
      <c r="BR1701" s="69">
        <v>460</v>
      </c>
      <c r="BS1701" s="69">
        <v>0</v>
      </c>
    </row>
    <row r="1702" spans="35:71" x14ac:dyDescent="0.25">
      <c r="AI1702" s="12"/>
      <c r="AJ1702" s="12"/>
      <c r="AK1702" s="12"/>
      <c r="AL1702" s="14"/>
      <c r="AM1702" s="14"/>
      <c r="AN1702" s="14"/>
      <c r="AO1702" s="14"/>
      <c r="AP1702" s="14"/>
      <c r="AQ1702" s="14"/>
      <c r="AR1702" s="12"/>
      <c r="AS1702" s="14"/>
      <c r="AT1702" s="14"/>
      <c r="AU1702" s="14"/>
      <c r="AV1702" s="14"/>
      <c r="AW1702" s="14"/>
      <c r="AX1702" s="14"/>
      <c r="AY1702" s="14"/>
      <c r="BK1702" s="46" t="str">
        <f t="shared" si="536"/>
        <v>83087_403</v>
      </c>
      <c r="BL1702" s="69">
        <v>83087</v>
      </c>
      <c r="BM1702" s="69">
        <v>403</v>
      </c>
      <c r="BN1702" s="69">
        <v>0</v>
      </c>
      <c r="BP1702" s="46" t="str">
        <f t="shared" si="537"/>
        <v>83087_403</v>
      </c>
      <c r="BQ1702" s="69">
        <v>83087</v>
      </c>
      <c r="BR1702" s="69">
        <v>403</v>
      </c>
      <c r="BS1702" s="69">
        <v>0</v>
      </c>
    </row>
    <row r="1703" spans="35:71" x14ac:dyDescent="0.25">
      <c r="AI1703" s="12"/>
      <c r="AJ1703" s="12"/>
      <c r="AK1703" s="12"/>
      <c r="AL1703" s="14"/>
      <c r="AM1703" s="14"/>
      <c r="AN1703" s="14"/>
      <c r="AO1703" s="14"/>
      <c r="AP1703" s="14"/>
      <c r="AQ1703" s="14"/>
      <c r="AR1703" s="12"/>
      <c r="AS1703" s="14"/>
      <c r="AT1703" s="14"/>
      <c r="AU1703" s="14"/>
      <c r="AV1703" s="14"/>
      <c r="AW1703" s="14"/>
      <c r="AX1703" s="14"/>
      <c r="AY1703" s="14"/>
      <c r="BK1703" s="46" t="str">
        <f t="shared" si="536"/>
        <v>83087_451</v>
      </c>
      <c r="BL1703" s="69">
        <v>83087</v>
      </c>
      <c r="BM1703" s="69">
        <v>451</v>
      </c>
      <c r="BN1703" s="69">
        <v>0</v>
      </c>
      <c r="BP1703" s="46" t="str">
        <f t="shared" si="537"/>
        <v>83087_451</v>
      </c>
      <c r="BQ1703" s="69">
        <v>83087</v>
      </c>
      <c r="BR1703" s="69">
        <v>451</v>
      </c>
      <c r="BS1703" s="69">
        <v>0</v>
      </c>
    </row>
    <row r="1704" spans="35:71" x14ac:dyDescent="0.25">
      <c r="AI1704" s="12"/>
      <c r="AJ1704" s="12"/>
      <c r="AK1704" s="12"/>
      <c r="AL1704" s="14"/>
      <c r="AM1704" s="14"/>
      <c r="AN1704" s="14"/>
      <c r="AO1704" s="14"/>
      <c r="AP1704" s="14"/>
      <c r="AQ1704" s="14"/>
      <c r="AR1704" s="12"/>
      <c r="AS1704" s="14"/>
      <c r="AT1704" s="14"/>
      <c r="AU1704" s="14"/>
      <c r="AV1704" s="14"/>
      <c r="AW1704" s="14"/>
      <c r="AX1704" s="14"/>
      <c r="AY1704" s="14"/>
      <c r="BK1704" s="46" t="str">
        <f t="shared" si="536"/>
        <v>83095_403</v>
      </c>
      <c r="BL1704" s="69">
        <v>83095</v>
      </c>
      <c r="BM1704" s="69">
        <v>403</v>
      </c>
      <c r="BN1704" s="69">
        <v>0</v>
      </c>
      <c r="BP1704" s="46" t="str">
        <f t="shared" si="537"/>
        <v>83095_403</v>
      </c>
      <c r="BQ1704" s="69">
        <v>83095</v>
      </c>
      <c r="BR1704" s="69">
        <v>403</v>
      </c>
      <c r="BS1704" s="69">
        <v>0</v>
      </c>
    </row>
    <row r="1705" spans="35:71" x14ac:dyDescent="0.25">
      <c r="AI1705" s="12"/>
      <c r="AJ1705" s="12"/>
      <c r="AK1705" s="12"/>
      <c r="AL1705" s="14"/>
      <c r="AM1705" s="14"/>
      <c r="AN1705" s="14"/>
      <c r="AO1705" s="14"/>
      <c r="AP1705" s="14"/>
      <c r="AQ1705" s="14"/>
      <c r="AR1705" s="12"/>
      <c r="AS1705" s="14"/>
      <c r="AT1705" s="14"/>
      <c r="AU1705" s="14"/>
      <c r="AV1705" s="14"/>
      <c r="AW1705" s="14"/>
      <c r="AX1705" s="14"/>
      <c r="AY1705" s="14"/>
      <c r="BK1705" s="46" t="str">
        <f t="shared" si="536"/>
        <v>83095_406</v>
      </c>
      <c r="BL1705" s="69">
        <v>83095</v>
      </c>
      <c r="BM1705" s="69">
        <v>406</v>
      </c>
      <c r="BN1705" s="69">
        <v>0</v>
      </c>
      <c r="BP1705" s="46" t="str">
        <f t="shared" si="537"/>
        <v>83095_406</v>
      </c>
      <c r="BQ1705" s="69">
        <v>83095</v>
      </c>
      <c r="BR1705" s="69">
        <v>406</v>
      </c>
      <c r="BS1705" s="69">
        <v>0</v>
      </c>
    </row>
    <row r="1706" spans="35:71" x14ac:dyDescent="0.25">
      <c r="AI1706" s="12"/>
      <c r="AJ1706" s="12"/>
      <c r="AK1706" s="12"/>
      <c r="AL1706" s="14"/>
      <c r="AM1706" s="14"/>
      <c r="AN1706" s="14"/>
      <c r="AO1706" s="14"/>
      <c r="AP1706" s="14"/>
      <c r="AQ1706" s="14"/>
      <c r="AR1706" s="12"/>
      <c r="AS1706" s="14"/>
      <c r="AT1706" s="14"/>
      <c r="AU1706" s="14"/>
      <c r="AV1706" s="14"/>
      <c r="AW1706" s="14"/>
      <c r="AX1706" s="14"/>
      <c r="AY1706" s="14"/>
      <c r="BK1706" s="46" t="str">
        <f t="shared" si="536"/>
        <v>83095_455</v>
      </c>
      <c r="BL1706" s="69">
        <v>83095</v>
      </c>
      <c r="BM1706" s="69">
        <v>455</v>
      </c>
      <c r="BN1706" s="69">
        <v>0</v>
      </c>
      <c r="BP1706" s="46" t="str">
        <f t="shared" si="537"/>
        <v>83095_455</v>
      </c>
      <c r="BQ1706" s="69">
        <v>83095</v>
      </c>
      <c r="BR1706" s="69">
        <v>455</v>
      </c>
      <c r="BS1706" s="69">
        <v>0</v>
      </c>
    </row>
    <row r="1707" spans="35:71" x14ac:dyDescent="0.25">
      <c r="AI1707" s="12"/>
      <c r="AJ1707" s="12"/>
      <c r="AK1707" s="12"/>
      <c r="AL1707" s="14"/>
      <c r="AM1707" s="14"/>
      <c r="AN1707" s="14"/>
      <c r="AO1707" s="14"/>
      <c r="AP1707" s="14"/>
      <c r="AQ1707" s="14"/>
      <c r="AR1707" s="12"/>
      <c r="AS1707" s="14"/>
      <c r="AT1707" s="14"/>
      <c r="AU1707" s="14"/>
      <c r="AV1707" s="14"/>
      <c r="AW1707" s="14"/>
      <c r="AX1707" s="14"/>
      <c r="AY1707" s="14"/>
      <c r="BK1707" s="46" t="str">
        <f t="shared" si="536"/>
        <v>83113_453</v>
      </c>
      <c r="BL1707" s="69">
        <v>83113</v>
      </c>
      <c r="BM1707" s="69">
        <v>453</v>
      </c>
      <c r="BN1707" s="69">
        <v>0</v>
      </c>
      <c r="BP1707" s="46" t="str">
        <f t="shared" si="537"/>
        <v>83113_453</v>
      </c>
      <c r="BQ1707" s="69">
        <v>83113</v>
      </c>
      <c r="BR1707" s="69">
        <v>453</v>
      </c>
      <c r="BS1707" s="69">
        <v>0</v>
      </c>
    </row>
    <row r="1708" spans="35:71" x14ac:dyDescent="0.25">
      <c r="AI1708" s="12"/>
      <c r="AJ1708" s="12"/>
      <c r="AK1708" s="12"/>
      <c r="AL1708" s="14"/>
      <c r="AM1708" s="14"/>
      <c r="AN1708" s="14"/>
      <c r="AO1708" s="14"/>
      <c r="AP1708" s="14"/>
      <c r="AQ1708" s="14"/>
      <c r="AR1708" s="12"/>
      <c r="AS1708" s="14"/>
      <c r="AT1708" s="14"/>
      <c r="AU1708" s="14"/>
      <c r="AV1708" s="14"/>
      <c r="AW1708" s="14"/>
      <c r="AX1708" s="14"/>
      <c r="AY1708" s="14"/>
      <c r="BK1708" s="46" t="str">
        <f t="shared" si="536"/>
        <v>83125_401</v>
      </c>
      <c r="BL1708" s="69">
        <v>83125</v>
      </c>
      <c r="BM1708" s="69">
        <v>401</v>
      </c>
      <c r="BN1708" s="69">
        <v>0</v>
      </c>
      <c r="BP1708" s="46" t="str">
        <f t="shared" si="537"/>
        <v>83125_401</v>
      </c>
      <c r="BQ1708" s="69">
        <v>83125</v>
      </c>
      <c r="BR1708" s="69">
        <v>401</v>
      </c>
      <c r="BS1708" s="69">
        <v>0</v>
      </c>
    </row>
    <row r="1709" spans="35:71" x14ac:dyDescent="0.25">
      <c r="AI1709" s="12"/>
      <c r="AJ1709" s="12"/>
      <c r="AK1709" s="12"/>
      <c r="AL1709" s="14"/>
      <c r="AM1709" s="14"/>
      <c r="AN1709" s="14"/>
      <c r="AO1709" s="14"/>
      <c r="AP1709" s="14"/>
      <c r="AQ1709" s="14"/>
      <c r="AR1709" s="12"/>
      <c r="AS1709" s="14"/>
      <c r="AT1709" s="14"/>
      <c r="AU1709" s="14"/>
      <c r="AV1709" s="14"/>
      <c r="AW1709" s="14"/>
      <c r="AX1709" s="14"/>
      <c r="AY1709" s="14"/>
      <c r="BK1709" s="46" t="str">
        <f t="shared" si="536"/>
        <v>83127_401</v>
      </c>
      <c r="BL1709" s="69">
        <v>83127</v>
      </c>
      <c r="BM1709" s="69">
        <v>401</v>
      </c>
      <c r="BN1709" s="69">
        <v>0</v>
      </c>
      <c r="BP1709" s="46" t="str">
        <f t="shared" si="537"/>
        <v>83127_401</v>
      </c>
      <c r="BQ1709" s="69">
        <v>83127</v>
      </c>
      <c r="BR1709" s="69">
        <v>401</v>
      </c>
      <c r="BS1709" s="69">
        <v>0</v>
      </c>
    </row>
    <row r="1710" spans="35:71" x14ac:dyDescent="0.25">
      <c r="AI1710" s="12"/>
      <c r="AJ1710" s="12"/>
      <c r="AK1710" s="12"/>
      <c r="AL1710" s="14"/>
      <c r="AM1710" s="14"/>
      <c r="AN1710" s="14"/>
      <c r="AO1710" s="14"/>
      <c r="AP1710" s="14"/>
      <c r="AQ1710" s="14"/>
      <c r="AR1710" s="12"/>
      <c r="AS1710" s="14"/>
      <c r="AT1710" s="14"/>
      <c r="AU1710" s="14"/>
      <c r="AV1710" s="14"/>
      <c r="AW1710" s="14"/>
      <c r="AX1710" s="14"/>
      <c r="AY1710" s="14"/>
      <c r="BK1710" s="46" t="str">
        <f t="shared" si="536"/>
        <v>83135_410</v>
      </c>
      <c r="BL1710" s="69">
        <v>83135</v>
      </c>
      <c r="BM1710" s="69">
        <v>410</v>
      </c>
      <c r="BN1710" s="69">
        <v>0</v>
      </c>
      <c r="BP1710" s="46" t="str">
        <f t="shared" si="537"/>
        <v>83135_410</v>
      </c>
      <c r="BQ1710" s="69">
        <v>83135</v>
      </c>
      <c r="BR1710" s="69">
        <v>410</v>
      </c>
      <c r="BS1710" s="69">
        <v>0</v>
      </c>
    </row>
    <row r="1711" spans="35:71" x14ac:dyDescent="0.25">
      <c r="AI1711" s="12"/>
      <c r="AJ1711" s="12"/>
      <c r="AK1711" s="12"/>
      <c r="AL1711" s="14"/>
      <c r="AM1711" s="14"/>
      <c r="AN1711" s="14"/>
      <c r="AO1711" s="14"/>
      <c r="AP1711" s="14"/>
      <c r="AQ1711" s="14"/>
      <c r="AR1711" s="12"/>
      <c r="AS1711" s="14"/>
      <c r="AT1711" s="14"/>
      <c r="AU1711" s="14"/>
      <c r="AV1711" s="14"/>
      <c r="AW1711" s="14"/>
      <c r="AX1711" s="14"/>
      <c r="AY1711" s="14"/>
      <c r="BK1711" s="46" t="str">
        <f t="shared" si="536"/>
        <v>83135_460</v>
      </c>
      <c r="BL1711" s="69">
        <v>83135</v>
      </c>
      <c r="BM1711" s="69">
        <v>460</v>
      </c>
      <c r="BN1711" s="69">
        <v>0</v>
      </c>
      <c r="BP1711" s="46" t="str">
        <f t="shared" si="537"/>
        <v>83135_460</v>
      </c>
      <c r="BQ1711" s="69">
        <v>83135</v>
      </c>
      <c r="BR1711" s="69">
        <v>460</v>
      </c>
      <c r="BS1711" s="69">
        <v>0</v>
      </c>
    </row>
    <row r="1712" spans="35:71" x14ac:dyDescent="0.25">
      <c r="AI1712" s="12"/>
      <c r="AJ1712" s="12"/>
      <c r="AK1712" s="12"/>
      <c r="AL1712" s="14"/>
      <c r="AM1712" s="14"/>
      <c r="AN1712" s="14"/>
      <c r="AO1712" s="14"/>
      <c r="AP1712" s="14"/>
      <c r="AQ1712" s="14"/>
      <c r="AR1712" s="12"/>
      <c r="AS1712" s="14"/>
      <c r="AT1712" s="14"/>
      <c r="AU1712" s="14"/>
      <c r="AV1712" s="14"/>
      <c r="AW1712" s="14"/>
      <c r="AX1712" s="14"/>
      <c r="AY1712" s="14"/>
      <c r="BK1712" s="46" t="str">
        <f t="shared" si="536"/>
        <v>83135_461</v>
      </c>
      <c r="BL1712" s="69">
        <v>83135</v>
      </c>
      <c r="BM1712" s="69">
        <v>461</v>
      </c>
      <c r="BN1712" s="69">
        <v>0</v>
      </c>
      <c r="BP1712" s="46" t="str">
        <f t="shared" si="537"/>
        <v>83135_461</v>
      </c>
      <c r="BQ1712" s="69">
        <v>83135</v>
      </c>
      <c r="BR1712" s="69">
        <v>461</v>
      </c>
      <c r="BS1712" s="69">
        <v>0</v>
      </c>
    </row>
    <row r="1713" spans="35:71" x14ac:dyDescent="0.25">
      <c r="AI1713" s="12"/>
      <c r="AJ1713" s="12"/>
      <c r="AK1713" s="12"/>
      <c r="AL1713" s="14"/>
      <c r="AM1713" s="14"/>
      <c r="AN1713" s="14"/>
      <c r="AO1713" s="14"/>
      <c r="AP1713" s="14"/>
      <c r="AQ1713" s="14"/>
      <c r="AR1713" s="12"/>
      <c r="AS1713" s="14"/>
      <c r="AT1713" s="14"/>
      <c r="AU1713" s="14"/>
      <c r="AV1713" s="14"/>
      <c r="AW1713" s="14"/>
      <c r="AX1713" s="14"/>
      <c r="AY1713" s="14"/>
      <c r="BK1713" s="46" t="str">
        <f t="shared" si="536"/>
        <v>83139_425</v>
      </c>
      <c r="BL1713" s="69">
        <v>83139</v>
      </c>
      <c r="BM1713" s="69">
        <v>425</v>
      </c>
      <c r="BN1713" s="69">
        <v>0</v>
      </c>
      <c r="BP1713" s="46" t="str">
        <f t="shared" si="537"/>
        <v>83139_425</v>
      </c>
      <c r="BQ1713" s="69">
        <v>83139</v>
      </c>
      <c r="BR1713" s="69">
        <v>425</v>
      </c>
      <c r="BS1713" s="69">
        <v>0</v>
      </c>
    </row>
    <row r="1714" spans="35:71" x14ac:dyDescent="0.25">
      <c r="AI1714" s="12"/>
      <c r="AJ1714" s="12"/>
      <c r="AK1714" s="12"/>
      <c r="AL1714" s="14"/>
      <c r="AM1714" s="14"/>
      <c r="AN1714" s="14"/>
      <c r="AO1714" s="14"/>
      <c r="AP1714" s="14"/>
      <c r="AQ1714" s="14"/>
      <c r="AR1714" s="12"/>
      <c r="AS1714" s="14"/>
      <c r="AT1714" s="14"/>
      <c r="AU1714" s="14"/>
      <c r="AV1714" s="14"/>
      <c r="AW1714" s="14"/>
      <c r="AX1714" s="14"/>
      <c r="AY1714" s="14"/>
      <c r="BK1714" s="46" t="str">
        <f t="shared" si="536"/>
        <v>83139_430</v>
      </c>
      <c r="BL1714" s="69">
        <v>83139</v>
      </c>
      <c r="BM1714" s="69">
        <v>430</v>
      </c>
      <c r="BN1714" s="69">
        <v>0</v>
      </c>
      <c r="BP1714" s="46" t="str">
        <f t="shared" si="537"/>
        <v>83139_430</v>
      </c>
      <c r="BQ1714" s="69">
        <v>83139</v>
      </c>
      <c r="BR1714" s="69">
        <v>430</v>
      </c>
      <c r="BS1714" s="69">
        <v>0</v>
      </c>
    </row>
    <row r="1715" spans="35:71" x14ac:dyDescent="0.25">
      <c r="AI1715" s="12"/>
      <c r="AJ1715" s="12"/>
      <c r="AK1715" s="12"/>
      <c r="AL1715" s="14"/>
      <c r="AM1715" s="14"/>
      <c r="AN1715" s="14"/>
      <c r="AO1715" s="14"/>
      <c r="AP1715" s="14"/>
      <c r="AQ1715" s="14"/>
      <c r="AR1715" s="12"/>
      <c r="AS1715" s="14"/>
      <c r="AT1715" s="14"/>
      <c r="AU1715" s="14"/>
      <c r="AV1715" s="14"/>
      <c r="AW1715" s="14"/>
      <c r="AX1715" s="14"/>
      <c r="AY1715" s="14"/>
      <c r="BK1715" s="46" t="str">
        <f t="shared" si="536"/>
        <v>83139_485</v>
      </c>
      <c r="BL1715" s="69">
        <v>83139</v>
      </c>
      <c r="BM1715" s="69">
        <v>485</v>
      </c>
      <c r="BN1715" s="69">
        <v>0</v>
      </c>
      <c r="BP1715" s="46" t="str">
        <f t="shared" si="537"/>
        <v>83139_485</v>
      </c>
      <c r="BQ1715" s="69">
        <v>83139</v>
      </c>
      <c r="BR1715" s="69">
        <v>485</v>
      </c>
      <c r="BS1715" s="69">
        <v>0</v>
      </c>
    </row>
    <row r="1716" spans="35:71" x14ac:dyDescent="0.25">
      <c r="AI1716" s="12"/>
      <c r="AJ1716" s="12"/>
      <c r="AK1716" s="12"/>
      <c r="AL1716" s="14"/>
      <c r="AM1716" s="14"/>
      <c r="AN1716" s="14"/>
      <c r="AO1716" s="14"/>
      <c r="AP1716" s="14"/>
      <c r="AQ1716" s="14"/>
      <c r="AR1716" s="12"/>
      <c r="AS1716" s="14"/>
      <c r="AT1716" s="14"/>
      <c r="AU1716" s="14"/>
      <c r="AV1716" s="14"/>
      <c r="AW1716" s="14"/>
      <c r="AX1716" s="14"/>
      <c r="AY1716" s="14"/>
      <c r="BK1716" s="46" t="str">
        <f t="shared" si="536"/>
        <v>83145_405</v>
      </c>
      <c r="BL1716" s="69">
        <v>83145</v>
      </c>
      <c r="BM1716" s="69">
        <v>405</v>
      </c>
      <c r="BN1716" s="69">
        <v>0</v>
      </c>
      <c r="BP1716" s="46" t="str">
        <f t="shared" si="537"/>
        <v>83145_405</v>
      </c>
      <c r="BQ1716" s="69">
        <v>83145</v>
      </c>
      <c r="BR1716" s="69">
        <v>405</v>
      </c>
      <c r="BS1716" s="69">
        <v>0</v>
      </c>
    </row>
    <row r="1717" spans="35:71" x14ac:dyDescent="0.25">
      <c r="AI1717" s="12"/>
      <c r="AJ1717" s="12"/>
      <c r="AK1717" s="12"/>
      <c r="AL1717" s="14"/>
      <c r="AM1717" s="14"/>
      <c r="AN1717" s="14"/>
      <c r="AO1717" s="14"/>
      <c r="AP1717" s="14"/>
      <c r="AQ1717" s="14"/>
      <c r="AR1717" s="12"/>
      <c r="AS1717" s="14"/>
      <c r="AT1717" s="14"/>
      <c r="AU1717" s="14"/>
      <c r="AV1717" s="14"/>
      <c r="AW1717" s="14"/>
      <c r="AX1717" s="14"/>
      <c r="AY1717" s="14"/>
      <c r="BK1717" s="46" t="str">
        <f t="shared" si="536"/>
        <v>83145_445</v>
      </c>
      <c r="BL1717" s="69">
        <v>83145</v>
      </c>
      <c r="BM1717" s="69">
        <v>445</v>
      </c>
      <c r="BN1717" s="69">
        <v>0</v>
      </c>
      <c r="BP1717" s="46" t="str">
        <f t="shared" si="537"/>
        <v>83145_445</v>
      </c>
      <c r="BQ1717" s="69">
        <v>83145</v>
      </c>
      <c r="BR1717" s="69">
        <v>445</v>
      </c>
      <c r="BS1717" s="69">
        <v>0</v>
      </c>
    </row>
    <row r="1718" spans="35:71" x14ac:dyDescent="0.25">
      <c r="AI1718" s="12"/>
      <c r="AJ1718" s="12"/>
      <c r="AK1718" s="12"/>
      <c r="AL1718" s="14"/>
      <c r="AM1718" s="14"/>
      <c r="AN1718" s="14"/>
      <c r="AO1718" s="14"/>
      <c r="AP1718" s="14"/>
      <c r="AQ1718" s="14"/>
      <c r="AR1718" s="12"/>
      <c r="AS1718" s="14"/>
      <c r="AT1718" s="14"/>
      <c r="AU1718" s="14"/>
      <c r="AV1718" s="14"/>
      <c r="AW1718" s="14"/>
      <c r="AX1718" s="14"/>
      <c r="AY1718" s="14"/>
      <c r="BK1718" s="46" t="str">
        <f t="shared" si="536"/>
        <v>83145_465</v>
      </c>
      <c r="BL1718" s="69">
        <v>83145</v>
      </c>
      <c r="BM1718" s="69">
        <v>465</v>
      </c>
      <c r="BN1718" s="69">
        <v>0</v>
      </c>
      <c r="BP1718" s="46" t="str">
        <f t="shared" si="537"/>
        <v>83145_465</v>
      </c>
      <c r="BQ1718" s="69">
        <v>83145</v>
      </c>
      <c r="BR1718" s="69">
        <v>465</v>
      </c>
      <c r="BS1718" s="69">
        <v>0</v>
      </c>
    </row>
    <row r="1719" spans="35:71" x14ac:dyDescent="0.25">
      <c r="AI1719" s="12"/>
      <c r="AJ1719" s="12"/>
      <c r="AK1719" s="12"/>
      <c r="AL1719" s="14"/>
      <c r="AM1719" s="14"/>
      <c r="AN1719" s="14"/>
      <c r="AO1719" s="14"/>
      <c r="AP1719" s="14"/>
      <c r="AQ1719" s="14"/>
      <c r="AR1719" s="12"/>
      <c r="AS1719" s="14"/>
      <c r="AT1719" s="14"/>
      <c r="AU1719" s="14"/>
      <c r="AV1719" s="14"/>
      <c r="AW1719" s="14"/>
      <c r="AX1719" s="14"/>
      <c r="AY1719" s="14"/>
      <c r="BK1719" s="46" t="str">
        <f t="shared" si="536"/>
        <v>83153_411</v>
      </c>
      <c r="BL1719" s="69">
        <v>83153</v>
      </c>
      <c r="BM1719" s="69">
        <v>411</v>
      </c>
      <c r="BN1719" s="69">
        <v>0</v>
      </c>
      <c r="BP1719" s="46" t="str">
        <f t="shared" si="537"/>
        <v>83153_411</v>
      </c>
      <c r="BQ1719" s="69">
        <v>83153</v>
      </c>
      <c r="BR1719" s="69">
        <v>411</v>
      </c>
      <c r="BS1719" s="69">
        <v>0</v>
      </c>
    </row>
    <row r="1720" spans="35:71" x14ac:dyDescent="0.25">
      <c r="AI1720" s="12"/>
      <c r="AJ1720" s="12"/>
      <c r="AK1720" s="12"/>
      <c r="AL1720" s="14"/>
      <c r="AM1720" s="14"/>
      <c r="AN1720" s="14"/>
      <c r="AO1720" s="14"/>
      <c r="AP1720" s="14"/>
      <c r="AQ1720" s="14"/>
      <c r="AR1720" s="12"/>
      <c r="AS1720" s="14"/>
      <c r="AT1720" s="14"/>
      <c r="AU1720" s="14"/>
      <c r="AV1720" s="14"/>
      <c r="AW1720" s="14"/>
      <c r="AX1720" s="14"/>
      <c r="AY1720" s="14"/>
      <c r="BK1720" s="46" t="str">
        <f t="shared" si="536"/>
        <v>83332_410</v>
      </c>
      <c r="BL1720" s="69">
        <v>83332</v>
      </c>
      <c r="BM1720" s="69">
        <v>410</v>
      </c>
      <c r="BN1720" s="69">
        <v>0</v>
      </c>
      <c r="BP1720" s="46" t="str">
        <f t="shared" si="537"/>
        <v>83332_410</v>
      </c>
      <c r="BQ1720" s="69">
        <v>83332</v>
      </c>
      <c r="BR1720" s="69">
        <v>410</v>
      </c>
      <c r="BS1720" s="69">
        <v>0</v>
      </c>
    </row>
    <row r="1721" spans="35:71" x14ac:dyDescent="0.25">
      <c r="AI1721" s="12"/>
      <c r="AJ1721" s="12"/>
      <c r="AK1721" s="12"/>
      <c r="AL1721" s="14"/>
      <c r="AM1721" s="14"/>
      <c r="AN1721" s="14"/>
      <c r="AO1721" s="14"/>
      <c r="AP1721" s="14"/>
      <c r="AQ1721" s="14"/>
      <c r="AR1721" s="12"/>
      <c r="AS1721" s="14"/>
      <c r="AT1721" s="14"/>
      <c r="AU1721" s="14"/>
      <c r="AV1721" s="14"/>
      <c r="AW1721" s="14"/>
      <c r="AX1721" s="14"/>
      <c r="AY1721" s="14"/>
      <c r="BK1721" s="46" t="str">
        <f t="shared" si="536"/>
        <v>83332_460</v>
      </c>
      <c r="BL1721" s="69">
        <v>83332</v>
      </c>
      <c r="BM1721" s="69">
        <v>460</v>
      </c>
      <c r="BN1721" s="69">
        <v>0</v>
      </c>
      <c r="BP1721" s="46" t="str">
        <f t="shared" si="537"/>
        <v>83332_460</v>
      </c>
      <c r="BQ1721" s="69">
        <v>83332</v>
      </c>
      <c r="BR1721" s="69">
        <v>460</v>
      </c>
      <c r="BS1721" s="69">
        <v>0</v>
      </c>
    </row>
    <row r="1722" spans="35:71" x14ac:dyDescent="0.25">
      <c r="AI1722" s="12"/>
      <c r="AJ1722" s="12"/>
      <c r="AK1722" s="12"/>
      <c r="AL1722" s="14"/>
      <c r="AM1722" s="14"/>
      <c r="AN1722" s="14"/>
      <c r="AO1722" s="14"/>
      <c r="AP1722" s="14"/>
      <c r="AQ1722" s="14"/>
      <c r="AR1722" s="12"/>
      <c r="AS1722" s="14"/>
      <c r="AT1722" s="14"/>
      <c r="AU1722" s="14"/>
      <c r="AV1722" s="14"/>
      <c r="AW1722" s="14"/>
      <c r="AX1722" s="14"/>
      <c r="AY1722" s="14"/>
      <c r="BK1722" s="46" t="str">
        <f t="shared" si="536"/>
        <v>83333_401</v>
      </c>
      <c r="BL1722" s="69">
        <v>83333</v>
      </c>
      <c r="BM1722" s="69">
        <v>401</v>
      </c>
      <c r="BN1722" s="69">
        <v>0</v>
      </c>
      <c r="BP1722" s="46" t="str">
        <f t="shared" si="537"/>
        <v>83333_401</v>
      </c>
      <c r="BQ1722" s="69">
        <v>83333</v>
      </c>
      <c r="BR1722" s="69">
        <v>401</v>
      </c>
      <c r="BS1722" s="69">
        <v>0</v>
      </c>
    </row>
    <row r="1723" spans="35:71" x14ac:dyDescent="0.25">
      <c r="AI1723" s="12"/>
      <c r="AJ1723" s="12"/>
      <c r="AK1723" s="12"/>
      <c r="AL1723" s="14"/>
      <c r="AM1723" s="14"/>
      <c r="AN1723" s="14"/>
      <c r="AO1723" s="14"/>
      <c r="AP1723" s="14"/>
      <c r="AQ1723" s="14"/>
      <c r="AR1723" s="12"/>
      <c r="AS1723" s="14"/>
      <c r="AT1723" s="14"/>
      <c r="AU1723" s="14"/>
      <c r="AV1723" s="14"/>
      <c r="AW1723" s="14"/>
      <c r="AX1723" s="14"/>
      <c r="AY1723" s="14"/>
      <c r="BK1723" s="46" t="str">
        <f t="shared" si="536"/>
        <v>83341_430</v>
      </c>
      <c r="BL1723" s="69">
        <v>83341</v>
      </c>
      <c r="BM1723" s="69">
        <v>430</v>
      </c>
      <c r="BN1723" s="69">
        <v>0</v>
      </c>
      <c r="BP1723" s="46" t="str">
        <f t="shared" si="537"/>
        <v>83341_430</v>
      </c>
      <c r="BQ1723" s="69">
        <v>83341</v>
      </c>
      <c r="BR1723" s="69">
        <v>430</v>
      </c>
      <c r="BS1723" s="69">
        <v>0</v>
      </c>
    </row>
    <row r="1724" spans="35:71" x14ac:dyDescent="0.25">
      <c r="AI1724" s="12"/>
      <c r="AJ1724" s="12"/>
      <c r="AK1724" s="12"/>
      <c r="AL1724" s="14"/>
      <c r="AM1724" s="14"/>
      <c r="AN1724" s="14"/>
      <c r="AO1724" s="14"/>
      <c r="AP1724" s="14"/>
      <c r="AQ1724" s="14"/>
      <c r="AR1724" s="12"/>
      <c r="AS1724" s="14"/>
      <c r="AT1724" s="14"/>
      <c r="AU1724" s="14"/>
      <c r="AV1724" s="14"/>
      <c r="AW1724" s="14"/>
      <c r="AX1724" s="14"/>
      <c r="AY1724" s="14"/>
      <c r="BK1724" s="46" t="str">
        <f t="shared" si="536"/>
        <v>83341_490</v>
      </c>
      <c r="BL1724" s="69">
        <v>83341</v>
      </c>
      <c r="BM1724" s="69">
        <v>490</v>
      </c>
      <c r="BN1724" s="69">
        <v>0</v>
      </c>
      <c r="BP1724" s="46" t="str">
        <f t="shared" si="537"/>
        <v>83341_490</v>
      </c>
      <c r="BQ1724" s="69">
        <v>83341</v>
      </c>
      <c r="BR1724" s="69">
        <v>490</v>
      </c>
      <c r="BS1724" s="69">
        <v>0</v>
      </c>
    </row>
    <row r="1725" spans="35:71" x14ac:dyDescent="0.25">
      <c r="AI1725" s="12"/>
      <c r="AJ1725" s="12"/>
      <c r="AK1725" s="12"/>
      <c r="AL1725" s="13"/>
      <c r="AM1725" s="13"/>
      <c r="AN1725" s="13"/>
      <c r="AO1725" s="13"/>
      <c r="AP1725" s="13"/>
      <c r="AQ1725" s="13"/>
      <c r="AR1725" s="12"/>
      <c r="AS1725" s="13"/>
      <c r="AT1725" s="13"/>
      <c r="AU1725" s="13"/>
      <c r="AV1725" s="13"/>
      <c r="AW1725" s="13"/>
      <c r="AX1725" s="13"/>
      <c r="AY1725" s="13"/>
      <c r="BK1725" s="46" t="str">
        <f t="shared" si="536"/>
        <v>83342_460</v>
      </c>
      <c r="BL1725" s="69">
        <v>83342</v>
      </c>
      <c r="BM1725" s="69">
        <v>460</v>
      </c>
      <c r="BN1725" s="69">
        <v>0</v>
      </c>
      <c r="BP1725" s="46" t="str">
        <f t="shared" si="537"/>
        <v>83342_460</v>
      </c>
      <c r="BQ1725" s="69">
        <v>83342</v>
      </c>
      <c r="BR1725" s="69">
        <v>460</v>
      </c>
      <c r="BS1725" s="69">
        <v>0</v>
      </c>
    </row>
    <row r="1726" spans="35:71" x14ac:dyDescent="0.25">
      <c r="AI1726" s="12"/>
      <c r="AJ1726" s="12"/>
      <c r="AK1726" s="12"/>
      <c r="AL1726" s="13"/>
      <c r="AM1726" s="13"/>
      <c r="AN1726" s="13"/>
      <c r="AO1726" s="13"/>
      <c r="AP1726" s="13"/>
      <c r="AQ1726" s="13"/>
      <c r="AR1726" s="12"/>
      <c r="AS1726" s="13"/>
      <c r="AT1726" s="13"/>
      <c r="AU1726" s="13"/>
      <c r="AV1726" s="13"/>
      <c r="AW1726" s="13"/>
      <c r="AX1726" s="13"/>
      <c r="AY1726" s="13"/>
      <c r="BK1726" s="46" t="str">
        <f t="shared" si="536"/>
        <v>83693_410</v>
      </c>
      <c r="BL1726" s="69">
        <v>83693</v>
      </c>
      <c r="BM1726" s="69">
        <v>410</v>
      </c>
      <c r="BN1726" s="69">
        <v>0</v>
      </c>
      <c r="BP1726" s="46" t="str">
        <f t="shared" si="537"/>
        <v>83693_410</v>
      </c>
      <c r="BQ1726" s="69">
        <v>83693</v>
      </c>
      <c r="BR1726" s="69">
        <v>410</v>
      </c>
      <c r="BS1726" s="69">
        <v>0</v>
      </c>
    </row>
    <row r="1727" spans="35:71" x14ac:dyDescent="0.25">
      <c r="AI1727" s="12"/>
      <c r="AJ1727" s="12"/>
      <c r="AK1727" s="12"/>
      <c r="AL1727" s="13"/>
      <c r="AM1727" s="13"/>
      <c r="AN1727" s="13"/>
      <c r="AO1727" s="13"/>
      <c r="AP1727" s="13"/>
      <c r="AQ1727" s="13"/>
      <c r="AR1727" s="12"/>
      <c r="AS1727" s="13"/>
      <c r="AT1727" s="13"/>
      <c r="AU1727" s="13"/>
      <c r="AV1727" s="13"/>
      <c r="AW1727" s="13"/>
      <c r="AX1727" s="13"/>
      <c r="AY1727" s="13"/>
      <c r="BK1727" s="46" t="str">
        <f t="shared" si="536"/>
        <v>83695_410</v>
      </c>
      <c r="BL1727" s="69">
        <v>83695</v>
      </c>
      <c r="BM1727" s="69">
        <v>410</v>
      </c>
      <c r="BN1727" s="69">
        <v>0</v>
      </c>
      <c r="BP1727" s="46" t="str">
        <f t="shared" si="537"/>
        <v>83695_410</v>
      </c>
      <c r="BQ1727" s="69">
        <v>83695</v>
      </c>
      <c r="BR1727" s="69">
        <v>410</v>
      </c>
      <c r="BS1727" s="69">
        <v>0</v>
      </c>
    </row>
    <row r="1728" spans="35:71" x14ac:dyDescent="0.25">
      <c r="AI1728" s="12"/>
      <c r="AJ1728" s="12"/>
      <c r="AK1728" s="12"/>
      <c r="AL1728" s="13"/>
      <c r="AM1728" s="13"/>
      <c r="AN1728" s="13"/>
      <c r="AO1728" s="13"/>
      <c r="AP1728" s="13"/>
      <c r="AQ1728" s="13"/>
      <c r="AR1728" s="12"/>
      <c r="AS1728" s="13"/>
      <c r="AT1728" s="13"/>
      <c r="AU1728" s="13"/>
      <c r="AV1728" s="13"/>
      <c r="AW1728" s="13"/>
      <c r="AX1728" s="13"/>
      <c r="AY1728" s="13"/>
      <c r="BK1728" s="46" t="str">
        <f t="shared" si="536"/>
        <v>83697_451</v>
      </c>
      <c r="BL1728" s="69">
        <v>83697</v>
      </c>
      <c r="BM1728" s="69">
        <v>451</v>
      </c>
      <c r="BN1728" s="69">
        <v>0</v>
      </c>
      <c r="BP1728" s="46" t="str">
        <f t="shared" si="537"/>
        <v>83697_451</v>
      </c>
      <c r="BQ1728" s="69">
        <v>83697</v>
      </c>
      <c r="BR1728" s="69">
        <v>451</v>
      </c>
      <c r="BS1728" s="69">
        <v>0</v>
      </c>
    </row>
    <row r="1729" spans="35:71" x14ac:dyDescent="0.25">
      <c r="AI1729" s="12"/>
      <c r="AJ1729" s="12"/>
      <c r="AK1729" s="12"/>
      <c r="AL1729" s="13"/>
      <c r="AM1729" s="13"/>
      <c r="AN1729" s="13"/>
      <c r="AO1729" s="13"/>
      <c r="AP1729" s="13"/>
      <c r="AQ1729" s="13"/>
      <c r="AR1729" s="12"/>
      <c r="AS1729" s="13"/>
      <c r="AT1729" s="13"/>
      <c r="AU1729" s="13"/>
      <c r="AV1729" s="13"/>
      <c r="AW1729" s="13"/>
      <c r="AX1729" s="13"/>
      <c r="AY1729" s="13"/>
      <c r="BK1729" s="46" t="str">
        <f t="shared" si="536"/>
        <v>83705_410</v>
      </c>
      <c r="BL1729" s="69">
        <v>83705</v>
      </c>
      <c r="BM1729" s="69">
        <v>410</v>
      </c>
      <c r="BN1729" s="69">
        <v>0</v>
      </c>
      <c r="BP1729" s="46" t="str">
        <f t="shared" si="537"/>
        <v>83705_410</v>
      </c>
      <c r="BQ1729" s="69">
        <v>83705</v>
      </c>
      <c r="BR1729" s="69">
        <v>410</v>
      </c>
      <c r="BS1729" s="69">
        <v>0</v>
      </c>
    </row>
    <row r="1730" spans="35:71" x14ac:dyDescent="0.25">
      <c r="AI1730" s="12"/>
      <c r="AJ1730" s="12"/>
      <c r="AK1730" s="12"/>
      <c r="AL1730" s="13"/>
      <c r="AM1730" s="13"/>
      <c r="AN1730" s="13"/>
      <c r="AO1730" s="13"/>
      <c r="AP1730" s="13"/>
      <c r="AQ1730" s="13"/>
      <c r="AR1730" s="12"/>
      <c r="AS1730" s="13"/>
      <c r="AT1730" s="13"/>
      <c r="AU1730" s="13"/>
      <c r="AV1730" s="13"/>
      <c r="AW1730" s="13"/>
      <c r="AX1730" s="13"/>
      <c r="AY1730" s="13"/>
      <c r="BK1730" s="46" t="str">
        <f t="shared" si="536"/>
        <v>83705_453</v>
      </c>
      <c r="BL1730" s="69">
        <v>83705</v>
      </c>
      <c r="BM1730" s="69">
        <v>453</v>
      </c>
      <c r="BN1730" s="69">
        <v>0</v>
      </c>
      <c r="BP1730" s="46" t="str">
        <f t="shared" si="537"/>
        <v>83705_453</v>
      </c>
      <c r="BQ1730" s="69">
        <v>83705</v>
      </c>
      <c r="BR1730" s="69">
        <v>453</v>
      </c>
      <c r="BS1730" s="69">
        <v>0</v>
      </c>
    </row>
    <row r="1731" spans="35:71" x14ac:dyDescent="0.25">
      <c r="AI1731" s="12"/>
      <c r="AJ1731" s="12"/>
      <c r="AK1731" s="12"/>
      <c r="AL1731" s="13"/>
      <c r="AM1731" s="13"/>
      <c r="AN1731" s="13"/>
      <c r="AO1731" s="13"/>
      <c r="AP1731" s="13"/>
      <c r="AQ1731" s="13"/>
      <c r="AR1731" s="12"/>
      <c r="AS1731" s="13"/>
      <c r="AT1731" s="13"/>
      <c r="AU1731" s="13"/>
      <c r="AV1731" s="13"/>
      <c r="AW1731" s="13"/>
      <c r="AX1731" s="13"/>
      <c r="AY1731" s="13"/>
      <c r="BK1731" s="46" t="str">
        <f t="shared" si="536"/>
        <v>83706_410</v>
      </c>
      <c r="BL1731" s="69">
        <v>83706</v>
      </c>
      <c r="BM1731" s="69">
        <v>410</v>
      </c>
      <c r="BN1731" s="69">
        <v>0</v>
      </c>
      <c r="BP1731" s="46" t="str">
        <f t="shared" si="537"/>
        <v>83706_410</v>
      </c>
      <c r="BQ1731" s="69">
        <v>83706</v>
      </c>
      <c r="BR1731" s="69">
        <v>410</v>
      </c>
      <c r="BS1731" s="69">
        <v>0</v>
      </c>
    </row>
    <row r="1732" spans="35:71" x14ac:dyDescent="0.25">
      <c r="AI1732" s="12"/>
      <c r="AJ1732" s="12"/>
      <c r="AK1732" s="12"/>
      <c r="AL1732" s="13"/>
      <c r="AM1732" s="13"/>
      <c r="AN1732" s="13"/>
      <c r="AO1732" s="13"/>
      <c r="AP1732" s="13"/>
      <c r="AQ1732" s="13"/>
      <c r="AR1732" s="12"/>
      <c r="AS1732" s="13"/>
      <c r="AT1732" s="13"/>
      <c r="AU1732" s="13"/>
      <c r="AV1732" s="13"/>
      <c r="AW1732" s="13"/>
      <c r="AX1732" s="13"/>
      <c r="AY1732" s="13"/>
      <c r="BK1732" s="46" t="str">
        <f t="shared" si="536"/>
        <v>83706_460</v>
      </c>
      <c r="BL1732" s="69">
        <v>83706</v>
      </c>
      <c r="BM1732" s="69">
        <v>460</v>
      </c>
      <c r="BN1732" s="69">
        <v>0</v>
      </c>
      <c r="BP1732" s="46" t="str">
        <f t="shared" si="537"/>
        <v>83706_460</v>
      </c>
      <c r="BQ1732" s="69">
        <v>83706</v>
      </c>
      <c r="BR1732" s="69">
        <v>460</v>
      </c>
      <c r="BS1732" s="69">
        <v>0</v>
      </c>
    </row>
    <row r="1733" spans="35:71" x14ac:dyDescent="0.25">
      <c r="AI1733" s="12"/>
      <c r="AJ1733" s="12"/>
      <c r="AK1733" s="12"/>
      <c r="AL1733" s="13"/>
      <c r="AM1733" s="13"/>
      <c r="AN1733" s="13"/>
      <c r="AO1733" s="13"/>
      <c r="AP1733" s="13"/>
      <c r="AQ1733" s="13"/>
      <c r="AR1733" s="12"/>
      <c r="AS1733" s="13"/>
      <c r="AT1733" s="13"/>
      <c r="AU1733" s="13"/>
      <c r="AV1733" s="13"/>
      <c r="AW1733" s="13"/>
      <c r="AX1733" s="13"/>
      <c r="AY1733" s="13"/>
      <c r="BK1733" s="46" t="str">
        <f t="shared" si="536"/>
        <v>83720_410</v>
      </c>
      <c r="BL1733" s="69">
        <v>83720</v>
      </c>
      <c r="BM1733" s="69">
        <v>410</v>
      </c>
      <c r="BN1733" s="69">
        <v>0</v>
      </c>
      <c r="BP1733" s="46" t="str">
        <f t="shared" si="537"/>
        <v>83720_410</v>
      </c>
      <c r="BQ1733" s="69">
        <v>83720</v>
      </c>
      <c r="BR1733" s="69">
        <v>410</v>
      </c>
      <c r="BS1733" s="69">
        <v>0</v>
      </c>
    </row>
    <row r="1734" spans="35:71" x14ac:dyDescent="0.25">
      <c r="AI1734" s="12"/>
      <c r="AJ1734" s="12"/>
      <c r="AK1734" s="12"/>
      <c r="AL1734" s="13"/>
      <c r="AM1734" s="13"/>
      <c r="AN1734" s="13"/>
      <c r="AO1734" s="13"/>
      <c r="AP1734" s="13"/>
      <c r="AQ1734" s="13"/>
      <c r="AR1734" s="12"/>
      <c r="AS1734" s="13"/>
      <c r="AT1734" s="13"/>
      <c r="AU1734" s="13"/>
      <c r="AV1734" s="13"/>
      <c r="AW1734" s="13"/>
      <c r="AX1734" s="13"/>
      <c r="AY1734" s="13"/>
      <c r="BK1734" s="46" t="str">
        <f t="shared" si="536"/>
        <v>83720_455</v>
      </c>
      <c r="BL1734" s="69">
        <v>83720</v>
      </c>
      <c r="BM1734" s="69">
        <v>455</v>
      </c>
      <c r="BN1734" s="69">
        <v>0</v>
      </c>
      <c r="BP1734" s="46" t="str">
        <f t="shared" si="537"/>
        <v>83720_455</v>
      </c>
      <c r="BQ1734" s="69">
        <v>83720</v>
      </c>
      <c r="BR1734" s="69">
        <v>455</v>
      </c>
      <c r="BS1734" s="69">
        <v>0</v>
      </c>
    </row>
    <row r="1735" spans="35:71" x14ac:dyDescent="0.25">
      <c r="AI1735" s="12"/>
      <c r="AJ1735" s="12"/>
      <c r="AK1735" s="12"/>
      <c r="AL1735" s="13"/>
      <c r="AM1735" s="13"/>
      <c r="AN1735" s="13"/>
      <c r="AO1735" s="13"/>
      <c r="AP1735" s="13"/>
      <c r="AQ1735" s="13"/>
      <c r="AR1735" s="12"/>
      <c r="AS1735" s="13"/>
      <c r="AT1735" s="13"/>
      <c r="AU1735" s="13"/>
      <c r="AV1735" s="13"/>
      <c r="AW1735" s="13"/>
      <c r="AX1735" s="13"/>
      <c r="AY1735" s="13"/>
      <c r="BK1735" s="46" t="str">
        <f t="shared" si="536"/>
        <v>83720_465</v>
      </c>
      <c r="BL1735" s="69">
        <v>83720</v>
      </c>
      <c r="BM1735" s="69">
        <v>465</v>
      </c>
      <c r="BN1735" s="69">
        <v>0</v>
      </c>
      <c r="BP1735" s="46" t="str">
        <f t="shared" si="537"/>
        <v>83720_465</v>
      </c>
      <c r="BQ1735" s="69">
        <v>83720</v>
      </c>
      <c r="BR1735" s="69">
        <v>465</v>
      </c>
      <c r="BS1735" s="69">
        <v>0</v>
      </c>
    </row>
    <row r="1736" spans="35:71" x14ac:dyDescent="0.25">
      <c r="AI1736" s="12"/>
      <c r="AJ1736" s="12"/>
      <c r="AK1736" s="12"/>
      <c r="AL1736" s="13"/>
      <c r="AM1736" s="13"/>
      <c r="AN1736" s="13"/>
      <c r="AO1736" s="13"/>
      <c r="AP1736" s="13"/>
      <c r="AQ1736" s="13"/>
      <c r="AR1736" s="12"/>
      <c r="AS1736" s="13"/>
      <c r="AT1736" s="13"/>
      <c r="AU1736" s="13"/>
      <c r="AV1736" s="13"/>
      <c r="AW1736" s="13"/>
      <c r="AX1736" s="13"/>
      <c r="AY1736" s="13"/>
      <c r="BK1736" s="46" t="str">
        <f t="shared" si="536"/>
        <v>83737_401</v>
      </c>
      <c r="BL1736" s="69">
        <v>83737</v>
      </c>
      <c r="BM1736" s="69">
        <v>401</v>
      </c>
      <c r="BN1736" s="69">
        <v>0</v>
      </c>
      <c r="BP1736" s="46" t="str">
        <f t="shared" si="537"/>
        <v>83737_401</v>
      </c>
      <c r="BQ1736" s="69">
        <v>83737</v>
      </c>
      <c r="BR1736" s="69">
        <v>401</v>
      </c>
      <c r="BS1736" s="69">
        <v>0</v>
      </c>
    </row>
    <row r="1737" spans="35:71" x14ac:dyDescent="0.25">
      <c r="AI1737" s="12"/>
      <c r="AJ1737" s="12"/>
      <c r="AK1737" s="12"/>
      <c r="AL1737" s="13"/>
      <c r="AM1737" s="13"/>
      <c r="AN1737" s="13"/>
      <c r="AO1737" s="13"/>
      <c r="AP1737" s="13"/>
      <c r="AQ1737" s="13"/>
      <c r="AR1737" s="12"/>
      <c r="AS1737" s="13"/>
      <c r="AT1737" s="13"/>
      <c r="AU1737" s="13"/>
      <c r="AV1737" s="13"/>
      <c r="AW1737" s="13"/>
      <c r="AX1737" s="13"/>
      <c r="AY1737" s="13"/>
      <c r="BK1737" s="46" t="str">
        <f t="shared" si="536"/>
        <v>83737_405</v>
      </c>
      <c r="BL1737" s="69">
        <v>83737</v>
      </c>
      <c r="BM1737" s="69">
        <v>405</v>
      </c>
      <c r="BN1737" s="69">
        <v>0</v>
      </c>
      <c r="BP1737" s="46" t="str">
        <f t="shared" si="537"/>
        <v>83737_405</v>
      </c>
      <c r="BQ1737" s="69">
        <v>83737</v>
      </c>
      <c r="BR1737" s="69">
        <v>405</v>
      </c>
      <c r="BS1737" s="69">
        <v>0</v>
      </c>
    </row>
    <row r="1738" spans="35:71" x14ac:dyDescent="0.25">
      <c r="AI1738" s="12"/>
      <c r="AJ1738" s="12"/>
      <c r="AK1738" s="12"/>
      <c r="AL1738" s="13"/>
      <c r="AM1738" s="13"/>
      <c r="AN1738" s="13"/>
      <c r="AO1738" s="13"/>
      <c r="AP1738" s="13"/>
      <c r="AQ1738" s="13"/>
      <c r="AR1738" s="12"/>
      <c r="AS1738" s="13"/>
      <c r="AT1738" s="13"/>
      <c r="AU1738" s="13"/>
      <c r="AV1738" s="13"/>
      <c r="AW1738" s="13"/>
      <c r="AX1738" s="13"/>
      <c r="AY1738" s="13"/>
      <c r="BK1738" s="46" t="str">
        <f t="shared" si="536"/>
        <v>83737_435</v>
      </c>
      <c r="BL1738" s="69">
        <v>83737</v>
      </c>
      <c r="BM1738" s="69">
        <v>435</v>
      </c>
      <c r="BN1738" s="69">
        <v>0</v>
      </c>
      <c r="BP1738" s="46" t="str">
        <f t="shared" si="537"/>
        <v>83737_435</v>
      </c>
      <c r="BQ1738" s="69">
        <v>83737</v>
      </c>
      <c r="BR1738" s="69">
        <v>435</v>
      </c>
      <c r="BS1738" s="69">
        <v>0</v>
      </c>
    </row>
    <row r="1739" spans="35:71" x14ac:dyDescent="0.25">
      <c r="AI1739" s="12"/>
      <c r="AJ1739" s="12"/>
      <c r="AK1739" s="12"/>
      <c r="AL1739" s="13"/>
      <c r="AM1739" s="13"/>
      <c r="AN1739" s="13"/>
      <c r="AO1739" s="13"/>
      <c r="AP1739" s="13"/>
      <c r="AQ1739" s="13"/>
      <c r="AR1739" s="12"/>
      <c r="AS1739" s="13"/>
      <c r="AT1739" s="13"/>
      <c r="AU1739" s="13"/>
      <c r="AV1739" s="13"/>
      <c r="AW1739" s="13"/>
      <c r="AX1739" s="13"/>
      <c r="AY1739" s="13"/>
      <c r="BK1739" s="46" t="str">
        <f t="shared" si="536"/>
        <v>83737_455</v>
      </c>
      <c r="BL1739" s="69">
        <v>83737</v>
      </c>
      <c r="BM1739" s="69">
        <v>455</v>
      </c>
      <c r="BN1739" s="69">
        <v>0</v>
      </c>
      <c r="BP1739" s="46" t="str">
        <f t="shared" si="537"/>
        <v>83737_455</v>
      </c>
      <c r="BQ1739" s="69">
        <v>83737</v>
      </c>
      <c r="BR1739" s="69">
        <v>455</v>
      </c>
      <c r="BS1739" s="69">
        <v>0</v>
      </c>
    </row>
    <row r="1740" spans="35:71" x14ac:dyDescent="0.25">
      <c r="AI1740" s="12"/>
      <c r="AJ1740" s="12"/>
      <c r="AK1740" s="12"/>
      <c r="AL1740" s="13"/>
      <c r="AM1740" s="13"/>
      <c r="AN1740" s="13"/>
      <c r="AO1740" s="13"/>
      <c r="AP1740" s="13"/>
      <c r="AQ1740" s="13"/>
      <c r="AR1740" s="12"/>
      <c r="AS1740" s="13"/>
      <c r="AT1740" s="13"/>
      <c r="AU1740" s="13"/>
      <c r="AV1740" s="13"/>
      <c r="AW1740" s="13"/>
      <c r="AX1740" s="13"/>
      <c r="AY1740" s="13"/>
      <c r="BK1740" s="46" t="str">
        <f t="shared" si="536"/>
        <v>83738_460</v>
      </c>
      <c r="BL1740" s="69">
        <v>83738</v>
      </c>
      <c r="BM1740" s="69">
        <v>460</v>
      </c>
      <c r="BN1740" s="69">
        <v>0</v>
      </c>
      <c r="BP1740" s="46" t="str">
        <f t="shared" si="537"/>
        <v>83738_460</v>
      </c>
      <c r="BQ1740" s="69">
        <v>83738</v>
      </c>
      <c r="BR1740" s="69">
        <v>460</v>
      </c>
      <c r="BS1740" s="69">
        <v>0</v>
      </c>
    </row>
    <row r="1741" spans="35:71" x14ac:dyDescent="0.25">
      <c r="AI1741" s="12"/>
      <c r="AJ1741" s="12"/>
      <c r="AK1741" s="12"/>
      <c r="AL1741" s="13"/>
      <c r="AM1741" s="13"/>
      <c r="AN1741" s="13"/>
      <c r="AO1741" s="13"/>
      <c r="AP1741" s="13"/>
      <c r="AQ1741" s="13"/>
      <c r="AR1741" s="12"/>
      <c r="AS1741" s="13"/>
      <c r="AT1741" s="13"/>
      <c r="AU1741" s="13"/>
      <c r="AV1741" s="13"/>
      <c r="AW1741" s="13"/>
      <c r="AX1741" s="13"/>
      <c r="AY1741" s="13"/>
      <c r="BK1741" s="46" t="str">
        <f t="shared" ref="BK1741:BK1803" si="538">CONCATENATE(BL1741,"_",BM1741)</f>
        <v>83739_451</v>
      </c>
      <c r="BL1741" s="69">
        <v>83739</v>
      </c>
      <c r="BM1741" s="69">
        <v>451</v>
      </c>
      <c r="BN1741" s="69">
        <v>0</v>
      </c>
      <c r="BP1741" s="46" t="str">
        <f t="shared" ref="BP1741:BP1803" si="539">CONCATENATE(BQ1741,"_",BR1741)</f>
        <v>83739_451</v>
      </c>
      <c r="BQ1741" s="69">
        <v>83739</v>
      </c>
      <c r="BR1741" s="69">
        <v>451</v>
      </c>
      <c r="BS1741" s="69">
        <v>0</v>
      </c>
    </row>
    <row r="1742" spans="35:71" x14ac:dyDescent="0.25">
      <c r="AI1742" s="12"/>
      <c r="AJ1742" s="12"/>
      <c r="AK1742" s="12"/>
      <c r="AL1742" s="14"/>
      <c r="AM1742" s="14"/>
      <c r="AN1742" s="14"/>
      <c r="AO1742" s="14"/>
      <c r="AP1742" s="14"/>
      <c r="AQ1742" s="14"/>
      <c r="AR1742" s="12"/>
      <c r="AS1742" s="14"/>
      <c r="AT1742" s="14"/>
      <c r="AU1742" s="14"/>
      <c r="AV1742" s="14"/>
      <c r="AW1742" s="14"/>
      <c r="AX1742" s="14"/>
      <c r="AY1742" s="14"/>
      <c r="BK1742" s="46" t="str">
        <f t="shared" si="538"/>
        <v>83741_491</v>
      </c>
      <c r="BL1742" s="69">
        <v>83741</v>
      </c>
      <c r="BM1742" s="69">
        <v>491</v>
      </c>
      <c r="BN1742" s="69">
        <v>0</v>
      </c>
      <c r="BP1742" s="46" t="str">
        <f t="shared" si="539"/>
        <v>83741_491</v>
      </c>
      <c r="BQ1742" s="69">
        <v>83741</v>
      </c>
      <c r="BR1742" s="69">
        <v>491</v>
      </c>
      <c r="BS1742" s="69">
        <v>0</v>
      </c>
    </row>
    <row r="1743" spans="35:71" x14ac:dyDescent="0.25">
      <c r="AI1743" s="12"/>
      <c r="AJ1743" s="12"/>
      <c r="AK1743" s="12"/>
      <c r="AL1743" s="14"/>
      <c r="AM1743" s="14"/>
      <c r="AN1743" s="14"/>
      <c r="AO1743" s="14"/>
      <c r="AP1743" s="14"/>
      <c r="AQ1743" s="14"/>
      <c r="AR1743" s="12"/>
      <c r="AS1743" s="14"/>
      <c r="AT1743" s="14"/>
      <c r="AU1743" s="14"/>
      <c r="AV1743" s="14"/>
      <c r="AW1743" s="14"/>
      <c r="AX1743" s="14"/>
      <c r="AY1743" s="14"/>
      <c r="BK1743" s="46" t="str">
        <f t="shared" si="538"/>
        <v>83757_401</v>
      </c>
      <c r="BL1743" s="69">
        <v>83757</v>
      </c>
      <c r="BM1743" s="69">
        <v>401</v>
      </c>
      <c r="BN1743" s="69">
        <v>0</v>
      </c>
      <c r="BP1743" s="46" t="str">
        <f t="shared" si="539"/>
        <v>83757_401</v>
      </c>
      <c r="BQ1743" s="69">
        <v>83757</v>
      </c>
      <c r="BR1743" s="69">
        <v>401</v>
      </c>
      <c r="BS1743" s="69">
        <v>0</v>
      </c>
    </row>
    <row r="1744" spans="35:71" x14ac:dyDescent="0.25">
      <c r="AI1744" s="12"/>
      <c r="AJ1744" s="12"/>
      <c r="AK1744" s="12"/>
      <c r="AL1744" s="13"/>
      <c r="AM1744" s="13"/>
      <c r="AN1744" s="13"/>
      <c r="AO1744" s="13"/>
      <c r="AP1744" s="13"/>
      <c r="AQ1744" s="13"/>
      <c r="AR1744" s="12"/>
      <c r="AS1744" s="13"/>
      <c r="AT1744" s="13"/>
      <c r="AU1744" s="13"/>
      <c r="AV1744" s="13"/>
      <c r="AW1744" s="13"/>
      <c r="AX1744" s="13"/>
      <c r="AY1744" s="13"/>
      <c r="BK1744" s="46" t="str">
        <f t="shared" si="538"/>
        <v>83767_401</v>
      </c>
      <c r="BL1744" s="69">
        <v>83767</v>
      </c>
      <c r="BM1744" s="69">
        <v>401</v>
      </c>
      <c r="BN1744" s="69">
        <v>0</v>
      </c>
      <c r="BP1744" s="46" t="str">
        <f t="shared" si="539"/>
        <v>83767_401</v>
      </c>
      <c r="BQ1744" s="69">
        <v>83767</v>
      </c>
      <c r="BR1744" s="69">
        <v>401</v>
      </c>
      <c r="BS1744" s="69">
        <v>0</v>
      </c>
    </row>
    <row r="1745" spans="35:71" x14ac:dyDescent="0.25">
      <c r="AI1745" s="12"/>
      <c r="AJ1745" s="12"/>
      <c r="AK1745" s="12"/>
      <c r="AL1745" s="13"/>
      <c r="AM1745" s="13"/>
      <c r="AN1745" s="13"/>
      <c r="AO1745" s="13"/>
      <c r="AP1745" s="13"/>
      <c r="AQ1745" s="13"/>
      <c r="AR1745" s="12"/>
      <c r="AS1745" s="13"/>
      <c r="AT1745" s="13"/>
      <c r="AU1745" s="13"/>
      <c r="AV1745" s="13"/>
      <c r="AW1745" s="13"/>
      <c r="AX1745" s="13"/>
      <c r="AY1745" s="13"/>
      <c r="BK1745" s="46" t="str">
        <f t="shared" si="538"/>
        <v>83771_410</v>
      </c>
      <c r="BL1745" s="69">
        <v>83771</v>
      </c>
      <c r="BM1745" s="69">
        <v>410</v>
      </c>
      <c r="BN1745" s="69">
        <v>0</v>
      </c>
      <c r="BP1745" s="46" t="str">
        <f t="shared" si="539"/>
        <v>83771_410</v>
      </c>
      <c r="BQ1745" s="69">
        <v>83771</v>
      </c>
      <c r="BR1745" s="69">
        <v>410</v>
      </c>
      <c r="BS1745" s="69">
        <v>0</v>
      </c>
    </row>
    <row r="1746" spans="35:71" x14ac:dyDescent="0.25">
      <c r="AI1746" s="12"/>
      <c r="AJ1746" s="12"/>
      <c r="AK1746" s="12"/>
      <c r="AL1746" s="13"/>
      <c r="AM1746" s="13"/>
      <c r="AN1746" s="13"/>
      <c r="AO1746" s="13"/>
      <c r="AP1746" s="13"/>
      <c r="AQ1746" s="13"/>
      <c r="AR1746" s="12"/>
      <c r="AS1746" s="13"/>
      <c r="AT1746" s="13"/>
      <c r="AU1746" s="13"/>
      <c r="AV1746" s="13"/>
      <c r="AW1746" s="13"/>
      <c r="AX1746" s="13"/>
      <c r="AY1746" s="13"/>
      <c r="BK1746" s="46" t="str">
        <f t="shared" si="538"/>
        <v>83771_451</v>
      </c>
      <c r="BL1746" s="69">
        <v>83771</v>
      </c>
      <c r="BM1746" s="69">
        <v>451</v>
      </c>
      <c r="BN1746" s="69">
        <v>0</v>
      </c>
      <c r="BP1746" s="46" t="str">
        <f t="shared" si="539"/>
        <v>83771_451</v>
      </c>
      <c r="BQ1746" s="69">
        <v>83771</v>
      </c>
      <c r="BR1746" s="69">
        <v>451</v>
      </c>
      <c r="BS1746" s="69">
        <v>0</v>
      </c>
    </row>
    <row r="1747" spans="35:71" x14ac:dyDescent="0.25">
      <c r="AI1747" s="12"/>
      <c r="AJ1747" s="12"/>
      <c r="AK1747" s="12"/>
      <c r="AL1747" s="13"/>
      <c r="AM1747" s="13"/>
      <c r="AN1747" s="13"/>
      <c r="AO1747" s="13"/>
      <c r="AP1747" s="13"/>
      <c r="AQ1747" s="13"/>
      <c r="AR1747" s="12"/>
      <c r="AS1747" s="13"/>
      <c r="AT1747" s="13"/>
      <c r="AU1747" s="13"/>
      <c r="AV1747" s="13"/>
      <c r="AW1747" s="13"/>
      <c r="AX1747" s="13"/>
      <c r="AY1747" s="13"/>
      <c r="BK1747" s="46" t="str">
        <f t="shared" si="538"/>
        <v>83773_485</v>
      </c>
      <c r="BL1747" s="69">
        <v>83773</v>
      </c>
      <c r="BM1747" s="69">
        <v>485</v>
      </c>
      <c r="BN1747" s="69">
        <v>0</v>
      </c>
      <c r="BP1747" s="46" t="str">
        <f t="shared" si="539"/>
        <v>83773_485</v>
      </c>
      <c r="BQ1747" s="69">
        <v>83773</v>
      </c>
      <c r="BR1747" s="69">
        <v>485</v>
      </c>
      <c r="BS1747" s="69">
        <v>0</v>
      </c>
    </row>
    <row r="1748" spans="35:71" x14ac:dyDescent="0.25">
      <c r="AI1748" s="12"/>
      <c r="AJ1748" s="12"/>
      <c r="AK1748" s="12"/>
      <c r="AL1748" s="13"/>
      <c r="AM1748" s="13"/>
      <c r="AN1748" s="13"/>
      <c r="AO1748" s="13"/>
      <c r="AP1748" s="13"/>
      <c r="AQ1748" s="13"/>
      <c r="AR1748" s="12"/>
      <c r="AS1748" s="13"/>
      <c r="AT1748" s="13"/>
      <c r="AU1748" s="13"/>
      <c r="AV1748" s="13"/>
      <c r="AW1748" s="13"/>
      <c r="AX1748" s="13"/>
      <c r="AY1748" s="13"/>
      <c r="BK1748" s="46" t="str">
        <f t="shared" si="538"/>
        <v>83781_401</v>
      </c>
      <c r="BL1748" s="69">
        <v>83781</v>
      </c>
      <c r="BM1748" s="69">
        <v>401</v>
      </c>
      <c r="BN1748" s="69">
        <v>0</v>
      </c>
      <c r="BP1748" s="46" t="str">
        <f t="shared" si="539"/>
        <v>83781_401</v>
      </c>
      <c r="BQ1748" s="69">
        <v>83781</v>
      </c>
      <c r="BR1748" s="69">
        <v>401</v>
      </c>
      <c r="BS1748" s="69">
        <v>0</v>
      </c>
    </row>
    <row r="1749" spans="35:71" x14ac:dyDescent="0.25">
      <c r="AI1749" s="12"/>
      <c r="AJ1749" s="12"/>
      <c r="AK1749" s="12"/>
      <c r="AL1749" s="13"/>
      <c r="AM1749" s="13"/>
      <c r="AN1749" s="13"/>
      <c r="AO1749" s="13"/>
      <c r="AP1749" s="13"/>
      <c r="AQ1749" s="13"/>
      <c r="AR1749" s="12"/>
      <c r="AS1749" s="13"/>
      <c r="AT1749" s="13"/>
      <c r="AU1749" s="13"/>
      <c r="AV1749" s="13"/>
      <c r="AW1749" s="13"/>
      <c r="AX1749" s="13"/>
      <c r="AY1749" s="13"/>
      <c r="BK1749" s="46" t="str">
        <f t="shared" si="538"/>
        <v>83781_410</v>
      </c>
      <c r="BL1749" s="69">
        <v>83781</v>
      </c>
      <c r="BM1749" s="69">
        <v>410</v>
      </c>
      <c r="BN1749" s="69">
        <v>0</v>
      </c>
      <c r="BP1749" s="46" t="str">
        <f t="shared" si="539"/>
        <v>83781_410</v>
      </c>
      <c r="BQ1749" s="69">
        <v>83781</v>
      </c>
      <c r="BR1749" s="69">
        <v>410</v>
      </c>
      <c r="BS1749" s="69">
        <v>0</v>
      </c>
    </row>
    <row r="1750" spans="35:71" x14ac:dyDescent="0.25">
      <c r="AI1750" s="12"/>
      <c r="AJ1750" s="12"/>
      <c r="AK1750" s="12"/>
      <c r="AL1750" s="13"/>
      <c r="AM1750" s="13"/>
      <c r="AN1750" s="13"/>
      <c r="AO1750" s="13"/>
      <c r="AP1750" s="13"/>
      <c r="AQ1750" s="13"/>
      <c r="AR1750" s="12"/>
      <c r="AS1750" s="13"/>
      <c r="AT1750" s="13"/>
      <c r="AU1750" s="13"/>
      <c r="AV1750" s="13"/>
      <c r="AW1750" s="13"/>
      <c r="AX1750" s="13"/>
      <c r="AY1750" s="13"/>
      <c r="BK1750" s="46" t="str">
        <f t="shared" si="538"/>
        <v>83781_454</v>
      </c>
      <c r="BL1750" s="69">
        <v>83781</v>
      </c>
      <c r="BM1750" s="69">
        <v>454</v>
      </c>
      <c r="BN1750" s="69">
        <v>0</v>
      </c>
      <c r="BP1750" s="46" t="str">
        <f t="shared" si="539"/>
        <v>83781_454</v>
      </c>
      <c r="BQ1750" s="69">
        <v>83781</v>
      </c>
      <c r="BR1750" s="69">
        <v>454</v>
      </c>
      <c r="BS1750" s="69">
        <v>0</v>
      </c>
    </row>
    <row r="1751" spans="35:71" x14ac:dyDescent="0.25">
      <c r="AI1751" s="12"/>
      <c r="AJ1751" s="12"/>
      <c r="AK1751" s="12"/>
      <c r="AL1751" s="13"/>
      <c r="AM1751" s="13"/>
      <c r="AN1751" s="13"/>
      <c r="AO1751" s="13"/>
      <c r="AP1751" s="13"/>
      <c r="AQ1751" s="13"/>
      <c r="AR1751" s="12"/>
      <c r="AS1751" s="13"/>
      <c r="AT1751" s="13"/>
      <c r="AU1751" s="13"/>
      <c r="AV1751" s="13"/>
      <c r="AW1751" s="13"/>
      <c r="AX1751" s="13"/>
      <c r="AY1751" s="13"/>
      <c r="BK1751" s="46" t="str">
        <f t="shared" si="538"/>
        <v>83781_458</v>
      </c>
      <c r="BL1751" s="69">
        <v>83781</v>
      </c>
      <c r="BM1751" s="69">
        <v>458</v>
      </c>
      <c r="BN1751" s="69">
        <v>0</v>
      </c>
      <c r="BP1751" s="46" t="str">
        <f t="shared" si="539"/>
        <v>83781_458</v>
      </c>
      <c r="BQ1751" s="69">
        <v>83781</v>
      </c>
      <c r="BR1751" s="69">
        <v>458</v>
      </c>
      <c r="BS1751" s="69">
        <v>0</v>
      </c>
    </row>
    <row r="1752" spans="35:71" x14ac:dyDescent="0.25">
      <c r="AI1752" s="12"/>
      <c r="AJ1752" s="12"/>
      <c r="AK1752" s="12"/>
      <c r="AL1752" s="13"/>
      <c r="AM1752" s="13"/>
      <c r="AN1752" s="13"/>
      <c r="AO1752" s="13"/>
      <c r="AP1752" s="13"/>
      <c r="AQ1752" s="13"/>
      <c r="AR1752" s="12"/>
      <c r="AS1752" s="13"/>
      <c r="AT1752" s="13"/>
      <c r="AU1752" s="13"/>
      <c r="AV1752" s="13"/>
      <c r="AW1752" s="13"/>
      <c r="AX1752" s="13"/>
      <c r="AY1752" s="13"/>
      <c r="BK1752" s="46" t="str">
        <f t="shared" si="538"/>
        <v>83782_453</v>
      </c>
      <c r="BL1752" s="69">
        <v>83782</v>
      </c>
      <c r="BM1752" s="69">
        <v>453</v>
      </c>
      <c r="BN1752" s="69">
        <v>0</v>
      </c>
      <c r="BP1752" s="46" t="str">
        <f t="shared" si="539"/>
        <v>83782_453</v>
      </c>
      <c r="BQ1752" s="69">
        <v>83782</v>
      </c>
      <c r="BR1752" s="69">
        <v>453</v>
      </c>
      <c r="BS1752" s="69">
        <v>0</v>
      </c>
    </row>
    <row r="1753" spans="35:71" x14ac:dyDescent="0.25">
      <c r="AI1753" s="12"/>
      <c r="AJ1753" s="12"/>
      <c r="AK1753" s="12"/>
      <c r="AL1753" s="13"/>
      <c r="AM1753" s="13"/>
      <c r="AN1753" s="13"/>
      <c r="AO1753" s="13"/>
      <c r="AP1753" s="13"/>
      <c r="AQ1753" s="13"/>
      <c r="AR1753" s="12"/>
      <c r="AS1753" s="13"/>
      <c r="AT1753" s="13"/>
      <c r="AU1753" s="13"/>
      <c r="AV1753" s="13"/>
      <c r="AW1753" s="13"/>
      <c r="AX1753" s="13"/>
      <c r="AY1753" s="13"/>
      <c r="BK1753" s="46" t="str">
        <f t="shared" si="538"/>
        <v>83783_420</v>
      </c>
      <c r="BL1753" s="69">
        <v>83783</v>
      </c>
      <c r="BM1753" s="69">
        <v>420</v>
      </c>
      <c r="BN1753" s="69">
        <v>0</v>
      </c>
      <c r="BP1753" s="46" t="str">
        <f t="shared" si="539"/>
        <v>83783_420</v>
      </c>
      <c r="BQ1753" s="69">
        <v>83783</v>
      </c>
      <c r="BR1753" s="69">
        <v>420</v>
      </c>
      <c r="BS1753" s="69">
        <v>0</v>
      </c>
    </row>
    <row r="1754" spans="35:71" x14ac:dyDescent="0.25">
      <c r="AI1754" s="12"/>
      <c r="AJ1754" s="12"/>
      <c r="AK1754" s="12"/>
      <c r="AL1754" s="13"/>
      <c r="AM1754" s="13"/>
      <c r="AN1754" s="13"/>
      <c r="AO1754" s="13"/>
      <c r="AP1754" s="13"/>
      <c r="AQ1754" s="13"/>
      <c r="AR1754" s="12"/>
      <c r="AS1754" s="13"/>
      <c r="AT1754" s="13"/>
      <c r="AU1754" s="13"/>
      <c r="AV1754" s="13"/>
      <c r="AW1754" s="13"/>
      <c r="AX1754" s="13"/>
      <c r="AY1754" s="13"/>
      <c r="BK1754" s="46" t="str">
        <f t="shared" si="538"/>
        <v>83787_405</v>
      </c>
      <c r="BL1754" s="69">
        <v>83787</v>
      </c>
      <c r="BM1754" s="69">
        <v>405</v>
      </c>
      <c r="BN1754" s="69">
        <v>0</v>
      </c>
      <c r="BP1754" s="46" t="str">
        <f t="shared" si="539"/>
        <v>83787_405</v>
      </c>
      <c r="BQ1754" s="69">
        <v>83787</v>
      </c>
      <c r="BR1754" s="69">
        <v>405</v>
      </c>
      <c r="BS1754" s="69">
        <v>0</v>
      </c>
    </row>
    <row r="1755" spans="35:71" x14ac:dyDescent="0.25">
      <c r="AI1755" s="12"/>
      <c r="AJ1755" s="12"/>
      <c r="AK1755" s="12"/>
      <c r="AL1755" s="13"/>
      <c r="AM1755" s="13"/>
      <c r="AN1755" s="13"/>
      <c r="AO1755" s="13"/>
      <c r="AP1755" s="13"/>
      <c r="AQ1755" s="13"/>
      <c r="AR1755" s="12"/>
      <c r="AS1755" s="13"/>
      <c r="AT1755" s="13"/>
      <c r="AU1755" s="13"/>
      <c r="AV1755" s="13"/>
      <c r="AW1755" s="13"/>
      <c r="AX1755" s="13"/>
      <c r="AY1755" s="13"/>
      <c r="BK1755" s="46" t="str">
        <f t="shared" si="538"/>
        <v>83787_451</v>
      </c>
      <c r="BL1755" s="69">
        <v>83787</v>
      </c>
      <c r="BM1755" s="69">
        <v>451</v>
      </c>
      <c r="BN1755" s="69">
        <v>0</v>
      </c>
      <c r="BP1755" s="46" t="str">
        <f t="shared" si="539"/>
        <v>83787_451</v>
      </c>
      <c r="BQ1755" s="69">
        <v>83787</v>
      </c>
      <c r="BR1755" s="69">
        <v>451</v>
      </c>
      <c r="BS1755" s="69">
        <v>0</v>
      </c>
    </row>
    <row r="1756" spans="35:71" x14ac:dyDescent="0.25">
      <c r="AI1756" s="12"/>
      <c r="AJ1756" s="12"/>
      <c r="AK1756" s="12"/>
      <c r="AL1756" s="13"/>
      <c r="AM1756" s="13"/>
      <c r="AN1756" s="13"/>
      <c r="AO1756" s="13"/>
      <c r="AP1756" s="13"/>
      <c r="AQ1756" s="13"/>
      <c r="AR1756" s="12"/>
      <c r="AS1756" s="13"/>
      <c r="AT1756" s="13"/>
      <c r="AU1756" s="13"/>
      <c r="AV1756" s="13"/>
      <c r="AW1756" s="13"/>
      <c r="AX1756" s="13"/>
      <c r="AY1756" s="13"/>
      <c r="BK1756" s="46" t="str">
        <f t="shared" si="538"/>
        <v>83791_445</v>
      </c>
      <c r="BL1756" s="69">
        <v>83791</v>
      </c>
      <c r="BM1756" s="69">
        <v>445</v>
      </c>
      <c r="BN1756" s="69">
        <v>0</v>
      </c>
      <c r="BP1756" s="46" t="str">
        <f t="shared" si="539"/>
        <v>83791_445</v>
      </c>
      <c r="BQ1756" s="69">
        <v>83791</v>
      </c>
      <c r="BR1756" s="69">
        <v>445</v>
      </c>
      <c r="BS1756" s="69">
        <v>0</v>
      </c>
    </row>
    <row r="1757" spans="35:71" x14ac:dyDescent="0.25">
      <c r="AI1757" s="12"/>
      <c r="AJ1757" s="12"/>
      <c r="AK1757" s="12"/>
      <c r="AL1757" s="13"/>
      <c r="AM1757" s="13"/>
      <c r="AN1757" s="13"/>
      <c r="AO1757" s="13"/>
      <c r="AP1757" s="13"/>
      <c r="AQ1757" s="13"/>
      <c r="AR1757" s="12"/>
      <c r="AS1757" s="13"/>
      <c r="AT1757" s="13"/>
      <c r="AU1757" s="13"/>
      <c r="AV1757" s="13"/>
      <c r="AW1757" s="13"/>
      <c r="AX1757" s="13"/>
      <c r="AY1757" s="13"/>
      <c r="BK1757" s="46" t="str">
        <f t="shared" si="538"/>
        <v>83793_401</v>
      </c>
      <c r="BL1757" s="69">
        <v>83793</v>
      </c>
      <c r="BM1757" s="69">
        <v>401</v>
      </c>
      <c r="BN1757" s="69">
        <v>0</v>
      </c>
      <c r="BP1757" s="46" t="str">
        <f t="shared" si="539"/>
        <v>83793_401</v>
      </c>
      <c r="BQ1757" s="69">
        <v>83793</v>
      </c>
      <c r="BR1757" s="69">
        <v>401</v>
      </c>
      <c r="BS1757" s="69">
        <v>0</v>
      </c>
    </row>
    <row r="1758" spans="35:71" x14ac:dyDescent="0.25">
      <c r="AI1758" s="12"/>
      <c r="AJ1758" s="12"/>
      <c r="AK1758" s="12"/>
      <c r="AL1758" s="13"/>
      <c r="AM1758" s="13"/>
      <c r="AN1758" s="13"/>
      <c r="AO1758" s="13"/>
      <c r="AP1758" s="13"/>
      <c r="AQ1758" s="13"/>
      <c r="AR1758" s="12"/>
      <c r="AS1758" s="13"/>
      <c r="AT1758" s="13"/>
      <c r="AU1758" s="13"/>
      <c r="AV1758" s="13"/>
      <c r="AW1758" s="13"/>
      <c r="AX1758" s="13"/>
      <c r="AY1758" s="13"/>
      <c r="BK1758" s="46" t="str">
        <f t="shared" si="538"/>
        <v>83793_405</v>
      </c>
      <c r="BL1758" s="69">
        <v>83793</v>
      </c>
      <c r="BM1758" s="69">
        <v>405</v>
      </c>
      <c r="BN1758" s="69">
        <v>0</v>
      </c>
      <c r="BP1758" s="46" t="str">
        <f t="shared" si="539"/>
        <v>83793_405</v>
      </c>
      <c r="BQ1758" s="69">
        <v>83793</v>
      </c>
      <c r="BR1758" s="69">
        <v>405</v>
      </c>
      <c r="BS1758" s="69">
        <v>0</v>
      </c>
    </row>
    <row r="1759" spans="35:71" x14ac:dyDescent="0.25">
      <c r="AI1759" s="12"/>
      <c r="AJ1759" s="12"/>
      <c r="AK1759" s="12"/>
      <c r="AL1759" s="13"/>
      <c r="AM1759" s="13"/>
      <c r="AN1759" s="13"/>
      <c r="AO1759" s="13"/>
      <c r="AP1759" s="13"/>
      <c r="AQ1759" s="13"/>
      <c r="AR1759" s="12"/>
      <c r="AS1759" s="13"/>
      <c r="AT1759" s="13"/>
      <c r="AU1759" s="13"/>
      <c r="AV1759" s="13"/>
      <c r="AW1759" s="13"/>
      <c r="AX1759" s="13"/>
      <c r="AY1759" s="13"/>
      <c r="BK1759" s="46" t="str">
        <f t="shared" si="538"/>
        <v>83793_410</v>
      </c>
      <c r="BL1759" s="69">
        <v>83793</v>
      </c>
      <c r="BM1759" s="69">
        <v>410</v>
      </c>
      <c r="BN1759" s="69">
        <v>0</v>
      </c>
      <c r="BP1759" s="46" t="str">
        <f t="shared" si="539"/>
        <v>83793_410</v>
      </c>
      <c r="BQ1759" s="69">
        <v>83793</v>
      </c>
      <c r="BR1759" s="69">
        <v>410</v>
      </c>
      <c r="BS1759" s="69">
        <v>0</v>
      </c>
    </row>
    <row r="1760" spans="35:71" x14ac:dyDescent="0.25">
      <c r="AI1760" s="12"/>
      <c r="AJ1760" s="12"/>
      <c r="AK1760" s="12"/>
      <c r="AL1760" s="13"/>
      <c r="AM1760" s="13"/>
      <c r="AN1760" s="13"/>
      <c r="AO1760" s="13"/>
      <c r="AP1760" s="13"/>
      <c r="AQ1760" s="13"/>
      <c r="AR1760" s="12"/>
      <c r="AS1760" s="13"/>
      <c r="AT1760" s="13"/>
      <c r="AU1760" s="13"/>
      <c r="AV1760" s="13"/>
      <c r="AW1760" s="13"/>
      <c r="AX1760" s="13"/>
      <c r="AY1760" s="13"/>
      <c r="BK1760" s="46" t="str">
        <f t="shared" si="538"/>
        <v>83793_460</v>
      </c>
      <c r="BL1760" s="69">
        <v>83793</v>
      </c>
      <c r="BM1760" s="69">
        <v>460</v>
      </c>
      <c r="BN1760" s="69">
        <v>0</v>
      </c>
      <c r="BP1760" s="46" t="str">
        <f t="shared" si="539"/>
        <v>83793_460</v>
      </c>
      <c r="BQ1760" s="69">
        <v>83793</v>
      </c>
      <c r="BR1760" s="69">
        <v>460</v>
      </c>
      <c r="BS1760" s="69">
        <v>0</v>
      </c>
    </row>
    <row r="1761" spans="35:71" x14ac:dyDescent="0.25">
      <c r="AI1761" s="12"/>
      <c r="AJ1761" s="12"/>
      <c r="AK1761" s="12"/>
      <c r="AL1761" s="13"/>
      <c r="AM1761" s="13"/>
      <c r="AN1761" s="13"/>
      <c r="AO1761" s="13"/>
      <c r="AP1761" s="13"/>
      <c r="AQ1761" s="13"/>
      <c r="AR1761" s="12"/>
      <c r="AS1761" s="13"/>
      <c r="AT1761" s="13"/>
      <c r="AU1761" s="13"/>
      <c r="AV1761" s="13"/>
      <c r="AW1761" s="13"/>
      <c r="AX1761" s="13"/>
      <c r="AY1761" s="13"/>
      <c r="BK1761" s="46" t="str">
        <f t="shared" si="538"/>
        <v>83793_470</v>
      </c>
      <c r="BL1761" s="69">
        <v>83793</v>
      </c>
      <c r="BM1761" s="69">
        <v>470</v>
      </c>
      <c r="BN1761" s="69">
        <v>0</v>
      </c>
      <c r="BP1761" s="46" t="str">
        <f t="shared" si="539"/>
        <v>83793_470</v>
      </c>
      <c r="BQ1761" s="69">
        <v>83793</v>
      </c>
      <c r="BR1761" s="69">
        <v>470</v>
      </c>
      <c r="BS1761" s="69">
        <v>0</v>
      </c>
    </row>
    <row r="1762" spans="35:71" x14ac:dyDescent="0.25">
      <c r="AI1762" s="12"/>
      <c r="AJ1762" s="12"/>
      <c r="AK1762" s="12"/>
      <c r="AL1762" s="13"/>
      <c r="AM1762" s="13"/>
      <c r="AN1762" s="13"/>
      <c r="AO1762" s="13"/>
      <c r="AP1762" s="13"/>
      <c r="AQ1762" s="13"/>
      <c r="AR1762" s="12"/>
      <c r="AS1762" s="13"/>
      <c r="AT1762" s="13"/>
      <c r="AU1762" s="13"/>
      <c r="AV1762" s="13"/>
      <c r="AW1762" s="13"/>
      <c r="AX1762" s="13"/>
      <c r="AY1762" s="13"/>
      <c r="BK1762" s="46" t="str">
        <f t="shared" si="538"/>
        <v>83793_471</v>
      </c>
      <c r="BL1762" s="69">
        <v>83793</v>
      </c>
      <c r="BM1762" s="69">
        <v>471</v>
      </c>
      <c r="BN1762" s="69">
        <v>0</v>
      </c>
      <c r="BP1762" s="46" t="str">
        <f t="shared" si="539"/>
        <v>83793_471</v>
      </c>
      <c r="BQ1762" s="69">
        <v>83793</v>
      </c>
      <c r="BR1762" s="69">
        <v>471</v>
      </c>
      <c r="BS1762" s="69">
        <v>0</v>
      </c>
    </row>
    <row r="1763" spans="35:71" x14ac:dyDescent="0.25">
      <c r="AI1763" s="12"/>
      <c r="AJ1763" s="12"/>
      <c r="AK1763" s="12"/>
      <c r="AL1763" s="13"/>
      <c r="AM1763" s="13"/>
      <c r="AN1763" s="13"/>
      <c r="AO1763" s="13"/>
      <c r="AP1763" s="13"/>
      <c r="AQ1763" s="13"/>
      <c r="AR1763" s="12"/>
      <c r="AS1763" s="13"/>
      <c r="AT1763" s="13"/>
      <c r="AU1763" s="13"/>
      <c r="AV1763" s="13"/>
      <c r="AW1763" s="13"/>
      <c r="AX1763" s="13"/>
      <c r="AY1763" s="13"/>
      <c r="BK1763" s="46" t="str">
        <f t="shared" si="538"/>
        <v>83793_491</v>
      </c>
      <c r="BL1763" s="69">
        <v>83793</v>
      </c>
      <c r="BM1763" s="69">
        <v>491</v>
      </c>
      <c r="BN1763" s="69">
        <v>0</v>
      </c>
      <c r="BP1763" s="46" t="str">
        <f t="shared" si="539"/>
        <v>83793_491</v>
      </c>
      <c r="BQ1763" s="69">
        <v>83793</v>
      </c>
      <c r="BR1763" s="69">
        <v>491</v>
      </c>
      <c r="BS1763" s="69">
        <v>0</v>
      </c>
    </row>
    <row r="1764" spans="35:71" x14ac:dyDescent="0.25">
      <c r="AI1764" s="12"/>
      <c r="AJ1764" s="12"/>
      <c r="AK1764" s="12"/>
      <c r="AL1764" s="13"/>
      <c r="AM1764" s="13"/>
      <c r="AN1764" s="13"/>
      <c r="AO1764" s="13"/>
      <c r="AP1764" s="13"/>
      <c r="AQ1764" s="13"/>
      <c r="AR1764" s="12"/>
      <c r="AS1764" s="13"/>
      <c r="AT1764" s="13"/>
      <c r="AU1764" s="13"/>
      <c r="AV1764" s="13"/>
      <c r="AW1764" s="13"/>
      <c r="AX1764" s="13"/>
      <c r="AY1764" s="13"/>
      <c r="BK1764" s="46" t="str">
        <f t="shared" si="538"/>
        <v>83798_451</v>
      </c>
      <c r="BL1764" s="69">
        <v>83798</v>
      </c>
      <c r="BM1764" s="69">
        <v>451</v>
      </c>
      <c r="BN1764" s="69">
        <v>0</v>
      </c>
      <c r="BP1764" s="46" t="str">
        <f t="shared" si="539"/>
        <v>83798_451</v>
      </c>
      <c r="BQ1764" s="69">
        <v>83798</v>
      </c>
      <c r="BR1764" s="69">
        <v>451</v>
      </c>
      <c r="BS1764" s="69">
        <v>0</v>
      </c>
    </row>
    <row r="1765" spans="35:71" x14ac:dyDescent="0.25">
      <c r="AI1765" s="12"/>
      <c r="AJ1765" s="12"/>
      <c r="AK1765" s="12"/>
      <c r="AL1765" s="14"/>
      <c r="AM1765" s="14"/>
      <c r="AN1765" s="14"/>
      <c r="AO1765" s="14"/>
      <c r="AP1765" s="14"/>
      <c r="AQ1765" s="14"/>
      <c r="AR1765" s="12"/>
      <c r="AS1765" s="14"/>
      <c r="AT1765" s="14"/>
      <c r="AU1765" s="14"/>
      <c r="AV1765" s="14"/>
      <c r="AW1765" s="14"/>
      <c r="AX1765" s="14"/>
      <c r="AY1765" s="14"/>
      <c r="BK1765" s="46" t="str">
        <f t="shared" si="538"/>
        <v>83941_451</v>
      </c>
      <c r="BL1765" s="69">
        <v>83941</v>
      </c>
      <c r="BM1765" s="69">
        <v>451</v>
      </c>
      <c r="BN1765" s="69">
        <v>0</v>
      </c>
      <c r="BP1765" s="46" t="str">
        <f t="shared" si="539"/>
        <v>83941_451</v>
      </c>
      <c r="BQ1765" s="69">
        <v>83941</v>
      </c>
      <c r="BR1765" s="69">
        <v>451</v>
      </c>
      <c r="BS1765" s="69">
        <v>0</v>
      </c>
    </row>
    <row r="1766" spans="35:71" x14ac:dyDescent="0.25">
      <c r="AI1766" s="12"/>
      <c r="AJ1766" s="12"/>
      <c r="AK1766" s="12"/>
      <c r="AL1766" s="13"/>
      <c r="AM1766" s="13"/>
      <c r="AN1766" s="13"/>
      <c r="AO1766" s="13"/>
      <c r="AP1766" s="13"/>
      <c r="AQ1766" s="13"/>
      <c r="AR1766" s="12"/>
      <c r="AS1766" s="13"/>
      <c r="AT1766" s="13"/>
      <c r="AU1766" s="13"/>
      <c r="AV1766" s="13"/>
      <c r="AW1766" s="13"/>
      <c r="AX1766" s="13"/>
      <c r="AY1766" s="13"/>
      <c r="BK1766" s="46" t="str">
        <f t="shared" si="538"/>
        <v>83977_401</v>
      </c>
      <c r="BL1766" s="69">
        <v>83977</v>
      </c>
      <c r="BM1766" s="69">
        <v>401</v>
      </c>
      <c r="BN1766" s="69">
        <v>0</v>
      </c>
      <c r="BP1766" s="46" t="str">
        <f t="shared" si="539"/>
        <v>83977_401</v>
      </c>
      <c r="BQ1766" s="69">
        <v>83977</v>
      </c>
      <c r="BR1766" s="69">
        <v>401</v>
      </c>
      <c r="BS1766" s="69">
        <v>0</v>
      </c>
    </row>
    <row r="1767" spans="35:71" x14ac:dyDescent="0.25">
      <c r="AI1767" s="12"/>
      <c r="AJ1767" s="12"/>
      <c r="AK1767" s="12"/>
      <c r="AL1767" s="14"/>
      <c r="AM1767" s="14"/>
      <c r="AN1767" s="14"/>
      <c r="AO1767" s="14"/>
      <c r="AP1767" s="14"/>
      <c r="AQ1767" s="14"/>
      <c r="AR1767" s="12"/>
      <c r="AS1767" s="14"/>
      <c r="AT1767" s="14"/>
      <c r="AU1767" s="14"/>
      <c r="AV1767" s="14"/>
      <c r="AW1767" s="14"/>
      <c r="AX1767" s="14"/>
      <c r="AY1767" s="14"/>
      <c r="BK1767" s="46" t="str">
        <f t="shared" si="538"/>
        <v>83980_410</v>
      </c>
      <c r="BL1767" s="69">
        <v>83980</v>
      </c>
      <c r="BM1767" s="69">
        <v>410</v>
      </c>
      <c r="BN1767" s="69">
        <v>0</v>
      </c>
      <c r="BP1767" s="46" t="str">
        <f t="shared" si="539"/>
        <v>83980_410</v>
      </c>
      <c r="BQ1767" s="69">
        <v>83980</v>
      </c>
      <c r="BR1767" s="69">
        <v>410</v>
      </c>
      <c r="BS1767" s="69">
        <v>0</v>
      </c>
    </row>
    <row r="1768" spans="35:71" x14ac:dyDescent="0.25">
      <c r="AI1768" s="12"/>
      <c r="AJ1768" s="12"/>
      <c r="AK1768" s="12"/>
      <c r="AL1768" s="14"/>
      <c r="AM1768" s="14"/>
      <c r="AN1768" s="14"/>
      <c r="AO1768" s="14"/>
      <c r="AP1768" s="14"/>
      <c r="AQ1768" s="14"/>
      <c r="AR1768" s="12"/>
      <c r="AS1768" s="14"/>
      <c r="AT1768" s="14"/>
      <c r="AU1768" s="14"/>
      <c r="AV1768" s="14"/>
      <c r="AW1768" s="14"/>
      <c r="AX1768" s="14"/>
      <c r="AY1768" s="14"/>
      <c r="BK1768" s="46" t="str">
        <f t="shared" si="538"/>
        <v>83980_460</v>
      </c>
      <c r="BL1768" s="69">
        <v>83980</v>
      </c>
      <c r="BM1768" s="69">
        <v>460</v>
      </c>
      <c r="BN1768" s="69">
        <v>0</v>
      </c>
      <c r="BP1768" s="46" t="str">
        <f t="shared" si="539"/>
        <v>83980_460</v>
      </c>
      <c r="BQ1768" s="69">
        <v>83980</v>
      </c>
      <c r="BR1768" s="69">
        <v>460</v>
      </c>
      <c r="BS1768" s="69">
        <v>0</v>
      </c>
    </row>
    <row r="1769" spans="35:71" x14ac:dyDescent="0.25">
      <c r="AI1769" s="12"/>
      <c r="AJ1769" s="12"/>
      <c r="AK1769" s="12"/>
      <c r="AL1769" s="13"/>
      <c r="AM1769" s="13"/>
      <c r="AN1769" s="13"/>
      <c r="AO1769" s="13"/>
      <c r="AP1769" s="13"/>
      <c r="AQ1769" s="13"/>
      <c r="AR1769" s="12"/>
      <c r="AS1769" s="13"/>
      <c r="AT1769" s="13"/>
      <c r="AU1769" s="13"/>
      <c r="AV1769" s="13"/>
      <c r="AW1769" s="13"/>
      <c r="AX1769" s="13"/>
      <c r="AY1769" s="13"/>
      <c r="BK1769" s="46" t="str">
        <f t="shared" si="538"/>
        <v>83982_410</v>
      </c>
      <c r="BL1769" s="69">
        <v>83982</v>
      </c>
      <c r="BM1769" s="69">
        <v>410</v>
      </c>
      <c r="BN1769" s="69">
        <v>0</v>
      </c>
      <c r="BP1769" s="46" t="str">
        <f t="shared" si="539"/>
        <v>83982_410</v>
      </c>
      <c r="BQ1769" s="69">
        <v>83982</v>
      </c>
      <c r="BR1769" s="69">
        <v>410</v>
      </c>
      <c r="BS1769" s="69">
        <v>0</v>
      </c>
    </row>
    <row r="1770" spans="35:71" x14ac:dyDescent="0.25">
      <c r="AI1770" s="12"/>
      <c r="AJ1770" s="12"/>
      <c r="AK1770" s="12"/>
      <c r="AL1770" s="13"/>
      <c r="AM1770" s="13"/>
      <c r="AN1770" s="13"/>
      <c r="AO1770" s="13"/>
      <c r="AP1770" s="13"/>
      <c r="AQ1770" s="13"/>
      <c r="AR1770" s="12"/>
      <c r="AS1770" s="13"/>
      <c r="AT1770" s="13"/>
      <c r="AU1770" s="13"/>
      <c r="AV1770" s="13"/>
      <c r="AW1770" s="13"/>
      <c r="AX1770" s="13"/>
      <c r="AY1770" s="13"/>
      <c r="BK1770" s="46" t="str">
        <f t="shared" si="538"/>
        <v>83982_413</v>
      </c>
      <c r="BL1770" s="69">
        <v>83982</v>
      </c>
      <c r="BM1770" s="69">
        <v>413</v>
      </c>
      <c r="BN1770" s="69">
        <v>0</v>
      </c>
      <c r="BP1770" s="46" t="str">
        <f t="shared" si="539"/>
        <v>83982_413</v>
      </c>
      <c r="BQ1770" s="69">
        <v>83982</v>
      </c>
      <c r="BR1770" s="69">
        <v>413</v>
      </c>
      <c r="BS1770" s="69">
        <v>0</v>
      </c>
    </row>
    <row r="1771" spans="35:71" x14ac:dyDescent="0.25">
      <c r="AI1771" s="12"/>
      <c r="AJ1771" s="12"/>
      <c r="AK1771" s="12"/>
      <c r="AL1771" s="13"/>
      <c r="AM1771" s="13"/>
      <c r="AN1771" s="13"/>
      <c r="AO1771" s="13"/>
      <c r="AP1771" s="13"/>
      <c r="AQ1771" s="13"/>
      <c r="AR1771" s="12"/>
      <c r="AS1771" s="13"/>
      <c r="AT1771" s="13"/>
      <c r="AU1771" s="13"/>
      <c r="AV1771" s="13"/>
      <c r="AW1771" s="13"/>
      <c r="AX1771" s="13"/>
      <c r="AY1771" s="13"/>
      <c r="BK1771" s="46" t="str">
        <f t="shared" si="538"/>
        <v>83982_418</v>
      </c>
      <c r="BL1771" s="69">
        <v>83982</v>
      </c>
      <c r="BM1771" s="69">
        <v>418</v>
      </c>
      <c r="BN1771" s="69">
        <v>0</v>
      </c>
      <c r="BP1771" s="46" t="str">
        <f t="shared" si="539"/>
        <v>83982_418</v>
      </c>
      <c r="BQ1771" s="69">
        <v>83982</v>
      </c>
      <c r="BR1771" s="69">
        <v>418</v>
      </c>
      <c r="BS1771" s="69">
        <v>0</v>
      </c>
    </row>
    <row r="1772" spans="35:71" x14ac:dyDescent="0.25">
      <c r="AI1772" s="12"/>
      <c r="AJ1772" s="12"/>
      <c r="AK1772" s="12"/>
      <c r="AL1772" s="13"/>
      <c r="AM1772" s="13"/>
      <c r="AN1772" s="13"/>
      <c r="AO1772" s="13"/>
      <c r="AP1772" s="13"/>
      <c r="AQ1772" s="13"/>
      <c r="AR1772" s="12"/>
      <c r="AS1772" s="13"/>
      <c r="AT1772" s="13"/>
      <c r="AU1772" s="13"/>
      <c r="AV1772" s="13"/>
      <c r="AW1772" s="13"/>
      <c r="AX1772" s="13"/>
      <c r="AY1772" s="13"/>
      <c r="BK1772" s="46" t="str">
        <f t="shared" si="538"/>
        <v>83982_460</v>
      </c>
      <c r="BL1772" s="69">
        <v>83982</v>
      </c>
      <c r="BM1772" s="69">
        <v>460</v>
      </c>
      <c r="BN1772" s="69">
        <v>0</v>
      </c>
      <c r="BP1772" s="46" t="str">
        <f t="shared" si="539"/>
        <v>83982_460</v>
      </c>
      <c r="BQ1772" s="69">
        <v>83982</v>
      </c>
      <c r="BR1772" s="69">
        <v>460</v>
      </c>
      <c r="BS1772" s="69">
        <v>0</v>
      </c>
    </row>
    <row r="1773" spans="35:71" x14ac:dyDescent="0.25">
      <c r="AI1773" s="12"/>
      <c r="AJ1773" s="12"/>
      <c r="AK1773" s="12"/>
      <c r="AL1773" s="13"/>
      <c r="AM1773" s="13"/>
      <c r="AN1773" s="13"/>
      <c r="AO1773" s="13"/>
      <c r="AP1773" s="13"/>
      <c r="AQ1773" s="13"/>
      <c r="AR1773" s="12"/>
      <c r="AS1773" s="13"/>
      <c r="AT1773" s="13"/>
      <c r="AU1773" s="13"/>
      <c r="AV1773" s="13"/>
      <c r="AW1773" s="13"/>
      <c r="AX1773" s="13"/>
      <c r="AY1773" s="13"/>
      <c r="BK1773" s="46" t="str">
        <f t="shared" si="538"/>
        <v>83982_461</v>
      </c>
      <c r="BL1773" s="69">
        <v>83982</v>
      </c>
      <c r="BM1773" s="69">
        <v>461</v>
      </c>
      <c r="BN1773" s="69">
        <v>0</v>
      </c>
      <c r="BP1773" s="46" t="str">
        <f t="shared" si="539"/>
        <v>83982_461</v>
      </c>
      <c r="BQ1773" s="69">
        <v>83982</v>
      </c>
      <c r="BR1773" s="69">
        <v>461</v>
      </c>
      <c r="BS1773" s="69">
        <v>0</v>
      </c>
    </row>
    <row r="1774" spans="35:71" x14ac:dyDescent="0.25">
      <c r="AI1774" s="12"/>
      <c r="AJ1774" s="12"/>
      <c r="AK1774" s="12"/>
      <c r="AL1774" s="13"/>
      <c r="AM1774" s="13"/>
      <c r="AN1774" s="13"/>
      <c r="AO1774" s="13"/>
      <c r="AP1774" s="13"/>
      <c r="AQ1774" s="13"/>
      <c r="AR1774" s="12"/>
      <c r="AS1774" s="13"/>
      <c r="AT1774" s="13"/>
      <c r="AU1774" s="13"/>
      <c r="AV1774" s="13"/>
      <c r="AW1774" s="13"/>
      <c r="AX1774" s="13"/>
      <c r="AY1774" s="13"/>
      <c r="BK1774" s="46" t="str">
        <f t="shared" si="538"/>
        <v>83997_445</v>
      </c>
      <c r="BL1774" s="69">
        <v>83997</v>
      </c>
      <c r="BM1774" s="69">
        <v>445</v>
      </c>
      <c r="BN1774" s="69">
        <v>0</v>
      </c>
      <c r="BP1774" s="46" t="str">
        <f t="shared" si="539"/>
        <v>83997_445</v>
      </c>
      <c r="BQ1774" s="69">
        <v>83997</v>
      </c>
      <c r="BR1774" s="69">
        <v>445</v>
      </c>
      <c r="BS1774" s="69">
        <v>0</v>
      </c>
    </row>
    <row r="1775" spans="35:71" x14ac:dyDescent="0.25">
      <c r="AI1775" s="12"/>
      <c r="AJ1775" s="12"/>
      <c r="AK1775" s="12"/>
      <c r="AL1775" s="13"/>
      <c r="AM1775" s="13"/>
      <c r="AN1775" s="13"/>
      <c r="AO1775" s="13"/>
      <c r="AP1775" s="13"/>
      <c r="AQ1775" s="13"/>
      <c r="AR1775" s="12"/>
      <c r="AS1775" s="13"/>
      <c r="AT1775" s="13"/>
      <c r="AU1775" s="13"/>
      <c r="AV1775" s="13"/>
      <c r="AW1775" s="13"/>
      <c r="AX1775" s="13"/>
      <c r="AY1775" s="13"/>
      <c r="BK1775" s="46" t="str">
        <f t="shared" si="538"/>
        <v>83997_475</v>
      </c>
      <c r="BL1775" s="69">
        <v>83997</v>
      </c>
      <c r="BM1775" s="69">
        <v>475</v>
      </c>
      <c r="BN1775" s="69">
        <v>0</v>
      </c>
      <c r="BP1775" s="46" t="str">
        <f t="shared" si="539"/>
        <v>83997_475</v>
      </c>
      <c r="BQ1775" s="69">
        <v>83997</v>
      </c>
      <c r="BR1775" s="69">
        <v>475</v>
      </c>
      <c r="BS1775" s="69">
        <v>0</v>
      </c>
    </row>
    <row r="1776" spans="35:71" x14ac:dyDescent="0.25">
      <c r="AI1776" s="12"/>
      <c r="AJ1776" s="12"/>
      <c r="AK1776" s="12"/>
      <c r="AL1776" s="13"/>
      <c r="AM1776" s="13"/>
      <c r="AN1776" s="13"/>
      <c r="AO1776" s="13"/>
      <c r="AP1776" s="13"/>
      <c r="AQ1776" s="13"/>
      <c r="AR1776" s="12"/>
      <c r="AS1776" s="13"/>
      <c r="AT1776" s="13"/>
      <c r="AU1776" s="13"/>
      <c r="AV1776" s="13"/>
      <c r="AW1776" s="13"/>
      <c r="AX1776" s="13"/>
      <c r="AY1776" s="13"/>
      <c r="BK1776" s="46" t="str">
        <f t="shared" si="538"/>
        <v>84003_451</v>
      </c>
      <c r="BL1776" s="69">
        <v>84003</v>
      </c>
      <c r="BM1776" s="69">
        <v>451</v>
      </c>
      <c r="BN1776" s="69">
        <v>0</v>
      </c>
      <c r="BP1776" s="46" t="str">
        <f t="shared" si="539"/>
        <v>84003_451</v>
      </c>
      <c r="BQ1776" s="69">
        <v>84003</v>
      </c>
      <c r="BR1776" s="69">
        <v>451</v>
      </c>
      <c r="BS1776" s="69">
        <v>0</v>
      </c>
    </row>
    <row r="1777" spans="35:71" x14ac:dyDescent="0.25">
      <c r="AI1777" s="12"/>
      <c r="AJ1777" s="12"/>
      <c r="AK1777" s="12"/>
      <c r="AL1777" s="13"/>
      <c r="AM1777" s="13"/>
      <c r="AN1777" s="13"/>
      <c r="AO1777" s="13"/>
      <c r="AP1777" s="13"/>
      <c r="AQ1777" s="13"/>
      <c r="AR1777" s="12"/>
      <c r="AS1777" s="13"/>
      <c r="AT1777" s="13"/>
      <c r="AU1777" s="13"/>
      <c r="AV1777" s="13"/>
      <c r="AW1777" s="13"/>
      <c r="AX1777" s="13"/>
      <c r="AY1777" s="13"/>
      <c r="BK1777" s="46" t="str">
        <f t="shared" si="538"/>
        <v>84011_401</v>
      </c>
      <c r="BL1777" s="69">
        <v>84011</v>
      </c>
      <c r="BM1777" s="69">
        <v>401</v>
      </c>
      <c r="BN1777" s="69">
        <v>0</v>
      </c>
      <c r="BP1777" s="46" t="str">
        <f t="shared" si="539"/>
        <v>84011_401</v>
      </c>
      <c r="BQ1777" s="69">
        <v>84011</v>
      </c>
      <c r="BR1777" s="69">
        <v>401</v>
      </c>
      <c r="BS1777" s="69">
        <v>0</v>
      </c>
    </row>
    <row r="1778" spans="35:71" x14ac:dyDescent="0.25">
      <c r="AI1778" s="12"/>
      <c r="AJ1778" s="12"/>
      <c r="AK1778" s="12"/>
      <c r="AL1778" s="13"/>
      <c r="AM1778" s="13"/>
      <c r="AN1778" s="13"/>
      <c r="AO1778" s="13"/>
      <c r="AP1778" s="13"/>
      <c r="AQ1778" s="13"/>
      <c r="AR1778" s="12"/>
      <c r="AS1778" s="13"/>
      <c r="AT1778" s="13"/>
      <c r="AU1778" s="13"/>
      <c r="AV1778" s="13"/>
      <c r="AW1778" s="13"/>
      <c r="AX1778" s="13"/>
      <c r="AY1778" s="13"/>
      <c r="BK1778" s="46" t="str">
        <f t="shared" si="538"/>
        <v>84017_401</v>
      </c>
      <c r="BL1778" s="69">
        <v>84017</v>
      </c>
      <c r="BM1778" s="69">
        <v>401</v>
      </c>
      <c r="BN1778" s="69">
        <v>0</v>
      </c>
      <c r="BP1778" s="46" t="str">
        <f t="shared" si="539"/>
        <v>84017_401</v>
      </c>
      <c r="BQ1778" s="69">
        <v>84017</v>
      </c>
      <c r="BR1778" s="69">
        <v>401</v>
      </c>
      <c r="BS1778" s="69">
        <v>0</v>
      </c>
    </row>
    <row r="1779" spans="35:71" x14ac:dyDescent="0.25">
      <c r="AI1779" s="12"/>
      <c r="AJ1779" s="12"/>
      <c r="AK1779" s="12"/>
      <c r="AL1779" s="13"/>
      <c r="AM1779" s="13"/>
      <c r="AN1779" s="13"/>
      <c r="AO1779" s="13"/>
      <c r="AP1779" s="13"/>
      <c r="AQ1779" s="13"/>
      <c r="AR1779" s="12"/>
      <c r="AS1779" s="13"/>
      <c r="AT1779" s="13"/>
      <c r="AU1779" s="13"/>
      <c r="AV1779" s="13"/>
      <c r="AW1779" s="13"/>
      <c r="AX1779" s="13"/>
      <c r="AY1779" s="13"/>
      <c r="BK1779" s="46" t="str">
        <f t="shared" si="538"/>
        <v>84190_410</v>
      </c>
      <c r="BL1779" s="69">
        <v>84190</v>
      </c>
      <c r="BM1779" s="69">
        <v>410</v>
      </c>
      <c r="BN1779" s="69">
        <v>0</v>
      </c>
      <c r="BP1779" s="46" t="str">
        <f t="shared" si="539"/>
        <v>84190_410</v>
      </c>
      <c r="BQ1779" s="69">
        <v>84190</v>
      </c>
      <c r="BR1779" s="69">
        <v>410</v>
      </c>
      <c r="BS1779" s="69">
        <v>0</v>
      </c>
    </row>
    <row r="1780" spans="35:71" x14ac:dyDescent="0.25">
      <c r="AI1780" s="12"/>
      <c r="AJ1780" s="12"/>
      <c r="AK1780" s="12"/>
      <c r="AL1780" s="13"/>
      <c r="AM1780" s="13"/>
      <c r="AN1780" s="13"/>
      <c r="AO1780" s="13"/>
      <c r="AP1780" s="13"/>
      <c r="AQ1780" s="13"/>
      <c r="AR1780" s="12"/>
      <c r="AS1780" s="13"/>
      <c r="AT1780" s="13"/>
      <c r="AU1780" s="13"/>
      <c r="AV1780" s="13"/>
      <c r="AW1780" s="13"/>
      <c r="AX1780" s="13"/>
      <c r="AY1780" s="13"/>
      <c r="BK1780" s="46" t="str">
        <f t="shared" si="538"/>
        <v>84190_490</v>
      </c>
      <c r="BL1780" s="69">
        <v>84190</v>
      </c>
      <c r="BM1780" s="69">
        <v>490</v>
      </c>
      <c r="BN1780" s="69">
        <v>0</v>
      </c>
      <c r="BP1780" s="46" t="str">
        <f t="shared" si="539"/>
        <v>84190_490</v>
      </c>
      <c r="BQ1780" s="69">
        <v>84190</v>
      </c>
      <c r="BR1780" s="69">
        <v>490</v>
      </c>
      <c r="BS1780" s="69">
        <v>0</v>
      </c>
    </row>
    <row r="1781" spans="35:71" x14ac:dyDescent="0.25">
      <c r="AI1781" s="12"/>
      <c r="AJ1781" s="12"/>
      <c r="AK1781" s="12"/>
      <c r="AL1781" s="14"/>
      <c r="AM1781" s="14"/>
      <c r="AN1781" s="14"/>
      <c r="AO1781" s="14"/>
      <c r="AP1781" s="14"/>
      <c r="AQ1781" s="14"/>
      <c r="AR1781" s="12"/>
      <c r="AS1781" s="14"/>
      <c r="AT1781" s="14"/>
      <c r="AU1781" s="14"/>
      <c r="AV1781" s="14"/>
      <c r="AW1781" s="14"/>
      <c r="AX1781" s="14"/>
      <c r="AY1781" s="14"/>
      <c r="BK1781" s="46" t="str">
        <f t="shared" si="538"/>
        <v>84191_451</v>
      </c>
      <c r="BL1781" s="69">
        <v>84191</v>
      </c>
      <c r="BM1781" s="69">
        <v>451</v>
      </c>
      <c r="BN1781" s="69">
        <v>0</v>
      </c>
      <c r="BP1781" s="46" t="str">
        <f t="shared" si="539"/>
        <v>84191_451</v>
      </c>
      <c r="BQ1781" s="69">
        <v>84191</v>
      </c>
      <c r="BR1781" s="69">
        <v>451</v>
      </c>
      <c r="BS1781" s="69">
        <v>0</v>
      </c>
    </row>
    <row r="1782" spans="35:71" x14ac:dyDescent="0.25">
      <c r="AI1782" s="12"/>
      <c r="AJ1782" s="12"/>
      <c r="AK1782" s="12"/>
      <c r="AL1782" s="13"/>
      <c r="AM1782" s="13"/>
      <c r="AN1782" s="13"/>
      <c r="AO1782" s="13"/>
      <c r="AP1782" s="13"/>
      <c r="AQ1782" s="13"/>
      <c r="AR1782" s="12"/>
      <c r="AS1782" s="13"/>
      <c r="AT1782" s="13"/>
      <c r="AU1782" s="13"/>
      <c r="AV1782" s="13"/>
      <c r="AW1782" s="13"/>
      <c r="AX1782" s="13"/>
      <c r="AY1782" s="13"/>
      <c r="BK1782" s="46" t="str">
        <f t="shared" si="538"/>
        <v>84193_401</v>
      </c>
      <c r="BL1782" s="69">
        <v>84193</v>
      </c>
      <c r="BM1782" s="69">
        <v>401</v>
      </c>
      <c r="BN1782" s="69">
        <v>0</v>
      </c>
      <c r="BP1782" s="46" t="str">
        <f t="shared" si="539"/>
        <v>84193_401</v>
      </c>
      <c r="BQ1782" s="69">
        <v>84193</v>
      </c>
      <c r="BR1782" s="69">
        <v>401</v>
      </c>
      <c r="BS1782" s="69">
        <v>0</v>
      </c>
    </row>
    <row r="1783" spans="35:71" x14ac:dyDescent="0.25">
      <c r="AI1783" s="12"/>
      <c r="AJ1783" s="12"/>
      <c r="AK1783" s="12"/>
      <c r="AL1783" s="13"/>
      <c r="AM1783" s="13"/>
      <c r="AN1783" s="13"/>
      <c r="AO1783" s="13"/>
      <c r="AP1783" s="13"/>
      <c r="AQ1783" s="13"/>
      <c r="AR1783" s="12"/>
      <c r="AS1783" s="13"/>
      <c r="AT1783" s="13"/>
      <c r="AU1783" s="13"/>
      <c r="AV1783" s="13"/>
      <c r="AW1783" s="13"/>
      <c r="AX1783" s="13"/>
      <c r="AY1783" s="13"/>
      <c r="BK1783" s="46" t="str">
        <f t="shared" si="538"/>
        <v>84197_451</v>
      </c>
      <c r="BL1783" s="69">
        <v>84197</v>
      </c>
      <c r="BM1783" s="69">
        <v>451</v>
      </c>
      <c r="BN1783" s="69">
        <v>0</v>
      </c>
      <c r="BP1783" s="46" t="str">
        <f t="shared" si="539"/>
        <v>84197_451</v>
      </c>
      <c r="BQ1783" s="69">
        <v>84197</v>
      </c>
      <c r="BR1783" s="69">
        <v>451</v>
      </c>
      <c r="BS1783" s="69">
        <v>0</v>
      </c>
    </row>
    <row r="1784" spans="35:71" x14ac:dyDescent="0.25">
      <c r="AI1784" s="12"/>
      <c r="AJ1784" s="12"/>
      <c r="AK1784" s="12"/>
      <c r="AL1784" s="13"/>
      <c r="AM1784" s="13"/>
      <c r="AN1784" s="13"/>
      <c r="AO1784" s="13"/>
      <c r="AP1784" s="13"/>
      <c r="AQ1784" s="13"/>
      <c r="AR1784" s="12"/>
      <c r="AS1784" s="13"/>
      <c r="AT1784" s="13"/>
      <c r="AU1784" s="13"/>
      <c r="AV1784" s="13"/>
      <c r="AW1784" s="13"/>
      <c r="AX1784" s="13"/>
      <c r="AY1784" s="13"/>
      <c r="BK1784" s="46" t="str">
        <f t="shared" si="538"/>
        <v>84207_401</v>
      </c>
      <c r="BL1784" s="69">
        <v>84207</v>
      </c>
      <c r="BM1784" s="69">
        <v>401</v>
      </c>
      <c r="BN1784" s="69">
        <v>0</v>
      </c>
      <c r="BP1784" s="46" t="str">
        <f t="shared" si="539"/>
        <v>84207_401</v>
      </c>
      <c r="BQ1784" s="69">
        <v>84207</v>
      </c>
      <c r="BR1784" s="69">
        <v>401</v>
      </c>
      <c r="BS1784" s="69">
        <v>0</v>
      </c>
    </row>
    <row r="1785" spans="35:71" x14ac:dyDescent="0.25">
      <c r="AI1785" s="12"/>
      <c r="AJ1785" s="12"/>
      <c r="AK1785" s="12"/>
      <c r="AL1785" s="13"/>
      <c r="AM1785" s="13"/>
      <c r="AN1785" s="13"/>
      <c r="AO1785" s="13"/>
      <c r="AP1785" s="13"/>
      <c r="AQ1785" s="13"/>
      <c r="AR1785" s="12"/>
      <c r="AS1785" s="13"/>
      <c r="AT1785" s="13"/>
      <c r="AU1785" s="13"/>
      <c r="AV1785" s="13"/>
      <c r="AW1785" s="13"/>
      <c r="AX1785" s="13"/>
      <c r="AY1785" s="13"/>
      <c r="BK1785" s="46" t="str">
        <f t="shared" si="538"/>
        <v>84270_401</v>
      </c>
      <c r="BL1785" s="69">
        <v>84270</v>
      </c>
      <c r="BM1785" s="69">
        <v>401</v>
      </c>
      <c r="BN1785" s="69">
        <v>0</v>
      </c>
      <c r="BP1785" s="46" t="str">
        <f t="shared" si="539"/>
        <v>84270_401</v>
      </c>
      <c r="BQ1785" s="69">
        <v>84270</v>
      </c>
      <c r="BR1785" s="69">
        <v>401</v>
      </c>
      <c r="BS1785" s="69">
        <v>0</v>
      </c>
    </row>
    <row r="1786" spans="35:71" x14ac:dyDescent="0.25">
      <c r="AI1786" s="12"/>
      <c r="AJ1786" s="12"/>
      <c r="AK1786" s="12"/>
      <c r="AL1786" s="13"/>
      <c r="AM1786" s="13"/>
      <c r="AN1786" s="13"/>
      <c r="AO1786" s="13"/>
      <c r="AP1786" s="13"/>
      <c r="AQ1786" s="13"/>
      <c r="AR1786" s="12"/>
      <c r="AS1786" s="13"/>
      <c r="AT1786" s="13"/>
      <c r="AU1786" s="13"/>
      <c r="AV1786" s="13"/>
      <c r="AW1786" s="13"/>
      <c r="AX1786" s="13"/>
      <c r="AY1786" s="13"/>
      <c r="BK1786" s="46" t="str">
        <f t="shared" si="538"/>
        <v>84273_430</v>
      </c>
      <c r="BL1786" s="69">
        <v>84273</v>
      </c>
      <c r="BM1786" s="69">
        <v>430</v>
      </c>
      <c r="BN1786" s="69">
        <v>0</v>
      </c>
      <c r="BP1786" s="46" t="str">
        <f t="shared" si="539"/>
        <v>84273_430</v>
      </c>
      <c r="BQ1786" s="69">
        <v>84273</v>
      </c>
      <c r="BR1786" s="69">
        <v>430</v>
      </c>
      <c r="BS1786" s="69">
        <v>0</v>
      </c>
    </row>
    <row r="1787" spans="35:71" x14ac:dyDescent="0.25">
      <c r="AI1787" s="12"/>
      <c r="AJ1787" s="12"/>
      <c r="AK1787" s="12"/>
      <c r="AL1787" s="13"/>
      <c r="AM1787" s="13"/>
      <c r="AN1787" s="13"/>
      <c r="AO1787" s="13"/>
      <c r="AP1787" s="13"/>
      <c r="AQ1787" s="13"/>
      <c r="AR1787" s="12"/>
      <c r="AS1787" s="13"/>
      <c r="AT1787" s="13"/>
      <c r="AU1787" s="13"/>
      <c r="AV1787" s="13"/>
      <c r="AW1787" s="13"/>
      <c r="AX1787" s="13"/>
      <c r="AY1787" s="13"/>
      <c r="BK1787" s="46" t="str">
        <f t="shared" si="538"/>
        <v>84275_401</v>
      </c>
      <c r="BL1787" s="69">
        <v>84275</v>
      </c>
      <c r="BM1787" s="69">
        <v>401</v>
      </c>
      <c r="BN1787" s="69">
        <v>0</v>
      </c>
      <c r="BP1787" s="46" t="str">
        <f t="shared" si="539"/>
        <v>84275_401</v>
      </c>
      <c r="BQ1787" s="69">
        <v>84275</v>
      </c>
      <c r="BR1787" s="69">
        <v>401</v>
      </c>
      <c r="BS1787" s="69">
        <v>0</v>
      </c>
    </row>
    <row r="1788" spans="35:71" x14ac:dyDescent="0.25">
      <c r="AI1788" s="12"/>
      <c r="AJ1788" s="12"/>
      <c r="AK1788" s="12"/>
      <c r="AL1788" s="13"/>
      <c r="AM1788" s="13"/>
      <c r="AN1788" s="13"/>
      <c r="AO1788" s="13"/>
      <c r="AP1788" s="13"/>
      <c r="AQ1788" s="13"/>
      <c r="AR1788" s="12"/>
      <c r="AS1788" s="13"/>
      <c r="AT1788" s="13"/>
      <c r="AU1788" s="13"/>
      <c r="AV1788" s="13"/>
      <c r="AW1788" s="13"/>
      <c r="AX1788" s="13"/>
      <c r="AY1788" s="13"/>
      <c r="BK1788" s="46" t="str">
        <f t="shared" si="538"/>
        <v>84290_455</v>
      </c>
      <c r="BL1788" s="69">
        <v>84290</v>
      </c>
      <c r="BM1788" s="69">
        <v>455</v>
      </c>
      <c r="BN1788" s="69">
        <v>0</v>
      </c>
      <c r="BP1788" s="46" t="str">
        <f t="shared" si="539"/>
        <v>84290_455</v>
      </c>
      <c r="BQ1788" s="69">
        <v>84290</v>
      </c>
      <c r="BR1788" s="69">
        <v>455</v>
      </c>
      <c r="BS1788" s="69">
        <v>0</v>
      </c>
    </row>
    <row r="1789" spans="35:71" x14ac:dyDescent="0.25">
      <c r="AI1789" s="12"/>
      <c r="AJ1789" s="12"/>
      <c r="AK1789" s="12"/>
      <c r="AL1789" s="13"/>
      <c r="AM1789" s="13"/>
      <c r="AN1789" s="13"/>
      <c r="AO1789" s="13"/>
      <c r="AP1789" s="13"/>
      <c r="AQ1789" s="13"/>
      <c r="AR1789" s="12"/>
      <c r="AS1789" s="13"/>
      <c r="AT1789" s="13"/>
      <c r="AU1789" s="13"/>
      <c r="AV1789" s="13"/>
      <c r="AW1789" s="13"/>
      <c r="AX1789" s="13"/>
      <c r="AY1789" s="13"/>
      <c r="BK1789" s="46" t="str">
        <f t="shared" si="538"/>
        <v>84297_401</v>
      </c>
      <c r="BL1789" s="69">
        <v>84297</v>
      </c>
      <c r="BM1789" s="69">
        <v>401</v>
      </c>
      <c r="BN1789" s="69">
        <v>0</v>
      </c>
      <c r="BP1789" s="46" t="str">
        <f t="shared" si="539"/>
        <v>84297_401</v>
      </c>
      <c r="BQ1789" s="69">
        <v>84297</v>
      </c>
      <c r="BR1789" s="69">
        <v>401</v>
      </c>
      <c r="BS1789" s="69">
        <v>0</v>
      </c>
    </row>
    <row r="1790" spans="35:71" x14ac:dyDescent="0.25">
      <c r="AI1790" s="12"/>
      <c r="AJ1790" s="12"/>
      <c r="AK1790" s="12"/>
      <c r="AL1790" s="13"/>
      <c r="AM1790" s="13"/>
      <c r="AN1790" s="13"/>
      <c r="AO1790" s="13"/>
      <c r="AP1790" s="13"/>
      <c r="AQ1790" s="13"/>
      <c r="AR1790" s="12"/>
      <c r="AS1790" s="13"/>
      <c r="AT1790" s="13"/>
      <c r="AU1790" s="13"/>
      <c r="AV1790" s="13"/>
      <c r="AW1790" s="13"/>
      <c r="AX1790" s="13"/>
      <c r="AY1790" s="13"/>
      <c r="BK1790" s="46" t="str">
        <f t="shared" si="538"/>
        <v>84314_420</v>
      </c>
      <c r="BL1790" s="69">
        <v>84314</v>
      </c>
      <c r="BM1790" s="69">
        <v>420</v>
      </c>
      <c r="BN1790" s="69">
        <v>0</v>
      </c>
      <c r="BP1790" s="46" t="str">
        <f t="shared" si="539"/>
        <v>84314_420</v>
      </c>
      <c r="BQ1790" s="69">
        <v>84314</v>
      </c>
      <c r="BR1790" s="69">
        <v>420</v>
      </c>
      <c r="BS1790" s="69">
        <v>0</v>
      </c>
    </row>
    <row r="1791" spans="35:71" x14ac:dyDescent="0.25">
      <c r="AI1791" s="12"/>
      <c r="AJ1791" s="12"/>
      <c r="AK1791" s="12"/>
      <c r="AL1791" s="13"/>
      <c r="AM1791" s="13"/>
      <c r="AN1791" s="13"/>
      <c r="AO1791" s="13"/>
      <c r="AP1791" s="13"/>
      <c r="AQ1791" s="13"/>
      <c r="AR1791" s="12"/>
      <c r="AS1791" s="13"/>
      <c r="AT1791" s="13"/>
      <c r="AU1791" s="13"/>
      <c r="AV1791" s="13"/>
      <c r="AW1791" s="13"/>
      <c r="AX1791" s="13"/>
      <c r="AY1791" s="13"/>
      <c r="BK1791" s="46" t="str">
        <f t="shared" si="538"/>
        <v>84314_470</v>
      </c>
      <c r="BL1791" s="69">
        <v>84314</v>
      </c>
      <c r="BM1791" s="69">
        <v>470</v>
      </c>
      <c r="BN1791" s="69">
        <v>0</v>
      </c>
      <c r="BP1791" s="46" t="str">
        <f t="shared" si="539"/>
        <v>84314_470</v>
      </c>
      <c r="BQ1791" s="69">
        <v>84314</v>
      </c>
      <c r="BR1791" s="69">
        <v>470</v>
      </c>
      <c r="BS1791" s="69">
        <v>0</v>
      </c>
    </row>
    <row r="1792" spans="35:71" x14ac:dyDescent="0.25">
      <c r="AI1792" s="12"/>
      <c r="AJ1792" s="12"/>
      <c r="AK1792" s="12"/>
      <c r="AL1792" s="13"/>
      <c r="AM1792" s="13"/>
      <c r="AN1792" s="13"/>
      <c r="AO1792" s="13"/>
      <c r="AP1792" s="13"/>
      <c r="AQ1792" s="13"/>
      <c r="AR1792" s="12"/>
      <c r="AS1792" s="13"/>
      <c r="AT1792" s="13"/>
      <c r="AU1792" s="13"/>
      <c r="AV1792" s="13"/>
      <c r="AW1792" s="13"/>
      <c r="AX1792" s="13"/>
      <c r="AY1792" s="13"/>
      <c r="BK1792" s="46" t="str">
        <f t="shared" si="538"/>
        <v>84315_405</v>
      </c>
      <c r="BL1792" s="69">
        <v>84315</v>
      </c>
      <c r="BM1792" s="69">
        <v>405</v>
      </c>
      <c r="BN1792" s="69">
        <v>0</v>
      </c>
      <c r="BP1792" s="46" t="str">
        <f t="shared" si="539"/>
        <v>84315_405</v>
      </c>
      <c r="BQ1792" s="69">
        <v>84315</v>
      </c>
      <c r="BR1792" s="69">
        <v>405</v>
      </c>
      <c r="BS1792" s="69">
        <v>0</v>
      </c>
    </row>
    <row r="1793" spans="35:71" x14ac:dyDescent="0.25">
      <c r="AI1793" s="12"/>
      <c r="AJ1793" s="12"/>
      <c r="AK1793" s="12"/>
      <c r="AL1793" s="13"/>
      <c r="AM1793" s="13"/>
      <c r="AN1793" s="13"/>
      <c r="AO1793" s="13"/>
      <c r="AP1793" s="13"/>
      <c r="AQ1793" s="13"/>
      <c r="AR1793" s="12"/>
      <c r="AS1793" s="13"/>
      <c r="AT1793" s="13"/>
      <c r="AU1793" s="13"/>
      <c r="AV1793" s="13"/>
      <c r="AW1793" s="13"/>
      <c r="AX1793" s="13"/>
      <c r="AY1793" s="13"/>
      <c r="BK1793" s="46" t="str">
        <f t="shared" si="538"/>
        <v>84315_406</v>
      </c>
      <c r="BL1793" s="69">
        <v>84315</v>
      </c>
      <c r="BM1793" s="69">
        <v>406</v>
      </c>
      <c r="BN1793" s="69">
        <v>0</v>
      </c>
      <c r="BP1793" s="46" t="str">
        <f t="shared" si="539"/>
        <v>84315_406</v>
      </c>
      <c r="BQ1793" s="69">
        <v>84315</v>
      </c>
      <c r="BR1793" s="69">
        <v>406</v>
      </c>
      <c r="BS1793" s="69">
        <v>0</v>
      </c>
    </row>
    <row r="1794" spans="35:71" x14ac:dyDescent="0.25">
      <c r="AI1794" s="12"/>
      <c r="AJ1794" s="12"/>
      <c r="AK1794" s="12"/>
      <c r="AL1794" s="13"/>
      <c r="AM1794" s="13"/>
      <c r="AN1794" s="13"/>
      <c r="AO1794" s="13"/>
      <c r="AP1794" s="13"/>
      <c r="AQ1794" s="13"/>
      <c r="AR1794" s="12"/>
      <c r="AS1794" s="13"/>
      <c r="AT1794" s="13"/>
      <c r="AU1794" s="13"/>
      <c r="AV1794" s="13"/>
      <c r="AW1794" s="13"/>
      <c r="AX1794" s="13"/>
      <c r="AY1794" s="13"/>
      <c r="BK1794" s="46" t="str">
        <f t="shared" si="538"/>
        <v>84315_460</v>
      </c>
      <c r="BL1794" s="69">
        <v>84315</v>
      </c>
      <c r="BM1794" s="69">
        <v>460</v>
      </c>
      <c r="BN1794" s="69">
        <v>0</v>
      </c>
      <c r="BP1794" s="46" t="str">
        <f t="shared" si="539"/>
        <v>84315_460</v>
      </c>
      <c r="BQ1794" s="69">
        <v>84315</v>
      </c>
      <c r="BR1794" s="69">
        <v>460</v>
      </c>
      <c r="BS1794" s="69">
        <v>0</v>
      </c>
    </row>
    <row r="1795" spans="35:71" x14ac:dyDescent="0.25">
      <c r="AI1795" s="12"/>
      <c r="AJ1795" s="12"/>
      <c r="AK1795" s="12"/>
      <c r="AL1795" s="13"/>
      <c r="AM1795" s="13"/>
      <c r="AN1795" s="13"/>
      <c r="AO1795" s="13"/>
      <c r="AP1795" s="13"/>
      <c r="AQ1795" s="13"/>
      <c r="AR1795" s="12"/>
      <c r="AS1795" s="13"/>
      <c r="AT1795" s="13"/>
      <c r="AU1795" s="13"/>
      <c r="AV1795" s="13"/>
      <c r="AW1795" s="13"/>
      <c r="AX1795" s="13"/>
      <c r="AY1795" s="13"/>
      <c r="BK1795" s="46" t="str">
        <f t="shared" si="538"/>
        <v>84332_410</v>
      </c>
      <c r="BL1795" s="69">
        <v>84332</v>
      </c>
      <c r="BM1795" s="69">
        <v>410</v>
      </c>
      <c r="BN1795" s="69">
        <v>0</v>
      </c>
      <c r="BP1795" s="46" t="str">
        <f t="shared" si="539"/>
        <v>84332_410</v>
      </c>
      <c r="BQ1795" s="69">
        <v>84332</v>
      </c>
      <c r="BR1795" s="69">
        <v>410</v>
      </c>
      <c r="BS1795" s="69">
        <v>0</v>
      </c>
    </row>
    <row r="1796" spans="35:71" x14ac:dyDescent="0.25">
      <c r="AI1796" s="12"/>
      <c r="AJ1796" s="12"/>
      <c r="AK1796" s="12"/>
      <c r="AL1796" s="13"/>
      <c r="AM1796" s="13"/>
      <c r="AN1796" s="13"/>
      <c r="AO1796" s="13"/>
      <c r="AP1796" s="13"/>
      <c r="AQ1796" s="13"/>
      <c r="AR1796" s="12"/>
      <c r="AS1796" s="13"/>
      <c r="AT1796" s="13"/>
      <c r="AU1796" s="13"/>
      <c r="AV1796" s="13"/>
      <c r="AW1796" s="13"/>
      <c r="AX1796" s="13"/>
      <c r="AY1796" s="13"/>
      <c r="BK1796" s="46" t="str">
        <f t="shared" si="538"/>
        <v>84332_460</v>
      </c>
      <c r="BL1796" s="69">
        <v>84332</v>
      </c>
      <c r="BM1796" s="69">
        <v>460</v>
      </c>
      <c r="BN1796" s="69">
        <v>0</v>
      </c>
      <c r="BP1796" s="46" t="str">
        <f t="shared" si="539"/>
        <v>84332_460</v>
      </c>
      <c r="BQ1796" s="69">
        <v>84332</v>
      </c>
      <c r="BR1796" s="69">
        <v>460</v>
      </c>
      <c r="BS1796" s="69">
        <v>0</v>
      </c>
    </row>
    <row r="1797" spans="35:71" x14ac:dyDescent="0.25">
      <c r="AI1797" s="12"/>
      <c r="AJ1797" s="12"/>
      <c r="AK1797" s="12"/>
      <c r="AL1797" s="13"/>
      <c r="AM1797" s="13"/>
      <c r="AN1797" s="13"/>
      <c r="AO1797" s="13"/>
      <c r="AP1797" s="13"/>
      <c r="AQ1797" s="13"/>
      <c r="AR1797" s="12"/>
      <c r="AS1797" s="13"/>
      <c r="AT1797" s="13"/>
      <c r="AU1797" s="13"/>
      <c r="AV1797" s="13"/>
      <c r="AW1797" s="13"/>
      <c r="AX1797" s="13"/>
      <c r="AY1797" s="13"/>
      <c r="BK1797" s="46" t="str">
        <f t="shared" si="538"/>
        <v>84336_402</v>
      </c>
      <c r="BL1797" s="69">
        <v>84336</v>
      </c>
      <c r="BM1797" s="69">
        <v>402</v>
      </c>
      <c r="BN1797" s="69">
        <v>0</v>
      </c>
      <c r="BP1797" s="46" t="str">
        <f t="shared" si="539"/>
        <v>84336_402</v>
      </c>
      <c r="BQ1797" s="69">
        <v>84336</v>
      </c>
      <c r="BR1797" s="69">
        <v>402</v>
      </c>
      <c r="BS1797" s="69">
        <v>0</v>
      </c>
    </row>
    <row r="1798" spans="35:71" x14ac:dyDescent="0.25">
      <c r="AI1798" s="12"/>
      <c r="AJ1798" s="12"/>
      <c r="AK1798" s="12"/>
      <c r="AL1798" s="13"/>
      <c r="AM1798" s="13"/>
      <c r="AN1798" s="13"/>
      <c r="AO1798" s="13"/>
      <c r="AP1798" s="13"/>
      <c r="AQ1798" s="13"/>
      <c r="AR1798" s="12"/>
      <c r="AS1798" s="13"/>
      <c r="AT1798" s="13"/>
      <c r="AU1798" s="13"/>
      <c r="AV1798" s="13"/>
      <c r="AW1798" s="13"/>
      <c r="AX1798" s="13"/>
      <c r="AY1798" s="13"/>
      <c r="BK1798" s="46" t="str">
        <f t="shared" si="538"/>
        <v>84336_452</v>
      </c>
      <c r="BL1798" s="69">
        <v>84336</v>
      </c>
      <c r="BM1798" s="69">
        <v>452</v>
      </c>
      <c r="BN1798" s="69">
        <v>0</v>
      </c>
      <c r="BP1798" s="46" t="str">
        <f t="shared" si="539"/>
        <v>84336_452</v>
      </c>
      <c r="BQ1798" s="69">
        <v>84336</v>
      </c>
      <c r="BR1798" s="69">
        <v>452</v>
      </c>
      <c r="BS1798" s="69">
        <v>0</v>
      </c>
    </row>
    <row r="1799" spans="35:71" x14ac:dyDescent="0.25">
      <c r="AI1799" s="12"/>
      <c r="AJ1799" s="12"/>
      <c r="AK1799" s="12"/>
      <c r="AL1799" s="13"/>
      <c r="AM1799" s="13"/>
      <c r="AN1799" s="13"/>
      <c r="AO1799" s="13"/>
      <c r="AP1799" s="13"/>
      <c r="AQ1799" s="13"/>
      <c r="AR1799" s="12"/>
      <c r="AS1799" s="13"/>
      <c r="AT1799" s="13"/>
      <c r="AU1799" s="13"/>
      <c r="AV1799" s="13"/>
      <c r="AW1799" s="13"/>
      <c r="AX1799" s="13"/>
      <c r="AY1799" s="13"/>
      <c r="BK1799" s="46" t="str">
        <f t="shared" si="538"/>
        <v>84337_455</v>
      </c>
      <c r="BL1799" s="69">
        <v>84337</v>
      </c>
      <c r="BM1799" s="69">
        <v>455</v>
      </c>
      <c r="BN1799" s="69">
        <v>0</v>
      </c>
      <c r="BP1799" s="46" t="str">
        <f t="shared" si="539"/>
        <v>84337_455</v>
      </c>
      <c r="BQ1799" s="69">
        <v>84337</v>
      </c>
      <c r="BR1799" s="69">
        <v>455</v>
      </c>
      <c r="BS1799" s="69">
        <v>0</v>
      </c>
    </row>
    <row r="1800" spans="35:71" x14ac:dyDescent="0.25">
      <c r="AI1800" s="12"/>
      <c r="AJ1800" s="12"/>
      <c r="AK1800" s="12"/>
      <c r="AL1800" s="13"/>
      <c r="AM1800" s="13"/>
      <c r="AN1800" s="13"/>
      <c r="AO1800" s="13"/>
      <c r="AP1800" s="13"/>
      <c r="AQ1800" s="13"/>
      <c r="AR1800" s="12"/>
      <c r="AS1800" s="13"/>
      <c r="AT1800" s="13"/>
      <c r="AU1800" s="13"/>
      <c r="AV1800" s="13"/>
      <c r="AW1800" s="13"/>
      <c r="AX1800" s="13"/>
      <c r="AY1800" s="13"/>
      <c r="BK1800" s="46" t="str">
        <f t="shared" si="538"/>
        <v>84338_405</v>
      </c>
      <c r="BL1800" s="69">
        <v>84338</v>
      </c>
      <c r="BM1800" s="69">
        <v>405</v>
      </c>
      <c r="BN1800" s="69">
        <v>0</v>
      </c>
      <c r="BP1800" s="46" t="str">
        <f t="shared" si="539"/>
        <v>84338_405</v>
      </c>
      <c r="BQ1800" s="69">
        <v>84338</v>
      </c>
      <c r="BR1800" s="69">
        <v>405</v>
      </c>
      <c r="BS1800" s="69">
        <v>0</v>
      </c>
    </row>
    <row r="1801" spans="35:71" x14ac:dyDescent="0.25">
      <c r="AI1801" s="12"/>
      <c r="AJ1801" s="12"/>
      <c r="AK1801" s="12"/>
      <c r="AL1801" s="13"/>
      <c r="AM1801" s="13"/>
      <c r="AN1801" s="13"/>
      <c r="AO1801" s="13"/>
      <c r="AP1801" s="13"/>
      <c r="AQ1801" s="13"/>
      <c r="AR1801" s="12"/>
      <c r="AS1801" s="13"/>
      <c r="AT1801" s="13"/>
      <c r="AU1801" s="13"/>
      <c r="AV1801" s="13"/>
      <c r="AW1801" s="13"/>
      <c r="AX1801" s="13"/>
      <c r="AY1801" s="13"/>
      <c r="BK1801" s="46" t="str">
        <f t="shared" si="538"/>
        <v>84338_441</v>
      </c>
      <c r="BL1801" s="69">
        <v>84338</v>
      </c>
      <c r="BM1801" s="69">
        <v>441</v>
      </c>
      <c r="BN1801" s="69">
        <v>0</v>
      </c>
      <c r="BP1801" s="46" t="str">
        <f t="shared" si="539"/>
        <v>84338_441</v>
      </c>
      <c r="BQ1801" s="69">
        <v>84338</v>
      </c>
      <c r="BR1801" s="69">
        <v>441</v>
      </c>
      <c r="BS1801" s="69">
        <v>0</v>
      </c>
    </row>
    <row r="1802" spans="35:71" x14ac:dyDescent="0.25">
      <c r="AI1802" s="12"/>
      <c r="AJ1802" s="12"/>
      <c r="AK1802" s="12"/>
      <c r="AL1802" s="13"/>
      <c r="AM1802" s="13"/>
      <c r="AN1802" s="13"/>
      <c r="AO1802" s="13"/>
      <c r="AP1802" s="13"/>
      <c r="AQ1802" s="13"/>
      <c r="AR1802" s="12"/>
      <c r="AS1802" s="13"/>
      <c r="AT1802" s="13"/>
      <c r="AU1802" s="13"/>
      <c r="AV1802" s="13"/>
      <c r="AW1802" s="13"/>
      <c r="AX1802" s="13"/>
      <c r="AY1802" s="13"/>
      <c r="BK1802" s="46" t="str">
        <f t="shared" si="538"/>
        <v>84338_455</v>
      </c>
      <c r="BL1802" s="69">
        <v>84338</v>
      </c>
      <c r="BM1802" s="69">
        <v>455</v>
      </c>
      <c r="BN1802" s="69">
        <v>0</v>
      </c>
      <c r="BP1802" s="46" t="str">
        <f t="shared" si="539"/>
        <v>84338_455</v>
      </c>
      <c r="BQ1802" s="69">
        <v>84338</v>
      </c>
      <c r="BR1802" s="69">
        <v>455</v>
      </c>
      <c r="BS1802" s="69">
        <v>0</v>
      </c>
    </row>
    <row r="1803" spans="35:71" x14ac:dyDescent="0.25">
      <c r="AI1803" s="12"/>
      <c r="AJ1803" s="12"/>
      <c r="AK1803" s="12"/>
      <c r="AL1803" s="13"/>
      <c r="AM1803" s="13"/>
      <c r="AN1803" s="13"/>
      <c r="AO1803" s="13"/>
      <c r="AP1803" s="13"/>
      <c r="AQ1803" s="13"/>
      <c r="AR1803" s="12"/>
      <c r="AS1803" s="13"/>
      <c r="AT1803" s="13"/>
      <c r="AU1803" s="13"/>
      <c r="AV1803" s="13"/>
      <c r="AW1803" s="13"/>
      <c r="AX1803" s="13"/>
      <c r="AY1803" s="13"/>
      <c r="BK1803" s="46" t="str">
        <f t="shared" si="538"/>
        <v>84352_410</v>
      </c>
      <c r="BL1803" s="69">
        <v>84352</v>
      </c>
      <c r="BM1803" s="69">
        <v>410</v>
      </c>
      <c r="BN1803" s="69">
        <v>0</v>
      </c>
      <c r="BP1803" s="46" t="str">
        <f t="shared" si="539"/>
        <v>84352_410</v>
      </c>
      <c r="BQ1803" s="69">
        <v>84352</v>
      </c>
      <c r="BR1803" s="69">
        <v>410</v>
      </c>
      <c r="BS1803" s="69">
        <v>0</v>
      </c>
    </row>
    <row r="1804" spans="35:71" x14ac:dyDescent="0.25">
      <c r="AI1804" s="12"/>
      <c r="AJ1804" s="12"/>
      <c r="AK1804" s="12"/>
      <c r="AL1804" s="13"/>
      <c r="AM1804" s="13"/>
      <c r="AN1804" s="13"/>
      <c r="AO1804" s="13"/>
      <c r="AP1804" s="13"/>
      <c r="AQ1804" s="13"/>
      <c r="AR1804" s="12"/>
      <c r="AS1804" s="13"/>
      <c r="AT1804" s="13"/>
      <c r="AU1804" s="13"/>
      <c r="AV1804" s="13"/>
      <c r="AW1804" s="13"/>
      <c r="AX1804" s="13"/>
      <c r="AY1804" s="13"/>
    </row>
    <row r="1805" spans="35:71" x14ac:dyDescent="0.25">
      <c r="AI1805" s="12"/>
      <c r="AJ1805" s="12"/>
      <c r="AK1805" s="12"/>
      <c r="AL1805" s="13"/>
      <c r="AM1805" s="13"/>
      <c r="AN1805" s="13"/>
      <c r="AO1805" s="13"/>
      <c r="AP1805" s="13"/>
      <c r="AQ1805" s="13"/>
      <c r="AR1805" s="12"/>
      <c r="AS1805" s="13"/>
      <c r="AT1805" s="13"/>
      <c r="AU1805" s="13"/>
      <c r="AV1805" s="13"/>
      <c r="AW1805" s="13"/>
      <c r="AX1805" s="13"/>
      <c r="AY1805" s="13"/>
    </row>
    <row r="1806" spans="35:71" x14ac:dyDescent="0.25">
      <c r="AI1806" s="12"/>
      <c r="AJ1806" s="12"/>
      <c r="AK1806" s="12"/>
      <c r="AL1806" s="13"/>
      <c r="AM1806" s="13"/>
      <c r="AN1806" s="13"/>
      <c r="AO1806" s="13"/>
      <c r="AP1806" s="13"/>
      <c r="AQ1806" s="13"/>
      <c r="AR1806" s="12"/>
      <c r="AS1806" s="13"/>
      <c r="AT1806" s="13"/>
      <c r="AU1806" s="13"/>
      <c r="AV1806" s="13"/>
      <c r="AW1806" s="13"/>
      <c r="AX1806" s="13"/>
      <c r="AY1806" s="13"/>
    </row>
    <row r="1807" spans="35:71" x14ac:dyDescent="0.25">
      <c r="AI1807" s="12"/>
      <c r="AJ1807" s="12"/>
      <c r="AK1807" s="12"/>
      <c r="AL1807" s="13"/>
      <c r="AM1807" s="13"/>
      <c r="AN1807" s="13"/>
      <c r="AO1807" s="13"/>
      <c r="AP1807" s="13"/>
      <c r="AQ1807" s="13"/>
      <c r="AR1807" s="12"/>
      <c r="AS1807" s="13"/>
      <c r="AT1807" s="13"/>
      <c r="AU1807" s="13"/>
      <c r="AV1807" s="13"/>
      <c r="AW1807" s="13"/>
      <c r="AX1807" s="13"/>
      <c r="AY1807" s="13"/>
    </row>
    <row r="1808" spans="35:71" x14ac:dyDescent="0.25">
      <c r="AI1808" s="12"/>
      <c r="AJ1808" s="12"/>
      <c r="AK1808" s="12"/>
      <c r="AL1808" s="13"/>
      <c r="AM1808" s="13"/>
      <c r="AN1808" s="13"/>
      <c r="AO1808" s="13"/>
      <c r="AP1808" s="13"/>
      <c r="AQ1808" s="13"/>
      <c r="AR1808" s="12"/>
      <c r="AS1808" s="13"/>
      <c r="AT1808" s="13"/>
      <c r="AU1808" s="13"/>
      <c r="AV1808" s="13"/>
      <c r="AW1808" s="13"/>
      <c r="AX1808" s="13"/>
      <c r="AY1808" s="13"/>
    </row>
    <row r="1809" spans="35:51" x14ac:dyDescent="0.25">
      <c r="AI1809" s="12"/>
      <c r="AJ1809" s="12"/>
      <c r="AK1809" s="12"/>
      <c r="AL1809" s="13"/>
      <c r="AM1809" s="13"/>
      <c r="AN1809" s="13"/>
      <c r="AO1809" s="13"/>
      <c r="AP1809" s="13"/>
      <c r="AQ1809" s="13"/>
      <c r="AR1809" s="12"/>
      <c r="AS1809" s="13"/>
      <c r="AT1809" s="13"/>
      <c r="AU1809" s="13"/>
      <c r="AV1809" s="13"/>
      <c r="AW1809" s="13"/>
      <c r="AX1809" s="13"/>
      <c r="AY1809" s="13"/>
    </row>
    <row r="1810" spans="35:51" x14ac:dyDescent="0.25">
      <c r="AI1810" s="12"/>
      <c r="AJ1810" s="12"/>
      <c r="AK1810" s="12"/>
      <c r="AL1810" s="13"/>
      <c r="AM1810" s="13"/>
      <c r="AN1810" s="13"/>
      <c r="AO1810" s="13"/>
      <c r="AP1810" s="13"/>
      <c r="AQ1810" s="13"/>
      <c r="AR1810" s="12"/>
      <c r="AS1810" s="13"/>
      <c r="AT1810" s="13"/>
      <c r="AU1810" s="13"/>
      <c r="AV1810" s="13"/>
      <c r="AW1810" s="13"/>
      <c r="AX1810" s="13"/>
      <c r="AY1810" s="13"/>
    </row>
    <row r="1811" spans="35:51" x14ac:dyDescent="0.25">
      <c r="AI1811" s="12"/>
      <c r="AJ1811" s="12"/>
      <c r="AK1811" s="12"/>
      <c r="AL1811" s="13"/>
      <c r="AM1811" s="13"/>
      <c r="AN1811" s="13"/>
      <c r="AO1811" s="13"/>
      <c r="AP1811" s="13"/>
      <c r="AQ1811" s="13"/>
      <c r="AR1811" s="12"/>
      <c r="AS1811" s="13"/>
      <c r="AT1811" s="13"/>
      <c r="AU1811" s="13"/>
      <c r="AV1811" s="13"/>
      <c r="AW1811" s="13"/>
      <c r="AX1811" s="13"/>
      <c r="AY1811" s="13"/>
    </row>
    <row r="1812" spans="35:51" x14ac:dyDescent="0.25">
      <c r="AI1812" s="12"/>
      <c r="AJ1812" s="12"/>
      <c r="AK1812" s="12"/>
      <c r="AL1812" s="13"/>
      <c r="AM1812" s="13"/>
      <c r="AN1812" s="13"/>
      <c r="AO1812" s="13"/>
      <c r="AP1812" s="13"/>
      <c r="AQ1812" s="13"/>
      <c r="AR1812" s="12"/>
      <c r="AS1812" s="13"/>
      <c r="AT1812" s="13"/>
      <c r="AU1812" s="13"/>
      <c r="AV1812" s="13"/>
      <c r="AW1812" s="13"/>
      <c r="AX1812" s="13"/>
      <c r="AY1812" s="13"/>
    </row>
    <row r="1813" spans="35:51" x14ac:dyDescent="0.25">
      <c r="AI1813" s="12"/>
      <c r="AJ1813" s="12"/>
      <c r="AK1813" s="12"/>
      <c r="AL1813" s="13"/>
      <c r="AM1813" s="13"/>
      <c r="AN1813" s="13"/>
      <c r="AO1813" s="13"/>
      <c r="AP1813" s="13"/>
      <c r="AQ1813" s="13"/>
      <c r="AR1813" s="12"/>
      <c r="AS1813" s="13"/>
      <c r="AT1813" s="13"/>
      <c r="AU1813" s="13"/>
      <c r="AV1813" s="13"/>
      <c r="AW1813" s="13"/>
      <c r="AX1813" s="13"/>
      <c r="AY1813" s="13"/>
    </row>
    <row r="1814" spans="35:51" x14ac:dyDescent="0.25">
      <c r="AI1814" s="12"/>
      <c r="AJ1814" s="12"/>
      <c r="AK1814" s="12"/>
      <c r="AL1814" s="13"/>
      <c r="AM1814" s="13"/>
      <c r="AN1814" s="13"/>
      <c r="AO1814" s="13"/>
      <c r="AP1814" s="13"/>
      <c r="AQ1814" s="13"/>
      <c r="AR1814" s="12"/>
      <c r="AS1814" s="13"/>
      <c r="AT1814" s="13"/>
      <c r="AU1814" s="13"/>
      <c r="AV1814" s="13"/>
      <c r="AW1814" s="13"/>
      <c r="AX1814" s="13"/>
      <c r="AY1814" s="13"/>
    </row>
    <row r="1815" spans="35:51" x14ac:dyDescent="0.25">
      <c r="AI1815" s="12"/>
      <c r="AJ1815" s="12"/>
      <c r="AK1815" s="12"/>
      <c r="AL1815" s="13"/>
      <c r="AM1815" s="13"/>
      <c r="AN1815" s="13"/>
      <c r="AO1815" s="13"/>
      <c r="AP1815" s="13"/>
      <c r="AQ1815" s="13"/>
      <c r="AR1815" s="12"/>
      <c r="AS1815" s="13"/>
      <c r="AT1815" s="13"/>
      <c r="AU1815" s="13"/>
      <c r="AV1815" s="13"/>
      <c r="AW1815" s="13"/>
      <c r="AX1815" s="13"/>
      <c r="AY1815" s="13"/>
    </row>
    <row r="1816" spans="35:51" x14ac:dyDescent="0.25">
      <c r="AI1816" s="12"/>
      <c r="AJ1816" s="12"/>
      <c r="AK1816" s="12"/>
      <c r="AL1816" s="13"/>
      <c r="AM1816" s="13"/>
      <c r="AN1816" s="13"/>
      <c r="AO1816" s="13"/>
      <c r="AP1816" s="13"/>
      <c r="AQ1816" s="13"/>
      <c r="AR1816" s="12"/>
      <c r="AS1816" s="13"/>
      <c r="AT1816" s="13"/>
      <c r="AU1816" s="13"/>
      <c r="AV1816" s="13"/>
      <c r="AW1816" s="13"/>
      <c r="AX1816" s="13"/>
      <c r="AY1816" s="13"/>
    </row>
    <row r="1817" spans="35:51" x14ac:dyDescent="0.25">
      <c r="AI1817" s="12"/>
      <c r="AJ1817" s="12"/>
      <c r="AK1817" s="12"/>
      <c r="AL1817" s="13"/>
      <c r="AM1817" s="13"/>
      <c r="AN1817" s="13"/>
      <c r="AO1817" s="13"/>
      <c r="AP1817" s="13"/>
      <c r="AQ1817" s="13"/>
      <c r="AR1817" s="12"/>
      <c r="AS1817" s="13"/>
      <c r="AT1817" s="13"/>
      <c r="AU1817" s="13"/>
      <c r="AV1817" s="13"/>
      <c r="AW1817" s="13"/>
      <c r="AX1817" s="13"/>
      <c r="AY1817" s="13"/>
    </row>
    <row r="1818" spans="35:51" x14ac:dyDescent="0.25">
      <c r="AI1818" s="12"/>
      <c r="AJ1818" s="12"/>
      <c r="AK1818" s="12"/>
      <c r="AL1818" s="13"/>
      <c r="AM1818" s="13"/>
      <c r="AN1818" s="13"/>
      <c r="AO1818" s="13"/>
      <c r="AP1818" s="13"/>
      <c r="AQ1818" s="13"/>
      <c r="AR1818" s="12"/>
      <c r="AS1818" s="13"/>
      <c r="AT1818" s="13"/>
      <c r="AU1818" s="13"/>
      <c r="AV1818" s="13"/>
      <c r="AW1818" s="13"/>
      <c r="AX1818" s="13"/>
      <c r="AY1818" s="13"/>
    </row>
    <row r="1819" spans="35:51" x14ac:dyDescent="0.25">
      <c r="AI1819" s="12"/>
      <c r="AJ1819" s="12"/>
      <c r="AK1819" s="12"/>
      <c r="AL1819" s="13"/>
      <c r="AM1819" s="13"/>
      <c r="AN1819" s="13"/>
      <c r="AO1819" s="13"/>
      <c r="AP1819" s="13"/>
      <c r="AQ1819" s="13"/>
      <c r="AR1819" s="12"/>
      <c r="AS1819" s="13"/>
      <c r="AT1819" s="13"/>
      <c r="AU1819" s="13"/>
      <c r="AV1819" s="13"/>
      <c r="AW1819" s="13"/>
      <c r="AX1819" s="13"/>
      <c r="AY1819" s="13"/>
    </row>
    <row r="1820" spans="35:51" x14ac:dyDescent="0.25">
      <c r="AI1820" s="12"/>
      <c r="AJ1820" s="12"/>
      <c r="AK1820" s="12"/>
      <c r="AL1820" s="13"/>
      <c r="AM1820" s="13"/>
      <c r="AN1820" s="13"/>
      <c r="AO1820" s="13"/>
      <c r="AP1820" s="13"/>
      <c r="AQ1820" s="13"/>
      <c r="AR1820" s="12"/>
      <c r="AS1820" s="13"/>
      <c r="AT1820" s="13"/>
      <c r="AU1820" s="13"/>
      <c r="AV1820" s="13"/>
      <c r="AW1820" s="13"/>
      <c r="AX1820" s="13"/>
      <c r="AY1820" s="13"/>
    </row>
    <row r="1821" spans="35:51" x14ac:dyDescent="0.25">
      <c r="AI1821" s="12"/>
      <c r="AJ1821" s="12"/>
      <c r="AK1821" s="12"/>
      <c r="AL1821" s="13"/>
      <c r="AM1821" s="13"/>
      <c r="AN1821" s="13"/>
      <c r="AO1821" s="13"/>
      <c r="AP1821" s="13"/>
      <c r="AQ1821" s="13"/>
      <c r="AR1821" s="12"/>
      <c r="AS1821" s="13"/>
      <c r="AT1821" s="13"/>
      <c r="AU1821" s="13"/>
      <c r="AV1821" s="13"/>
      <c r="AW1821" s="13"/>
      <c r="AX1821" s="13"/>
      <c r="AY1821" s="13"/>
    </row>
    <row r="1822" spans="35:51" x14ac:dyDescent="0.25">
      <c r="AI1822" s="12"/>
      <c r="AJ1822" s="12"/>
      <c r="AK1822" s="12"/>
      <c r="AL1822" s="13"/>
      <c r="AM1822" s="13"/>
      <c r="AN1822" s="13"/>
      <c r="AO1822" s="13"/>
      <c r="AP1822" s="13"/>
      <c r="AQ1822" s="13"/>
      <c r="AR1822" s="12"/>
      <c r="AS1822" s="13"/>
      <c r="AT1822" s="13"/>
      <c r="AU1822" s="13"/>
      <c r="AV1822" s="13"/>
      <c r="AW1822" s="13"/>
      <c r="AX1822" s="13"/>
      <c r="AY1822" s="13"/>
    </row>
    <row r="1823" spans="35:51" x14ac:dyDescent="0.25">
      <c r="AI1823" s="12"/>
      <c r="AJ1823" s="12"/>
      <c r="AK1823" s="12"/>
      <c r="AL1823" s="13"/>
      <c r="AM1823" s="13"/>
      <c r="AN1823" s="13"/>
      <c r="AO1823" s="13"/>
      <c r="AP1823" s="13"/>
      <c r="AQ1823" s="13"/>
      <c r="AR1823" s="12"/>
      <c r="AS1823" s="13"/>
      <c r="AT1823" s="13"/>
      <c r="AU1823" s="13"/>
      <c r="AV1823" s="13"/>
      <c r="AW1823" s="13"/>
      <c r="AX1823" s="13"/>
      <c r="AY1823" s="13"/>
    </row>
    <row r="1824" spans="35:51" x14ac:dyDescent="0.25">
      <c r="AI1824" s="12"/>
      <c r="AJ1824" s="12"/>
      <c r="AK1824" s="12"/>
      <c r="AL1824" s="13"/>
      <c r="AM1824" s="13"/>
      <c r="AN1824" s="13"/>
      <c r="AO1824" s="13"/>
      <c r="AP1824" s="13"/>
      <c r="AQ1824" s="13"/>
      <c r="AR1824" s="12"/>
      <c r="AS1824" s="13"/>
      <c r="AT1824" s="13"/>
      <c r="AU1824" s="13"/>
      <c r="AV1824" s="13"/>
      <c r="AW1824" s="13"/>
      <c r="AX1824" s="13"/>
      <c r="AY1824" s="13"/>
    </row>
    <row r="1825" spans="35:51" x14ac:dyDescent="0.25">
      <c r="AI1825" s="12"/>
      <c r="AJ1825" s="12"/>
      <c r="AK1825" s="12"/>
      <c r="AL1825" s="13"/>
      <c r="AM1825" s="13"/>
      <c r="AN1825" s="13"/>
      <c r="AO1825" s="13"/>
      <c r="AP1825" s="13"/>
      <c r="AQ1825" s="13"/>
      <c r="AR1825" s="12"/>
      <c r="AS1825" s="13"/>
      <c r="AT1825" s="13"/>
      <c r="AU1825" s="13"/>
      <c r="AV1825" s="13"/>
      <c r="AW1825" s="13"/>
      <c r="AX1825" s="13"/>
      <c r="AY1825" s="13"/>
    </row>
    <row r="1826" spans="35:51" x14ac:dyDescent="0.25">
      <c r="AI1826" s="12"/>
      <c r="AJ1826" s="12"/>
      <c r="AK1826" s="12"/>
      <c r="AL1826" s="13"/>
      <c r="AM1826" s="13"/>
      <c r="AN1826" s="13"/>
      <c r="AO1826" s="13"/>
      <c r="AP1826" s="13"/>
      <c r="AQ1826" s="13"/>
      <c r="AR1826" s="12"/>
      <c r="AS1826" s="13"/>
      <c r="AT1826" s="13"/>
      <c r="AU1826" s="13"/>
      <c r="AV1826" s="13"/>
      <c r="AW1826" s="13"/>
      <c r="AX1826" s="13"/>
      <c r="AY1826" s="13"/>
    </row>
    <row r="1827" spans="35:51" x14ac:dyDescent="0.25">
      <c r="AI1827" s="12"/>
      <c r="AJ1827" s="12"/>
      <c r="AK1827" s="12"/>
      <c r="AL1827" s="13"/>
      <c r="AM1827" s="13"/>
      <c r="AN1827" s="13"/>
      <c r="AO1827" s="13"/>
      <c r="AP1827" s="13"/>
      <c r="AQ1827" s="13"/>
      <c r="AR1827" s="12"/>
      <c r="AS1827" s="13"/>
      <c r="AT1827" s="13"/>
      <c r="AU1827" s="13"/>
      <c r="AV1827" s="13"/>
      <c r="AW1827" s="13"/>
      <c r="AX1827" s="13"/>
      <c r="AY1827" s="13"/>
    </row>
    <row r="1828" spans="35:51" x14ac:dyDescent="0.25">
      <c r="AI1828" s="12"/>
      <c r="AJ1828" s="12"/>
      <c r="AK1828" s="12"/>
      <c r="AL1828" s="13"/>
      <c r="AM1828" s="13"/>
      <c r="AN1828" s="13"/>
      <c r="AO1828" s="13"/>
      <c r="AP1828" s="13"/>
      <c r="AQ1828" s="13"/>
      <c r="AR1828" s="12"/>
      <c r="AS1828" s="13"/>
      <c r="AT1828" s="13"/>
      <c r="AU1828" s="13"/>
      <c r="AV1828" s="13"/>
      <c r="AW1828" s="13"/>
      <c r="AX1828" s="13"/>
      <c r="AY1828" s="13"/>
    </row>
    <row r="1829" spans="35:51" x14ac:dyDescent="0.25">
      <c r="AI1829" s="12"/>
      <c r="AJ1829" s="12"/>
      <c r="AK1829" s="12"/>
      <c r="AL1829" s="13"/>
      <c r="AM1829" s="13"/>
      <c r="AN1829" s="13"/>
      <c r="AO1829" s="13"/>
      <c r="AP1829" s="13"/>
      <c r="AQ1829" s="13"/>
      <c r="AR1829" s="12"/>
      <c r="AS1829" s="13"/>
      <c r="AT1829" s="13"/>
      <c r="AU1829" s="13"/>
      <c r="AV1829" s="13"/>
      <c r="AW1829" s="13"/>
      <c r="AX1829" s="13"/>
      <c r="AY1829" s="13"/>
    </row>
    <row r="1830" spans="35:51" x14ac:dyDescent="0.25">
      <c r="AI1830" s="12"/>
      <c r="AJ1830" s="12"/>
      <c r="AK1830" s="12"/>
      <c r="AL1830" s="13"/>
      <c r="AM1830" s="13"/>
      <c r="AN1830" s="13"/>
      <c r="AO1830" s="13"/>
      <c r="AP1830" s="13"/>
      <c r="AQ1830" s="13"/>
      <c r="AR1830" s="12"/>
      <c r="AS1830" s="13"/>
      <c r="AT1830" s="13"/>
      <c r="AU1830" s="13"/>
      <c r="AV1830" s="13"/>
      <c r="AW1830" s="13"/>
      <c r="AX1830" s="13"/>
      <c r="AY1830" s="13"/>
    </row>
    <row r="1831" spans="35:51" x14ac:dyDescent="0.25">
      <c r="AI1831" s="12"/>
      <c r="AJ1831" s="12"/>
      <c r="AK1831" s="12"/>
      <c r="AL1831" s="13"/>
      <c r="AM1831" s="13"/>
      <c r="AN1831" s="13"/>
      <c r="AO1831" s="13"/>
      <c r="AP1831" s="13"/>
      <c r="AQ1831" s="13"/>
      <c r="AR1831" s="12"/>
      <c r="AS1831" s="13"/>
      <c r="AT1831" s="13"/>
      <c r="AU1831" s="13"/>
      <c r="AV1831" s="13"/>
      <c r="AW1831" s="13"/>
      <c r="AX1831" s="13"/>
      <c r="AY1831" s="13"/>
    </row>
    <row r="1832" spans="35:51" x14ac:dyDescent="0.25">
      <c r="AI1832" s="12"/>
      <c r="AJ1832" s="12"/>
      <c r="AK1832" s="12"/>
      <c r="AL1832" s="13"/>
      <c r="AM1832" s="13"/>
      <c r="AN1832" s="13"/>
      <c r="AO1832" s="13"/>
      <c r="AP1832" s="13"/>
      <c r="AQ1832" s="13"/>
      <c r="AR1832" s="12"/>
      <c r="AS1832" s="13"/>
      <c r="AT1832" s="13"/>
      <c r="AU1832" s="13"/>
      <c r="AV1832" s="13"/>
      <c r="AW1832" s="13"/>
      <c r="AX1832" s="13"/>
      <c r="AY1832" s="13"/>
    </row>
    <row r="1833" spans="35:51" x14ac:dyDescent="0.25">
      <c r="AI1833" s="12"/>
      <c r="AJ1833" s="12"/>
      <c r="AK1833" s="12"/>
      <c r="AL1833" s="13"/>
      <c r="AM1833" s="13"/>
      <c r="AN1833" s="13"/>
      <c r="AO1833" s="13"/>
      <c r="AP1833" s="13"/>
      <c r="AQ1833" s="13"/>
      <c r="AR1833" s="12"/>
      <c r="AS1833" s="13"/>
      <c r="AT1833" s="13"/>
      <c r="AU1833" s="13"/>
      <c r="AV1833" s="13"/>
      <c r="AW1833" s="13"/>
      <c r="AX1833" s="13"/>
      <c r="AY1833" s="13"/>
    </row>
    <row r="1834" spans="35:51" x14ac:dyDescent="0.25">
      <c r="AI1834" s="12"/>
      <c r="AJ1834" s="12"/>
      <c r="AK1834" s="12"/>
      <c r="AL1834" s="13"/>
      <c r="AM1834" s="13"/>
      <c r="AN1834" s="13"/>
      <c r="AO1834" s="13"/>
      <c r="AP1834" s="13"/>
      <c r="AQ1834" s="13"/>
      <c r="AR1834" s="12"/>
      <c r="AS1834" s="13"/>
      <c r="AT1834" s="13"/>
      <c r="AU1834" s="13"/>
      <c r="AV1834" s="13"/>
      <c r="AW1834" s="13"/>
      <c r="AX1834" s="13"/>
      <c r="AY1834" s="13"/>
    </row>
    <row r="1835" spans="35:51" x14ac:dyDescent="0.25">
      <c r="AI1835" s="12"/>
      <c r="AJ1835" s="12"/>
      <c r="AK1835" s="12"/>
      <c r="AL1835" s="13"/>
      <c r="AM1835" s="13"/>
      <c r="AN1835" s="13"/>
      <c r="AO1835" s="13"/>
      <c r="AP1835" s="13"/>
      <c r="AQ1835" s="13"/>
      <c r="AR1835" s="12"/>
      <c r="AS1835" s="13"/>
      <c r="AT1835" s="13"/>
      <c r="AU1835" s="13"/>
      <c r="AV1835" s="13"/>
      <c r="AW1835" s="13"/>
      <c r="AX1835" s="13"/>
      <c r="AY1835" s="13"/>
    </row>
    <row r="1836" spans="35:51" x14ac:dyDescent="0.25">
      <c r="AI1836" s="12"/>
      <c r="AJ1836" s="12"/>
      <c r="AK1836" s="12"/>
      <c r="AL1836" s="13"/>
      <c r="AM1836" s="13"/>
      <c r="AN1836" s="13"/>
      <c r="AO1836" s="13"/>
      <c r="AP1836" s="13"/>
      <c r="AQ1836" s="13"/>
      <c r="AR1836" s="12"/>
      <c r="AS1836" s="13"/>
      <c r="AT1836" s="13"/>
      <c r="AU1836" s="13"/>
      <c r="AV1836" s="13"/>
      <c r="AW1836" s="13"/>
      <c r="AX1836" s="13"/>
      <c r="AY1836" s="13"/>
    </row>
    <row r="1837" spans="35:51" x14ac:dyDescent="0.25">
      <c r="AI1837" s="12"/>
      <c r="AJ1837" s="12"/>
      <c r="AK1837" s="12"/>
      <c r="AL1837" s="13"/>
      <c r="AM1837" s="13"/>
      <c r="AN1837" s="13"/>
      <c r="AO1837" s="13"/>
      <c r="AP1837" s="13"/>
      <c r="AQ1837" s="13"/>
      <c r="AR1837" s="12"/>
      <c r="AS1837" s="13"/>
      <c r="AT1837" s="13"/>
      <c r="AU1837" s="13"/>
      <c r="AV1837" s="13"/>
      <c r="AW1837" s="13"/>
      <c r="AX1837" s="13"/>
      <c r="AY1837" s="13"/>
    </row>
    <row r="1838" spans="35:51" x14ac:dyDescent="0.25">
      <c r="AI1838" s="12"/>
      <c r="AJ1838" s="12"/>
      <c r="AK1838" s="12"/>
      <c r="AL1838" s="13"/>
      <c r="AM1838" s="13"/>
      <c r="AN1838" s="13"/>
      <c r="AO1838" s="13"/>
      <c r="AP1838" s="13"/>
      <c r="AQ1838" s="13"/>
      <c r="AR1838" s="12"/>
      <c r="AS1838" s="13"/>
      <c r="AT1838" s="13"/>
      <c r="AU1838" s="13"/>
      <c r="AV1838" s="13"/>
      <c r="AW1838" s="13"/>
      <c r="AX1838" s="13"/>
      <c r="AY1838" s="13"/>
    </row>
    <row r="1839" spans="35:51" x14ac:dyDescent="0.25">
      <c r="AI1839" s="12"/>
      <c r="AJ1839" s="12"/>
      <c r="AK1839" s="12"/>
      <c r="AL1839" s="13"/>
      <c r="AM1839" s="13"/>
      <c r="AN1839" s="13"/>
      <c r="AO1839" s="13"/>
      <c r="AP1839" s="13"/>
      <c r="AQ1839" s="13"/>
      <c r="AR1839" s="12"/>
      <c r="AS1839" s="13"/>
      <c r="AT1839" s="13"/>
      <c r="AU1839" s="13"/>
      <c r="AV1839" s="13"/>
      <c r="AW1839" s="13"/>
      <c r="AX1839" s="13"/>
      <c r="AY1839" s="13"/>
    </row>
    <row r="1840" spans="35:51" x14ac:dyDescent="0.25">
      <c r="AI1840" s="12"/>
      <c r="AJ1840" s="12"/>
      <c r="AK1840" s="12"/>
      <c r="AL1840" s="13"/>
      <c r="AM1840" s="13"/>
      <c r="AN1840" s="13"/>
      <c r="AO1840" s="13"/>
      <c r="AP1840" s="13"/>
      <c r="AQ1840" s="13"/>
      <c r="AR1840" s="12"/>
      <c r="AS1840" s="13"/>
      <c r="AT1840" s="13"/>
      <c r="AU1840" s="13"/>
      <c r="AV1840" s="13"/>
      <c r="AW1840" s="13"/>
      <c r="AX1840" s="13"/>
      <c r="AY1840" s="13"/>
    </row>
    <row r="1841" spans="35:51" x14ac:dyDescent="0.25">
      <c r="AI1841" s="12"/>
      <c r="AJ1841" s="12"/>
      <c r="AK1841" s="12"/>
      <c r="AL1841" s="13"/>
      <c r="AM1841" s="13"/>
      <c r="AN1841" s="13"/>
      <c r="AO1841" s="13"/>
      <c r="AP1841" s="13"/>
      <c r="AQ1841" s="13"/>
      <c r="AR1841" s="12"/>
      <c r="AS1841" s="13"/>
      <c r="AT1841" s="13"/>
      <c r="AU1841" s="13"/>
      <c r="AV1841" s="13"/>
      <c r="AW1841" s="13"/>
      <c r="AX1841" s="13"/>
      <c r="AY1841" s="13"/>
    </row>
    <row r="1842" spans="35:51" x14ac:dyDescent="0.25">
      <c r="AI1842" s="12"/>
      <c r="AJ1842" s="12"/>
      <c r="AK1842" s="12"/>
      <c r="AL1842" s="13"/>
      <c r="AM1842" s="13"/>
      <c r="AN1842" s="13"/>
      <c r="AO1842" s="13"/>
      <c r="AP1842" s="13"/>
      <c r="AQ1842" s="13"/>
      <c r="AR1842" s="12"/>
      <c r="AS1842" s="13"/>
      <c r="AT1842" s="13"/>
      <c r="AU1842" s="13"/>
      <c r="AV1842" s="13"/>
      <c r="AW1842" s="13"/>
      <c r="AX1842" s="13"/>
      <c r="AY1842" s="13"/>
    </row>
    <row r="1843" spans="35:51" x14ac:dyDescent="0.25">
      <c r="AI1843" s="12"/>
      <c r="AJ1843" s="12"/>
      <c r="AK1843" s="12"/>
      <c r="AL1843" s="13"/>
      <c r="AM1843" s="13"/>
      <c r="AN1843" s="13"/>
      <c r="AO1843" s="13"/>
      <c r="AP1843" s="13"/>
      <c r="AQ1843" s="13"/>
      <c r="AR1843" s="12"/>
      <c r="AS1843" s="13"/>
      <c r="AT1843" s="13"/>
      <c r="AU1843" s="13"/>
      <c r="AV1843" s="13"/>
      <c r="AW1843" s="13"/>
      <c r="AX1843" s="13"/>
      <c r="AY1843" s="13"/>
    </row>
    <row r="1844" spans="35:51" x14ac:dyDescent="0.25">
      <c r="AI1844" s="12"/>
      <c r="AJ1844" s="12"/>
      <c r="AK1844" s="12"/>
      <c r="AL1844" s="13"/>
      <c r="AM1844" s="13"/>
      <c r="AN1844" s="13"/>
      <c r="AO1844" s="13"/>
      <c r="AP1844" s="13"/>
      <c r="AQ1844" s="13"/>
      <c r="AR1844" s="12"/>
      <c r="AS1844" s="13"/>
      <c r="AT1844" s="13"/>
      <c r="AU1844" s="13"/>
      <c r="AV1844" s="13"/>
      <c r="AW1844" s="13"/>
      <c r="AX1844" s="13"/>
      <c r="AY1844" s="13"/>
    </row>
    <row r="1845" spans="35:51" x14ac:dyDescent="0.25">
      <c r="AI1845" s="12"/>
      <c r="AJ1845" s="12"/>
      <c r="AK1845" s="12"/>
      <c r="AL1845" s="13"/>
      <c r="AM1845" s="13"/>
      <c r="AN1845" s="13"/>
      <c r="AO1845" s="13"/>
      <c r="AP1845" s="13"/>
      <c r="AQ1845" s="13"/>
      <c r="AR1845" s="12"/>
      <c r="AS1845" s="13"/>
      <c r="AT1845" s="13"/>
      <c r="AU1845" s="13"/>
      <c r="AV1845" s="13"/>
      <c r="AW1845" s="13"/>
      <c r="AX1845" s="13"/>
      <c r="AY1845" s="13"/>
    </row>
    <row r="1846" spans="35:51" x14ac:dyDescent="0.25">
      <c r="AI1846" s="12"/>
      <c r="AJ1846" s="12"/>
      <c r="AK1846" s="12"/>
      <c r="AL1846" s="13"/>
      <c r="AM1846" s="13"/>
      <c r="AN1846" s="13"/>
      <c r="AO1846" s="13"/>
      <c r="AP1846" s="13"/>
      <c r="AQ1846" s="13"/>
      <c r="AR1846" s="12"/>
      <c r="AS1846" s="13"/>
      <c r="AT1846" s="13"/>
      <c r="AU1846" s="13"/>
      <c r="AV1846" s="13"/>
      <c r="AW1846" s="13"/>
      <c r="AX1846" s="13"/>
      <c r="AY1846" s="13"/>
    </row>
    <row r="1847" spans="35:51" x14ac:dyDescent="0.25">
      <c r="AI1847" s="12"/>
      <c r="AJ1847" s="12"/>
      <c r="AK1847" s="12"/>
      <c r="AL1847" s="13"/>
      <c r="AM1847" s="13"/>
      <c r="AN1847" s="13"/>
      <c r="AO1847" s="13"/>
      <c r="AP1847" s="13"/>
      <c r="AQ1847" s="13"/>
      <c r="AR1847" s="12"/>
      <c r="AS1847" s="13"/>
      <c r="AT1847" s="13"/>
      <c r="AU1847" s="13"/>
      <c r="AV1847" s="13"/>
      <c r="AW1847" s="13"/>
      <c r="AX1847" s="13"/>
      <c r="AY1847" s="13"/>
    </row>
    <row r="1848" spans="35:51" x14ac:dyDescent="0.25">
      <c r="AI1848" s="12"/>
      <c r="AJ1848" s="12"/>
      <c r="AK1848" s="12"/>
      <c r="AL1848" s="13"/>
      <c r="AM1848" s="13"/>
      <c r="AN1848" s="13"/>
      <c r="AO1848" s="13"/>
      <c r="AP1848" s="13"/>
      <c r="AQ1848" s="13"/>
      <c r="AR1848" s="12"/>
      <c r="AS1848" s="13"/>
      <c r="AT1848" s="13"/>
      <c r="AU1848" s="13"/>
      <c r="AV1848" s="13"/>
      <c r="AW1848" s="13"/>
      <c r="AX1848" s="13"/>
      <c r="AY1848" s="13"/>
    </row>
    <row r="1849" spans="35:51" x14ac:dyDescent="0.25">
      <c r="AI1849" s="12"/>
      <c r="AJ1849" s="12"/>
      <c r="AK1849" s="12"/>
      <c r="AL1849" s="13"/>
      <c r="AM1849" s="13"/>
      <c r="AN1849" s="13"/>
      <c r="AO1849" s="13"/>
      <c r="AP1849" s="13"/>
      <c r="AQ1849" s="13"/>
      <c r="AR1849" s="12"/>
      <c r="AS1849" s="13"/>
      <c r="AT1849" s="13"/>
      <c r="AU1849" s="13"/>
      <c r="AV1849" s="13"/>
      <c r="AW1849" s="13"/>
      <c r="AX1849" s="13"/>
      <c r="AY1849" s="13"/>
    </row>
    <row r="1850" spans="35:51" x14ac:dyDescent="0.25">
      <c r="AI1850" s="12"/>
      <c r="AJ1850" s="12"/>
      <c r="AK1850" s="12"/>
      <c r="AL1850" s="13"/>
      <c r="AM1850" s="13"/>
      <c r="AN1850" s="13"/>
      <c r="AO1850" s="13"/>
      <c r="AP1850" s="13"/>
      <c r="AQ1850" s="13"/>
      <c r="AR1850" s="12"/>
      <c r="AS1850" s="13"/>
      <c r="AT1850" s="13"/>
      <c r="AU1850" s="13"/>
      <c r="AV1850" s="13"/>
      <c r="AW1850" s="13"/>
      <c r="AX1850" s="13"/>
      <c r="AY1850" s="13"/>
    </row>
    <row r="1851" spans="35:51" x14ac:dyDescent="0.25">
      <c r="AI1851" s="12"/>
      <c r="AJ1851" s="12"/>
      <c r="AK1851" s="12"/>
      <c r="AL1851" s="13"/>
      <c r="AM1851" s="13"/>
      <c r="AN1851" s="13"/>
      <c r="AO1851" s="13"/>
      <c r="AP1851" s="13"/>
      <c r="AQ1851" s="13"/>
      <c r="AR1851" s="12"/>
      <c r="AS1851" s="13"/>
      <c r="AT1851" s="13"/>
      <c r="AU1851" s="13"/>
      <c r="AV1851" s="13"/>
      <c r="AW1851" s="13"/>
      <c r="AX1851" s="13"/>
      <c r="AY1851" s="13"/>
    </row>
    <row r="1852" spans="35:51" x14ac:dyDescent="0.25">
      <c r="AI1852" s="12"/>
      <c r="AJ1852" s="12"/>
      <c r="AK1852" s="12"/>
      <c r="AL1852" s="13"/>
      <c r="AM1852" s="13"/>
      <c r="AN1852" s="13"/>
      <c r="AO1852" s="13"/>
      <c r="AP1852" s="13"/>
      <c r="AQ1852" s="13"/>
      <c r="AR1852" s="12"/>
      <c r="AS1852" s="13"/>
      <c r="AT1852" s="13"/>
      <c r="AU1852" s="13"/>
      <c r="AV1852" s="13"/>
      <c r="AW1852" s="13"/>
      <c r="AX1852" s="13"/>
      <c r="AY1852" s="13"/>
    </row>
    <row r="1853" spans="35:51" x14ac:dyDescent="0.25">
      <c r="AI1853" s="12"/>
      <c r="AJ1853" s="12"/>
      <c r="AK1853" s="12"/>
      <c r="AL1853" s="13"/>
      <c r="AM1853" s="13"/>
      <c r="AN1853" s="13"/>
      <c r="AO1853" s="13"/>
      <c r="AP1853" s="13"/>
      <c r="AQ1853" s="13"/>
      <c r="AR1853" s="12"/>
      <c r="AS1853" s="13"/>
      <c r="AT1853" s="13"/>
      <c r="AU1853" s="13"/>
      <c r="AV1853" s="13"/>
      <c r="AW1853" s="13"/>
      <c r="AX1853" s="13"/>
      <c r="AY1853" s="13"/>
    </row>
    <row r="1854" spans="35:51" x14ac:dyDescent="0.25">
      <c r="AI1854" s="12"/>
      <c r="AJ1854" s="12"/>
      <c r="AK1854" s="12"/>
      <c r="AL1854" s="13"/>
      <c r="AM1854" s="13"/>
      <c r="AN1854" s="13"/>
      <c r="AO1854" s="13"/>
      <c r="AP1854" s="13"/>
      <c r="AQ1854" s="13"/>
      <c r="AR1854" s="12"/>
      <c r="AS1854" s="13"/>
      <c r="AT1854" s="13"/>
      <c r="AU1854" s="13"/>
      <c r="AV1854" s="13"/>
      <c r="AW1854" s="13"/>
      <c r="AX1854" s="13"/>
      <c r="AY1854" s="13"/>
    </row>
    <row r="1855" spans="35:51" x14ac:dyDescent="0.25">
      <c r="AI1855" s="12"/>
      <c r="AJ1855" s="12"/>
      <c r="AK1855" s="12"/>
      <c r="AL1855" s="13"/>
      <c r="AM1855" s="13"/>
      <c r="AN1855" s="13"/>
      <c r="AO1855" s="13"/>
      <c r="AP1855" s="13"/>
      <c r="AQ1855" s="13"/>
      <c r="AR1855" s="12"/>
      <c r="AS1855" s="13"/>
      <c r="AT1855" s="13"/>
      <c r="AU1855" s="13"/>
      <c r="AV1855" s="13"/>
      <c r="AW1855" s="13"/>
      <c r="AX1855" s="13"/>
      <c r="AY1855" s="13"/>
    </row>
    <row r="1856" spans="35:51" x14ac:dyDescent="0.25">
      <c r="AI1856" s="12"/>
      <c r="AJ1856" s="12"/>
      <c r="AK1856" s="12"/>
      <c r="AL1856" s="13"/>
      <c r="AM1856" s="13"/>
      <c r="AN1856" s="13"/>
      <c r="AO1856" s="13"/>
      <c r="AP1856" s="13"/>
      <c r="AQ1856" s="13"/>
      <c r="AR1856" s="12"/>
      <c r="AS1856" s="13"/>
      <c r="AT1856" s="13"/>
      <c r="AU1856" s="13"/>
      <c r="AV1856" s="13"/>
      <c r="AW1856" s="13"/>
      <c r="AX1856" s="13"/>
      <c r="AY1856" s="13"/>
    </row>
    <row r="1857" spans="35:51" x14ac:dyDescent="0.25">
      <c r="AI1857" s="12"/>
      <c r="AJ1857" s="12"/>
      <c r="AK1857" s="12"/>
      <c r="AL1857" s="13"/>
      <c r="AM1857" s="13"/>
      <c r="AN1857" s="13"/>
      <c r="AO1857" s="13"/>
      <c r="AP1857" s="13"/>
      <c r="AQ1857" s="13"/>
      <c r="AR1857" s="12"/>
      <c r="AS1857" s="13"/>
      <c r="AT1857" s="13"/>
      <c r="AU1857" s="13"/>
      <c r="AV1857" s="13"/>
      <c r="AW1857" s="13"/>
      <c r="AX1857" s="13"/>
      <c r="AY1857" s="13"/>
    </row>
    <row r="1858" spans="35:51" x14ac:dyDescent="0.25">
      <c r="AI1858" s="12"/>
      <c r="AJ1858" s="12"/>
      <c r="AK1858" s="12"/>
      <c r="AL1858" s="13"/>
      <c r="AM1858" s="13"/>
      <c r="AN1858" s="13"/>
      <c r="AO1858" s="13"/>
      <c r="AP1858" s="13"/>
      <c r="AQ1858" s="13"/>
      <c r="AR1858" s="12"/>
      <c r="AS1858" s="13"/>
      <c r="AT1858" s="13"/>
      <c r="AU1858" s="13"/>
      <c r="AV1858" s="13"/>
      <c r="AW1858" s="13"/>
      <c r="AX1858" s="13"/>
      <c r="AY1858" s="13"/>
    </row>
    <row r="1859" spans="35:51" x14ac:dyDescent="0.25">
      <c r="AI1859" s="12"/>
      <c r="AJ1859" s="12"/>
      <c r="AK1859" s="12"/>
      <c r="AL1859" s="13"/>
      <c r="AM1859" s="13"/>
      <c r="AN1859" s="13"/>
      <c r="AO1859" s="13"/>
      <c r="AP1859" s="13"/>
      <c r="AQ1859" s="13"/>
      <c r="AR1859" s="12"/>
      <c r="AS1859" s="13"/>
      <c r="AT1859" s="13"/>
      <c r="AU1859" s="13"/>
      <c r="AV1859" s="13"/>
      <c r="AW1859" s="13"/>
      <c r="AX1859" s="13"/>
      <c r="AY1859" s="13"/>
    </row>
    <row r="1860" spans="35:51" x14ac:dyDescent="0.25">
      <c r="AI1860" s="12"/>
      <c r="AJ1860" s="12"/>
      <c r="AK1860" s="12"/>
      <c r="AL1860" s="13"/>
      <c r="AM1860" s="13"/>
      <c r="AN1860" s="13"/>
      <c r="AO1860" s="13"/>
      <c r="AP1860" s="13"/>
      <c r="AQ1860" s="13"/>
      <c r="AR1860" s="12"/>
      <c r="AS1860" s="13"/>
      <c r="AT1860" s="13"/>
      <c r="AU1860" s="13"/>
      <c r="AV1860" s="13"/>
      <c r="AW1860" s="13"/>
      <c r="AX1860" s="13"/>
      <c r="AY1860" s="13"/>
    </row>
    <row r="1861" spans="35:51" x14ac:dyDescent="0.25">
      <c r="AI1861" s="12"/>
      <c r="AJ1861" s="12"/>
      <c r="AK1861" s="12"/>
      <c r="AL1861" s="13"/>
      <c r="AM1861" s="13"/>
      <c r="AN1861" s="13"/>
      <c r="AO1861" s="13"/>
      <c r="AP1861" s="13"/>
      <c r="AQ1861" s="13"/>
      <c r="AR1861" s="12"/>
      <c r="AS1861" s="13"/>
      <c r="AT1861" s="13"/>
      <c r="AU1861" s="13"/>
      <c r="AV1861" s="13"/>
      <c r="AW1861" s="13"/>
      <c r="AX1861" s="13"/>
      <c r="AY1861" s="13"/>
    </row>
    <row r="1862" spans="35:51" x14ac:dyDescent="0.25">
      <c r="AI1862" s="12"/>
      <c r="AJ1862" s="12"/>
      <c r="AK1862" s="12"/>
      <c r="AL1862" s="13"/>
      <c r="AM1862" s="13"/>
      <c r="AN1862" s="13"/>
      <c r="AO1862" s="13"/>
      <c r="AP1862" s="13"/>
      <c r="AQ1862" s="13"/>
      <c r="AR1862" s="12"/>
      <c r="AS1862" s="13"/>
      <c r="AT1862" s="13"/>
      <c r="AU1862" s="13"/>
      <c r="AV1862" s="13"/>
      <c r="AW1862" s="13"/>
      <c r="AX1862" s="13"/>
      <c r="AY1862" s="13"/>
    </row>
    <row r="1863" spans="35:51" x14ac:dyDescent="0.25">
      <c r="AI1863" s="12"/>
      <c r="AJ1863" s="12"/>
      <c r="AK1863" s="12"/>
      <c r="AL1863" s="13"/>
      <c r="AM1863" s="13"/>
      <c r="AN1863" s="13"/>
      <c r="AO1863" s="13"/>
      <c r="AP1863" s="13"/>
      <c r="AQ1863" s="13"/>
      <c r="AR1863" s="12"/>
      <c r="AS1863" s="13"/>
      <c r="AT1863" s="13"/>
      <c r="AU1863" s="13"/>
      <c r="AV1863" s="13"/>
      <c r="AW1863" s="13"/>
      <c r="AX1863" s="13"/>
      <c r="AY1863" s="13"/>
    </row>
    <row r="1864" spans="35:51" x14ac:dyDescent="0.25">
      <c r="AI1864" s="12"/>
      <c r="AJ1864" s="12"/>
      <c r="AK1864" s="12"/>
      <c r="AL1864" s="13"/>
      <c r="AM1864" s="13"/>
      <c r="AN1864" s="13"/>
      <c r="AO1864" s="13"/>
      <c r="AP1864" s="13"/>
      <c r="AQ1864" s="13"/>
      <c r="AR1864" s="12"/>
      <c r="AS1864" s="13"/>
      <c r="AT1864" s="13"/>
      <c r="AU1864" s="13"/>
      <c r="AV1864" s="13"/>
      <c r="AW1864" s="13"/>
      <c r="AX1864" s="13"/>
      <c r="AY1864" s="13"/>
    </row>
    <row r="1865" spans="35:51" x14ac:dyDescent="0.25">
      <c r="AI1865" s="12"/>
      <c r="AJ1865" s="12"/>
      <c r="AK1865" s="12"/>
      <c r="AL1865" s="13"/>
      <c r="AM1865" s="13"/>
      <c r="AN1865" s="13"/>
      <c r="AO1865" s="13"/>
      <c r="AP1865" s="13"/>
      <c r="AQ1865" s="13"/>
      <c r="AR1865" s="12"/>
      <c r="AS1865" s="13"/>
      <c r="AT1865" s="13"/>
      <c r="AU1865" s="13"/>
      <c r="AV1865" s="13"/>
      <c r="AW1865" s="13"/>
      <c r="AX1865" s="13"/>
      <c r="AY1865" s="13"/>
    </row>
    <row r="1866" spans="35:51" x14ac:dyDescent="0.25">
      <c r="AI1866" s="12"/>
      <c r="AJ1866" s="12"/>
      <c r="AK1866" s="12"/>
      <c r="AL1866" s="13"/>
      <c r="AM1866" s="13"/>
      <c r="AN1866" s="13"/>
      <c r="AO1866" s="13"/>
      <c r="AP1866" s="13"/>
      <c r="AQ1866" s="13"/>
      <c r="AR1866" s="12"/>
      <c r="AS1866" s="13"/>
      <c r="AT1866" s="13"/>
      <c r="AU1866" s="13"/>
      <c r="AV1866" s="13"/>
      <c r="AW1866" s="13"/>
      <c r="AX1866" s="13"/>
      <c r="AY1866" s="13"/>
    </row>
    <row r="1867" spans="35:51" x14ac:dyDescent="0.25">
      <c r="AI1867" s="12"/>
      <c r="AJ1867" s="12"/>
      <c r="AK1867" s="12"/>
      <c r="AL1867" s="13"/>
      <c r="AM1867" s="13"/>
      <c r="AN1867" s="13"/>
      <c r="AO1867" s="13"/>
      <c r="AP1867" s="13"/>
      <c r="AQ1867" s="13"/>
      <c r="AR1867" s="12"/>
      <c r="AS1867" s="13"/>
      <c r="AT1867" s="13"/>
      <c r="AU1867" s="13"/>
      <c r="AV1867" s="13"/>
      <c r="AW1867" s="13"/>
      <c r="AX1867" s="13"/>
      <c r="AY1867" s="13"/>
    </row>
    <row r="1868" spans="35:51" x14ac:dyDescent="0.25">
      <c r="AI1868" s="12"/>
      <c r="AJ1868" s="12"/>
      <c r="AK1868" s="12"/>
      <c r="AL1868" s="13"/>
      <c r="AM1868" s="13"/>
      <c r="AN1868" s="13"/>
      <c r="AO1868" s="13"/>
      <c r="AP1868" s="13"/>
      <c r="AQ1868" s="13"/>
      <c r="AR1868" s="12"/>
      <c r="AS1868" s="13"/>
      <c r="AT1868" s="13"/>
      <c r="AU1868" s="13"/>
      <c r="AV1868" s="13"/>
      <c r="AW1868" s="13"/>
      <c r="AX1868" s="13"/>
      <c r="AY1868" s="13"/>
    </row>
    <row r="1869" spans="35:51" x14ac:dyDescent="0.25">
      <c r="AI1869" s="12"/>
      <c r="AJ1869" s="12"/>
      <c r="AK1869" s="12"/>
      <c r="AL1869" s="13"/>
      <c r="AM1869" s="13"/>
      <c r="AN1869" s="13"/>
      <c r="AO1869" s="13"/>
      <c r="AP1869" s="13"/>
      <c r="AQ1869" s="13"/>
      <c r="AR1869" s="12"/>
      <c r="AS1869" s="13"/>
      <c r="AT1869" s="13"/>
      <c r="AU1869" s="13"/>
      <c r="AV1869" s="13"/>
      <c r="AW1869" s="13"/>
      <c r="AX1869" s="13"/>
      <c r="AY1869" s="13"/>
    </row>
    <row r="1870" spans="35:51" x14ac:dyDescent="0.25">
      <c r="AI1870" s="12"/>
      <c r="AJ1870" s="12"/>
      <c r="AK1870" s="12"/>
      <c r="AL1870" s="13"/>
      <c r="AM1870" s="13"/>
      <c r="AN1870" s="13"/>
      <c r="AO1870" s="13"/>
      <c r="AP1870" s="13"/>
      <c r="AQ1870" s="13"/>
      <c r="AR1870" s="12"/>
      <c r="AS1870" s="13"/>
      <c r="AT1870" s="13"/>
      <c r="AU1870" s="13"/>
      <c r="AV1870" s="13"/>
      <c r="AW1870" s="13"/>
      <c r="AX1870" s="13"/>
      <c r="AY1870" s="13"/>
    </row>
    <row r="1871" spans="35:51" x14ac:dyDescent="0.25">
      <c r="AI1871" s="12"/>
      <c r="AJ1871" s="12"/>
      <c r="AK1871" s="12"/>
      <c r="AL1871" s="13"/>
      <c r="AM1871" s="13"/>
      <c r="AN1871" s="13"/>
      <c r="AO1871" s="13"/>
      <c r="AP1871" s="13"/>
      <c r="AQ1871" s="13"/>
      <c r="AR1871" s="12"/>
      <c r="AS1871" s="13"/>
      <c r="AT1871" s="13"/>
      <c r="AU1871" s="13"/>
      <c r="AV1871" s="13"/>
      <c r="AW1871" s="13"/>
      <c r="AX1871" s="13"/>
      <c r="AY1871" s="13"/>
    </row>
    <row r="1872" spans="35:51" x14ac:dyDescent="0.25">
      <c r="AI1872" s="12"/>
      <c r="AJ1872" s="12"/>
      <c r="AK1872" s="12"/>
      <c r="AL1872" s="13"/>
      <c r="AM1872" s="13"/>
      <c r="AN1872" s="13"/>
      <c r="AO1872" s="13"/>
      <c r="AP1872" s="13"/>
      <c r="AQ1872" s="13"/>
      <c r="AR1872" s="12"/>
      <c r="AS1872" s="13"/>
      <c r="AT1872" s="13"/>
      <c r="AU1872" s="13"/>
      <c r="AV1872" s="13"/>
      <c r="AW1872" s="13"/>
      <c r="AX1872" s="13"/>
      <c r="AY1872" s="13"/>
    </row>
    <row r="1873" spans="35:51" x14ac:dyDescent="0.25">
      <c r="AI1873" s="12"/>
      <c r="AJ1873" s="12"/>
      <c r="AK1873" s="12"/>
      <c r="AL1873" s="13"/>
      <c r="AM1873" s="13"/>
      <c r="AN1873" s="13"/>
      <c r="AO1873" s="13"/>
      <c r="AP1873" s="13"/>
      <c r="AQ1873" s="13"/>
      <c r="AR1873" s="12"/>
      <c r="AS1873" s="13"/>
      <c r="AT1873" s="13"/>
      <c r="AU1873" s="13"/>
      <c r="AV1873" s="13"/>
      <c r="AW1873" s="13"/>
      <c r="AX1873" s="13"/>
      <c r="AY1873" s="13"/>
    </row>
    <row r="1874" spans="35:51" x14ac:dyDescent="0.25">
      <c r="AI1874" s="12"/>
      <c r="AJ1874" s="12"/>
      <c r="AK1874" s="12"/>
      <c r="AL1874" s="13"/>
      <c r="AM1874" s="13"/>
      <c r="AN1874" s="13"/>
      <c r="AO1874" s="13"/>
      <c r="AP1874" s="13"/>
      <c r="AQ1874" s="13"/>
      <c r="AR1874" s="12"/>
      <c r="AS1874" s="13"/>
      <c r="AT1874" s="13"/>
      <c r="AU1874" s="13"/>
      <c r="AV1874" s="13"/>
      <c r="AW1874" s="13"/>
      <c r="AX1874" s="13"/>
      <c r="AY1874" s="13"/>
    </row>
    <row r="1875" spans="35:51" x14ac:dyDescent="0.25">
      <c r="AI1875" s="12"/>
      <c r="AJ1875" s="12"/>
      <c r="AK1875" s="12"/>
      <c r="AL1875" s="13"/>
      <c r="AM1875" s="13"/>
      <c r="AN1875" s="13"/>
      <c r="AO1875" s="13"/>
      <c r="AP1875" s="13"/>
      <c r="AQ1875" s="13"/>
      <c r="AR1875" s="12"/>
      <c r="AS1875" s="13"/>
      <c r="AT1875" s="13"/>
      <c r="AU1875" s="13"/>
      <c r="AV1875" s="13"/>
      <c r="AW1875" s="13"/>
      <c r="AX1875" s="13"/>
      <c r="AY1875" s="13"/>
    </row>
    <row r="1876" spans="35:51" x14ac:dyDescent="0.25">
      <c r="AI1876" s="12"/>
      <c r="AJ1876" s="12"/>
      <c r="AK1876" s="12"/>
      <c r="AL1876" s="13"/>
      <c r="AM1876" s="13"/>
      <c r="AN1876" s="13"/>
      <c r="AO1876" s="13"/>
      <c r="AP1876" s="13"/>
      <c r="AQ1876" s="13"/>
      <c r="AR1876" s="12"/>
      <c r="AS1876" s="13"/>
      <c r="AT1876" s="13"/>
      <c r="AU1876" s="13"/>
      <c r="AV1876" s="13"/>
      <c r="AW1876" s="13"/>
      <c r="AX1876" s="13"/>
      <c r="AY1876" s="13"/>
    </row>
    <row r="1877" spans="35:51" x14ac:dyDescent="0.25">
      <c r="AI1877" s="12"/>
      <c r="AJ1877" s="12"/>
      <c r="AK1877" s="12"/>
      <c r="AL1877" s="13"/>
      <c r="AM1877" s="13"/>
      <c r="AN1877" s="13"/>
      <c r="AO1877" s="13"/>
      <c r="AP1877" s="13"/>
      <c r="AQ1877" s="13"/>
      <c r="AR1877" s="12"/>
      <c r="AS1877" s="13"/>
      <c r="AT1877" s="13"/>
      <c r="AU1877" s="13"/>
      <c r="AV1877" s="13"/>
      <c r="AW1877" s="13"/>
      <c r="AX1877" s="13"/>
      <c r="AY1877" s="13"/>
    </row>
    <row r="1878" spans="35:51" x14ac:dyDescent="0.25">
      <c r="AI1878" s="12"/>
      <c r="AJ1878" s="12"/>
      <c r="AK1878" s="12"/>
      <c r="AL1878" s="13"/>
      <c r="AM1878" s="13"/>
      <c r="AN1878" s="13"/>
      <c r="AO1878" s="13"/>
      <c r="AP1878" s="13"/>
      <c r="AQ1878" s="13"/>
      <c r="AR1878" s="12"/>
      <c r="AS1878" s="13"/>
      <c r="AT1878" s="13"/>
      <c r="AU1878" s="13"/>
      <c r="AV1878" s="13"/>
      <c r="AW1878" s="13"/>
      <c r="AX1878" s="13"/>
      <c r="AY1878" s="13"/>
    </row>
    <row r="1879" spans="35:51" x14ac:dyDescent="0.25">
      <c r="AI1879" s="12"/>
      <c r="AJ1879" s="12"/>
      <c r="AK1879" s="12"/>
      <c r="AL1879" s="13"/>
      <c r="AM1879" s="13"/>
      <c r="AN1879" s="13"/>
      <c r="AO1879" s="13"/>
      <c r="AP1879" s="13"/>
      <c r="AQ1879" s="13"/>
      <c r="AR1879" s="12"/>
      <c r="AS1879" s="13"/>
      <c r="AT1879" s="13"/>
      <c r="AU1879" s="13"/>
      <c r="AV1879" s="13"/>
      <c r="AW1879" s="13"/>
      <c r="AX1879" s="13"/>
      <c r="AY1879" s="13"/>
    </row>
    <row r="1880" spans="35:51" x14ac:dyDescent="0.25">
      <c r="AI1880" s="12"/>
      <c r="AJ1880" s="12"/>
      <c r="AK1880" s="12"/>
      <c r="AL1880" s="13"/>
      <c r="AM1880" s="13"/>
      <c r="AN1880" s="13"/>
      <c r="AO1880" s="13"/>
      <c r="AP1880" s="13"/>
      <c r="AQ1880" s="13"/>
      <c r="AR1880" s="12"/>
      <c r="AS1880" s="13"/>
      <c r="AT1880" s="13"/>
      <c r="AU1880" s="13"/>
      <c r="AV1880" s="13"/>
      <c r="AW1880" s="13"/>
      <c r="AX1880" s="13"/>
      <c r="AY1880" s="13"/>
    </row>
    <row r="1881" spans="35:51" x14ac:dyDescent="0.25">
      <c r="AI1881" s="12"/>
      <c r="AJ1881" s="12"/>
      <c r="AK1881" s="12"/>
      <c r="AL1881" s="13"/>
      <c r="AM1881" s="13"/>
      <c r="AN1881" s="13"/>
      <c r="AO1881" s="13"/>
      <c r="AP1881" s="13"/>
      <c r="AQ1881" s="13"/>
      <c r="AR1881" s="12"/>
      <c r="AS1881" s="13"/>
      <c r="AT1881" s="13"/>
      <c r="AU1881" s="13"/>
      <c r="AV1881" s="13"/>
      <c r="AW1881" s="13"/>
      <c r="AX1881" s="13"/>
      <c r="AY1881" s="13"/>
    </row>
    <row r="1882" spans="35:51" x14ac:dyDescent="0.25">
      <c r="AI1882" s="12"/>
      <c r="AJ1882" s="12"/>
      <c r="AK1882" s="12"/>
      <c r="AL1882" s="13"/>
      <c r="AM1882" s="13"/>
      <c r="AN1882" s="13"/>
      <c r="AO1882" s="13"/>
      <c r="AP1882" s="13"/>
      <c r="AQ1882" s="13"/>
      <c r="AR1882" s="12"/>
      <c r="AS1882" s="13"/>
      <c r="AT1882" s="13"/>
      <c r="AU1882" s="13"/>
      <c r="AV1882" s="13"/>
      <c r="AW1882" s="13"/>
      <c r="AX1882" s="13"/>
      <c r="AY1882" s="13"/>
    </row>
    <row r="1883" spans="35:51" x14ac:dyDescent="0.25">
      <c r="AI1883" s="12"/>
      <c r="AJ1883" s="12"/>
      <c r="AK1883" s="12"/>
      <c r="AL1883" s="13"/>
      <c r="AM1883" s="13"/>
      <c r="AN1883" s="13"/>
      <c r="AO1883" s="13"/>
      <c r="AP1883" s="13"/>
      <c r="AQ1883" s="13"/>
      <c r="AR1883" s="12"/>
      <c r="AS1883" s="13"/>
      <c r="AT1883" s="13"/>
      <c r="AU1883" s="13"/>
      <c r="AV1883" s="13"/>
      <c r="AW1883" s="13"/>
      <c r="AX1883" s="13"/>
      <c r="AY1883" s="13"/>
    </row>
    <row r="1884" spans="35:51" x14ac:dyDescent="0.25">
      <c r="AI1884" s="12"/>
      <c r="AJ1884" s="12"/>
      <c r="AK1884" s="12"/>
      <c r="AL1884" s="13"/>
      <c r="AM1884" s="13"/>
      <c r="AN1884" s="13"/>
      <c r="AO1884" s="13"/>
      <c r="AP1884" s="13"/>
      <c r="AQ1884" s="13"/>
      <c r="AR1884" s="12"/>
      <c r="AS1884" s="13"/>
      <c r="AT1884" s="13"/>
      <c r="AU1884" s="13"/>
      <c r="AV1884" s="13"/>
      <c r="AW1884" s="13"/>
      <c r="AX1884" s="13"/>
      <c r="AY1884" s="13"/>
    </row>
    <row r="1885" spans="35:51" x14ac:dyDescent="0.25">
      <c r="AI1885" s="12"/>
      <c r="AJ1885" s="12"/>
      <c r="AK1885" s="12"/>
      <c r="AL1885" s="13"/>
      <c r="AM1885" s="13"/>
      <c r="AN1885" s="13"/>
      <c r="AO1885" s="13"/>
      <c r="AP1885" s="13"/>
      <c r="AQ1885" s="13"/>
      <c r="AR1885" s="12"/>
      <c r="AS1885" s="13"/>
      <c r="AT1885" s="13"/>
      <c r="AU1885" s="13"/>
      <c r="AV1885" s="13"/>
      <c r="AW1885" s="13"/>
      <c r="AX1885" s="13"/>
      <c r="AY1885" s="13"/>
    </row>
    <row r="1886" spans="35:51" x14ac:dyDescent="0.25">
      <c r="AI1886" s="12"/>
      <c r="AJ1886" s="12"/>
      <c r="AK1886" s="12"/>
      <c r="AL1886" s="13"/>
      <c r="AM1886" s="13"/>
      <c r="AN1886" s="13"/>
      <c r="AO1886" s="13"/>
      <c r="AP1886" s="13"/>
      <c r="AQ1886" s="13"/>
      <c r="AR1886" s="12"/>
      <c r="AS1886" s="13"/>
      <c r="AT1886" s="13"/>
      <c r="AU1886" s="13"/>
      <c r="AV1886" s="13"/>
      <c r="AW1886" s="13"/>
      <c r="AX1886" s="13"/>
      <c r="AY1886" s="13"/>
    </row>
    <row r="1887" spans="35:51" x14ac:dyDescent="0.25">
      <c r="AI1887" s="12"/>
      <c r="AJ1887" s="12"/>
      <c r="AK1887" s="12"/>
      <c r="AL1887" s="13"/>
      <c r="AM1887" s="13"/>
      <c r="AN1887" s="13"/>
      <c r="AO1887" s="13"/>
      <c r="AP1887" s="13"/>
      <c r="AQ1887" s="13"/>
      <c r="AR1887" s="12"/>
      <c r="AS1887" s="13"/>
      <c r="AT1887" s="13"/>
      <c r="AU1887" s="13"/>
      <c r="AV1887" s="13"/>
      <c r="AW1887" s="13"/>
      <c r="AX1887" s="13"/>
      <c r="AY1887" s="13"/>
    </row>
  </sheetData>
  <mergeCells count="43">
    <mergeCell ref="AX9:AX11"/>
    <mergeCell ref="AK9:AK11"/>
    <mergeCell ref="AL9:AL11"/>
    <mergeCell ref="AY9:AY11"/>
    <mergeCell ref="AS9:AS11"/>
    <mergeCell ref="AT9:AT11"/>
    <mergeCell ref="AU9:AU11"/>
    <mergeCell ref="AV9:AV11"/>
    <mergeCell ref="AW9:AW11"/>
    <mergeCell ref="AR9:AR11"/>
    <mergeCell ref="AO9:AO11"/>
    <mergeCell ref="AP9:AP11"/>
    <mergeCell ref="Y9:Y11"/>
    <mergeCell ref="AA9:AA11"/>
    <mergeCell ref="AM9:AM11"/>
    <mergeCell ref="AN9:AN11"/>
    <mergeCell ref="AD9:AD11"/>
    <mergeCell ref="AF9:AF11"/>
    <mergeCell ref="AG9:AG11"/>
    <mergeCell ref="AC9:AC11"/>
    <mergeCell ref="Z9:Z11"/>
    <mergeCell ref="AB9:AB11"/>
    <mergeCell ref="AE9:AE11"/>
    <mergeCell ref="AI9:AI11"/>
    <mergeCell ref="AJ9:AJ11"/>
    <mergeCell ref="A9:A11"/>
    <mergeCell ref="C9:C11"/>
    <mergeCell ref="D9:D11"/>
    <mergeCell ref="B9:B11"/>
    <mergeCell ref="L9:L11"/>
    <mergeCell ref="M9:M11"/>
    <mergeCell ref="E9:E11"/>
    <mergeCell ref="N9:N11"/>
    <mergeCell ref="X9:X11"/>
    <mergeCell ref="F10:H10"/>
    <mergeCell ref="Q9:R9"/>
    <mergeCell ref="S9:S11"/>
    <mergeCell ref="U9:U11"/>
    <mergeCell ref="W9:W11"/>
    <mergeCell ref="T9:T11"/>
    <mergeCell ref="O9:O11"/>
    <mergeCell ref="V9:V11"/>
    <mergeCell ref="P9:P11"/>
  </mergeCells>
  <conditionalFormatting sqref="F1:H9 J11:K11 J1:K9 J973:K1048576 F11:H1048576">
    <cfRule type="containsText" dxfId="35" priority="44" operator="containsText" text="TIEOSA PUUTTUU">
      <formula>NOT(ISERROR(SEARCH("TIEOSA PUUTTUU",F1)))</formula>
    </cfRule>
  </conditionalFormatting>
  <conditionalFormatting sqref="I1:I9 I11:I1048576">
    <cfRule type="containsText" dxfId="34" priority="43" operator="containsText" text="TIEOSA PUUTTUU">
      <formula>NOT(ISERROR(SEARCH("TIEOSA PUUTTUU",I1)))</formula>
    </cfRule>
  </conditionalFormatting>
  <conditionalFormatting sqref="J12:K12 K13:K972">
    <cfRule type="containsText" dxfId="33" priority="42" operator="containsText" text="TIEOSA PUUTTUU">
      <formula>NOT(ISERROR(SEARCH("TIEOSA PUUTTUU",J12)))</formula>
    </cfRule>
  </conditionalFormatting>
  <conditionalFormatting sqref="J13:J972">
    <cfRule type="containsText" dxfId="32" priority="41" operator="containsText" text="TIEOSA PUUTTUU">
      <formula>NOT(ISERROR(SEARCH("TIEOSA PUUTTUU",J13)))</formula>
    </cfRule>
  </conditionalFormatting>
  <conditionalFormatting sqref="K12:K972">
    <cfRule type="colorScale" priority="4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12:R972">
    <cfRule type="containsText" dxfId="31" priority="37" operator="containsText" text="Ei mallia">
      <formula>NOT(ISERROR(SEARCH("Ei mallia",R12)))</formula>
    </cfRule>
    <cfRule type="cellIs" dxfId="30" priority="38" operator="between">
      <formula>40</formula>
      <formula>59</formula>
    </cfRule>
    <cfRule type="cellIs" dxfId="29" priority="39" operator="greaterThanOrEqual">
      <formula>60</formula>
    </cfRule>
  </conditionalFormatting>
  <conditionalFormatting sqref="Q12:Q972">
    <cfRule type="cellIs" priority="31" operator="equal">
      <formula>"Ei mallia"</formula>
    </cfRule>
    <cfRule type="cellIs" dxfId="28" priority="32" operator="between">
      <formula>500</formula>
      <formula>999</formula>
    </cfRule>
    <cfRule type="cellIs" dxfId="27" priority="33" operator="greaterThanOrEqual">
      <formula>1000</formula>
    </cfRule>
  </conditionalFormatting>
  <conditionalFormatting sqref="T12:T972">
    <cfRule type="cellIs" priority="28" operator="equal">
      <formula>"Ei mallia"</formula>
    </cfRule>
    <cfRule type="cellIs" dxfId="26" priority="29" operator="between">
      <formula>100</formula>
      <formula>499</formula>
    </cfRule>
    <cfRule type="cellIs" dxfId="25" priority="30" operator="greaterThanOrEqual">
      <formula>500</formula>
    </cfRule>
  </conditionalFormatting>
  <conditionalFormatting sqref="AD1:AD1048576">
    <cfRule type="cellIs" dxfId="24" priority="26" operator="equal">
      <formula>"Ei määritetty"</formula>
    </cfRule>
  </conditionalFormatting>
  <conditionalFormatting sqref="AK12:AK972">
    <cfRule type="containsText" dxfId="23" priority="17" operator="containsText" text="pinkki">
      <formula>NOT(ISERROR(SEARCH("pinkki",AK12)))</formula>
    </cfRule>
    <cfRule type="containsText" dxfId="22" priority="24" operator="containsText" text="musta">
      <formula>NOT(ISERROR(SEARCH("musta",AK12)))</formula>
    </cfRule>
    <cfRule type="containsText" dxfId="21" priority="25" operator="containsText" text="punainen">
      <formula>NOT(ISERROR(SEARCH("punainen",AK12)))</formula>
    </cfRule>
  </conditionalFormatting>
  <conditionalFormatting sqref="AI12:AI1471">
    <cfRule type="containsText" dxfId="20" priority="22" operator="containsText" text="musta">
      <formula>NOT(ISERROR(SEARCH("musta",AI12)))</formula>
    </cfRule>
    <cfRule type="containsText" dxfId="19" priority="23" operator="containsText" text="punainen">
      <formula>NOT(ISERROR(SEARCH("punainen",AI12)))</formula>
    </cfRule>
  </conditionalFormatting>
  <conditionalFormatting sqref="AJ12:AJ1471">
    <cfRule type="containsText" dxfId="18" priority="20" operator="containsText" text="musta">
      <formula>NOT(ISERROR(SEARCH("musta",AJ12)))</formula>
    </cfRule>
    <cfRule type="containsText" dxfId="17" priority="21" operator="containsText" text="punainen">
      <formula>NOT(ISERROR(SEARCH("punainen",AJ12)))</formula>
    </cfRule>
  </conditionalFormatting>
  <conditionalFormatting sqref="AK12:AK1471">
    <cfRule type="containsText" dxfId="16" priority="18" operator="containsText" text="musta">
      <formula>NOT(ISERROR(SEARCH("musta",AK12)))</formula>
    </cfRule>
    <cfRule type="containsText" dxfId="15" priority="19" operator="containsText" text="punainen">
      <formula>NOT(ISERROR(SEARCH("punainen",AK12)))</formula>
    </cfRule>
  </conditionalFormatting>
  <conditionalFormatting sqref="AI1:AK3 AI5:AK7 AI9:AK1048576">
    <cfRule type="containsText" dxfId="14" priority="16" operator="containsText" text="punainen/musta">
      <formula>NOT(ISERROR(SEARCH("punainen/musta",AI1)))</formula>
    </cfRule>
  </conditionalFormatting>
  <conditionalFormatting sqref="AI4:AK4">
    <cfRule type="containsText" dxfId="13" priority="15" operator="containsText" text="punainen/musta">
      <formula>NOT(ISERROR(SEARCH("punainen/musta",AI4)))</formula>
    </cfRule>
  </conditionalFormatting>
  <conditionalFormatting sqref="AI8:AK8">
    <cfRule type="containsText" dxfId="12" priority="14" operator="containsText" text="punainen/musta">
      <formula>NOT(ISERROR(SEARCH("punainen/musta",AI8)))</formula>
    </cfRule>
  </conditionalFormatting>
  <conditionalFormatting sqref="AR12:AR1471 AS12:AS972">
    <cfRule type="containsText" dxfId="11" priority="12" operator="containsText" text="musta">
      <formula>NOT(ISERROR(SEARCH("musta",AR12)))</formula>
    </cfRule>
    <cfRule type="containsText" dxfId="10" priority="13" operator="containsText" text="punainen">
      <formula>NOT(ISERROR(SEARCH("punainen",AR12)))</formula>
    </cfRule>
  </conditionalFormatting>
  <conditionalFormatting sqref="AR1:AR3 AR5:AR7 AR12:AR1048576 AS12:AS972">
    <cfRule type="containsText" dxfId="9" priority="11" operator="containsText" text="punainen/musta">
      <formula>NOT(ISERROR(SEARCH("punainen/musta",AR1)))</formula>
    </cfRule>
  </conditionalFormatting>
  <conditionalFormatting sqref="AR4">
    <cfRule type="containsText" dxfId="8" priority="10" operator="containsText" text="punainen/musta">
      <formula>NOT(ISERROR(SEARCH("punainen/musta",AR4)))</formula>
    </cfRule>
  </conditionalFormatting>
  <conditionalFormatting sqref="AR8">
    <cfRule type="containsText" dxfId="7" priority="9" operator="containsText" text="punainen/musta">
      <formula>NOT(ISERROR(SEARCH("punainen/musta",AR8)))</formula>
    </cfRule>
  </conditionalFormatting>
  <conditionalFormatting sqref="AR9:AT11">
    <cfRule type="containsText" dxfId="6" priority="7" operator="containsText" text="punainen/musta">
      <formula>NOT(ISERROR(SEARCH("punainen/musta",AR9)))</formula>
    </cfRule>
  </conditionalFormatting>
  <conditionalFormatting sqref="AT12:AT972">
    <cfRule type="containsText" dxfId="5" priority="2" operator="containsText" text="pinkki">
      <formula>NOT(ISERROR(SEARCH("pinkki",AT12)))</formula>
    </cfRule>
    <cfRule type="containsText" dxfId="4" priority="5" operator="containsText" text="musta">
      <formula>NOT(ISERROR(SEARCH("musta",AT12)))</formula>
    </cfRule>
    <cfRule type="containsText" dxfId="3" priority="6" operator="containsText" text="punainen">
      <formula>NOT(ISERROR(SEARCH("punainen",AT12)))</formula>
    </cfRule>
  </conditionalFormatting>
  <conditionalFormatting sqref="AT12:AT972">
    <cfRule type="containsText" dxfId="2" priority="3" operator="containsText" text="musta">
      <formula>NOT(ISERROR(SEARCH("musta",AT12)))</formula>
    </cfRule>
    <cfRule type="containsText" dxfId="1" priority="4" operator="containsText" text="punainen">
      <formula>NOT(ISERROR(SEARCH("punainen",AT12)))</formula>
    </cfRule>
  </conditionalFormatting>
  <conditionalFormatting sqref="AT12:AT972">
    <cfRule type="containsText" dxfId="0" priority="1" operator="containsText" text="punainen/musta">
      <formula>NOT(ISERROR(SEARCH("punainen/musta",AT12)))</formula>
    </cfRule>
  </conditionalFormatting>
  <hyperlinks>
    <hyperlink ref="CM13" r:id="rId1" display="https://www.google.com/maps/@344379,317,6780507,249,3a,75y,90t/data=!3m3!1e1!3m1!2e0" xr:uid="{307A699E-5042-4216-9918-C0EB2C3FDD25}"/>
  </hyperlinks>
  <pageMargins left="0.70866141732283472" right="0.70866141732283472" top="0.74803149606299213" bottom="0.74803149606299213" header="0.31496062992125984" footer="0.31496062992125984"/>
  <pageSetup paperSize="8" scale="49" orientation="portrait" r:id="rId2"/>
  <ignoredErrors>
    <ignoredError sqref="W12 W13:W972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39A516-6928-45CF-9866-AF430FE5D520}">
  <dimension ref="A1:A950"/>
  <sheetViews>
    <sheetView workbookViewId="0"/>
  </sheetViews>
  <sheetFormatPr defaultRowHeight="15" x14ac:dyDescent="0.25"/>
  <cols>
    <col min="1" max="1" width="11.5703125" style="86" bestFit="1" customWidth="1"/>
    <col min="2" max="16384" width="9.140625" style="86"/>
  </cols>
  <sheetData>
    <row r="1" spans="1:1" x14ac:dyDescent="0.25">
      <c r="A1" s="85" t="s">
        <v>8</v>
      </c>
    </row>
    <row r="2" spans="1:1" x14ac:dyDescent="0.25">
      <c r="A2" s="85">
        <v>0</v>
      </c>
    </row>
    <row r="3" spans="1:1" x14ac:dyDescent="0.25">
      <c r="A3" s="85">
        <v>0</v>
      </c>
    </row>
    <row r="4" spans="1:1" x14ac:dyDescent="0.25">
      <c r="A4" s="85">
        <v>0</v>
      </c>
    </row>
    <row r="5" spans="1:1" x14ac:dyDescent="0.25">
      <c r="A5" s="85">
        <v>1</v>
      </c>
    </row>
    <row r="6" spans="1:1" x14ac:dyDescent="0.25">
      <c r="A6" s="85">
        <v>1</v>
      </c>
    </row>
    <row r="7" spans="1:1" x14ac:dyDescent="0.25">
      <c r="A7" s="85">
        <v>2</v>
      </c>
    </row>
    <row r="8" spans="1:1" x14ac:dyDescent="0.25">
      <c r="A8" s="85">
        <v>2</v>
      </c>
    </row>
    <row r="9" spans="1:1" x14ac:dyDescent="0.25">
      <c r="A9" s="85">
        <v>2</v>
      </c>
    </row>
    <row r="10" spans="1:1" x14ac:dyDescent="0.25">
      <c r="A10" s="85">
        <v>3</v>
      </c>
    </row>
    <row r="11" spans="1:1" x14ac:dyDescent="0.25">
      <c r="A11" s="85">
        <v>3</v>
      </c>
    </row>
    <row r="12" spans="1:1" x14ac:dyDescent="0.25">
      <c r="A12" s="85">
        <v>3</v>
      </c>
    </row>
    <row r="13" spans="1:1" x14ac:dyDescent="0.25">
      <c r="A13" s="85">
        <v>3</v>
      </c>
    </row>
    <row r="14" spans="1:1" x14ac:dyDescent="0.25">
      <c r="A14" s="85">
        <v>3</v>
      </c>
    </row>
    <row r="15" spans="1:1" x14ac:dyDescent="0.25">
      <c r="A15" s="85">
        <v>3</v>
      </c>
    </row>
    <row r="16" spans="1:1" x14ac:dyDescent="0.25">
      <c r="A16" s="85">
        <v>4</v>
      </c>
    </row>
    <row r="17" spans="1:1" x14ac:dyDescent="0.25">
      <c r="A17" s="85">
        <v>4</v>
      </c>
    </row>
    <row r="18" spans="1:1" x14ac:dyDescent="0.25">
      <c r="A18" s="85">
        <v>4</v>
      </c>
    </row>
    <row r="19" spans="1:1" x14ac:dyDescent="0.25">
      <c r="A19" s="85">
        <v>4</v>
      </c>
    </row>
    <row r="20" spans="1:1" x14ac:dyDescent="0.25">
      <c r="A20" s="85">
        <v>5</v>
      </c>
    </row>
    <row r="21" spans="1:1" x14ac:dyDescent="0.25">
      <c r="A21" s="85">
        <v>5</v>
      </c>
    </row>
    <row r="22" spans="1:1" x14ac:dyDescent="0.25">
      <c r="A22" s="85">
        <v>5</v>
      </c>
    </row>
    <row r="23" spans="1:1" x14ac:dyDescent="0.25">
      <c r="A23" s="85">
        <v>5</v>
      </c>
    </row>
    <row r="24" spans="1:1" x14ac:dyDescent="0.25">
      <c r="A24" s="85">
        <v>6</v>
      </c>
    </row>
    <row r="25" spans="1:1" x14ac:dyDescent="0.25">
      <c r="A25" s="85">
        <v>6</v>
      </c>
    </row>
    <row r="26" spans="1:1" x14ac:dyDescent="0.25">
      <c r="A26" s="85">
        <v>6</v>
      </c>
    </row>
    <row r="27" spans="1:1" x14ac:dyDescent="0.25">
      <c r="A27" s="85">
        <v>6</v>
      </c>
    </row>
    <row r="28" spans="1:1" x14ac:dyDescent="0.25">
      <c r="A28" s="85">
        <v>6</v>
      </c>
    </row>
    <row r="29" spans="1:1" x14ac:dyDescent="0.25">
      <c r="A29" s="85">
        <v>7</v>
      </c>
    </row>
    <row r="30" spans="1:1" x14ac:dyDescent="0.25">
      <c r="A30" s="85">
        <v>7</v>
      </c>
    </row>
    <row r="31" spans="1:1" x14ac:dyDescent="0.25">
      <c r="A31" s="85">
        <v>7</v>
      </c>
    </row>
    <row r="32" spans="1:1" x14ac:dyDescent="0.25">
      <c r="A32" s="85">
        <v>7</v>
      </c>
    </row>
    <row r="33" spans="1:1" x14ac:dyDescent="0.25">
      <c r="A33" s="85">
        <v>7</v>
      </c>
    </row>
    <row r="34" spans="1:1" x14ac:dyDescent="0.25">
      <c r="A34" s="85">
        <v>8</v>
      </c>
    </row>
    <row r="35" spans="1:1" x14ac:dyDescent="0.25">
      <c r="A35" s="85">
        <v>8</v>
      </c>
    </row>
    <row r="36" spans="1:1" x14ac:dyDescent="0.25">
      <c r="A36" s="85">
        <v>8</v>
      </c>
    </row>
    <row r="37" spans="1:1" x14ac:dyDescent="0.25">
      <c r="A37" s="85">
        <v>8</v>
      </c>
    </row>
    <row r="38" spans="1:1" x14ac:dyDescent="0.25">
      <c r="A38" s="85">
        <v>8</v>
      </c>
    </row>
    <row r="39" spans="1:1" x14ac:dyDescent="0.25">
      <c r="A39" s="85">
        <v>8</v>
      </c>
    </row>
    <row r="40" spans="1:1" x14ac:dyDescent="0.25">
      <c r="A40" s="85">
        <v>8</v>
      </c>
    </row>
    <row r="41" spans="1:1" x14ac:dyDescent="0.25">
      <c r="A41" s="85">
        <v>8</v>
      </c>
    </row>
    <row r="42" spans="1:1" x14ac:dyDescent="0.25">
      <c r="A42" s="85">
        <v>8</v>
      </c>
    </row>
    <row r="43" spans="1:1" x14ac:dyDescent="0.25">
      <c r="A43" s="85">
        <v>9</v>
      </c>
    </row>
    <row r="44" spans="1:1" x14ac:dyDescent="0.25">
      <c r="A44" s="85">
        <v>9</v>
      </c>
    </row>
    <row r="45" spans="1:1" x14ac:dyDescent="0.25">
      <c r="A45" s="85">
        <v>9</v>
      </c>
    </row>
    <row r="46" spans="1:1" x14ac:dyDescent="0.25">
      <c r="A46" s="85">
        <v>9</v>
      </c>
    </row>
    <row r="47" spans="1:1" x14ac:dyDescent="0.25">
      <c r="A47" s="85">
        <v>9</v>
      </c>
    </row>
    <row r="48" spans="1:1" x14ac:dyDescent="0.25">
      <c r="A48" s="85">
        <v>9</v>
      </c>
    </row>
    <row r="49" spans="1:1" x14ac:dyDescent="0.25">
      <c r="A49" s="85">
        <v>9</v>
      </c>
    </row>
    <row r="50" spans="1:1" x14ac:dyDescent="0.25">
      <c r="A50" s="85">
        <v>10</v>
      </c>
    </row>
    <row r="51" spans="1:1" x14ac:dyDescent="0.25">
      <c r="A51" s="85">
        <v>10</v>
      </c>
    </row>
    <row r="52" spans="1:1" x14ac:dyDescent="0.25">
      <c r="A52" s="85">
        <v>10</v>
      </c>
    </row>
    <row r="53" spans="1:1" x14ac:dyDescent="0.25">
      <c r="A53" s="85">
        <v>10</v>
      </c>
    </row>
    <row r="54" spans="1:1" x14ac:dyDescent="0.25">
      <c r="A54" s="85">
        <v>10</v>
      </c>
    </row>
    <row r="55" spans="1:1" x14ac:dyDescent="0.25">
      <c r="A55" s="85">
        <v>10</v>
      </c>
    </row>
    <row r="56" spans="1:1" x14ac:dyDescent="0.25">
      <c r="A56" s="85">
        <v>10</v>
      </c>
    </row>
    <row r="57" spans="1:1" x14ac:dyDescent="0.25">
      <c r="A57" s="85">
        <v>11</v>
      </c>
    </row>
    <row r="58" spans="1:1" x14ac:dyDescent="0.25">
      <c r="A58" s="85">
        <v>11</v>
      </c>
    </row>
    <row r="59" spans="1:1" x14ac:dyDescent="0.25">
      <c r="A59" s="85">
        <v>11</v>
      </c>
    </row>
    <row r="60" spans="1:1" x14ac:dyDescent="0.25">
      <c r="A60" s="85">
        <v>12</v>
      </c>
    </row>
    <row r="61" spans="1:1" x14ac:dyDescent="0.25">
      <c r="A61" s="85">
        <v>12</v>
      </c>
    </row>
    <row r="62" spans="1:1" x14ac:dyDescent="0.25">
      <c r="A62" s="85">
        <v>12</v>
      </c>
    </row>
    <row r="63" spans="1:1" x14ac:dyDescent="0.25">
      <c r="A63" s="85">
        <v>12</v>
      </c>
    </row>
    <row r="64" spans="1:1" x14ac:dyDescent="0.25">
      <c r="A64" s="85">
        <v>12</v>
      </c>
    </row>
    <row r="65" spans="1:1" x14ac:dyDescent="0.25">
      <c r="A65" s="85">
        <v>12</v>
      </c>
    </row>
    <row r="66" spans="1:1" x14ac:dyDescent="0.25">
      <c r="A66" s="85">
        <v>12</v>
      </c>
    </row>
    <row r="67" spans="1:1" x14ac:dyDescent="0.25">
      <c r="A67" s="85">
        <v>12</v>
      </c>
    </row>
    <row r="68" spans="1:1" x14ac:dyDescent="0.25">
      <c r="A68" s="85">
        <v>13</v>
      </c>
    </row>
    <row r="69" spans="1:1" x14ac:dyDescent="0.25">
      <c r="A69" s="85">
        <v>13</v>
      </c>
    </row>
    <row r="70" spans="1:1" x14ac:dyDescent="0.25">
      <c r="A70" s="85">
        <v>13</v>
      </c>
    </row>
    <row r="71" spans="1:1" x14ac:dyDescent="0.25">
      <c r="A71" s="85">
        <v>13</v>
      </c>
    </row>
    <row r="72" spans="1:1" x14ac:dyDescent="0.25">
      <c r="A72" s="85">
        <v>13</v>
      </c>
    </row>
    <row r="73" spans="1:1" x14ac:dyDescent="0.25">
      <c r="A73" s="85">
        <v>13</v>
      </c>
    </row>
    <row r="74" spans="1:1" x14ac:dyDescent="0.25">
      <c r="A74" s="85">
        <v>13</v>
      </c>
    </row>
    <row r="75" spans="1:1" x14ac:dyDescent="0.25">
      <c r="A75" s="85">
        <v>13</v>
      </c>
    </row>
    <row r="76" spans="1:1" x14ac:dyDescent="0.25">
      <c r="A76" s="85">
        <v>13</v>
      </c>
    </row>
    <row r="77" spans="1:1" x14ac:dyDescent="0.25">
      <c r="A77" s="85">
        <v>14</v>
      </c>
    </row>
    <row r="78" spans="1:1" x14ac:dyDescent="0.25">
      <c r="A78" s="85">
        <v>14</v>
      </c>
    </row>
    <row r="79" spans="1:1" x14ac:dyDescent="0.25">
      <c r="A79" s="85">
        <v>14</v>
      </c>
    </row>
    <row r="80" spans="1:1" x14ac:dyDescent="0.25">
      <c r="A80" s="85">
        <v>14</v>
      </c>
    </row>
    <row r="81" spans="1:1" x14ac:dyDescent="0.25">
      <c r="A81" s="85">
        <v>15</v>
      </c>
    </row>
    <row r="82" spans="1:1" x14ac:dyDescent="0.25">
      <c r="A82" s="85">
        <v>15</v>
      </c>
    </row>
    <row r="83" spans="1:1" x14ac:dyDescent="0.25">
      <c r="A83" s="85">
        <v>15</v>
      </c>
    </row>
    <row r="84" spans="1:1" x14ac:dyDescent="0.25">
      <c r="A84" s="85">
        <v>15</v>
      </c>
    </row>
    <row r="85" spans="1:1" x14ac:dyDescent="0.25">
      <c r="A85" s="85">
        <v>15</v>
      </c>
    </row>
    <row r="86" spans="1:1" x14ac:dyDescent="0.25">
      <c r="A86" s="85">
        <v>15</v>
      </c>
    </row>
    <row r="87" spans="1:1" x14ac:dyDescent="0.25">
      <c r="A87" s="85">
        <v>15</v>
      </c>
    </row>
    <row r="88" spans="1:1" x14ac:dyDescent="0.25">
      <c r="A88" s="85">
        <v>15</v>
      </c>
    </row>
    <row r="89" spans="1:1" x14ac:dyDescent="0.25">
      <c r="A89" s="85">
        <v>15</v>
      </c>
    </row>
    <row r="90" spans="1:1" x14ac:dyDescent="0.25">
      <c r="A90" s="85">
        <v>16</v>
      </c>
    </row>
    <row r="91" spans="1:1" x14ac:dyDescent="0.25">
      <c r="A91" s="85">
        <v>16</v>
      </c>
    </row>
    <row r="92" spans="1:1" x14ac:dyDescent="0.25">
      <c r="A92" s="85">
        <v>16</v>
      </c>
    </row>
    <row r="93" spans="1:1" x14ac:dyDescent="0.25">
      <c r="A93" s="85">
        <v>16</v>
      </c>
    </row>
    <row r="94" spans="1:1" x14ac:dyDescent="0.25">
      <c r="A94" s="85">
        <v>16</v>
      </c>
    </row>
    <row r="95" spans="1:1" x14ac:dyDescent="0.25">
      <c r="A95" s="85">
        <v>16</v>
      </c>
    </row>
    <row r="96" spans="1:1" x14ac:dyDescent="0.25">
      <c r="A96" s="85">
        <v>17</v>
      </c>
    </row>
    <row r="97" spans="1:1" x14ac:dyDescent="0.25">
      <c r="A97" s="85">
        <v>17</v>
      </c>
    </row>
    <row r="98" spans="1:1" x14ac:dyDescent="0.25">
      <c r="A98" s="85">
        <v>18</v>
      </c>
    </row>
    <row r="99" spans="1:1" x14ac:dyDescent="0.25">
      <c r="A99" s="85">
        <v>18</v>
      </c>
    </row>
    <row r="100" spans="1:1" x14ac:dyDescent="0.25">
      <c r="A100" s="85">
        <v>18</v>
      </c>
    </row>
    <row r="101" spans="1:1" x14ac:dyDescent="0.25">
      <c r="A101" s="85">
        <v>18</v>
      </c>
    </row>
    <row r="102" spans="1:1" x14ac:dyDescent="0.25">
      <c r="A102" s="85">
        <v>18</v>
      </c>
    </row>
    <row r="103" spans="1:1" x14ac:dyDescent="0.25">
      <c r="A103" s="85">
        <v>18</v>
      </c>
    </row>
    <row r="104" spans="1:1" x14ac:dyDescent="0.25">
      <c r="A104" s="85">
        <v>18</v>
      </c>
    </row>
    <row r="105" spans="1:1" x14ac:dyDescent="0.25">
      <c r="A105" s="85">
        <v>18</v>
      </c>
    </row>
    <row r="106" spans="1:1" x14ac:dyDescent="0.25">
      <c r="A106" s="85">
        <v>18</v>
      </c>
    </row>
    <row r="107" spans="1:1" x14ac:dyDescent="0.25">
      <c r="A107" s="85">
        <v>18</v>
      </c>
    </row>
    <row r="108" spans="1:1" x14ac:dyDescent="0.25">
      <c r="A108" s="85">
        <v>19</v>
      </c>
    </row>
    <row r="109" spans="1:1" x14ac:dyDescent="0.25">
      <c r="A109" s="85">
        <v>19</v>
      </c>
    </row>
    <row r="110" spans="1:1" x14ac:dyDescent="0.25">
      <c r="A110" s="85">
        <v>19</v>
      </c>
    </row>
    <row r="111" spans="1:1" x14ac:dyDescent="0.25">
      <c r="A111" s="85">
        <v>19</v>
      </c>
    </row>
    <row r="112" spans="1:1" x14ac:dyDescent="0.25">
      <c r="A112" s="85">
        <v>21</v>
      </c>
    </row>
    <row r="113" spans="1:1" x14ac:dyDescent="0.25">
      <c r="A113" s="85">
        <v>21</v>
      </c>
    </row>
    <row r="114" spans="1:1" x14ac:dyDescent="0.25">
      <c r="A114" s="85">
        <v>21</v>
      </c>
    </row>
    <row r="115" spans="1:1" x14ac:dyDescent="0.25">
      <c r="A115" s="85">
        <v>21</v>
      </c>
    </row>
    <row r="116" spans="1:1" x14ac:dyDescent="0.25">
      <c r="A116" s="85">
        <v>22</v>
      </c>
    </row>
    <row r="117" spans="1:1" x14ac:dyDescent="0.25">
      <c r="A117" s="85">
        <v>22</v>
      </c>
    </row>
    <row r="118" spans="1:1" x14ac:dyDescent="0.25">
      <c r="A118" s="85">
        <v>22</v>
      </c>
    </row>
    <row r="119" spans="1:1" x14ac:dyDescent="0.25">
      <c r="A119" s="85">
        <v>22</v>
      </c>
    </row>
    <row r="120" spans="1:1" x14ac:dyDescent="0.25">
      <c r="A120" s="85">
        <v>23</v>
      </c>
    </row>
    <row r="121" spans="1:1" x14ac:dyDescent="0.25">
      <c r="A121" s="85">
        <v>23</v>
      </c>
    </row>
    <row r="122" spans="1:1" x14ac:dyDescent="0.25">
      <c r="A122" s="85">
        <v>23</v>
      </c>
    </row>
    <row r="123" spans="1:1" x14ac:dyDescent="0.25">
      <c r="A123" s="85">
        <v>23</v>
      </c>
    </row>
    <row r="124" spans="1:1" x14ac:dyDescent="0.25">
      <c r="A124" s="85">
        <v>24</v>
      </c>
    </row>
    <row r="125" spans="1:1" x14ac:dyDescent="0.25">
      <c r="A125" s="85">
        <v>24</v>
      </c>
    </row>
    <row r="126" spans="1:1" x14ac:dyDescent="0.25">
      <c r="A126" s="85">
        <v>24</v>
      </c>
    </row>
    <row r="127" spans="1:1" x14ac:dyDescent="0.25">
      <c r="A127" s="85">
        <v>24</v>
      </c>
    </row>
    <row r="128" spans="1:1" x14ac:dyDescent="0.25">
      <c r="A128" s="85">
        <v>25</v>
      </c>
    </row>
    <row r="129" spans="1:1" x14ac:dyDescent="0.25">
      <c r="A129" s="85">
        <v>25</v>
      </c>
    </row>
    <row r="130" spans="1:1" x14ac:dyDescent="0.25">
      <c r="A130" s="85">
        <v>25</v>
      </c>
    </row>
    <row r="131" spans="1:1" x14ac:dyDescent="0.25">
      <c r="A131" s="85">
        <v>25</v>
      </c>
    </row>
    <row r="132" spans="1:1" x14ac:dyDescent="0.25">
      <c r="A132" s="85">
        <v>25</v>
      </c>
    </row>
    <row r="133" spans="1:1" x14ac:dyDescent="0.25">
      <c r="A133" s="85">
        <v>26</v>
      </c>
    </row>
    <row r="134" spans="1:1" x14ac:dyDescent="0.25">
      <c r="A134" s="85">
        <v>26</v>
      </c>
    </row>
    <row r="135" spans="1:1" x14ac:dyDescent="0.25">
      <c r="A135" s="85">
        <v>27</v>
      </c>
    </row>
    <row r="136" spans="1:1" x14ac:dyDescent="0.25">
      <c r="A136" s="85">
        <v>27</v>
      </c>
    </row>
    <row r="137" spans="1:1" x14ac:dyDescent="0.25">
      <c r="A137" s="85">
        <v>27</v>
      </c>
    </row>
    <row r="138" spans="1:1" x14ac:dyDescent="0.25">
      <c r="A138" s="85">
        <v>27</v>
      </c>
    </row>
    <row r="139" spans="1:1" x14ac:dyDescent="0.25">
      <c r="A139" s="85">
        <v>27</v>
      </c>
    </row>
    <row r="140" spans="1:1" x14ac:dyDescent="0.25">
      <c r="A140" s="85">
        <v>28</v>
      </c>
    </row>
    <row r="141" spans="1:1" x14ac:dyDescent="0.25">
      <c r="A141" s="85">
        <v>28</v>
      </c>
    </row>
    <row r="142" spans="1:1" x14ac:dyDescent="0.25">
      <c r="A142" s="85">
        <v>28</v>
      </c>
    </row>
    <row r="143" spans="1:1" x14ac:dyDescent="0.25">
      <c r="A143" s="85">
        <v>28</v>
      </c>
    </row>
    <row r="144" spans="1:1" x14ac:dyDescent="0.25">
      <c r="A144" s="85">
        <v>28</v>
      </c>
    </row>
    <row r="145" spans="1:1" x14ac:dyDescent="0.25">
      <c r="A145" s="85">
        <v>28</v>
      </c>
    </row>
    <row r="146" spans="1:1" x14ac:dyDescent="0.25">
      <c r="A146" s="85">
        <v>29</v>
      </c>
    </row>
    <row r="147" spans="1:1" x14ac:dyDescent="0.25">
      <c r="A147" s="85">
        <v>29</v>
      </c>
    </row>
    <row r="148" spans="1:1" x14ac:dyDescent="0.25">
      <c r="A148" s="85">
        <v>29</v>
      </c>
    </row>
    <row r="149" spans="1:1" x14ac:dyDescent="0.25">
      <c r="A149" s="85">
        <v>29</v>
      </c>
    </row>
    <row r="150" spans="1:1" x14ac:dyDescent="0.25">
      <c r="A150" s="85">
        <v>30</v>
      </c>
    </row>
    <row r="151" spans="1:1" x14ac:dyDescent="0.25">
      <c r="A151" s="85">
        <v>30</v>
      </c>
    </row>
    <row r="152" spans="1:1" x14ac:dyDescent="0.25">
      <c r="A152" s="85">
        <v>32</v>
      </c>
    </row>
    <row r="153" spans="1:1" x14ac:dyDescent="0.25">
      <c r="A153" s="85">
        <v>32</v>
      </c>
    </row>
    <row r="154" spans="1:1" x14ac:dyDescent="0.25">
      <c r="A154" s="85">
        <v>32</v>
      </c>
    </row>
    <row r="155" spans="1:1" x14ac:dyDescent="0.25">
      <c r="A155" s="85">
        <v>32</v>
      </c>
    </row>
    <row r="156" spans="1:1" x14ac:dyDescent="0.25">
      <c r="A156" s="85">
        <v>34</v>
      </c>
    </row>
    <row r="157" spans="1:1" x14ac:dyDescent="0.25">
      <c r="A157" s="85">
        <v>34</v>
      </c>
    </row>
    <row r="158" spans="1:1" x14ac:dyDescent="0.25">
      <c r="A158" s="85">
        <v>34</v>
      </c>
    </row>
    <row r="159" spans="1:1" x14ac:dyDescent="0.25">
      <c r="A159" s="85">
        <v>35</v>
      </c>
    </row>
    <row r="160" spans="1:1" x14ac:dyDescent="0.25">
      <c r="A160" s="85">
        <v>35</v>
      </c>
    </row>
    <row r="161" spans="1:1" x14ac:dyDescent="0.25">
      <c r="A161" s="85">
        <v>35</v>
      </c>
    </row>
    <row r="162" spans="1:1" x14ac:dyDescent="0.25">
      <c r="A162" s="85">
        <v>36</v>
      </c>
    </row>
    <row r="163" spans="1:1" x14ac:dyDescent="0.25">
      <c r="A163" s="85">
        <v>36</v>
      </c>
    </row>
    <row r="164" spans="1:1" x14ac:dyDescent="0.25">
      <c r="A164" s="85">
        <v>36</v>
      </c>
    </row>
    <row r="165" spans="1:1" x14ac:dyDescent="0.25">
      <c r="A165" s="85">
        <v>36</v>
      </c>
    </row>
    <row r="166" spans="1:1" x14ac:dyDescent="0.25">
      <c r="A166" s="85">
        <v>37</v>
      </c>
    </row>
    <row r="167" spans="1:1" x14ac:dyDescent="0.25">
      <c r="A167" s="85">
        <v>37</v>
      </c>
    </row>
    <row r="168" spans="1:1" x14ac:dyDescent="0.25">
      <c r="A168" s="85">
        <v>37</v>
      </c>
    </row>
    <row r="169" spans="1:1" x14ac:dyDescent="0.25">
      <c r="A169" s="85">
        <v>37</v>
      </c>
    </row>
    <row r="170" spans="1:1" x14ac:dyDescent="0.25">
      <c r="A170" s="85">
        <v>37</v>
      </c>
    </row>
    <row r="171" spans="1:1" x14ac:dyDescent="0.25">
      <c r="A171" s="85">
        <v>37</v>
      </c>
    </row>
    <row r="172" spans="1:1" x14ac:dyDescent="0.25">
      <c r="A172" s="85">
        <v>38</v>
      </c>
    </row>
    <row r="173" spans="1:1" x14ac:dyDescent="0.25">
      <c r="A173" s="85">
        <v>38</v>
      </c>
    </row>
    <row r="174" spans="1:1" x14ac:dyDescent="0.25">
      <c r="A174" s="85">
        <v>39</v>
      </c>
    </row>
    <row r="175" spans="1:1" x14ac:dyDescent="0.25">
      <c r="A175" s="85">
        <v>39</v>
      </c>
    </row>
    <row r="176" spans="1:1" x14ac:dyDescent="0.25">
      <c r="A176" s="85">
        <v>39</v>
      </c>
    </row>
    <row r="177" spans="1:1" x14ac:dyDescent="0.25">
      <c r="A177" s="85">
        <v>39</v>
      </c>
    </row>
    <row r="178" spans="1:1" x14ac:dyDescent="0.25">
      <c r="A178" s="85">
        <v>39</v>
      </c>
    </row>
    <row r="179" spans="1:1" x14ac:dyDescent="0.25">
      <c r="A179" s="85">
        <v>39</v>
      </c>
    </row>
    <row r="180" spans="1:1" x14ac:dyDescent="0.25">
      <c r="A180" s="85">
        <v>39</v>
      </c>
    </row>
    <row r="181" spans="1:1" x14ac:dyDescent="0.25">
      <c r="A181" s="85">
        <v>39</v>
      </c>
    </row>
    <row r="182" spans="1:1" x14ac:dyDescent="0.25">
      <c r="A182" s="85">
        <v>39</v>
      </c>
    </row>
    <row r="183" spans="1:1" x14ac:dyDescent="0.25">
      <c r="A183" s="85">
        <v>40</v>
      </c>
    </row>
    <row r="184" spans="1:1" x14ac:dyDescent="0.25">
      <c r="A184" s="85">
        <v>40</v>
      </c>
    </row>
    <row r="185" spans="1:1" x14ac:dyDescent="0.25">
      <c r="A185" s="85">
        <v>40</v>
      </c>
    </row>
    <row r="186" spans="1:1" x14ac:dyDescent="0.25">
      <c r="A186" s="85">
        <v>40</v>
      </c>
    </row>
    <row r="187" spans="1:1" x14ac:dyDescent="0.25">
      <c r="A187" s="85">
        <v>41</v>
      </c>
    </row>
    <row r="188" spans="1:1" x14ac:dyDescent="0.25">
      <c r="A188" s="85">
        <v>41</v>
      </c>
    </row>
    <row r="189" spans="1:1" x14ac:dyDescent="0.25">
      <c r="A189" s="85">
        <v>41</v>
      </c>
    </row>
    <row r="190" spans="1:1" x14ac:dyDescent="0.25">
      <c r="A190" s="85">
        <v>41</v>
      </c>
    </row>
    <row r="191" spans="1:1" x14ac:dyDescent="0.25">
      <c r="A191" s="85">
        <v>41</v>
      </c>
    </row>
    <row r="192" spans="1:1" x14ac:dyDescent="0.25">
      <c r="A192" s="85">
        <v>41</v>
      </c>
    </row>
    <row r="193" spans="1:1" x14ac:dyDescent="0.25">
      <c r="A193" s="85">
        <v>41</v>
      </c>
    </row>
    <row r="194" spans="1:1" x14ac:dyDescent="0.25">
      <c r="A194" s="85">
        <v>42</v>
      </c>
    </row>
    <row r="195" spans="1:1" x14ac:dyDescent="0.25">
      <c r="A195" s="85">
        <v>42</v>
      </c>
    </row>
    <row r="196" spans="1:1" x14ac:dyDescent="0.25">
      <c r="A196" s="85">
        <v>42</v>
      </c>
    </row>
    <row r="197" spans="1:1" x14ac:dyDescent="0.25">
      <c r="A197" s="85">
        <v>42</v>
      </c>
    </row>
    <row r="198" spans="1:1" x14ac:dyDescent="0.25">
      <c r="A198" s="85">
        <v>42</v>
      </c>
    </row>
    <row r="199" spans="1:1" x14ac:dyDescent="0.25">
      <c r="A199" s="85">
        <v>42</v>
      </c>
    </row>
    <row r="200" spans="1:1" x14ac:dyDescent="0.25">
      <c r="A200" s="85">
        <v>43</v>
      </c>
    </row>
    <row r="201" spans="1:1" x14ac:dyDescent="0.25">
      <c r="A201" s="85">
        <v>43</v>
      </c>
    </row>
    <row r="202" spans="1:1" x14ac:dyDescent="0.25">
      <c r="A202" s="85">
        <v>43</v>
      </c>
    </row>
    <row r="203" spans="1:1" x14ac:dyDescent="0.25">
      <c r="A203" s="85">
        <v>44</v>
      </c>
    </row>
    <row r="204" spans="1:1" x14ac:dyDescent="0.25">
      <c r="A204" s="85">
        <v>45</v>
      </c>
    </row>
    <row r="205" spans="1:1" x14ac:dyDescent="0.25">
      <c r="A205" s="85">
        <v>45</v>
      </c>
    </row>
    <row r="206" spans="1:1" x14ac:dyDescent="0.25">
      <c r="A206" s="85">
        <v>45</v>
      </c>
    </row>
    <row r="207" spans="1:1" x14ac:dyDescent="0.25">
      <c r="A207" s="85">
        <v>45</v>
      </c>
    </row>
    <row r="208" spans="1:1" x14ac:dyDescent="0.25">
      <c r="A208" s="85">
        <v>45</v>
      </c>
    </row>
    <row r="209" spans="1:1" x14ac:dyDescent="0.25">
      <c r="A209" s="85">
        <v>45</v>
      </c>
    </row>
    <row r="210" spans="1:1" x14ac:dyDescent="0.25">
      <c r="A210" s="85">
        <v>46</v>
      </c>
    </row>
    <row r="211" spans="1:1" x14ac:dyDescent="0.25">
      <c r="A211" s="85">
        <v>46</v>
      </c>
    </row>
    <row r="212" spans="1:1" x14ac:dyDescent="0.25">
      <c r="A212" s="85">
        <v>46</v>
      </c>
    </row>
    <row r="213" spans="1:1" x14ac:dyDescent="0.25">
      <c r="A213" s="85">
        <v>46</v>
      </c>
    </row>
    <row r="214" spans="1:1" x14ac:dyDescent="0.25">
      <c r="A214" s="85">
        <v>47</v>
      </c>
    </row>
    <row r="215" spans="1:1" x14ac:dyDescent="0.25">
      <c r="A215" s="85">
        <v>47</v>
      </c>
    </row>
    <row r="216" spans="1:1" x14ac:dyDescent="0.25">
      <c r="A216" s="85">
        <v>47</v>
      </c>
    </row>
    <row r="217" spans="1:1" x14ac:dyDescent="0.25">
      <c r="A217" s="85">
        <v>47</v>
      </c>
    </row>
    <row r="218" spans="1:1" x14ac:dyDescent="0.25">
      <c r="A218" s="85">
        <v>47</v>
      </c>
    </row>
    <row r="219" spans="1:1" x14ac:dyDescent="0.25">
      <c r="A219" s="85">
        <v>48</v>
      </c>
    </row>
    <row r="220" spans="1:1" x14ac:dyDescent="0.25">
      <c r="A220" s="85">
        <v>48</v>
      </c>
    </row>
    <row r="221" spans="1:1" x14ac:dyDescent="0.25">
      <c r="A221" s="85">
        <v>48</v>
      </c>
    </row>
    <row r="222" spans="1:1" x14ac:dyDescent="0.25">
      <c r="A222" s="85">
        <v>48</v>
      </c>
    </row>
    <row r="223" spans="1:1" x14ac:dyDescent="0.25">
      <c r="A223" s="85">
        <v>49</v>
      </c>
    </row>
    <row r="224" spans="1:1" x14ac:dyDescent="0.25">
      <c r="A224" s="85">
        <v>49</v>
      </c>
    </row>
    <row r="225" spans="1:1" x14ac:dyDescent="0.25">
      <c r="A225" s="85">
        <v>49</v>
      </c>
    </row>
    <row r="226" spans="1:1" x14ac:dyDescent="0.25">
      <c r="A226" s="85">
        <v>50</v>
      </c>
    </row>
    <row r="227" spans="1:1" x14ac:dyDescent="0.25">
      <c r="A227" s="85">
        <v>50</v>
      </c>
    </row>
    <row r="228" spans="1:1" x14ac:dyDescent="0.25">
      <c r="A228" s="85">
        <v>51</v>
      </c>
    </row>
    <row r="229" spans="1:1" x14ac:dyDescent="0.25">
      <c r="A229" s="85">
        <v>51</v>
      </c>
    </row>
    <row r="230" spans="1:1" x14ac:dyDescent="0.25">
      <c r="A230" s="85">
        <v>52</v>
      </c>
    </row>
    <row r="231" spans="1:1" x14ac:dyDescent="0.25">
      <c r="A231" s="85">
        <v>52</v>
      </c>
    </row>
    <row r="232" spans="1:1" x14ac:dyDescent="0.25">
      <c r="A232" s="85">
        <v>52</v>
      </c>
    </row>
    <row r="233" spans="1:1" x14ac:dyDescent="0.25">
      <c r="A233" s="85">
        <v>53</v>
      </c>
    </row>
    <row r="234" spans="1:1" x14ac:dyDescent="0.25">
      <c r="A234" s="85">
        <v>53</v>
      </c>
    </row>
    <row r="235" spans="1:1" x14ac:dyDescent="0.25">
      <c r="A235" s="85">
        <v>53</v>
      </c>
    </row>
    <row r="236" spans="1:1" x14ac:dyDescent="0.25">
      <c r="A236" s="85">
        <v>53</v>
      </c>
    </row>
    <row r="237" spans="1:1" x14ac:dyDescent="0.25">
      <c r="A237" s="85">
        <v>53</v>
      </c>
    </row>
    <row r="238" spans="1:1" x14ac:dyDescent="0.25">
      <c r="A238" s="85">
        <v>53</v>
      </c>
    </row>
    <row r="239" spans="1:1" x14ac:dyDescent="0.25">
      <c r="A239" s="85">
        <v>54</v>
      </c>
    </row>
    <row r="240" spans="1:1" x14ac:dyDescent="0.25">
      <c r="A240" s="85">
        <v>54</v>
      </c>
    </row>
    <row r="241" spans="1:1" x14ac:dyDescent="0.25">
      <c r="A241" s="85">
        <v>54</v>
      </c>
    </row>
    <row r="242" spans="1:1" x14ac:dyDescent="0.25">
      <c r="A242" s="85">
        <v>55</v>
      </c>
    </row>
    <row r="243" spans="1:1" x14ac:dyDescent="0.25">
      <c r="A243" s="85">
        <v>56</v>
      </c>
    </row>
    <row r="244" spans="1:1" x14ac:dyDescent="0.25">
      <c r="A244" s="85">
        <v>56</v>
      </c>
    </row>
    <row r="245" spans="1:1" x14ac:dyDescent="0.25">
      <c r="A245" s="85">
        <v>56</v>
      </c>
    </row>
    <row r="246" spans="1:1" x14ac:dyDescent="0.25">
      <c r="A246" s="85">
        <v>56</v>
      </c>
    </row>
    <row r="247" spans="1:1" x14ac:dyDescent="0.25">
      <c r="A247" s="85">
        <v>56</v>
      </c>
    </row>
    <row r="248" spans="1:1" x14ac:dyDescent="0.25">
      <c r="A248" s="85">
        <v>56</v>
      </c>
    </row>
    <row r="249" spans="1:1" x14ac:dyDescent="0.25">
      <c r="A249" s="85">
        <v>56</v>
      </c>
    </row>
    <row r="250" spans="1:1" x14ac:dyDescent="0.25">
      <c r="A250" s="85">
        <v>56</v>
      </c>
    </row>
    <row r="251" spans="1:1" x14ac:dyDescent="0.25">
      <c r="A251" s="85">
        <v>56</v>
      </c>
    </row>
    <row r="252" spans="1:1" x14ac:dyDescent="0.25">
      <c r="A252" s="85">
        <v>57</v>
      </c>
    </row>
    <row r="253" spans="1:1" x14ac:dyDescent="0.25">
      <c r="A253" s="85">
        <v>57</v>
      </c>
    </row>
    <row r="254" spans="1:1" x14ac:dyDescent="0.25">
      <c r="A254" s="85">
        <v>58</v>
      </c>
    </row>
    <row r="255" spans="1:1" x14ac:dyDescent="0.25">
      <c r="A255" s="85">
        <v>58</v>
      </c>
    </row>
    <row r="256" spans="1:1" x14ac:dyDescent="0.25">
      <c r="A256" s="85">
        <v>58</v>
      </c>
    </row>
    <row r="257" spans="1:1" x14ac:dyDescent="0.25">
      <c r="A257" s="85">
        <v>59</v>
      </c>
    </row>
    <row r="258" spans="1:1" x14ac:dyDescent="0.25">
      <c r="A258" s="85">
        <v>59</v>
      </c>
    </row>
    <row r="259" spans="1:1" x14ac:dyDescent="0.25">
      <c r="A259" s="85">
        <v>59</v>
      </c>
    </row>
    <row r="260" spans="1:1" x14ac:dyDescent="0.25">
      <c r="A260" s="85">
        <v>59</v>
      </c>
    </row>
    <row r="261" spans="1:1" x14ac:dyDescent="0.25">
      <c r="A261" s="85">
        <v>59</v>
      </c>
    </row>
    <row r="262" spans="1:1" x14ac:dyDescent="0.25">
      <c r="A262" s="85">
        <v>59</v>
      </c>
    </row>
    <row r="263" spans="1:1" x14ac:dyDescent="0.25">
      <c r="A263" s="85">
        <v>62</v>
      </c>
    </row>
    <row r="264" spans="1:1" x14ac:dyDescent="0.25">
      <c r="A264" s="85">
        <v>62</v>
      </c>
    </row>
    <row r="265" spans="1:1" x14ac:dyDescent="0.25">
      <c r="A265" s="85">
        <v>63</v>
      </c>
    </row>
    <row r="266" spans="1:1" x14ac:dyDescent="0.25">
      <c r="A266" s="85">
        <v>63</v>
      </c>
    </row>
    <row r="267" spans="1:1" x14ac:dyDescent="0.25">
      <c r="A267" s="85">
        <v>63</v>
      </c>
    </row>
    <row r="268" spans="1:1" x14ac:dyDescent="0.25">
      <c r="A268" s="85">
        <v>64</v>
      </c>
    </row>
    <row r="269" spans="1:1" x14ac:dyDescent="0.25">
      <c r="A269" s="85">
        <v>65</v>
      </c>
    </row>
    <row r="270" spans="1:1" x14ac:dyDescent="0.25">
      <c r="A270" s="85">
        <v>65</v>
      </c>
    </row>
    <row r="271" spans="1:1" x14ac:dyDescent="0.25">
      <c r="A271" s="85">
        <v>66</v>
      </c>
    </row>
    <row r="272" spans="1:1" x14ac:dyDescent="0.25">
      <c r="A272" s="85">
        <v>66</v>
      </c>
    </row>
    <row r="273" spans="1:1" x14ac:dyDescent="0.25">
      <c r="A273" s="85">
        <v>67</v>
      </c>
    </row>
    <row r="274" spans="1:1" x14ac:dyDescent="0.25">
      <c r="A274" s="85">
        <v>68</v>
      </c>
    </row>
    <row r="275" spans="1:1" x14ac:dyDescent="0.25">
      <c r="A275" s="85">
        <v>68</v>
      </c>
    </row>
    <row r="276" spans="1:1" x14ac:dyDescent="0.25">
      <c r="A276" s="85">
        <v>68</v>
      </c>
    </row>
    <row r="277" spans="1:1" x14ac:dyDescent="0.25">
      <c r="A277" s="85">
        <v>68</v>
      </c>
    </row>
    <row r="278" spans="1:1" x14ac:dyDescent="0.25">
      <c r="A278" s="85">
        <v>68</v>
      </c>
    </row>
    <row r="279" spans="1:1" x14ac:dyDescent="0.25">
      <c r="A279" s="85">
        <v>71</v>
      </c>
    </row>
    <row r="280" spans="1:1" x14ac:dyDescent="0.25">
      <c r="A280" s="85">
        <v>71</v>
      </c>
    </row>
    <row r="281" spans="1:1" x14ac:dyDescent="0.25">
      <c r="A281" s="85">
        <v>71</v>
      </c>
    </row>
    <row r="282" spans="1:1" x14ac:dyDescent="0.25">
      <c r="A282" s="85">
        <v>71</v>
      </c>
    </row>
    <row r="283" spans="1:1" x14ac:dyDescent="0.25">
      <c r="A283" s="85">
        <v>71</v>
      </c>
    </row>
    <row r="284" spans="1:1" x14ac:dyDescent="0.25">
      <c r="A284" s="85">
        <v>73</v>
      </c>
    </row>
    <row r="285" spans="1:1" x14ac:dyDescent="0.25">
      <c r="A285" s="85">
        <v>73</v>
      </c>
    </row>
    <row r="286" spans="1:1" x14ac:dyDescent="0.25">
      <c r="A286" s="85">
        <v>75</v>
      </c>
    </row>
    <row r="287" spans="1:1" x14ac:dyDescent="0.25">
      <c r="A287" s="85">
        <v>76</v>
      </c>
    </row>
    <row r="288" spans="1:1" x14ac:dyDescent="0.25">
      <c r="A288" s="85">
        <v>76</v>
      </c>
    </row>
    <row r="289" spans="1:1" x14ac:dyDescent="0.25">
      <c r="A289" s="85">
        <v>77</v>
      </c>
    </row>
    <row r="290" spans="1:1" x14ac:dyDescent="0.25">
      <c r="A290" s="85">
        <v>78</v>
      </c>
    </row>
    <row r="291" spans="1:1" x14ac:dyDescent="0.25">
      <c r="A291" s="85">
        <v>79</v>
      </c>
    </row>
    <row r="292" spans="1:1" x14ac:dyDescent="0.25">
      <c r="A292" s="85">
        <v>79</v>
      </c>
    </row>
    <row r="293" spans="1:1" x14ac:dyDescent="0.25">
      <c r="A293" s="85">
        <v>81</v>
      </c>
    </row>
    <row r="294" spans="1:1" x14ac:dyDescent="0.25">
      <c r="A294" s="85">
        <v>81</v>
      </c>
    </row>
    <row r="295" spans="1:1" x14ac:dyDescent="0.25">
      <c r="A295" s="85">
        <v>81</v>
      </c>
    </row>
    <row r="296" spans="1:1" x14ac:dyDescent="0.25">
      <c r="A296" s="85">
        <v>81</v>
      </c>
    </row>
    <row r="297" spans="1:1" x14ac:dyDescent="0.25">
      <c r="A297" s="85">
        <v>81</v>
      </c>
    </row>
    <row r="298" spans="1:1" x14ac:dyDescent="0.25">
      <c r="A298" s="85">
        <v>82</v>
      </c>
    </row>
    <row r="299" spans="1:1" x14ac:dyDescent="0.25">
      <c r="A299" s="85">
        <v>82</v>
      </c>
    </row>
    <row r="300" spans="1:1" x14ac:dyDescent="0.25">
      <c r="A300" s="85">
        <v>82</v>
      </c>
    </row>
    <row r="301" spans="1:1" x14ac:dyDescent="0.25">
      <c r="A301" s="85">
        <v>84</v>
      </c>
    </row>
    <row r="302" spans="1:1" x14ac:dyDescent="0.25">
      <c r="A302" s="85">
        <v>84</v>
      </c>
    </row>
    <row r="303" spans="1:1" x14ac:dyDescent="0.25">
      <c r="A303" s="85">
        <v>85</v>
      </c>
    </row>
    <row r="304" spans="1:1" x14ac:dyDescent="0.25">
      <c r="A304" s="85">
        <v>85</v>
      </c>
    </row>
    <row r="305" spans="1:1" x14ac:dyDescent="0.25">
      <c r="A305" s="85">
        <v>86</v>
      </c>
    </row>
    <row r="306" spans="1:1" x14ac:dyDescent="0.25">
      <c r="A306" s="85">
        <v>86</v>
      </c>
    </row>
    <row r="307" spans="1:1" x14ac:dyDescent="0.25">
      <c r="A307" s="85">
        <v>88</v>
      </c>
    </row>
    <row r="308" spans="1:1" x14ac:dyDescent="0.25">
      <c r="A308" s="85">
        <v>88</v>
      </c>
    </row>
    <row r="309" spans="1:1" x14ac:dyDescent="0.25">
      <c r="A309" s="85">
        <v>88</v>
      </c>
    </row>
    <row r="310" spans="1:1" x14ac:dyDescent="0.25">
      <c r="A310" s="85">
        <v>89</v>
      </c>
    </row>
    <row r="311" spans="1:1" x14ac:dyDescent="0.25">
      <c r="A311" s="85">
        <v>90</v>
      </c>
    </row>
    <row r="312" spans="1:1" x14ac:dyDescent="0.25">
      <c r="A312" s="85">
        <v>90</v>
      </c>
    </row>
    <row r="313" spans="1:1" x14ac:dyDescent="0.25">
      <c r="A313" s="85">
        <v>90</v>
      </c>
    </row>
    <row r="314" spans="1:1" x14ac:dyDescent="0.25">
      <c r="A314" s="85">
        <v>90</v>
      </c>
    </row>
    <row r="315" spans="1:1" x14ac:dyDescent="0.25">
      <c r="A315" s="85">
        <v>90</v>
      </c>
    </row>
    <row r="316" spans="1:1" x14ac:dyDescent="0.25">
      <c r="A316" s="85">
        <v>91</v>
      </c>
    </row>
    <row r="317" spans="1:1" x14ac:dyDescent="0.25">
      <c r="A317" s="85">
        <v>92</v>
      </c>
    </row>
    <row r="318" spans="1:1" x14ac:dyDescent="0.25">
      <c r="A318" s="85">
        <v>92</v>
      </c>
    </row>
    <row r="319" spans="1:1" x14ac:dyDescent="0.25">
      <c r="A319" s="85">
        <v>93</v>
      </c>
    </row>
    <row r="320" spans="1:1" x14ac:dyDescent="0.25">
      <c r="A320" s="85">
        <v>93</v>
      </c>
    </row>
    <row r="321" spans="1:1" x14ac:dyDescent="0.25">
      <c r="A321" s="85">
        <v>93</v>
      </c>
    </row>
    <row r="322" spans="1:1" x14ac:dyDescent="0.25">
      <c r="A322" s="85">
        <v>95</v>
      </c>
    </row>
    <row r="323" spans="1:1" x14ac:dyDescent="0.25">
      <c r="A323" s="85">
        <v>95</v>
      </c>
    </row>
    <row r="324" spans="1:1" x14ac:dyDescent="0.25">
      <c r="A324" s="85">
        <v>96</v>
      </c>
    </row>
    <row r="325" spans="1:1" x14ac:dyDescent="0.25">
      <c r="A325" s="85">
        <v>97</v>
      </c>
    </row>
    <row r="326" spans="1:1" x14ac:dyDescent="0.25">
      <c r="A326" s="85">
        <v>97</v>
      </c>
    </row>
    <row r="327" spans="1:1" x14ac:dyDescent="0.25">
      <c r="A327" s="85">
        <v>98</v>
      </c>
    </row>
    <row r="328" spans="1:1" x14ac:dyDescent="0.25">
      <c r="A328" s="85">
        <v>99</v>
      </c>
    </row>
    <row r="329" spans="1:1" x14ac:dyDescent="0.25">
      <c r="A329" s="85">
        <v>100</v>
      </c>
    </row>
    <row r="330" spans="1:1" x14ac:dyDescent="0.25">
      <c r="A330" s="85">
        <v>100</v>
      </c>
    </row>
    <row r="331" spans="1:1" x14ac:dyDescent="0.25">
      <c r="A331" s="85">
        <v>101</v>
      </c>
    </row>
    <row r="332" spans="1:1" x14ac:dyDescent="0.25">
      <c r="A332" s="85">
        <v>101</v>
      </c>
    </row>
    <row r="333" spans="1:1" x14ac:dyDescent="0.25">
      <c r="A333" s="85">
        <v>102</v>
      </c>
    </row>
    <row r="334" spans="1:1" x14ac:dyDescent="0.25">
      <c r="A334" s="85">
        <v>102</v>
      </c>
    </row>
    <row r="335" spans="1:1" x14ac:dyDescent="0.25">
      <c r="A335" s="85">
        <v>102</v>
      </c>
    </row>
    <row r="336" spans="1:1" x14ac:dyDescent="0.25">
      <c r="A336" s="85">
        <v>103</v>
      </c>
    </row>
    <row r="337" spans="1:1" x14ac:dyDescent="0.25">
      <c r="A337" s="85">
        <v>103</v>
      </c>
    </row>
    <row r="338" spans="1:1" x14ac:dyDescent="0.25">
      <c r="A338" s="85">
        <v>103</v>
      </c>
    </row>
    <row r="339" spans="1:1" x14ac:dyDescent="0.25">
      <c r="A339" s="85">
        <v>105</v>
      </c>
    </row>
    <row r="340" spans="1:1" x14ac:dyDescent="0.25">
      <c r="A340" s="85">
        <v>105</v>
      </c>
    </row>
    <row r="341" spans="1:1" x14ac:dyDescent="0.25">
      <c r="A341" s="85">
        <v>106</v>
      </c>
    </row>
    <row r="342" spans="1:1" x14ac:dyDescent="0.25">
      <c r="A342" s="85">
        <v>106</v>
      </c>
    </row>
    <row r="343" spans="1:1" x14ac:dyDescent="0.25">
      <c r="A343" s="85">
        <v>106</v>
      </c>
    </row>
    <row r="344" spans="1:1" x14ac:dyDescent="0.25">
      <c r="A344" s="85">
        <v>108</v>
      </c>
    </row>
    <row r="345" spans="1:1" x14ac:dyDescent="0.25">
      <c r="A345" s="85">
        <v>109</v>
      </c>
    </row>
    <row r="346" spans="1:1" x14ac:dyDescent="0.25">
      <c r="A346" s="85">
        <v>109</v>
      </c>
    </row>
    <row r="347" spans="1:1" x14ac:dyDescent="0.25">
      <c r="A347" s="85">
        <v>109</v>
      </c>
    </row>
    <row r="348" spans="1:1" x14ac:dyDescent="0.25">
      <c r="A348" s="85">
        <v>110</v>
      </c>
    </row>
    <row r="349" spans="1:1" x14ac:dyDescent="0.25">
      <c r="A349" s="85">
        <v>110</v>
      </c>
    </row>
    <row r="350" spans="1:1" x14ac:dyDescent="0.25">
      <c r="A350" s="85">
        <v>111</v>
      </c>
    </row>
    <row r="351" spans="1:1" x14ac:dyDescent="0.25">
      <c r="A351" s="85">
        <v>111</v>
      </c>
    </row>
    <row r="352" spans="1:1" x14ac:dyDescent="0.25">
      <c r="A352" s="85">
        <v>112</v>
      </c>
    </row>
    <row r="353" spans="1:1" x14ac:dyDescent="0.25">
      <c r="A353" s="85">
        <v>112</v>
      </c>
    </row>
    <row r="354" spans="1:1" x14ac:dyDescent="0.25">
      <c r="A354" s="85">
        <v>112</v>
      </c>
    </row>
    <row r="355" spans="1:1" x14ac:dyDescent="0.25">
      <c r="A355" s="85">
        <v>112</v>
      </c>
    </row>
    <row r="356" spans="1:1" x14ac:dyDescent="0.25">
      <c r="A356" s="85">
        <v>114</v>
      </c>
    </row>
    <row r="357" spans="1:1" x14ac:dyDescent="0.25">
      <c r="A357" s="85">
        <v>115</v>
      </c>
    </row>
    <row r="358" spans="1:1" x14ac:dyDescent="0.25">
      <c r="A358" s="85">
        <v>116</v>
      </c>
    </row>
    <row r="359" spans="1:1" x14ac:dyDescent="0.25">
      <c r="A359" s="85">
        <v>116</v>
      </c>
    </row>
    <row r="360" spans="1:1" x14ac:dyDescent="0.25">
      <c r="A360" s="85">
        <v>117</v>
      </c>
    </row>
    <row r="361" spans="1:1" x14ac:dyDescent="0.25">
      <c r="A361" s="85">
        <v>117</v>
      </c>
    </row>
    <row r="362" spans="1:1" x14ac:dyDescent="0.25">
      <c r="A362" s="85">
        <v>120</v>
      </c>
    </row>
    <row r="363" spans="1:1" x14ac:dyDescent="0.25">
      <c r="A363" s="85">
        <v>120</v>
      </c>
    </row>
    <row r="364" spans="1:1" x14ac:dyDescent="0.25">
      <c r="A364" s="85">
        <v>120</v>
      </c>
    </row>
    <row r="365" spans="1:1" x14ac:dyDescent="0.25">
      <c r="A365" s="85">
        <v>121</v>
      </c>
    </row>
    <row r="366" spans="1:1" x14ac:dyDescent="0.25">
      <c r="A366" s="85">
        <v>121</v>
      </c>
    </row>
    <row r="367" spans="1:1" x14ac:dyDescent="0.25">
      <c r="A367" s="85">
        <v>121</v>
      </c>
    </row>
    <row r="368" spans="1:1" x14ac:dyDescent="0.25">
      <c r="A368" s="85">
        <v>123</v>
      </c>
    </row>
    <row r="369" spans="1:1" x14ac:dyDescent="0.25">
      <c r="A369" s="85">
        <v>123</v>
      </c>
    </row>
    <row r="370" spans="1:1" x14ac:dyDescent="0.25">
      <c r="A370" s="85">
        <v>123</v>
      </c>
    </row>
    <row r="371" spans="1:1" x14ac:dyDescent="0.25">
      <c r="A371" s="85">
        <v>124</v>
      </c>
    </row>
    <row r="372" spans="1:1" x14ac:dyDescent="0.25">
      <c r="A372" s="85">
        <v>124</v>
      </c>
    </row>
    <row r="373" spans="1:1" x14ac:dyDescent="0.25">
      <c r="A373" s="85">
        <v>125</v>
      </c>
    </row>
    <row r="374" spans="1:1" x14ac:dyDescent="0.25">
      <c r="A374" s="85">
        <v>125</v>
      </c>
    </row>
    <row r="375" spans="1:1" x14ac:dyDescent="0.25">
      <c r="A375" s="85">
        <v>125</v>
      </c>
    </row>
    <row r="376" spans="1:1" x14ac:dyDescent="0.25">
      <c r="A376" s="85">
        <v>126</v>
      </c>
    </row>
    <row r="377" spans="1:1" x14ac:dyDescent="0.25">
      <c r="A377" s="85">
        <v>126</v>
      </c>
    </row>
    <row r="378" spans="1:1" x14ac:dyDescent="0.25">
      <c r="A378" s="85">
        <v>128</v>
      </c>
    </row>
    <row r="379" spans="1:1" x14ac:dyDescent="0.25">
      <c r="A379" s="85">
        <v>129</v>
      </c>
    </row>
    <row r="380" spans="1:1" x14ac:dyDescent="0.25">
      <c r="A380" s="85">
        <v>129</v>
      </c>
    </row>
    <row r="381" spans="1:1" x14ac:dyDescent="0.25">
      <c r="A381" s="85">
        <v>130</v>
      </c>
    </row>
    <row r="382" spans="1:1" x14ac:dyDescent="0.25">
      <c r="A382" s="85">
        <v>131</v>
      </c>
    </row>
    <row r="383" spans="1:1" x14ac:dyDescent="0.25">
      <c r="A383" s="85">
        <v>131</v>
      </c>
    </row>
    <row r="384" spans="1:1" x14ac:dyDescent="0.25">
      <c r="A384" s="85">
        <v>132</v>
      </c>
    </row>
    <row r="385" spans="1:1" x14ac:dyDescent="0.25">
      <c r="A385" s="85">
        <v>134</v>
      </c>
    </row>
    <row r="386" spans="1:1" x14ac:dyDescent="0.25">
      <c r="A386" s="85">
        <v>134</v>
      </c>
    </row>
    <row r="387" spans="1:1" x14ac:dyDescent="0.25">
      <c r="A387" s="85">
        <v>134</v>
      </c>
    </row>
    <row r="388" spans="1:1" x14ac:dyDescent="0.25">
      <c r="A388" s="85">
        <v>135</v>
      </c>
    </row>
    <row r="389" spans="1:1" x14ac:dyDescent="0.25">
      <c r="A389" s="85">
        <v>135</v>
      </c>
    </row>
    <row r="390" spans="1:1" x14ac:dyDescent="0.25">
      <c r="A390" s="85">
        <v>137</v>
      </c>
    </row>
    <row r="391" spans="1:1" x14ac:dyDescent="0.25">
      <c r="A391" s="85">
        <v>138</v>
      </c>
    </row>
    <row r="392" spans="1:1" x14ac:dyDescent="0.25">
      <c r="A392" s="85">
        <v>138</v>
      </c>
    </row>
    <row r="393" spans="1:1" x14ac:dyDescent="0.25">
      <c r="A393" s="85">
        <v>139</v>
      </c>
    </row>
    <row r="394" spans="1:1" x14ac:dyDescent="0.25">
      <c r="A394" s="85">
        <v>140</v>
      </c>
    </row>
    <row r="395" spans="1:1" x14ac:dyDescent="0.25">
      <c r="A395" s="85">
        <v>140</v>
      </c>
    </row>
    <row r="396" spans="1:1" x14ac:dyDescent="0.25">
      <c r="A396" s="85">
        <v>140</v>
      </c>
    </row>
    <row r="397" spans="1:1" x14ac:dyDescent="0.25">
      <c r="A397" s="85">
        <v>141</v>
      </c>
    </row>
    <row r="398" spans="1:1" x14ac:dyDescent="0.25">
      <c r="A398" s="85">
        <v>141</v>
      </c>
    </row>
    <row r="399" spans="1:1" x14ac:dyDescent="0.25">
      <c r="A399" s="85">
        <v>143</v>
      </c>
    </row>
    <row r="400" spans="1:1" x14ac:dyDescent="0.25">
      <c r="A400" s="85">
        <v>143</v>
      </c>
    </row>
    <row r="401" spans="1:1" x14ac:dyDescent="0.25">
      <c r="A401" s="85">
        <v>143</v>
      </c>
    </row>
    <row r="402" spans="1:1" x14ac:dyDescent="0.25">
      <c r="A402" s="85">
        <v>144</v>
      </c>
    </row>
    <row r="403" spans="1:1" x14ac:dyDescent="0.25">
      <c r="A403" s="85">
        <v>144</v>
      </c>
    </row>
    <row r="404" spans="1:1" x14ac:dyDescent="0.25">
      <c r="A404" s="85">
        <v>146</v>
      </c>
    </row>
    <row r="405" spans="1:1" x14ac:dyDescent="0.25">
      <c r="A405" s="85">
        <v>146</v>
      </c>
    </row>
    <row r="406" spans="1:1" x14ac:dyDescent="0.25">
      <c r="A406" s="85">
        <v>147</v>
      </c>
    </row>
    <row r="407" spans="1:1" x14ac:dyDescent="0.25">
      <c r="A407" s="85">
        <v>155</v>
      </c>
    </row>
    <row r="408" spans="1:1" x14ac:dyDescent="0.25">
      <c r="A408" s="85">
        <v>156</v>
      </c>
    </row>
    <row r="409" spans="1:1" x14ac:dyDescent="0.25">
      <c r="A409" s="85">
        <v>156</v>
      </c>
    </row>
    <row r="410" spans="1:1" x14ac:dyDescent="0.25">
      <c r="A410" s="85">
        <v>157</v>
      </c>
    </row>
    <row r="411" spans="1:1" x14ac:dyDescent="0.25">
      <c r="A411" s="85">
        <v>157</v>
      </c>
    </row>
    <row r="412" spans="1:1" x14ac:dyDescent="0.25">
      <c r="A412" s="85">
        <v>158</v>
      </c>
    </row>
    <row r="413" spans="1:1" x14ac:dyDescent="0.25">
      <c r="A413" s="85">
        <v>160</v>
      </c>
    </row>
    <row r="414" spans="1:1" x14ac:dyDescent="0.25">
      <c r="A414" s="85">
        <v>161</v>
      </c>
    </row>
    <row r="415" spans="1:1" x14ac:dyDescent="0.25">
      <c r="A415" s="85">
        <v>161</v>
      </c>
    </row>
    <row r="416" spans="1:1" x14ac:dyDescent="0.25">
      <c r="A416" s="85">
        <v>162</v>
      </c>
    </row>
    <row r="417" spans="1:1" x14ac:dyDescent="0.25">
      <c r="A417" s="85">
        <v>163</v>
      </c>
    </row>
    <row r="418" spans="1:1" x14ac:dyDescent="0.25">
      <c r="A418" s="85">
        <v>163</v>
      </c>
    </row>
    <row r="419" spans="1:1" x14ac:dyDescent="0.25">
      <c r="A419" s="85">
        <v>163</v>
      </c>
    </row>
    <row r="420" spans="1:1" x14ac:dyDescent="0.25">
      <c r="A420" s="85">
        <v>164</v>
      </c>
    </row>
    <row r="421" spans="1:1" x14ac:dyDescent="0.25">
      <c r="A421" s="85">
        <v>164</v>
      </c>
    </row>
    <row r="422" spans="1:1" x14ac:dyDescent="0.25">
      <c r="A422" s="85">
        <v>165</v>
      </c>
    </row>
    <row r="423" spans="1:1" x14ac:dyDescent="0.25">
      <c r="A423" s="85">
        <v>166</v>
      </c>
    </row>
    <row r="424" spans="1:1" x14ac:dyDescent="0.25">
      <c r="A424" s="85">
        <v>166</v>
      </c>
    </row>
    <row r="425" spans="1:1" x14ac:dyDescent="0.25">
      <c r="A425" s="85">
        <v>166</v>
      </c>
    </row>
    <row r="426" spans="1:1" x14ac:dyDescent="0.25">
      <c r="A426" s="85">
        <v>167</v>
      </c>
    </row>
    <row r="427" spans="1:1" x14ac:dyDescent="0.25">
      <c r="A427" s="85">
        <v>170</v>
      </c>
    </row>
    <row r="428" spans="1:1" x14ac:dyDescent="0.25">
      <c r="A428" s="85">
        <v>171</v>
      </c>
    </row>
    <row r="429" spans="1:1" x14ac:dyDescent="0.25">
      <c r="A429" s="85">
        <v>172</v>
      </c>
    </row>
    <row r="430" spans="1:1" x14ac:dyDescent="0.25">
      <c r="A430" s="85">
        <v>172</v>
      </c>
    </row>
    <row r="431" spans="1:1" x14ac:dyDescent="0.25">
      <c r="A431" s="85">
        <v>172</v>
      </c>
    </row>
    <row r="432" spans="1:1" x14ac:dyDescent="0.25">
      <c r="A432" s="85">
        <v>173</v>
      </c>
    </row>
    <row r="433" spans="1:1" x14ac:dyDescent="0.25">
      <c r="A433" s="85">
        <v>173</v>
      </c>
    </row>
    <row r="434" spans="1:1" x14ac:dyDescent="0.25">
      <c r="A434" s="85">
        <v>173</v>
      </c>
    </row>
    <row r="435" spans="1:1" x14ac:dyDescent="0.25">
      <c r="A435" s="85">
        <v>174</v>
      </c>
    </row>
    <row r="436" spans="1:1" x14ac:dyDescent="0.25">
      <c r="A436" s="85">
        <v>175</v>
      </c>
    </row>
    <row r="437" spans="1:1" x14ac:dyDescent="0.25">
      <c r="A437" s="85">
        <v>175</v>
      </c>
    </row>
    <row r="438" spans="1:1" x14ac:dyDescent="0.25">
      <c r="A438" s="85">
        <v>175</v>
      </c>
    </row>
    <row r="439" spans="1:1" x14ac:dyDescent="0.25">
      <c r="A439" s="85">
        <v>176</v>
      </c>
    </row>
    <row r="440" spans="1:1" x14ac:dyDescent="0.25">
      <c r="A440" s="85">
        <v>176</v>
      </c>
    </row>
    <row r="441" spans="1:1" x14ac:dyDescent="0.25">
      <c r="A441" s="85">
        <v>177</v>
      </c>
    </row>
    <row r="442" spans="1:1" x14ac:dyDescent="0.25">
      <c r="A442" s="85">
        <v>177</v>
      </c>
    </row>
    <row r="443" spans="1:1" x14ac:dyDescent="0.25">
      <c r="A443" s="85">
        <v>179</v>
      </c>
    </row>
    <row r="444" spans="1:1" x14ac:dyDescent="0.25">
      <c r="A444" s="85">
        <v>180</v>
      </c>
    </row>
    <row r="445" spans="1:1" x14ac:dyDescent="0.25">
      <c r="A445" s="85">
        <v>181</v>
      </c>
    </row>
    <row r="446" spans="1:1" x14ac:dyDescent="0.25">
      <c r="A446" s="85">
        <v>181</v>
      </c>
    </row>
    <row r="447" spans="1:1" x14ac:dyDescent="0.25">
      <c r="A447" s="85">
        <v>182</v>
      </c>
    </row>
    <row r="448" spans="1:1" x14ac:dyDescent="0.25">
      <c r="A448" s="85">
        <v>182</v>
      </c>
    </row>
    <row r="449" spans="1:1" x14ac:dyDescent="0.25">
      <c r="A449" s="85">
        <v>183</v>
      </c>
    </row>
    <row r="450" spans="1:1" x14ac:dyDescent="0.25">
      <c r="A450" s="85">
        <v>184</v>
      </c>
    </row>
    <row r="451" spans="1:1" x14ac:dyDescent="0.25">
      <c r="A451" s="85">
        <v>184</v>
      </c>
    </row>
    <row r="452" spans="1:1" x14ac:dyDescent="0.25">
      <c r="A452" s="85">
        <v>186</v>
      </c>
    </row>
    <row r="453" spans="1:1" x14ac:dyDescent="0.25">
      <c r="A453" s="85">
        <v>186</v>
      </c>
    </row>
    <row r="454" spans="1:1" x14ac:dyDescent="0.25">
      <c r="A454" s="85">
        <v>187</v>
      </c>
    </row>
    <row r="455" spans="1:1" x14ac:dyDescent="0.25">
      <c r="A455" s="85">
        <v>188</v>
      </c>
    </row>
    <row r="456" spans="1:1" x14ac:dyDescent="0.25">
      <c r="A456" s="85">
        <v>188</v>
      </c>
    </row>
    <row r="457" spans="1:1" x14ac:dyDescent="0.25">
      <c r="A457" s="85">
        <v>189</v>
      </c>
    </row>
    <row r="458" spans="1:1" x14ac:dyDescent="0.25">
      <c r="A458" s="85">
        <v>191</v>
      </c>
    </row>
    <row r="459" spans="1:1" x14ac:dyDescent="0.25">
      <c r="A459" s="85">
        <v>192</v>
      </c>
    </row>
    <row r="460" spans="1:1" x14ac:dyDescent="0.25">
      <c r="A460" s="85">
        <v>193</v>
      </c>
    </row>
    <row r="461" spans="1:1" x14ac:dyDescent="0.25">
      <c r="A461" s="85">
        <v>193</v>
      </c>
    </row>
    <row r="462" spans="1:1" x14ac:dyDescent="0.25">
      <c r="A462" s="85">
        <v>194</v>
      </c>
    </row>
    <row r="463" spans="1:1" x14ac:dyDescent="0.25">
      <c r="A463" s="85">
        <v>195</v>
      </c>
    </row>
    <row r="464" spans="1:1" x14ac:dyDescent="0.25">
      <c r="A464" s="85">
        <v>195</v>
      </c>
    </row>
    <row r="465" spans="1:1" x14ac:dyDescent="0.25">
      <c r="A465" s="85">
        <v>195</v>
      </c>
    </row>
    <row r="466" spans="1:1" x14ac:dyDescent="0.25">
      <c r="A466" s="85">
        <v>196</v>
      </c>
    </row>
    <row r="467" spans="1:1" x14ac:dyDescent="0.25">
      <c r="A467" s="85">
        <v>196</v>
      </c>
    </row>
    <row r="468" spans="1:1" x14ac:dyDescent="0.25">
      <c r="A468" s="85">
        <v>197</v>
      </c>
    </row>
    <row r="469" spans="1:1" x14ac:dyDescent="0.25">
      <c r="A469" s="85">
        <v>199</v>
      </c>
    </row>
    <row r="470" spans="1:1" x14ac:dyDescent="0.25">
      <c r="A470" s="85">
        <v>200</v>
      </c>
    </row>
    <row r="471" spans="1:1" x14ac:dyDescent="0.25">
      <c r="A471" s="85">
        <v>200</v>
      </c>
    </row>
    <row r="472" spans="1:1" x14ac:dyDescent="0.25">
      <c r="A472" s="85">
        <v>200</v>
      </c>
    </row>
    <row r="473" spans="1:1" x14ac:dyDescent="0.25">
      <c r="A473" s="85">
        <v>200</v>
      </c>
    </row>
    <row r="474" spans="1:1" x14ac:dyDescent="0.25">
      <c r="A474" s="85">
        <v>201</v>
      </c>
    </row>
    <row r="475" spans="1:1" x14ac:dyDescent="0.25">
      <c r="A475" s="85">
        <v>202</v>
      </c>
    </row>
    <row r="476" spans="1:1" x14ac:dyDescent="0.25">
      <c r="A476" s="85">
        <v>203</v>
      </c>
    </row>
    <row r="477" spans="1:1" x14ac:dyDescent="0.25">
      <c r="A477" s="85">
        <v>204</v>
      </c>
    </row>
    <row r="478" spans="1:1" x14ac:dyDescent="0.25">
      <c r="A478" s="85">
        <v>204</v>
      </c>
    </row>
    <row r="479" spans="1:1" x14ac:dyDescent="0.25">
      <c r="A479" s="85">
        <v>205</v>
      </c>
    </row>
    <row r="480" spans="1:1" x14ac:dyDescent="0.25">
      <c r="A480" s="85">
        <v>205</v>
      </c>
    </row>
    <row r="481" spans="1:1" x14ac:dyDescent="0.25">
      <c r="A481" s="85">
        <v>206</v>
      </c>
    </row>
    <row r="482" spans="1:1" x14ac:dyDescent="0.25">
      <c r="A482" s="85">
        <v>207</v>
      </c>
    </row>
    <row r="483" spans="1:1" x14ac:dyDescent="0.25">
      <c r="A483" s="85">
        <v>208</v>
      </c>
    </row>
    <row r="484" spans="1:1" x14ac:dyDescent="0.25">
      <c r="A484" s="85">
        <v>212</v>
      </c>
    </row>
    <row r="485" spans="1:1" x14ac:dyDescent="0.25">
      <c r="A485" s="85">
        <v>212</v>
      </c>
    </row>
    <row r="486" spans="1:1" x14ac:dyDescent="0.25">
      <c r="A486" s="85">
        <v>213</v>
      </c>
    </row>
    <row r="487" spans="1:1" x14ac:dyDescent="0.25">
      <c r="A487" s="85">
        <v>213</v>
      </c>
    </row>
    <row r="488" spans="1:1" x14ac:dyDescent="0.25">
      <c r="A488" s="85">
        <v>214</v>
      </c>
    </row>
    <row r="489" spans="1:1" x14ac:dyDescent="0.25">
      <c r="A489" s="85">
        <v>214</v>
      </c>
    </row>
    <row r="490" spans="1:1" x14ac:dyDescent="0.25">
      <c r="A490" s="85">
        <v>214</v>
      </c>
    </row>
    <row r="491" spans="1:1" x14ac:dyDescent="0.25">
      <c r="A491" s="85">
        <v>215</v>
      </c>
    </row>
    <row r="492" spans="1:1" x14ac:dyDescent="0.25">
      <c r="A492" s="85">
        <v>215</v>
      </c>
    </row>
    <row r="493" spans="1:1" x14ac:dyDescent="0.25">
      <c r="A493" s="85">
        <v>217</v>
      </c>
    </row>
    <row r="494" spans="1:1" x14ac:dyDescent="0.25">
      <c r="A494" s="85">
        <v>219</v>
      </c>
    </row>
    <row r="495" spans="1:1" x14ac:dyDescent="0.25">
      <c r="A495" s="85">
        <v>220</v>
      </c>
    </row>
    <row r="496" spans="1:1" x14ac:dyDescent="0.25">
      <c r="A496" s="85">
        <v>220</v>
      </c>
    </row>
    <row r="497" spans="1:1" x14ac:dyDescent="0.25">
      <c r="A497" s="85">
        <v>220</v>
      </c>
    </row>
    <row r="498" spans="1:1" x14ac:dyDescent="0.25">
      <c r="A498" s="85">
        <v>222</v>
      </c>
    </row>
    <row r="499" spans="1:1" x14ac:dyDescent="0.25">
      <c r="A499" s="85">
        <v>222</v>
      </c>
    </row>
    <row r="500" spans="1:1" x14ac:dyDescent="0.25">
      <c r="A500" s="85">
        <v>222</v>
      </c>
    </row>
    <row r="501" spans="1:1" x14ac:dyDescent="0.25">
      <c r="A501" s="85">
        <v>223</v>
      </c>
    </row>
    <row r="502" spans="1:1" x14ac:dyDescent="0.25">
      <c r="A502" s="85">
        <v>223</v>
      </c>
    </row>
    <row r="503" spans="1:1" x14ac:dyDescent="0.25">
      <c r="A503" s="85">
        <v>226</v>
      </c>
    </row>
    <row r="504" spans="1:1" x14ac:dyDescent="0.25">
      <c r="A504" s="85">
        <v>226</v>
      </c>
    </row>
    <row r="505" spans="1:1" x14ac:dyDescent="0.25">
      <c r="A505" s="85">
        <v>227</v>
      </c>
    </row>
    <row r="506" spans="1:1" x14ac:dyDescent="0.25">
      <c r="A506" s="85">
        <v>228</v>
      </c>
    </row>
    <row r="507" spans="1:1" x14ac:dyDescent="0.25">
      <c r="A507" s="85">
        <v>229</v>
      </c>
    </row>
    <row r="508" spans="1:1" x14ac:dyDescent="0.25">
      <c r="A508" s="85">
        <v>229</v>
      </c>
    </row>
    <row r="509" spans="1:1" x14ac:dyDescent="0.25">
      <c r="A509" s="85">
        <v>229</v>
      </c>
    </row>
    <row r="510" spans="1:1" x14ac:dyDescent="0.25">
      <c r="A510" s="85">
        <v>230</v>
      </c>
    </row>
    <row r="511" spans="1:1" x14ac:dyDescent="0.25">
      <c r="A511" s="85">
        <v>231</v>
      </c>
    </row>
    <row r="512" spans="1:1" x14ac:dyDescent="0.25">
      <c r="A512" s="85">
        <v>231</v>
      </c>
    </row>
    <row r="513" spans="1:1" x14ac:dyDescent="0.25">
      <c r="A513" s="85">
        <v>232</v>
      </c>
    </row>
    <row r="514" spans="1:1" x14ac:dyDescent="0.25">
      <c r="A514" s="85">
        <v>232</v>
      </c>
    </row>
    <row r="515" spans="1:1" x14ac:dyDescent="0.25">
      <c r="A515" s="85">
        <v>234</v>
      </c>
    </row>
    <row r="516" spans="1:1" x14ac:dyDescent="0.25">
      <c r="A516" s="85">
        <v>234</v>
      </c>
    </row>
    <row r="517" spans="1:1" x14ac:dyDescent="0.25">
      <c r="A517" s="85">
        <v>235</v>
      </c>
    </row>
    <row r="518" spans="1:1" x14ac:dyDescent="0.25">
      <c r="A518" s="85">
        <v>235</v>
      </c>
    </row>
    <row r="519" spans="1:1" x14ac:dyDescent="0.25">
      <c r="A519" s="85">
        <v>237</v>
      </c>
    </row>
    <row r="520" spans="1:1" x14ac:dyDescent="0.25">
      <c r="A520" s="85">
        <v>237</v>
      </c>
    </row>
    <row r="521" spans="1:1" x14ac:dyDescent="0.25">
      <c r="A521" s="85">
        <v>239</v>
      </c>
    </row>
    <row r="522" spans="1:1" x14ac:dyDescent="0.25">
      <c r="A522" s="85">
        <v>239</v>
      </c>
    </row>
    <row r="523" spans="1:1" x14ac:dyDescent="0.25">
      <c r="A523" s="85">
        <v>240</v>
      </c>
    </row>
    <row r="524" spans="1:1" x14ac:dyDescent="0.25">
      <c r="A524" s="85">
        <v>244</v>
      </c>
    </row>
    <row r="525" spans="1:1" x14ac:dyDescent="0.25">
      <c r="A525" s="85">
        <v>245</v>
      </c>
    </row>
    <row r="526" spans="1:1" x14ac:dyDescent="0.25">
      <c r="A526" s="85">
        <v>247</v>
      </c>
    </row>
    <row r="527" spans="1:1" x14ac:dyDescent="0.25">
      <c r="A527" s="85">
        <v>249</v>
      </c>
    </row>
    <row r="528" spans="1:1" x14ac:dyDescent="0.25">
      <c r="A528" s="85">
        <v>249</v>
      </c>
    </row>
    <row r="529" spans="1:1" x14ac:dyDescent="0.25">
      <c r="A529" s="85">
        <v>250</v>
      </c>
    </row>
    <row r="530" spans="1:1" x14ac:dyDescent="0.25">
      <c r="A530" s="85">
        <v>250</v>
      </c>
    </row>
    <row r="531" spans="1:1" x14ac:dyDescent="0.25">
      <c r="A531" s="85">
        <v>250</v>
      </c>
    </row>
    <row r="532" spans="1:1" x14ac:dyDescent="0.25">
      <c r="A532" s="85">
        <v>250</v>
      </c>
    </row>
    <row r="533" spans="1:1" x14ac:dyDescent="0.25">
      <c r="A533" s="85">
        <v>253</v>
      </c>
    </row>
    <row r="534" spans="1:1" x14ac:dyDescent="0.25">
      <c r="A534" s="85">
        <v>253</v>
      </c>
    </row>
    <row r="535" spans="1:1" x14ac:dyDescent="0.25">
      <c r="A535" s="85">
        <v>254</v>
      </c>
    </row>
    <row r="536" spans="1:1" x14ac:dyDescent="0.25">
      <c r="A536" s="85">
        <v>255</v>
      </c>
    </row>
    <row r="537" spans="1:1" x14ac:dyDescent="0.25">
      <c r="A537" s="85">
        <v>257</v>
      </c>
    </row>
    <row r="538" spans="1:1" x14ac:dyDescent="0.25">
      <c r="A538" s="85">
        <v>258</v>
      </c>
    </row>
    <row r="539" spans="1:1" x14ac:dyDescent="0.25">
      <c r="A539" s="85">
        <v>258</v>
      </c>
    </row>
    <row r="540" spans="1:1" x14ac:dyDescent="0.25">
      <c r="A540" s="85">
        <v>261</v>
      </c>
    </row>
    <row r="541" spans="1:1" x14ac:dyDescent="0.25">
      <c r="A541" s="85">
        <v>262</v>
      </c>
    </row>
    <row r="542" spans="1:1" x14ac:dyDescent="0.25">
      <c r="A542" s="85">
        <v>263</v>
      </c>
    </row>
    <row r="543" spans="1:1" x14ac:dyDescent="0.25">
      <c r="A543" s="85">
        <v>264</v>
      </c>
    </row>
    <row r="544" spans="1:1" x14ac:dyDescent="0.25">
      <c r="A544" s="85">
        <v>264</v>
      </c>
    </row>
    <row r="545" spans="1:1" x14ac:dyDescent="0.25">
      <c r="A545" s="85">
        <v>265</v>
      </c>
    </row>
    <row r="546" spans="1:1" x14ac:dyDescent="0.25">
      <c r="A546" s="85">
        <v>268</v>
      </c>
    </row>
    <row r="547" spans="1:1" x14ac:dyDescent="0.25">
      <c r="A547" s="85">
        <v>269</v>
      </c>
    </row>
    <row r="548" spans="1:1" x14ac:dyDescent="0.25">
      <c r="A548" s="85">
        <v>270</v>
      </c>
    </row>
    <row r="549" spans="1:1" x14ac:dyDescent="0.25">
      <c r="A549" s="85">
        <v>271</v>
      </c>
    </row>
    <row r="550" spans="1:1" x14ac:dyDescent="0.25">
      <c r="A550" s="85">
        <v>274</v>
      </c>
    </row>
    <row r="551" spans="1:1" x14ac:dyDescent="0.25">
      <c r="A551" s="85">
        <v>275</v>
      </c>
    </row>
    <row r="552" spans="1:1" x14ac:dyDescent="0.25">
      <c r="A552" s="85">
        <v>279</v>
      </c>
    </row>
    <row r="553" spans="1:1" x14ac:dyDescent="0.25">
      <c r="A553" s="85">
        <v>280</v>
      </c>
    </row>
    <row r="554" spans="1:1" x14ac:dyDescent="0.25">
      <c r="A554" s="85">
        <v>281</v>
      </c>
    </row>
    <row r="555" spans="1:1" x14ac:dyDescent="0.25">
      <c r="A555" s="85">
        <v>281</v>
      </c>
    </row>
    <row r="556" spans="1:1" x14ac:dyDescent="0.25">
      <c r="A556" s="85">
        <v>282</v>
      </c>
    </row>
    <row r="557" spans="1:1" x14ac:dyDescent="0.25">
      <c r="A557" s="85">
        <v>282</v>
      </c>
    </row>
    <row r="558" spans="1:1" x14ac:dyDescent="0.25">
      <c r="A558" s="85">
        <v>284</v>
      </c>
    </row>
    <row r="559" spans="1:1" x14ac:dyDescent="0.25">
      <c r="A559" s="85">
        <v>284</v>
      </c>
    </row>
    <row r="560" spans="1:1" x14ac:dyDescent="0.25">
      <c r="A560" s="85">
        <v>287</v>
      </c>
    </row>
    <row r="561" spans="1:1" x14ac:dyDescent="0.25">
      <c r="A561" s="85">
        <v>288</v>
      </c>
    </row>
    <row r="562" spans="1:1" x14ac:dyDescent="0.25">
      <c r="A562" s="85">
        <v>292</v>
      </c>
    </row>
    <row r="563" spans="1:1" x14ac:dyDescent="0.25">
      <c r="A563" s="85">
        <v>292</v>
      </c>
    </row>
    <row r="564" spans="1:1" x14ac:dyDescent="0.25">
      <c r="A564" s="85">
        <v>292</v>
      </c>
    </row>
    <row r="565" spans="1:1" x14ac:dyDescent="0.25">
      <c r="A565" s="85">
        <v>293</v>
      </c>
    </row>
    <row r="566" spans="1:1" x14ac:dyDescent="0.25">
      <c r="A566" s="85">
        <v>293</v>
      </c>
    </row>
    <row r="567" spans="1:1" x14ac:dyDescent="0.25">
      <c r="A567" s="85">
        <v>293</v>
      </c>
    </row>
    <row r="568" spans="1:1" x14ac:dyDescent="0.25">
      <c r="A568" s="85">
        <v>295</v>
      </c>
    </row>
    <row r="569" spans="1:1" x14ac:dyDescent="0.25">
      <c r="A569" s="85">
        <v>295</v>
      </c>
    </row>
    <row r="570" spans="1:1" x14ac:dyDescent="0.25">
      <c r="A570" s="85">
        <v>296</v>
      </c>
    </row>
    <row r="571" spans="1:1" x14ac:dyDescent="0.25">
      <c r="A571" s="85">
        <v>296</v>
      </c>
    </row>
    <row r="572" spans="1:1" x14ac:dyDescent="0.25">
      <c r="A572" s="85">
        <v>296</v>
      </c>
    </row>
    <row r="573" spans="1:1" x14ac:dyDescent="0.25">
      <c r="A573" s="85">
        <v>300</v>
      </c>
    </row>
    <row r="574" spans="1:1" x14ac:dyDescent="0.25">
      <c r="A574" s="85">
        <v>300</v>
      </c>
    </row>
    <row r="575" spans="1:1" x14ac:dyDescent="0.25">
      <c r="A575" s="85">
        <v>300</v>
      </c>
    </row>
    <row r="576" spans="1:1" x14ac:dyDescent="0.25">
      <c r="A576" s="85">
        <v>301</v>
      </c>
    </row>
    <row r="577" spans="1:1" x14ac:dyDescent="0.25">
      <c r="A577" s="85">
        <v>306</v>
      </c>
    </row>
    <row r="578" spans="1:1" x14ac:dyDescent="0.25">
      <c r="A578" s="85">
        <v>309</v>
      </c>
    </row>
    <row r="579" spans="1:1" x14ac:dyDescent="0.25">
      <c r="A579" s="85">
        <v>311</v>
      </c>
    </row>
    <row r="580" spans="1:1" x14ac:dyDescent="0.25">
      <c r="A580" s="85">
        <v>311</v>
      </c>
    </row>
    <row r="581" spans="1:1" x14ac:dyDescent="0.25">
      <c r="A581" s="85">
        <v>313</v>
      </c>
    </row>
    <row r="582" spans="1:1" x14ac:dyDescent="0.25">
      <c r="A582" s="85">
        <v>315</v>
      </c>
    </row>
    <row r="583" spans="1:1" x14ac:dyDescent="0.25">
      <c r="A583" s="85">
        <v>318</v>
      </c>
    </row>
    <row r="584" spans="1:1" x14ac:dyDescent="0.25">
      <c r="A584" s="85">
        <v>319</v>
      </c>
    </row>
    <row r="585" spans="1:1" x14ac:dyDescent="0.25">
      <c r="A585" s="85">
        <v>322</v>
      </c>
    </row>
    <row r="586" spans="1:1" x14ac:dyDescent="0.25">
      <c r="A586" s="85">
        <v>324</v>
      </c>
    </row>
    <row r="587" spans="1:1" x14ac:dyDescent="0.25">
      <c r="A587" s="85">
        <v>325</v>
      </c>
    </row>
    <row r="588" spans="1:1" x14ac:dyDescent="0.25">
      <c r="A588" s="85">
        <v>326</v>
      </c>
    </row>
    <row r="589" spans="1:1" x14ac:dyDescent="0.25">
      <c r="A589" s="85">
        <v>326</v>
      </c>
    </row>
    <row r="590" spans="1:1" x14ac:dyDescent="0.25">
      <c r="A590" s="85">
        <v>327</v>
      </c>
    </row>
    <row r="591" spans="1:1" x14ac:dyDescent="0.25">
      <c r="A591" s="85">
        <v>328</v>
      </c>
    </row>
    <row r="592" spans="1:1" x14ac:dyDescent="0.25">
      <c r="A592" s="85">
        <v>331</v>
      </c>
    </row>
    <row r="593" spans="1:1" x14ac:dyDescent="0.25">
      <c r="A593" s="85">
        <v>332</v>
      </c>
    </row>
    <row r="594" spans="1:1" x14ac:dyDescent="0.25">
      <c r="A594" s="85">
        <v>334</v>
      </c>
    </row>
    <row r="595" spans="1:1" x14ac:dyDescent="0.25">
      <c r="A595" s="85">
        <v>334</v>
      </c>
    </row>
    <row r="596" spans="1:1" x14ac:dyDescent="0.25">
      <c r="A596" s="85">
        <v>337</v>
      </c>
    </row>
    <row r="597" spans="1:1" x14ac:dyDescent="0.25">
      <c r="A597" s="85">
        <v>337</v>
      </c>
    </row>
    <row r="598" spans="1:1" x14ac:dyDescent="0.25">
      <c r="A598" s="85">
        <v>337</v>
      </c>
    </row>
    <row r="599" spans="1:1" x14ac:dyDescent="0.25">
      <c r="A599" s="85">
        <v>337</v>
      </c>
    </row>
    <row r="600" spans="1:1" x14ac:dyDescent="0.25">
      <c r="A600" s="85">
        <v>338</v>
      </c>
    </row>
    <row r="601" spans="1:1" x14ac:dyDescent="0.25">
      <c r="A601" s="85">
        <v>345</v>
      </c>
    </row>
    <row r="602" spans="1:1" x14ac:dyDescent="0.25">
      <c r="A602" s="85">
        <v>347</v>
      </c>
    </row>
    <row r="603" spans="1:1" x14ac:dyDescent="0.25">
      <c r="A603" s="85">
        <v>351</v>
      </c>
    </row>
    <row r="604" spans="1:1" x14ac:dyDescent="0.25">
      <c r="A604" s="85">
        <v>352</v>
      </c>
    </row>
    <row r="605" spans="1:1" x14ac:dyDescent="0.25">
      <c r="A605" s="85">
        <v>352</v>
      </c>
    </row>
    <row r="606" spans="1:1" x14ac:dyDescent="0.25">
      <c r="A606" s="85">
        <v>354</v>
      </c>
    </row>
    <row r="607" spans="1:1" x14ac:dyDescent="0.25">
      <c r="A607" s="85">
        <v>355</v>
      </c>
    </row>
    <row r="608" spans="1:1" x14ac:dyDescent="0.25">
      <c r="A608" s="85">
        <v>356</v>
      </c>
    </row>
    <row r="609" spans="1:1" x14ac:dyDescent="0.25">
      <c r="A609" s="85">
        <v>360</v>
      </c>
    </row>
    <row r="610" spans="1:1" x14ac:dyDescent="0.25">
      <c r="A610" s="85">
        <v>363</v>
      </c>
    </row>
    <row r="611" spans="1:1" x14ac:dyDescent="0.25">
      <c r="A611" s="85">
        <v>365</v>
      </c>
    </row>
    <row r="612" spans="1:1" x14ac:dyDescent="0.25">
      <c r="A612" s="85">
        <v>369</v>
      </c>
    </row>
    <row r="613" spans="1:1" x14ac:dyDescent="0.25">
      <c r="A613" s="85">
        <v>370</v>
      </c>
    </row>
    <row r="614" spans="1:1" x14ac:dyDescent="0.25">
      <c r="A614" s="85">
        <v>372</v>
      </c>
    </row>
    <row r="615" spans="1:1" x14ac:dyDescent="0.25">
      <c r="A615" s="85">
        <v>378</v>
      </c>
    </row>
    <row r="616" spans="1:1" x14ac:dyDescent="0.25">
      <c r="A616" s="85">
        <v>379</v>
      </c>
    </row>
    <row r="617" spans="1:1" x14ac:dyDescent="0.25">
      <c r="A617" s="85">
        <v>379</v>
      </c>
    </row>
    <row r="618" spans="1:1" x14ac:dyDescent="0.25">
      <c r="A618" s="85">
        <v>379</v>
      </c>
    </row>
    <row r="619" spans="1:1" x14ac:dyDescent="0.25">
      <c r="A619" s="85">
        <v>381</v>
      </c>
    </row>
    <row r="620" spans="1:1" x14ac:dyDescent="0.25">
      <c r="A620" s="85">
        <v>383</v>
      </c>
    </row>
    <row r="621" spans="1:1" x14ac:dyDescent="0.25">
      <c r="A621" s="85">
        <v>387</v>
      </c>
    </row>
    <row r="622" spans="1:1" x14ac:dyDescent="0.25">
      <c r="A622" s="85">
        <v>388</v>
      </c>
    </row>
    <row r="623" spans="1:1" x14ac:dyDescent="0.25">
      <c r="A623" s="85">
        <v>388</v>
      </c>
    </row>
    <row r="624" spans="1:1" x14ac:dyDescent="0.25">
      <c r="A624" s="85">
        <v>388</v>
      </c>
    </row>
    <row r="625" spans="1:1" x14ac:dyDescent="0.25">
      <c r="A625" s="85">
        <v>389</v>
      </c>
    </row>
    <row r="626" spans="1:1" x14ac:dyDescent="0.25">
      <c r="A626" s="85">
        <v>391</v>
      </c>
    </row>
    <row r="627" spans="1:1" x14ac:dyDescent="0.25">
      <c r="A627" s="85">
        <v>398</v>
      </c>
    </row>
    <row r="628" spans="1:1" x14ac:dyDescent="0.25">
      <c r="A628" s="85">
        <v>398</v>
      </c>
    </row>
    <row r="629" spans="1:1" x14ac:dyDescent="0.25">
      <c r="A629" s="85">
        <v>399</v>
      </c>
    </row>
    <row r="630" spans="1:1" x14ac:dyDescent="0.25">
      <c r="A630" s="85">
        <v>399</v>
      </c>
    </row>
    <row r="631" spans="1:1" x14ac:dyDescent="0.25">
      <c r="A631" s="85">
        <v>400</v>
      </c>
    </row>
    <row r="632" spans="1:1" x14ac:dyDescent="0.25">
      <c r="A632" s="85">
        <v>419</v>
      </c>
    </row>
    <row r="633" spans="1:1" x14ac:dyDescent="0.25">
      <c r="A633" s="85">
        <v>421</v>
      </c>
    </row>
    <row r="634" spans="1:1" x14ac:dyDescent="0.25">
      <c r="A634" s="85">
        <v>421</v>
      </c>
    </row>
    <row r="635" spans="1:1" x14ac:dyDescent="0.25">
      <c r="A635" s="85">
        <v>421</v>
      </c>
    </row>
    <row r="636" spans="1:1" x14ac:dyDescent="0.25">
      <c r="A636" s="85">
        <v>421</v>
      </c>
    </row>
    <row r="637" spans="1:1" x14ac:dyDescent="0.25">
      <c r="A637" s="85">
        <v>421</v>
      </c>
    </row>
    <row r="638" spans="1:1" x14ac:dyDescent="0.25">
      <c r="A638" s="85">
        <v>421</v>
      </c>
    </row>
    <row r="639" spans="1:1" x14ac:dyDescent="0.25">
      <c r="A639" s="85">
        <v>423</v>
      </c>
    </row>
    <row r="640" spans="1:1" x14ac:dyDescent="0.25">
      <c r="A640" s="85">
        <v>423</v>
      </c>
    </row>
    <row r="641" spans="1:1" x14ac:dyDescent="0.25">
      <c r="A641" s="85">
        <v>426</v>
      </c>
    </row>
    <row r="642" spans="1:1" x14ac:dyDescent="0.25">
      <c r="A642" s="85">
        <v>428</v>
      </c>
    </row>
    <row r="643" spans="1:1" x14ac:dyDescent="0.25">
      <c r="A643" s="85">
        <v>429</v>
      </c>
    </row>
    <row r="644" spans="1:1" x14ac:dyDescent="0.25">
      <c r="A644" s="85">
        <v>429</v>
      </c>
    </row>
    <row r="645" spans="1:1" x14ac:dyDescent="0.25">
      <c r="A645" s="85">
        <v>435</v>
      </c>
    </row>
    <row r="646" spans="1:1" x14ac:dyDescent="0.25">
      <c r="A646" s="85">
        <v>435</v>
      </c>
    </row>
    <row r="647" spans="1:1" x14ac:dyDescent="0.25">
      <c r="A647" s="85">
        <v>438</v>
      </c>
    </row>
    <row r="648" spans="1:1" x14ac:dyDescent="0.25">
      <c r="A648" s="85">
        <v>442</v>
      </c>
    </row>
    <row r="649" spans="1:1" x14ac:dyDescent="0.25">
      <c r="A649" s="85">
        <v>448</v>
      </c>
    </row>
    <row r="650" spans="1:1" x14ac:dyDescent="0.25">
      <c r="A650" s="85">
        <v>450</v>
      </c>
    </row>
    <row r="651" spans="1:1" x14ac:dyDescent="0.25">
      <c r="A651" s="85">
        <v>455</v>
      </c>
    </row>
    <row r="652" spans="1:1" x14ac:dyDescent="0.25">
      <c r="A652" s="85">
        <v>465</v>
      </c>
    </row>
    <row r="653" spans="1:1" x14ac:dyDescent="0.25">
      <c r="A653" s="85">
        <v>468</v>
      </c>
    </row>
    <row r="654" spans="1:1" x14ac:dyDescent="0.25">
      <c r="A654" s="85">
        <v>473</v>
      </c>
    </row>
    <row r="655" spans="1:1" x14ac:dyDescent="0.25">
      <c r="A655" s="85">
        <v>475</v>
      </c>
    </row>
    <row r="656" spans="1:1" x14ac:dyDescent="0.25">
      <c r="A656" s="85">
        <v>478</v>
      </c>
    </row>
    <row r="657" spans="1:1" x14ac:dyDescent="0.25">
      <c r="A657" s="85">
        <v>481</v>
      </c>
    </row>
    <row r="658" spans="1:1" x14ac:dyDescent="0.25">
      <c r="A658" s="85">
        <v>482</v>
      </c>
    </row>
    <row r="659" spans="1:1" x14ac:dyDescent="0.25">
      <c r="A659" s="85">
        <v>483</v>
      </c>
    </row>
    <row r="660" spans="1:1" x14ac:dyDescent="0.25">
      <c r="A660" s="85">
        <v>485</v>
      </c>
    </row>
    <row r="661" spans="1:1" x14ac:dyDescent="0.25">
      <c r="A661" s="85">
        <v>487</v>
      </c>
    </row>
    <row r="662" spans="1:1" x14ac:dyDescent="0.25">
      <c r="A662" s="85">
        <v>491</v>
      </c>
    </row>
    <row r="663" spans="1:1" x14ac:dyDescent="0.25">
      <c r="A663" s="85">
        <v>500</v>
      </c>
    </row>
    <row r="664" spans="1:1" x14ac:dyDescent="0.25">
      <c r="A664" s="85">
        <v>500</v>
      </c>
    </row>
    <row r="665" spans="1:1" x14ac:dyDescent="0.25">
      <c r="A665" s="85">
        <v>500</v>
      </c>
    </row>
    <row r="666" spans="1:1" x14ac:dyDescent="0.25">
      <c r="A666" s="85">
        <v>500</v>
      </c>
    </row>
    <row r="667" spans="1:1" x14ac:dyDescent="0.25">
      <c r="A667" s="85">
        <v>500</v>
      </c>
    </row>
    <row r="668" spans="1:1" x14ac:dyDescent="0.25">
      <c r="A668" s="85">
        <v>503</v>
      </c>
    </row>
    <row r="669" spans="1:1" x14ac:dyDescent="0.25">
      <c r="A669" s="85">
        <v>505</v>
      </c>
    </row>
    <row r="670" spans="1:1" x14ac:dyDescent="0.25">
      <c r="A670" s="85">
        <v>510</v>
      </c>
    </row>
    <row r="671" spans="1:1" x14ac:dyDescent="0.25">
      <c r="A671" s="85">
        <v>511</v>
      </c>
    </row>
    <row r="672" spans="1:1" x14ac:dyDescent="0.25">
      <c r="A672" s="85">
        <v>533</v>
      </c>
    </row>
    <row r="673" spans="1:1" x14ac:dyDescent="0.25">
      <c r="A673" s="85">
        <v>533</v>
      </c>
    </row>
    <row r="674" spans="1:1" x14ac:dyDescent="0.25">
      <c r="A674" s="85">
        <v>537</v>
      </c>
    </row>
    <row r="675" spans="1:1" x14ac:dyDescent="0.25">
      <c r="A675" s="85">
        <v>544</v>
      </c>
    </row>
    <row r="676" spans="1:1" x14ac:dyDescent="0.25">
      <c r="A676" s="85">
        <v>546</v>
      </c>
    </row>
    <row r="677" spans="1:1" x14ac:dyDescent="0.25">
      <c r="A677" s="85">
        <v>548</v>
      </c>
    </row>
    <row r="678" spans="1:1" x14ac:dyDescent="0.25">
      <c r="A678" s="85">
        <v>549</v>
      </c>
    </row>
    <row r="679" spans="1:1" x14ac:dyDescent="0.25">
      <c r="A679" s="85">
        <v>553</v>
      </c>
    </row>
    <row r="680" spans="1:1" x14ac:dyDescent="0.25">
      <c r="A680" s="85">
        <v>554</v>
      </c>
    </row>
    <row r="681" spans="1:1" x14ac:dyDescent="0.25">
      <c r="A681" s="85">
        <v>558</v>
      </c>
    </row>
    <row r="682" spans="1:1" x14ac:dyDescent="0.25">
      <c r="A682" s="85">
        <v>558</v>
      </c>
    </row>
    <row r="683" spans="1:1" x14ac:dyDescent="0.25">
      <c r="A683" s="85">
        <v>560</v>
      </c>
    </row>
    <row r="684" spans="1:1" x14ac:dyDescent="0.25">
      <c r="A684" s="85">
        <v>565</v>
      </c>
    </row>
    <row r="685" spans="1:1" x14ac:dyDescent="0.25">
      <c r="A685" s="85">
        <v>567</v>
      </c>
    </row>
    <row r="686" spans="1:1" x14ac:dyDescent="0.25">
      <c r="A686" s="85">
        <v>567</v>
      </c>
    </row>
    <row r="687" spans="1:1" x14ac:dyDescent="0.25">
      <c r="A687" s="85">
        <v>569</v>
      </c>
    </row>
    <row r="688" spans="1:1" x14ac:dyDescent="0.25">
      <c r="A688" s="85">
        <v>580</v>
      </c>
    </row>
    <row r="689" spans="1:1" x14ac:dyDescent="0.25">
      <c r="A689" s="85">
        <v>581</v>
      </c>
    </row>
    <row r="690" spans="1:1" x14ac:dyDescent="0.25">
      <c r="A690" s="85">
        <v>584</v>
      </c>
    </row>
    <row r="691" spans="1:1" x14ac:dyDescent="0.25">
      <c r="A691" s="85">
        <v>592</v>
      </c>
    </row>
    <row r="692" spans="1:1" x14ac:dyDescent="0.25">
      <c r="A692" s="85">
        <v>593</v>
      </c>
    </row>
    <row r="693" spans="1:1" x14ac:dyDescent="0.25">
      <c r="A693" s="85">
        <v>599</v>
      </c>
    </row>
    <row r="694" spans="1:1" x14ac:dyDescent="0.25">
      <c r="A694" s="85">
        <v>603</v>
      </c>
    </row>
    <row r="695" spans="1:1" x14ac:dyDescent="0.25">
      <c r="A695" s="85">
        <v>616</v>
      </c>
    </row>
    <row r="696" spans="1:1" x14ac:dyDescent="0.25">
      <c r="A696" s="85">
        <v>625</v>
      </c>
    </row>
    <row r="697" spans="1:1" x14ac:dyDescent="0.25">
      <c r="A697" s="85">
        <v>638</v>
      </c>
    </row>
    <row r="698" spans="1:1" x14ac:dyDescent="0.25">
      <c r="A698" s="85">
        <v>638</v>
      </c>
    </row>
    <row r="699" spans="1:1" x14ac:dyDescent="0.25">
      <c r="A699" s="85">
        <v>642</v>
      </c>
    </row>
    <row r="700" spans="1:1" x14ac:dyDescent="0.25">
      <c r="A700" s="85">
        <v>646</v>
      </c>
    </row>
    <row r="701" spans="1:1" x14ac:dyDescent="0.25">
      <c r="A701" s="85">
        <v>650</v>
      </c>
    </row>
    <row r="702" spans="1:1" x14ac:dyDescent="0.25">
      <c r="A702" s="85">
        <v>656</v>
      </c>
    </row>
    <row r="703" spans="1:1" x14ac:dyDescent="0.25">
      <c r="A703" s="85">
        <v>658</v>
      </c>
    </row>
    <row r="704" spans="1:1" x14ac:dyDescent="0.25">
      <c r="A704" s="85">
        <v>659</v>
      </c>
    </row>
    <row r="705" spans="1:1" x14ac:dyDescent="0.25">
      <c r="A705" s="85">
        <v>666</v>
      </c>
    </row>
    <row r="706" spans="1:1" x14ac:dyDescent="0.25">
      <c r="A706" s="85">
        <v>690</v>
      </c>
    </row>
    <row r="707" spans="1:1" x14ac:dyDescent="0.25">
      <c r="A707" s="85">
        <v>691</v>
      </c>
    </row>
    <row r="708" spans="1:1" x14ac:dyDescent="0.25">
      <c r="A708" s="85">
        <v>693</v>
      </c>
    </row>
    <row r="709" spans="1:1" x14ac:dyDescent="0.25">
      <c r="A709" s="85">
        <v>698</v>
      </c>
    </row>
    <row r="710" spans="1:1" x14ac:dyDescent="0.25">
      <c r="A710" s="85">
        <v>700</v>
      </c>
    </row>
    <row r="711" spans="1:1" x14ac:dyDescent="0.25">
      <c r="A711" s="85">
        <v>703</v>
      </c>
    </row>
    <row r="712" spans="1:1" x14ac:dyDescent="0.25">
      <c r="A712" s="85">
        <v>705</v>
      </c>
    </row>
    <row r="713" spans="1:1" x14ac:dyDescent="0.25">
      <c r="A713" s="85">
        <v>712</v>
      </c>
    </row>
    <row r="714" spans="1:1" x14ac:dyDescent="0.25">
      <c r="A714" s="85">
        <v>713</v>
      </c>
    </row>
    <row r="715" spans="1:1" x14ac:dyDescent="0.25">
      <c r="A715" s="85">
        <v>720</v>
      </c>
    </row>
    <row r="716" spans="1:1" x14ac:dyDescent="0.25">
      <c r="A716" s="85">
        <v>736</v>
      </c>
    </row>
    <row r="717" spans="1:1" x14ac:dyDescent="0.25">
      <c r="A717" s="85">
        <v>737</v>
      </c>
    </row>
    <row r="718" spans="1:1" x14ac:dyDescent="0.25">
      <c r="A718" s="85">
        <v>737</v>
      </c>
    </row>
    <row r="719" spans="1:1" x14ac:dyDescent="0.25">
      <c r="A719" s="85">
        <v>741</v>
      </c>
    </row>
    <row r="720" spans="1:1" x14ac:dyDescent="0.25">
      <c r="A720" s="85">
        <v>742</v>
      </c>
    </row>
    <row r="721" spans="1:1" x14ac:dyDescent="0.25">
      <c r="A721" s="85">
        <v>744</v>
      </c>
    </row>
    <row r="722" spans="1:1" x14ac:dyDescent="0.25">
      <c r="A722" s="85">
        <v>747</v>
      </c>
    </row>
    <row r="723" spans="1:1" x14ac:dyDescent="0.25">
      <c r="A723" s="85">
        <v>753</v>
      </c>
    </row>
    <row r="724" spans="1:1" x14ac:dyDescent="0.25">
      <c r="A724" s="85">
        <v>760</v>
      </c>
    </row>
    <row r="725" spans="1:1" x14ac:dyDescent="0.25">
      <c r="A725" s="85">
        <v>764</v>
      </c>
    </row>
    <row r="726" spans="1:1" x14ac:dyDescent="0.25">
      <c r="A726" s="85">
        <v>764</v>
      </c>
    </row>
    <row r="727" spans="1:1" x14ac:dyDescent="0.25">
      <c r="A727" s="85">
        <v>766</v>
      </c>
    </row>
    <row r="728" spans="1:1" x14ac:dyDescent="0.25">
      <c r="A728" s="85">
        <v>767</v>
      </c>
    </row>
    <row r="729" spans="1:1" x14ac:dyDescent="0.25">
      <c r="A729" s="85">
        <v>778</v>
      </c>
    </row>
    <row r="730" spans="1:1" x14ac:dyDescent="0.25">
      <c r="A730" s="85">
        <v>782</v>
      </c>
    </row>
    <row r="731" spans="1:1" x14ac:dyDescent="0.25">
      <c r="A731" s="85">
        <v>793</v>
      </c>
    </row>
    <row r="732" spans="1:1" x14ac:dyDescent="0.25">
      <c r="A732" s="85">
        <v>798</v>
      </c>
    </row>
    <row r="733" spans="1:1" x14ac:dyDescent="0.25">
      <c r="A733" s="85">
        <v>800</v>
      </c>
    </row>
    <row r="734" spans="1:1" x14ac:dyDescent="0.25">
      <c r="A734" s="85">
        <v>801</v>
      </c>
    </row>
    <row r="735" spans="1:1" x14ac:dyDescent="0.25">
      <c r="A735" s="85">
        <v>809</v>
      </c>
    </row>
    <row r="736" spans="1:1" x14ac:dyDescent="0.25">
      <c r="A736" s="85">
        <v>819</v>
      </c>
    </row>
    <row r="737" spans="1:1" x14ac:dyDescent="0.25">
      <c r="A737" s="85">
        <v>822</v>
      </c>
    </row>
    <row r="738" spans="1:1" x14ac:dyDescent="0.25">
      <c r="A738" s="85">
        <v>829</v>
      </c>
    </row>
    <row r="739" spans="1:1" x14ac:dyDescent="0.25">
      <c r="A739" s="85">
        <v>836</v>
      </c>
    </row>
    <row r="740" spans="1:1" x14ac:dyDescent="0.25">
      <c r="A740" s="85">
        <v>847</v>
      </c>
    </row>
    <row r="741" spans="1:1" x14ac:dyDescent="0.25">
      <c r="A741" s="85">
        <v>850</v>
      </c>
    </row>
    <row r="742" spans="1:1" x14ac:dyDescent="0.25">
      <c r="A742" s="85">
        <v>850</v>
      </c>
    </row>
    <row r="743" spans="1:1" x14ac:dyDescent="0.25">
      <c r="A743" s="85">
        <v>854</v>
      </c>
    </row>
    <row r="744" spans="1:1" x14ac:dyDescent="0.25">
      <c r="A744" s="85">
        <v>855</v>
      </c>
    </row>
    <row r="745" spans="1:1" x14ac:dyDescent="0.25">
      <c r="A745" s="85">
        <v>861</v>
      </c>
    </row>
    <row r="746" spans="1:1" x14ac:dyDescent="0.25">
      <c r="A746" s="85">
        <v>863</v>
      </c>
    </row>
    <row r="747" spans="1:1" x14ac:dyDescent="0.25">
      <c r="A747" s="85">
        <v>867</v>
      </c>
    </row>
    <row r="748" spans="1:1" x14ac:dyDescent="0.25">
      <c r="A748" s="85">
        <v>872</v>
      </c>
    </row>
    <row r="749" spans="1:1" x14ac:dyDescent="0.25">
      <c r="A749" s="85">
        <v>877</v>
      </c>
    </row>
    <row r="750" spans="1:1" x14ac:dyDescent="0.25">
      <c r="A750" s="85">
        <v>883</v>
      </c>
    </row>
    <row r="751" spans="1:1" x14ac:dyDescent="0.25">
      <c r="A751" s="85">
        <v>883</v>
      </c>
    </row>
    <row r="752" spans="1:1" x14ac:dyDescent="0.25">
      <c r="A752" s="85">
        <v>892</v>
      </c>
    </row>
    <row r="753" spans="1:1" x14ac:dyDescent="0.25">
      <c r="A753" s="85">
        <v>897</v>
      </c>
    </row>
    <row r="754" spans="1:1" x14ac:dyDescent="0.25">
      <c r="A754" s="85">
        <v>903</v>
      </c>
    </row>
    <row r="755" spans="1:1" x14ac:dyDescent="0.25">
      <c r="A755" s="85">
        <v>904</v>
      </c>
    </row>
    <row r="756" spans="1:1" x14ac:dyDescent="0.25">
      <c r="A756" s="85">
        <v>923</v>
      </c>
    </row>
    <row r="757" spans="1:1" x14ac:dyDescent="0.25">
      <c r="A757" s="85">
        <v>925</v>
      </c>
    </row>
    <row r="758" spans="1:1" x14ac:dyDescent="0.25">
      <c r="A758" s="85">
        <v>930</v>
      </c>
    </row>
    <row r="759" spans="1:1" x14ac:dyDescent="0.25">
      <c r="A759" s="85">
        <v>946</v>
      </c>
    </row>
    <row r="760" spans="1:1" x14ac:dyDescent="0.25">
      <c r="A760" s="85">
        <v>946</v>
      </c>
    </row>
    <row r="761" spans="1:1" x14ac:dyDescent="0.25">
      <c r="A761" s="85">
        <v>951</v>
      </c>
    </row>
    <row r="762" spans="1:1" x14ac:dyDescent="0.25">
      <c r="A762" s="85">
        <v>960</v>
      </c>
    </row>
    <row r="763" spans="1:1" x14ac:dyDescent="0.25">
      <c r="A763" s="85">
        <v>975</v>
      </c>
    </row>
    <row r="764" spans="1:1" x14ac:dyDescent="0.25">
      <c r="A764" s="85">
        <v>994</v>
      </c>
    </row>
    <row r="765" spans="1:1" x14ac:dyDescent="0.25">
      <c r="A765" s="85">
        <v>1000</v>
      </c>
    </row>
    <row r="766" spans="1:1" x14ac:dyDescent="0.25">
      <c r="A766" s="85">
        <v>1002</v>
      </c>
    </row>
    <row r="767" spans="1:1" x14ac:dyDescent="0.25">
      <c r="A767" s="85">
        <v>1007</v>
      </c>
    </row>
    <row r="768" spans="1:1" x14ac:dyDescent="0.25">
      <c r="A768" s="85">
        <v>1008</v>
      </c>
    </row>
    <row r="769" spans="1:1" x14ac:dyDescent="0.25">
      <c r="A769" s="85">
        <v>1011</v>
      </c>
    </row>
    <row r="770" spans="1:1" x14ac:dyDescent="0.25">
      <c r="A770" s="85">
        <v>1017</v>
      </c>
    </row>
    <row r="771" spans="1:1" x14ac:dyDescent="0.25">
      <c r="A771" s="85">
        <v>1019</v>
      </c>
    </row>
    <row r="772" spans="1:1" x14ac:dyDescent="0.25">
      <c r="A772" s="85">
        <v>1021</v>
      </c>
    </row>
    <row r="773" spans="1:1" x14ac:dyDescent="0.25">
      <c r="A773" s="85">
        <v>1026</v>
      </c>
    </row>
    <row r="774" spans="1:1" x14ac:dyDescent="0.25">
      <c r="A774" s="85">
        <v>1026</v>
      </c>
    </row>
    <row r="775" spans="1:1" x14ac:dyDescent="0.25">
      <c r="A775" s="85">
        <v>1035</v>
      </c>
    </row>
    <row r="776" spans="1:1" x14ac:dyDescent="0.25">
      <c r="A776" s="85">
        <v>1043</v>
      </c>
    </row>
    <row r="777" spans="1:1" x14ac:dyDescent="0.25">
      <c r="A777" s="85">
        <v>1045</v>
      </c>
    </row>
    <row r="778" spans="1:1" x14ac:dyDescent="0.25">
      <c r="A778" s="85">
        <v>1052</v>
      </c>
    </row>
    <row r="779" spans="1:1" x14ac:dyDescent="0.25">
      <c r="A779" s="85">
        <v>1054</v>
      </c>
    </row>
    <row r="780" spans="1:1" x14ac:dyDescent="0.25">
      <c r="A780" s="85">
        <v>1055</v>
      </c>
    </row>
    <row r="781" spans="1:1" x14ac:dyDescent="0.25">
      <c r="A781" s="85">
        <v>1063</v>
      </c>
    </row>
    <row r="782" spans="1:1" x14ac:dyDescent="0.25">
      <c r="A782" s="85">
        <v>1066</v>
      </c>
    </row>
    <row r="783" spans="1:1" x14ac:dyDescent="0.25">
      <c r="A783" s="85">
        <v>1086</v>
      </c>
    </row>
    <row r="784" spans="1:1" x14ac:dyDescent="0.25">
      <c r="A784" s="85">
        <v>1097</v>
      </c>
    </row>
    <row r="785" spans="1:1" x14ac:dyDescent="0.25">
      <c r="A785" s="85">
        <v>1097</v>
      </c>
    </row>
    <row r="786" spans="1:1" x14ac:dyDescent="0.25">
      <c r="A786" s="85">
        <v>1113</v>
      </c>
    </row>
    <row r="787" spans="1:1" x14ac:dyDescent="0.25">
      <c r="A787" s="85">
        <v>1123</v>
      </c>
    </row>
    <row r="788" spans="1:1" x14ac:dyDescent="0.25">
      <c r="A788" s="85">
        <v>1132</v>
      </c>
    </row>
    <row r="789" spans="1:1" x14ac:dyDescent="0.25">
      <c r="A789" s="85">
        <v>1136</v>
      </c>
    </row>
    <row r="790" spans="1:1" x14ac:dyDescent="0.25">
      <c r="A790" s="85">
        <v>1137</v>
      </c>
    </row>
    <row r="791" spans="1:1" x14ac:dyDescent="0.25">
      <c r="A791" s="85">
        <v>1146</v>
      </c>
    </row>
    <row r="792" spans="1:1" x14ac:dyDescent="0.25">
      <c r="A792" s="85">
        <v>1149</v>
      </c>
    </row>
    <row r="793" spans="1:1" x14ac:dyDescent="0.25">
      <c r="A793" s="85">
        <v>1170</v>
      </c>
    </row>
    <row r="794" spans="1:1" x14ac:dyDescent="0.25">
      <c r="A794" s="85">
        <v>1194</v>
      </c>
    </row>
    <row r="795" spans="1:1" x14ac:dyDescent="0.25">
      <c r="A795" s="85">
        <v>1208</v>
      </c>
    </row>
    <row r="796" spans="1:1" x14ac:dyDescent="0.25">
      <c r="A796" s="85">
        <v>1213</v>
      </c>
    </row>
    <row r="797" spans="1:1" x14ac:dyDescent="0.25">
      <c r="A797" s="85">
        <v>1232</v>
      </c>
    </row>
    <row r="798" spans="1:1" x14ac:dyDescent="0.25">
      <c r="A798" s="85">
        <v>1232</v>
      </c>
    </row>
    <row r="799" spans="1:1" x14ac:dyDescent="0.25">
      <c r="A799" s="85">
        <v>1233</v>
      </c>
    </row>
    <row r="800" spans="1:1" x14ac:dyDescent="0.25">
      <c r="A800" s="85">
        <v>1268</v>
      </c>
    </row>
    <row r="801" spans="1:1" x14ac:dyDescent="0.25">
      <c r="A801" s="85">
        <v>1277</v>
      </c>
    </row>
    <row r="802" spans="1:1" x14ac:dyDescent="0.25">
      <c r="A802" s="85">
        <v>1305</v>
      </c>
    </row>
    <row r="803" spans="1:1" x14ac:dyDescent="0.25">
      <c r="A803" s="85">
        <v>1308</v>
      </c>
    </row>
    <row r="804" spans="1:1" x14ac:dyDescent="0.25">
      <c r="A804" s="85">
        <v>1376</v>
      </c>
    </row>
    <row r="805" spans="1:1" x14ac:dyDescent="0.25">
      <c r="A805" s="85">
        <v>1390</v>
      </c>
    </row>
    <row r="806" spans="1:1" x14ac:dyDescent="0.25">
      <c r="A806" s="85">
        <v>1398</v>
      </c>
    </row>
    <row r="807" spans="1:1" x14ac:dyDescent="0.25">
      <c r="A807" s="85">
        <v>1400</v>
      </c>
    </row>
    <row r="808" spans="1:1" x14ac:dyDescent="0.25">
      <c r="A808" s="85">
        <v>1404</v>
      </c>
    </row>
    <row r="809" spans="1:1" x14ac:dyDescent="0.25">
      <c r="A809" s="85">
        <v>1415</v>
      </c>
    </row>
    <row r="810" spans="1:1" x14ac:dyDescent="0.25">
      <c r="A810" s="85">
        <v>1433</v>
      </c>
    </row>
    <row r="811" spans="1:1" x14ac:dyDescent="0.25">
      <c r="A811" s="85">
        <v>1440</v>
      </c>
    </row>
    <row r="812" spans="1:1" x14ac:dyDescent="0.25">
      <c r="A812" s="85">
        <v>1474</v>
      </c>
    </row>
    <row r="813" spans="1:1" x14ac:dyDescent="0.25">
      <c r="A813" s="85">
        <v>1495</v>
      </c>
    </row>
    <row r="814" spans="1:1" x14ac:dyDescent="0.25">
      <c r="A814" s="85">
        <v>1495</v>
      </c>
    </row>
    <row r="815" spans="1:1" x14ac:dyDescent="0.25">
      <c r="A815" s="85">
        <v>1509</v>
      </c>
    </row>
    <row r="816" spans="1:1" x14ac:dyDescent="0.25">
      <c r="A816" s="85">
        <v>1534</v>
      </c>
    </row>
    <row r="817" spans="1:1" x14ac:dyDescent="0.25">
      <c r="A817" s="85">
        <v>1543</v>
      </c>
    </row>
    <row r="818" spans="1:1" x14ac:dyDescent="0.25">
      <c r="A818" s="85">
        <v>1590</v>
      </c>
    </row>
    <row r="819" spans="1:1" x14ac:dyDescent="0.25">
      <c r="A819" s="85">
        <v>1591</v>
      </c>
    </row>
    <row r="820" spans="1:1" x14ac:dyDescent="0.25">
      <c r="A820" s="85">
        <v>1591</v>
      </c>
    </row>
    <row r="821" spans="1:1" x14ac:dyDescent="0.25">
      <c r="A821" s="85">
        <v>1595</v>
      </c>
    </row>
    <row r="822" spans="1:1" x14ac:dyDescent="0.25">
      <c r="A822" s="85">
        <v>1599</v>
      </c>
    </row>
    <row r="823" spans="1:1" x14ac:dyDescent="0.25">
      <c r="A823" s="85">
        <v>1645</v>
      </c>
    </row>
    <row r="824" spans="1:1" x14ac:dyDescent="0.25">
      <c r="A824" s="85">
        <v>1667</v>
      </c>
    </row>
    <row r="825" spans="1:1" x14ac:dyDescent="0.25">
      <c r="A825" s="85">
        <v>1667</v>
      </c>
    </row>
    <row r="826" spans="1:1" x14ac:dyDescent="0.25">
      <c r="A826" s="85">
        <v>1707</v>
      </c>
    </row>
    <row r="827" spans="1:1" x14ac:dyDescent="0.25">
      <c r="A827" s="85">
        <v>1712</v>
      </c>
    </row>
    <row r="828" spans="1:1" x14ac:dyDescent="0.25">
      <c r="A828" s="85">
        <v>1783</v>
      </c>
    </row>
    <row r="829" spans="1:1" x14ac:dyDescent="0.25">
      <c r="A829" s="85">
        <v>1824</v>
      </c>
    </row>
    <row r="830" spans="1:1" x14ac:dyDescent="0.25">
      <c r="A830" s="85">
        <v>1827</v>
      </c>
    </row>
    <row r="831" spans="1:1" x14ac:dyDescent="0.25">
      <c r="A831" s="85">
        <v>1840</v>
      </c>
    </row>
    <row r="832" spans="1:1" x14ac:dyDescent="0.25">
      <c r="A832" s="85">
        <v>1884</v>
      </c>
    </row>
    <row r="833" spans="1:1" x14ac:dyDescent="0.25">
      <c r="A833" s="85">
        <v>1884</v>
      </c>
    </row>
    <row r="834" spans="1:1" x14ac:dyDescent="0.25">
      <c r="A834" s="85">
        <v>1919</v>
      </c>
    </row>
    <row r="835" spans="1:1" x14ac:dyDescent="0.25">
      <c r="A835" s="85">
        <v>1948</v>
      </c>
    </row>
    <row r="836" spans="1:1" x14ac:dyDescent="0.25">
      <c r="A836" s="85">
        <v>1977</v>
      </c>
    </row>
    <row r="837" spans="1:1" x14ac:dyDescent="0.25">
      <c r="A837" s="85">
        <v>2044</v>
      </c>
    </row>
    <row r="838" spans="1:1" x14ac:dyDescent="0.25">
      <c r="A838" s="85">
        <v>2058</v>
      </c>
    </row>
    <row r="839" spans="1:1" x14ac:dyDescent="0.25">
      <c r="A839" s="85">
        <v>2074</v>
      </c>
    </row>
    <row r="840" spans="1:1" x14ac:dyDescent="0.25">
      <c r="A840" s="85">
        <v>2152</v>
      </c>
    </row>
    <row r="841" spans="1:1" x14ac:dyDescent="0.25">
      <c r="A841" s="85">
        <v>2161</v>
      </c>
    </row>
    <row r="842" spans="1:1" x14ac:dyDescent="0.25">
      <c r="A842" s="85">
        <v>2200</v>
      </c>
    </row>
    <row r="843" spans="1:1" x14ac:dyDescent="0.25">
      <c r="A843" s="85">
        <v>2211</v>
      </c>
    </row>
    <row r="844" spans="1:1" x14ac:dyDescent="0.25">
      <c r="A844" s="85">
        <v>2250</v>
      </c>
    </row>
    <row r="845" spans="1:1" x14ac:dyDescent="0.25">
      <c r="A845" s="85">
        <v>2362</v>
      </c>
    </row>
    <row r="846" spans="1:1" x14ac:dyDescent="0.25">
      <c r="A846" s="85">
        <v>2489</v>
      </c>
    </row>
    <row r="847" spans="1:1" x14ac:dyDescent="0.25">
      <c r="A847" s="85">
        <v>2490</v>
      </c>
    </row>
    <row r="848" spans="1:1" x14ac:dyDescent="0.25">
      <c r="A848" s="85">
        <v>2497</v>
      </c>
    </row>
    <row r="849" spans="1:1" x14ac:dyDescent="0.25">
      <c r="A849" s="85">
        <v>2516</v>
      </c>
    </row>
    <row r="850" spans="1:1" x14ac:dyDescent="0.25">
      <c r="A850" s="85">
        <v>2530</v>
      </c>
    </row>
    <row r="851" spans="1:1" x14ac:dyDescent="0.25">
      <c r="A851" s="85">
        <v>2658</v>
      </c>
    </row>
    <row r="852" spans="1:1" x14ac:dyDescent="0.25">
      <c r="A852" s="85">
        <v>2668</v>
      </c>
    </row>
    <row r="853" spans="1:1" x14ac:dyDescent="0.25">
      <c r="A853" s="85">
        <v>2688</v>
      </c>
    </row>
    <row r="854" spans="1:1" x14ac:dyDescent="0.25">
      <c r="A854" s="85">
        <v>2755</v>
      </c>
    </row>
    <row r="855" spans="1:1" x14ac:dyDescent="0.25">
      <c r="A855" s="85">
        <v>2800</v>
      </c>
    </row>
    <row r="856" spans="1:1" x14ac:dyDescent="0.25">
      <c r="A856" s="85">
        <v>2832</v>
      </c>
    </row>
    <row r="857" spans="1:1" x14ac:dyDescent="0.25">
      <c r="A857" s="85">
        <v>2864</v>
      </c>
    </row>
    <row r="858" spans="1:1" x14ac:dyDescent="0.25">
      <c r="A858" s="85">
        <v>2900</v>
      </c>
    </row>
    <row r="859" spans="1:1" x14ac:dyDescent="0.25">
      <c r="A859" s="85">
        <v>2922</v>
      </c>
    </row>
    <row r="860" spans="1:1" x14ac:dyDescent="0.25">
      <c r="A860" s="85">
        <v>2997</v>
      </c>
    </row>
    <row r="861" spans="1:1" x14ac:dyDescent="0.25">
      <c r="A861" s="85">
        <v>3002</v>
      </c>
    </row>
    <row r="862" spans="1:1" x14ac:dyDescent="0.25">
      <c r="A862" s="85">
        <v>3008</v>
      </c>
    </row>
    <row r="863" spans="1:1" x14ac:dyDescent="0.25">
      <c r="A863" s="85">
        <v>3008</v>
      </c>
    </row>
    <row r="864" spans="1:1" x14ac:dyDescent="0.25">
      <c r="A864" s="85">
        <v>3045</v>
      </c>
    </row>
    <row r="865" spans="1:1" x14ac:dyDescent="0.25">
      <c r="A865" s="85">
        <v>3054</v>
      </c>
    </row>
    <row r="866" spans="1:1" x14ac:dyDescent="0.25">
      <c r="A866" s="85">
        <v>3071</v>
      </c>
    </row>
    <row r="867" spans="1:1" x14ac:dyDescent="0.25">
      <c r="A867" s="85">
        <v>3125</v>
      </c>
    </row>
    <row r="868" spans="1:1" x14ac:dyDescent="0.25">
      <c r="A868" s="85">
        <v>3214</v>
      </c>
    </row>
    <row r="869" spans="1:1" x14ac:dyDescent="0.25">
      <c r="A869" s="85">
        <v>3439</v>
      </c>
    </row>
    <row r="870" spans="1:1" x14ac:dyDescent="0.25">
      <c r="A870" s="85">
        <v>3474</v>
      </c>
    </row>
    <row r="871" spans="1:1" x14ac:dyDescent="0.25">
      <c r="A871" s="85">
        <v>3476</v>
      </c>
    </row>
    <row r="872" spans="1:1" x14ac:dyDescent="0.25">
      <c r="A872" s="85">
        <v>3500</v>
      </c>
    </row>
    <row r="873" spans="1:1" x14ac:dyDescent="0.25">
      <c r="A873" s="85">
        <v>3601</v>
      </c>
    </row>
    <row r="874" spans="1:1" x14ac:dyDescent="0.25">
      <c r="A874" s="85">
        <v>3615</v>
      </c>
    </row>
    <row r="875" spans="1:1" x14ac:dyDescent="0.25">
      <c r="A875" s="85">
        <v>3663</v>
      </c>
    </row>
    <row r="876" spans="1:1" x14ac:dyDescent="0.25">
      <c r="A876" s="85">
        <v>3730</v>
      </c>
    </row>
    <row r="877" spans="1:1" x14ac:dyDescent="0.25">
      <c r="A877" s="85">
        <v>3762</v>
      </c>
    </row>
    <row r="878" spans="1:1" x14ac:dyDescent="0.25">
      <c r="A878" s="85">
        <v>3788</v>
      </c>
    </row>
    <row r="879" spans="1:1" x14ac:dyDescent="0.25">
      <c r="A879" s="85">
        <v>3809</v>
      </c>
    </row>
    <row r="880" spans="1:1" x14ac:dyDescent="0.25">
      <c r="A880" s="85">
        <v>3811</v>
      </c>
    </row>
    <row r="881" spans="1:1" x14ac:dyDescent="0.25">
      <c r="A881" s="85">
        <v>3889</v>
      </c>
    </row>
    <row r="882" spans="1:1" x14ac:dyDescent="0.25">
      <c r="A882" s="85">
        <v>3980</v>
      </c>
    </row>
    <row r="883" spans="1:1" x14ac:dyDescent="0.25">
      <c r="A883" s="85">
        <v>4073</v>
      </c>
    </row>
    <row r="884" spans="1:1" x14ac:dyDescent="0.25">
      <c r="A884" s="85">
        <v>4211</v>
      </c>
    </row>
    <row r="885" spans="1:1" x14ac:dyDescent="0.25">
      <c r="A885" s="85">
        <v>4271</v>
      </c>
    </row>
    <row r="886" spans="1:1" x14ac:dyDescent="0.25">
      <c r="A886" s="85">
        <v>4305</v>
      </c>
    </row>
    <row r="887" spans="1:1" x14ac:dyDescent="0.25">
      <c r="A887" s="85">
        <v>4327</v>
      </c>
    </row>
    <row r="888" spans="1:1" x14ac:dyDescent="0.25">
      <c r="A888" s="85">
        <v>4388</v>
      </c>
    </row>
    <row r="889" spans="1:1" x14ac:dyDescent="0.25">
      <c r="A889" s="85">
        <v>4465</v>
      </c>
    </row>
    <row r="890" spans="1:1" x14ac:dyDescent="0.25">
      <c r="A890" s="85">
        <v>4501</v>
      </c>
    </row>
    <row r="891" spans="1:1" x14ac:dyDescent="0.25">
      <c r="A891" s="85">
        <v>4566</v>
      </c>
    </row>
    <row r="892" spans="1:1" x14ac:dyDescent="0.25">
      <c r="A892" s="85">
        <v>4605</v>
      </c>
    </row>
    <row r="893" spans="1:1" x14ac:dyDescent="0.25">
      <c r="A893" s="85">
        <v>4685</v>
      </c>
    </row>
    <row r="894" spans="1:1" x14ac:dyDescent="0.25">
      <c r="A894" s="85">
        <v>4700</v>
      </c>
    </row>
    <row r="895" spans="1:1" x14ac:dyDescent="0.25">
      <c r="A895" s="85">
        <v>4736</v>
      </c>
    </row>
    <row r="896" spans="1:1" x14ac:dyDescent="0.25">
      <c r="A896" s="85">
        <v>4745</v>
      </c>
    </row>
    <row r="897" spans="1:1" x14ac:dyDescent="0.25">
      <c r="A897" s="85">
        <v>5047</v>
      </c>
    </row>
    <row r="898" spans="1:1" x14ac:dyDescent="0.25">
      <c r="A898" s="85">
        <v>5107</v>
      </c>
    </row>
    <row r="899" spans="1:1" x14ac:dyDescent="0.25">
      <c r="A899" s="85">
        <v>5111</v>
      </c>
    </row>
    <row r="900" spans="1:1" x14ac:dyDescent="0.25">
      <c r="A900" s="85">
        <v>5122</v>
      </c>
    </row>
    <row r="901" spans="1:1" x14ac:dyDescent="0.25">
      <c r="A901" s="85">
        <v>5204</v>
      </c>
    </row>
    <row r="902" spans="1:1" x14ac:dyDescent="0.25">
      <c r="A902" s="85">
        <v>5213</v>
      </c>
    </row>
    <row r="903" spans="1:1" x14ac:dyDescent="0.25">
      <c r="A903" s="85">
        <v>5254</v>
      </c>
    </row>
    <row r="904" spans="1:1" x14ac:dyDescent="0.25">
      <c r="A904" s="85">
        <v>5336</v>
      </c>
    </row>
    <row r="905" spans="1:1" x14ac:dyDescent="0.25">
      <c r="A905" s="85">
        <v>5500</v>
      </c>
    </row>
    <row r="906" spans="1:1" x14ac:dyDescent="0.25">
      <c r="A906" s="85">
        <v>5561</v>
      </c>
    </row>
    <row r="907" spans="1:1" x14ac:dyDescent="0.25">
      <c r="A907" s="85">
        <v>5722</v>
      </c>
    </row>
    <row r="908" spans="1:1" x14ac:dyDescent="0.25">
      <c r="A908" s="85">
        <v>5739</v>
      </c>
    </row>
    <row r="909" spans="1:1" x14ac:dyDescent="0.25">
      <c r="A909" s="85">
        <v>5768</v>
      </c>
    </row>
    <row r="910" spans="1:1" x14ac:dyDescent="0.25">
      <c r="A910" s="85">
        <v>5794</v>
      </c>
    </row>
    <row r="911" spans="1:1" x14ac:dyDescent="0.25">
      <c r="A911" s="85">
        <v>5828</v>
      </c>
    </row>
    <row r="912" spans="1:1" x14ac:dyDescent="0.25">
      <c r="A912" s="85">
        <v>6152</v>
      </c>
    </row>
    <row r="913" spans="1:1" x14ac:dyDescent="0.25">
      <c r="A913" s="85">
        <v>6170</v>
      </c>
    </row>
    <row r="914" spans="1:1" x14ac:dyDescent="0.25">
      <c r="A914" s="85">
        <v>6192</v>
      </c>
    </row>
    <row r="915" spans="1:1" x14ac:dyDescent="0.25">
      <c r="A915" s="85">
        <v>6295</v>
      </c>
    </row>
    <row r="916" spans="1:1" x14ac:dyDescent="0.25">
      <c r="A916" s="85">
        <v>6474</v>
      </c>
    </row>
    <row r="917" spans="1:1" x14ac:dyDescent="0.25">
      <c r="A917" s="85">
        <v>6618</v>
      </c>
    </row>
    <row r="918" spans="1:1" x14ac:dyDescent="0.25">
      <c r="A918" s="85">
        <v>6704</v>
      </c>
    </row>
    <row r="919" spans="1:1" x14ac:dyDescent="0.25">
      <c r="A919" s="85">
        <v>6768</v>
      </c>
    </row>
    <row r="920" spans="1:1" x14ac:dyDescent="0.25">
      <c r="A920" s="85">
        <v>6805</v>
      </c>
    </row>
    <row r="921" spans="1:1" x14ac:dyDescent="0.25">
      <c r="A921" s="85">
        <v>7164</v>
      </c>
    </row>
    <row r="922" spans="1:1" x14ac:dyDescent="0.25">
      <c r="A922" s="85">
        <v>7258</v>
      </c>
    </row>
    <row r="923" spans="1:1" x14ac:dyDescent="0.25">
      <c r="A923" s="85">
        <v>7464</v>
      </c>
    </row>
    <row r="924" spans="1:1" x14ac:dyDescent="0.25">
      <c r="A924" s="85">
        <v>7481</v>
      </c>
    </row>
    <row r="925" spans="1:1" x14ac:dyDescent="0.25">
      <c r="A925" s="85">
        <v>7541</v>
      </c>
    </row>
    <row r="926" spans="1:1" x14ac:dyDescent="0.25">
      <c r="A926" s="85">
        <v>7649</v>
      </c>
    </row>
    <row r="927" spans="1:1" x14ac:dyDescent="0.25">
      <c r="A927" s="85">
        <v>7682</v>
      </c>
    </row>
    <row r="928" spans="1:1" x14ac:dyDescent="0.25">
      <c r="A928" s="85">
        <v>7779</v>
      </c>
    </row>
    <row r="929" spans="1:1" x14ac:dyDescent="0.25">
      <c r="A929" s="85">
        <v>7786</v>
      </c>
    </row>
    <row r="930" spans="1:1" x14ac:dyDescent="0.25">
      <c r="A930" s="85">
        <v>7892</v>
      </c>
    </row>
    <row r="931" spans="1:1" x14ac:dyDescent="0.25">
      <c r="A931" s="85">
        <v>8115</v>
      </c>
    </row>
    <row r="932" spans="1:1" x14ac:dyDescent="0.25">
      <c r="A932" s="85">
        <v>8230</v>
      </c>
    </row>
    <row r="933" spans="1:1" x14ac:dyDescent="0.25">
      <c r="A933" s="85">
        <v>8593</v>
      </c>
    </row>
    <row r="934" spans="1:1" x14ac:dyDescent="0.25">
      <c r="A934" s="85">
        <v>8753</v>
      </c>
    </row>
    <row r="935" spans="1:1" x14ac:dyDescent="0.25">
      <c r="A935" s="85">
        <v>9005</v>
      </c>
    </row>
    <row r="936" spans="1:1" x14ac:dyDescent="0.25">
      <c r="A936" s="85">
        <v>9166</v>
      </c>
    </row>
    <row r="937" spans="1:1" x14ac:dyDescent="0.25">
      <c r="A937" s="85">
        <v>9995</v>
      </c>
    </row>
    <row r="938" spans="1:1" x14ac:dyDescent="0.25">
      <c r="A938" s="85">
        <v>11181</v>
      </c>
    </row>
    <row r="939" spans="1:1" x14ac:dyDescent="0.25">
      <c r="A939" s="85">
        <v>11677</v>
      </c>
    </row>
    <row r="940" spans="1:1" x14ac:dyDescent="0.25">
      <c r="A940" s="85">
        <v>13739</v>
      </c>
    </row>
    <row r="941" spans="1:1" x14ac:dyDescent="0.25">
      <c r="A941" s="85">
        <v>14040</v>
      </c>
    </row>
    <row r="942" spans="1:1" x14ac:dyDescent="0.25">
      <c r="A942" s="85">
        <v>14195</v>
      </c>
    </row>
    <row r="943" spans="1:1" x14ac:dyDescent="0.25">
      <c r="A943" s="85">
        <v>14229</v>
      </c>
    </row>
    <row r="944" spans="1:1" x14ac:dyDescent="0.25">
      <c r="A944" s="85">
        <v>14806</v>
      </c>
    </row>
    <row r="945" spans="1:1" x14ac:dyDescent="0.25">
      <c r="A945" s="85">
        <v>15043</v>
      </c>
    </row>
    <row r="946" spans="1:1" x14ac:dyDescent="0.25">
      <c r="A946" s="85">
        <v>16556</v>
      </c>
    </row>
    <row r="947" spans="1:1" x14ac:dyDescent="0.25">
      <c r="A947" s="85">
        <v>16560</v>
      </c>
    </row>
    <row r="948" spans="1:1" x14ac:dyDescent="0.25">
      <c r="A948" s="85">
        <v>20619</v>
      </c>
    </row>
    <row r="949" spans="1:1" x14ac:dyDescent="0.25">
      <c r="A949" s="85">
        <v>24356</v>
      </c>
    </row>
    <row r="950" spans="1:1" ht="15.75" thickBot="1" x14ac:dyDescent="0.3">
      <c r="A950" s="87">
        <v>28068</v>
      </c>
    </row>
  </sheetData>
  <sortState ref="A2:A963">
    <sortCondition ref="A2:A963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5412A-E248-4A92-9E33-E9CE82B90251}">
  <dimension ref="A1:A962"/>
  <sheetViews>
    <sheetView workbookViewId="0"/>
  </sheetViews>
  <sheetFormatPr defaultRowHeight="15" x14ac:dyDescent="0.25"/>
  <cols>
    <col min="1" max="1" width="11.5703125" style="181" bestFit="1" customWidth="1"/>
    <col min="2" max="16384" width="9.140625" style="86"/>
  </cols>
  <sheetData>
    <row r="1" spans="1:1" x14ac:dyDescent="0.25">
      <c r="A1" s="85" t="s">
        <v>8</v>
      </c>
    </row>
    <row r="2" spans="1:1" x14ac:dyDescent="0.25">
      <c r="A2" s="85">
        <v>0</v>
      </c>
    </row>
    <row r="3" spans="1:1" x14ac:dyDescent="0.25">
      <c r="A3" s="85">
        <v>0</v>
      </c>
    </row>
    <row r="4" spans="1:1" x14ac:dyDescent="0.25">
      <c r="A4" s="85">
        <v>0</v>
      </c>
    </row>
    <row r="5" spans="1:1" x14ac:dyDescent="0.25">
      <c r="A5" s="85">
        <v>0</v>
      </c>
    </row>
    <row r="6" spans="1:1" x14ac:dyDescent="0.25">
      <c r="A6" s="85">
        <v>0</v>
      </c>
    </row>
    <row r="7" spans="1:1" x14ac:dyDescent="0.25">
      <c r="A7" s="85">
        <v>0</v>
      </c>
    </row>
    <row r="8" spans="1:1" x14ac:dyDescent="0.25">
      <c r="A8" s="85">
        <v>0</v>
      </c>
    </row>
    <row r="9" spans="1:1" x14ac:dyDescent="0.25">
      <c r="A9" s="85">
        <v>0</v>
      </c>
    </row>
    <row r="10" spans="1:1" x14ac:dyDescent="0.25">
      <c r="A10" s="85">
        <v>0</v>
      </c>
    </row>
    <row r="11" spans="1:1" x14ac:dyDescent="0.25">
      <c r="A11" s="180">
        <v>0</v>
      </c>
    </row>
    <row r="12" spans="1:1" x14ac:dyDescent="0.25">
      <c r="A12" s="85">
        <v>1</v>
      </c>
    </row>
    <row r="13" spans="1:1" x14ac:dyDescent="0.25">
      <c r="A13" s="85">
        <v>1</v>
      </c>
    </row>
    <row r="14" spans="1:1" x14ac:dyDescent="0.25">
      <c r="A14" s="85">
        <v>1</v>
      </c>
    </row>
    <row r="15" spans="1:1" x14ac:dyDescent="0.25">
      <c r="A15" s="85">
        <v>1</v>
      </c>
    </row>
    <row r="16" spans="1:1" x14ac:dyDescent="0.25">
      <c r="A16" s="85">
        <v>1</v>
      </c>
    </row>
    <row r="17" spans="1:1" x14ac:dyDescent="0.25">
      <c r="A17" s="85">
        <v>1</v>
      </c>
    </row>
    <row r="18" spans="1:1" x14ac:dyDescent="0.25">
      <c r="A18" s="85">
        <v>1</v>
      </c>
    </row>
    <row r="19" spans="1:1" x14ac:dyDescent="0.25">
      <c r="A19" s="85">
        <v>1</v>
      </c>
    </row>
    <row r="20" spans="1:1" x14ac:dyDescent="0.25">
      <c r="A20" s="85">
        <v>1</v>
      </c>
    </row>
    <row r="21" spans="1:1" x14ac:dyDescent="0.25">
      <c r="A21" s="85">
        <v>1</v>
      </c>
    </row>
    <row r="22" spans="1:1" x14ac:dyDescent="0.25">
      <c r="A22" s="180">
        <v>1</v>
      </c>
    </row>
    <row r="23" spans="1:1" x14ac:dyDescent="0.25">
      <c r="A23" s="85">
        <v>2</v>
      </c>
    </row>
    <row r="24" spans="1:1" x14ac:dyDescent="0.25">
      <c r="A24" s="85">
        <v>2</v>
      </c>
    </row>
    <row r="25" spans="1:1" x14ac:dyDescent="0.25">
      <c r="A25" s="85">
        <v>2</v>
      </c>
    </row>
    <row r="26" spans="1:1" x14ac:dyDescent="0.25">
      <c r="A26" s="85">
        <v>2</v>
      </c>
    </row>
    <row r="27" spans="1:1" x14ac:dyDescent="0.25">
      <c r="A27" s="85">
        <v>2</v>
      </c>
    </row>
    <row r="28" spans="1:1" x14ac:dyDescent="0.25">
      <c r="A28" s="85">
        <v>2</v>
      </c>
    </row>
    <row r="29" spans="1:1" x14ac:dyDescent="0.25">
      <c r="A29" s="85">
        <v>2</v>
      </c>
    </row>
    <row r="30" spans="1:1" x14ac:dyDescent="0.25">
      <c r="A30" s="85">
        <v>2</v>
      </c>
    </row>
    <row r="31" spans="1:1" x14ac:dyDescent="0.25">
      <c r="A31" s="85">
        <v>2</v>
      </c>
    </row>
    <row r="32" spans="1:1" x14ac:dyDescent="0.25">
      <c r="A32" s="85">
        <v>2</v>
      </c>
    </row>
    <row r="33" spans="1:1" x14ac:dyDescent="0.25">
      <c r="A33" s="85">
        <v>2</v>
      </c>
    </row>
    <row r="34" spans="1:1" x14ac:dyDescent="0.25">
      <c r="A34" s="85">
        <v>2</v>
      </c>
    </row>
    <row r="35" spans="1:1" x14ac:dyDescent="0.25">
      <c r="A35" s="85">
        <v>2</v>
      </c>
    </row>
    <row r="36" spans="1:1" x14ac:dyDescent="0.25">
      <c r="A36" s="85">
        <v>2</v>
      </c>
    </row>
    <row r="37" spans="1:1" x14ac:dyDescent="0.25">
      <c r="A37" s="85">
        <v>2</v>
      </c>
    </row>
    <row r="38" spans="1:1" x14ac:dyDescent="0.25">
      <c r="A38" s="180">
        <v>2</v>
      </c>
    </row>
    <row r="39" spans="1:1" x14ac:dyDescent="0.25">
      <c r="A39" s="85">
        <v>3</v>
      </c>
    </row>
    <row r="40" spans="1:1" x14ac:dyDescent="0.25">
      <c r="A40" s="85">
        <v>3</v>
      </c>
    </row>
    <row r="41" spans="1:1" x14ac:dyDescent="0.25">
      <c r="A41" s="85">
        <v>3</v>
      </c>
    </row>
    <row r="42" spans="1:1" x14ac:dyDescent="0.25">
      <c r="A42" s="85">
        <v>3</v>
      </c>
    </row>
    <row r="43" spans="1:1" x14ac:dyDescent="0.25">
      <c r="A43" s="85">
        <v>3</v>
      </c>
    </row>
    <row r="44" spans="1:1" x14ac:dyDescent="0.25">
      <c r="A44" s="85">
        <v>3</v>
      </c>
    </row>
    <row r="45" spans="1:1" x14ac:dyDescent="0.25">
      <c r="A45" s="85">
        <v>3</v>
      </c>
    </row>
    <row r="46" spans="1:1" x14ac:dyDescent="0.25">
      <c r="A46" s="85">
        <v>3</v>
      </c>
    </row>
    <row r="47" spans="1:1" x14ac:dyDescent="0.25">
      <c r="A47" s="85">
        <v>3</v>
      </c>
    </row>
    <row r="48" spans="1:1" x14ac:dyDescent="0.25">
      <c r="A48" s="85">
        <v>3</v>
      </c>
    </row>
    <row r="49" spans="1:1" x14ac:dyDescent="0.25">
      <c r="A49" s="85">
        <v>3</v>
      </c>
    </row>
    <row r="50" spans="1:1" x14ac:dyDescent="0.25">
      <c r="A50" s="85">
        <v>3</v>
      </c>
    </row>
    <row r="51" spans="1:1" x14ac:dyDescent="0.25">
      <c r="A51" s="85">
        <v>3</v>
      </c>
    </row>
    <row r="52" spans="1:1" x14ac:dyDescent="0.25">
      <c r="A52" s="85">
        <v>3</v>
      </c>
    </row>
    <row r="53" spans="1:1" x14ac:dyDescent="0.25">
      <c r="A53" s="85">
        <v>3</v>
      </c>
    </row>
    <row r="54" spans="1:1" x14ac:dyDescent="0.25">
      <c r="A54" s="85">
        <v>3</v>
      </c>
    </row>
    <row r="55" spans="1:1" x14ac:dyDescent="0.25">
      <c r="A55" s="85">
        <v>3</v>
      </c>
    </row>
    <row r="56" spans="1:1" x14ac:dyDescent="0.25">
      <c r="A56" s="180">
        <v>3</v>
      </c>
    </row>
    <row r="57" spans="1:1" x14ac:dyDescent="0.25">
      <c r="A57" s="85">
        <v>4</v>
      </c>
    </row>
    <row r="58" spans="1:1" x14ac:dyDescent="0.25">
      <c r="A58" s="85">
        <v>4</v>
      </c>
    </row>
    <row r="59" spans="1:1" x14ac:dyDescent="0.25">
      <c r="A59" s="85">
        <v>4</v>
      </c>
    </row>
    <row r="60" spans="1:1" x14ac:dyDescent="0.25">
      <c r="A60" s="85">
        <v>4</v>
      </c>
    </row>
    <row r="61" spans="1:1" x14ac:dyDescent="0.25">
      <c r="A61" s="85">
        <v>4</v>
      </c>
    </row>
    <row r="62" spans="1:1" x14ac:dyDescent="0.25">
      <c r="A62" s="85">
        <v>4</v>
      </c>
    </row>
    <row r="63" spans="1:1" x14ac:dyDescent="0.25">
      <c r="A63" s="85">
        <v>4</v>
      </c>
    </row>
    <row r="64" spans="1:1" x14ac:dyDescent="0.25">
      <c r="A64" s="85">
        <v>4</v>
      </c>
    </row>
    <row r="65" spans="1:1" x14ac:dyDescent="0.25">
      <c r="A65" s="85">
        <v>4</v>
      </c>
    </row>
    <row r="66" spans="1:1" x14ac:dyDescent="0.25">
      <c r="A66" s="85">
        <v>4</v>
      </c>
    </row>
    <row r="67" spans="1:1" x14ac:dyDescent="0.25">
      <c r="A67" s="85">
        <v>4</v>
      </c>
    </row>
    <row r="68" spans="1:1" x14ac:dyDescent="0.25">
      <c r="A68" s="85">
        <v>4</v>
      </c>
    </row>
    <row r="69" spans="1:1" x14ac:dyDescent="0.25">
      <c r="A69" s="85">
        <v>5</v>
      </c>
    </row>
    <row r="70" spans="1:1" x14ac:dyDescent="0.25">
      <c r="A70" s="85">
        <v>5</v>
      </c>
    </row>
    <row r="71" spans="1:1" x14ac:dyDescent="0.25">
      <c r="A71" s="85">
        <v>5</v>
      </c>
    </row>
    <row r="72" spans="1:1" x14ac:dyDescent="0.25">
      <c r="A72" s="85">
        <v>5</v>
      </c>
    </row>
    <row r="73" spans="1:1" x14ac:dyDescent="0.25">
      <c r="A73" s="85">
        <v>5</v>
      </c>
    </row>
    <row r="74" spans="1:1" x14ac:dyDescent="0.25">
      <c r="A74" s="85">
        <v>5</v>
      </c>
    </row>
    <row r="75" spans="1:1" x14ac:dyDescent="0.25">
      <c r="A75" s="85">
        <v>5</v>
      </c>
    </row>
    <row r="76" spans="1:1" x14ac:dyDescent="0.25">
      <c r="A76" s="85">
        <v>5</v>
      </c>
    </row>
    <row r="77" spans="1:1" x14ac:dyDescent="0.25">
      <c r="A77" s="85">
        <v>5</v>
      </c>
    </row>
    <row r="78" spans="1:1" x14ac:dyDescent="0.25">
      <c r="A78" s="85">
        <v>5</v>
      </c>
    </row>
    <row r="79" spans="1:1" x14ac:dyDescent="0.25">
      <c r="A79" s="85">
        <v>5</v>
      </c>
    </row>
    <row r="80" spans="1:1" x14ac:dyDescent="0.25">
      <c r="A80" s="85">
        <v>5</v>
      </c>
    </row>
    <row r="81" spans="1:1" x14ac:dyDescent="0.25">
      <c r="A81" s="85">
        <v>5</v>
      </c>
    </row>
    <row r="82" spans="1:1" x14ac:dyDescent="0.25">
      <c r="A82" s="85">
        <v>5</v>
      </c>
    </row>
    <row r="83" spans="1:1" x14ac:dyDescent="0.25">
      <c r="A83" s="85">
        <v>5</v>
      </c>
    </row>
    <row r="84" spans="1:1" x14ac:dyDescent="0.25">
      <c r="A84" s="85">
        <v>5</v>
      </c>
    </row>
    <row r="85" spans="1:1" x14ac:dyDescent="0.25">
      <c r="A85" s="85">
        <v>5</v>
      </c>
    </row>
    <row r="86" spans="1:1" x14ac:dyDescent="0.25">
      <c r="A86" s="85">
        <v>5</v>
      </c>
    </row>
    <row r="87" spans="1:1" x14ac:dyDescent="0.25">
      <c r="A87" s="85">
        <v>5</v>
      </c>
    </row>
    <row r="88" spans="1:1" x14ac:dyDescent="0.25">
      <c r="A88" s="85">
        <v>5</v>
      </c>
    </row>
    <row r="89" spans="1:1" x14ac:dyDescent="0.25">
      <c r="A89" s="180">
        <v>5</v>
      </c>
    </row>
    <row r="90" spans="1:1" x14ac:dyDescent="0.25">
      <c r="A90" s="85">
        <v>6</v>
      </c>
    </row>
    <row r="91" spans="1:1" x14ac:dyDescent="0.25">
      <c r="A91" s="85">
        <v>6</v>
      </c>
    </row>
    <row r="92" spans="1:1" x14ac:dyDescent="0.25">
      <c r="A92" s="85">
        <v>6</v>
      </c>
    </row>
    <row r="93" spans="1:1" x14ac:dyDescent="0.25">
      <c r="A93" s="85">
        <v>6</v>
      </c>
    </row>
    <row r="94" spans="1:1" x14ac:dyDescent="0.25">
      <c r="A94" s="85">
        <v>6</v>
      </c>
    </row>
    <row r="95" spans="1:1" x14ac:dyDescent="0.25">
      <c r="A95" s="85">
        <v>6</v>
      </c>
    </row>
    <row r="96" spans="1:1" x14ac:dyDescent="0.25">
      <c r="A96" s="85">
        <v>6</v>
      </c>
    </row>
    <row r="97" spans="1:1" x14ac:dyDescent="0.25">
      <c r="A97" s="85">
        <v>6</v>
      </c>
    </row>
    <row r="98" spans="1:1" x14ac:dyDescent="0.25">
      <c r="A98" s="85">
        <v>6</v>
      </c>
    </row>
    <row r="99" spans="1:1" x14ac:dyDescent="0.25">
      <c r="A99" s="85">
        <v>6</v>
      </c>
    </row>
    <row r="100" spans="1:1" x14ac:dyDescent="0.25">
      <c r="A100" s="85">
        <v>6</v>
      </c>
    </row>
    <row r="101" spans="1:1" x14ac:dyDescent="0.25">
      <c r="A101" s="85">
        <v>6</v>
      </c>
    </row>
    <row r="102" spans="1:1" x14ac:dyDescent="0.25">
      <c r="A102" s="85">
        <v>6</v>
      </c>
    </row>
    <row r="103" spans="1:1" x14ac:dyDescent="0.25">
      <c r="A103" s="85">
        <v>6</v>
      </c>
    </row>
    <row r="104" spans="1:1" x14ac:dyDescent="0.25">
      <c r="A104" s="85">
        <v>6</v>
      </c>
    </row>
    <row r="105" spans="1:1" x14ac:dyDescent="0.25">
      <c r="A105" s="85">
        <v>6</v>
      </c>
    </row>
    <row r="106" spans="1:1" x14ac:dyDescent="0.25">
      <c r="A106" s="85">
        <v>6</v>
      </c>
    </row>
    <row r="107" spans="1:1" x14ac:dyDescent="0.25">
      <c r="A107" s="85">
        <v>6</v>
      </c>
    </row>
    <row r="108" spans="1:1" x14ac:dyDescent="0.25">
      <c r="A108" s="85">
        <v>6</v>
      </c>
    </row>
    <row r="109" spans="1:1" x14ac:dyDescent="0.25">
      <c r="A109" s="85">
        <v>6</v>
      </c>
    </row>
    <row r="110" spans="1:1" x14ac:dyDescent="0.25">
      <c r="A110" s="85">
        <v>6</v>
      </c>
    </row>
    <row r="111" spans="1:1" x14ac:dyDescent="0.25">
      <c r="A111" s="85">
        <v>6</v>
      </c>
    </row>
    <row r="112" spans="1:1" x14ac:dyDescent="0.25">
      <c r="A112" s="85">
        <v>6</v>
      </c>
    </row>
    <row r="113" spans="1:1" x14ac:dyDescent="0.25">
      <c r="A113" s="180">
        <v>6</v>
      </c>
    </row>
    <row r="114" spans="1:1" x14ac:dyDescent="0.25">
      <c r="A114" s="85">
        <v>7</v>
      </c>
    </row>
    <row r="115" spans="1:1" x14ac:dyDescent="0.25">
      <c r="A115" s="85">
        <v>7</v>
      </c>
    </row>
    <row r="116" spans="1:1" x14ac:dyDescent="0.25">
      <c r="A116" s="85">
        <v>7</v>
      </c>
    </row>
    <row r="117" spans="1:1" x14ac:dyDescent="0.25">
      <c r="A117" s="85">
        <v>7</v>
      </c>
    </row>
    <row r="118" spans="1:1" x14ac:dyDescent="0.25">
      <c r="A118" s="85">
        <v>7</v>
      </c>
    </row>
    <row r="119" spans="1:1" x14ac:dyDescent="0.25">
      <c r="A119" s="85">
        <v>7</v>
      </c>
    </row>
    <row r="120" spans="1:1" x14ac:dyDescent="0.25">
      <c r="A120" s="85">
        <v>7</v>
      </c>
    </row>
    <row r="121" spans="1:1" x14ac:dyDescent="0.25">
      <c r="A121" s="85">
        <v>7</v>
      </c>
    </row>
    <row r="122" spans="1:1" x14ac:dyDescent="0.25">
      <c r="A122" s="85">
        <v>7</v>
      </c>
    </row>
    <row r="123" spans="1:1" x14ac:dyDescent="0.25">
      <c r="A123" s="85">
        <v>7</v>
      </c>
    </row>
    <row r="124" spans="1:1" x14ac:dyDescent="0.25">
      <c r="A124" s="85">
        <v>7</v>
      </c>
    </row>
    <row r="125" spans="1:1" x14ac:dyDescent="0.25">
      <c r="A125" s="85">
        <v>7</v>
      </c>
    </row>
    <row r="126" spans="1:1" x14ac:dyDescent="0.25">
      <c r="A126" s="85">
        <v>7</v>
      </c>
    </row>
    <row r="127" spans="1:1" x14ac:dyDescent="0.25">
      <c r="A127" s="85">
        <v>7</v>
      </c>
    </row>
    <row r="128" spans="1:1" x14ac:dyDescent="0.25">
      <c r="A128" s="85">
        <v>7</v>
      </c>
    </row>
    <row r="129" spans="1:1" x14ac:dyDescent="0.25">
      <c r="A129" s="85">
        <v>7</v>
      </c>
    </row>
    <row r="130" spans="1:1" x14ac:dyDescent="0.25">
      <c r="A130" s="85">
        <v>7</v>
      </c>
    </row>
    <row r="131" spans="1:1" x14ac:dyDescent="0.25">
      <c r="A131" s="85">
        <v>7</v>
      </c>
    </row>
    <row r="132" spans="1:1" x14ac:dyDescent="0.25">
      <c r="A132" s="85">
        <v>8</v>
      </c>
    </row>
    <row r="133" spans="1:1" x14ac:dyDescent="0.25">
      <c r="A133" s="85">
        <v>8</v>
      </c>
    </row>
    <row r="134" spans="1:1" x14ac:dyDescent="0.25">
      <c r="A134" s="85">
        <v>8</v>
      </c>
    </row>
    <row r="135" spans="1:1" x14ac:dyDescent="0.25">
      <c r="A135" s="85">
        <v>8</v>
      </c>
    </row>
    <row r="136" spans="1:1" x14ac:dyDescent="0.25">
      <c r="A136" s="85">
        <v>8</v>
      </c>
    </row>
    <row r="137" spans="1:1" x14ac:dyDescent="0.25">
      <c r="A137" s="85">
        <v>8</v>
      </c>
    </row>
    <row r="138" spans="1:1" x14ac:dyDescent="0.25">
      <c r="A138" s="85">
        <v>8</v>
      </c>
    </row>
    <row r="139" spans="1:1" x14ac:dyDescent="0.25">
      <c r="A139" s="85">
        <v>8</v>
      </c>
    </row>
    <row r="140" spans="1:1" x14ac:dyDescent="0.25">
      <c r="A140" s="85">
        <v>8</v>
      </c>
    </row>
    <row r="141" spans="1:1" x14ac:dyDescent="0.25">
      <c r="A141" s="85">
        <v>8</v>
      </c>
    </row>
    <row r="142" spans="1:1" x14ac:dyDescent="0.25">
      <c r="A142" s="85">
        <v>8</v>
      </c>
    </row>
    <row r="143" spans="1:1" x14ac:dyDescent="0.25">
      <c r="A143" s="85">
        <v>8</v>
      </c>
    </row>
    <row r="144" spans="1:1" x14ac:dyDescent="0.25">
      <c r="A144" s="85">
        <v>8</v>
      </c>
    </row>
    <row r="145" spans="1:1" x14ac:dyDescent="0.25">
      <c r="A145" s="85">
        <v>8</v>
      </c>
    </row>
    <row r="146" spans="1:1" x14ac:dyDescent="0.25">
      <c r="A146" s="85">
        <v>8</v>
      </c>
    </row>
    <row r="147" spans="1:1" x14ac:dyDescent="0.25">
      <c r="A147" s="85">
        <v>8</v>
      </c>
    </row>
    <row r="148" spans="1:1" x14ac:dyDescent="0.25">
      <c r="A148" s="85">
        <v>9</v>
      </c>
    </row>
    <row r="149" spans="1:1" x14ac:dyDescent="0.25">
      <c r="A149" s="85">
        <v>9</v>
      </c>
    </row>
    <row r="150" spans="1:1" x14ac:dyDescent="0.25">
      <c r="A150" s="85">
        <v>9</v>
      </c>
    </row>
    <row r="151" spans="1:1" x14ac:dyDescent="0.25">
      <c r="A151" s="85">
        <v>9</v>
      </c>
    </row>
    <row r="152" spans="1:1" x14ac:dyDescent="0.25">
      <c r="A152" s="85">
        <v>9</v>
      </c>
    </row>
    <row r="153" spans="1:1" x14ac:dyDescent="0.25">
      <c r="A153" s="85">
        <v>9</v>
      </c>
    </row>
    <row r="154" spans="1:1" x14ac:dyDescent="0.25">
      <c r="A154" s="85">
        <v>9</v>
      </c>
    </row>
    <row r="155" spans="1:1" x14ac:dyDescent="0.25">
      <c r="A155" s="85">
        <v>9</v>
      </c>
    </row>
    <row r="156" spans="1:1" x14ac:dyDescent="0.25">
      <c r="A156" s="85">
        <v>9</v>
      </c>
    </row>
    <row r="157" spans="1:1" x14ac:dyDescent="0.25">
      <c r="A157" s="85">
        <v>9</v>
      </c>
    </row>
    <row r="158" spans="1:1" x14ac:dyDescent="0.25">
      <c r="A158" s="85">
        <v>9</v>
      </c>
    </row>
    <row r="159" spans="1:1" x14ac:dyDescent="0.25">
      <c r="A159" s="85">
        <v>9</v>
      </c>
    </row>
    <row r="160" spans="1:1" x14ac:dyDescent="0.25">
      <c r="A160" s="85">
        <v>9</v>
      </c>
    </row>
    <row r="161" spans="1:1" x14ac:dyDescent="0.25">
      <c r="A161" s="85">
        <v>9</v>
      </c>
    </row>
    <row r="162" spans="1:1" x14ac:dyDescent="0.25">
      <c r="A162" s="85">
        <v>9</v>
      </c>
    </row>
    <row r="163" spans="1:1" x14ac:dyDescent="0.25">
      <c r="A163" s="180">
        <v>9</v>
      </c>
    </row>
    <row r="164" spans="1:1" x14ac:dyDescent="0.25">
      <c r="A164" s="85">
        <v>10</v>
      </c>
    </row>
    <row r="165" spans="1:1" x14ac:dyDescent="0.25">
      <c r="A165" s="85">
        <v>10</v>
      </c>
    </row>
    <row r="166" spans="1:1" x14ac:dyDescent="0.25">
      <c r="A166" s="85">
        <v>10</v>
      </c>
    </row>
    <row r="167" spans="1:1" x14ac:dyDescent="0.25">
      <c r="A167" s="85">
        <v>10</v>
      </c>
    </row>
    <row r="168" spans="1:1" x14ac:dyDescent="0.25">
      <c r="A168" s="85">
        <v>10</v>
      </c>
    </row>
    <row r="169" spans="1:1" x14ac:dyDescent="0.25">
      <c r="A169" s="85">
        <v>10</v>
      </c>
    </row>
    <row r="170" spans="1:1" x14ac:dyDescent="0.25">
      <c r="A170" s="85">
        <v>10</v>
      </c>
    </row>
    <row r="171" spans="1:1" x14ac:dyDescent="0.25">
      <c r="A171" s="85">
        <v>10</v>
      </c>
    </row>
    <row r="172" spans="1:1" x14ac:dyDescent="0.25">
      <c r="A172" s="85">
        <v>10</v>
      </c>
    </row>
    <row r="173" spans="1:1" x14ac:dyDescent="0.25">
      <c r="A173" s="85">
        <v>10</v>
      </c>
    </row>
    <row r="174" spans="1:1" x14ac:dyDescent="0.25">
      <c r="A174" s="85">
        <v>10</v>
      </c>
    </row>
    <row r="175" spans="1:1" x14ac:dyDescent="0.25">
      <c r="A175" s="85">
        <v>10</v>
      </c>
    </row>
    <row r="176" spans="1:1" x14ac:dyDescent="0.25">
      <c r="A176" s="85">
        <v>10</v>
      </c>
    </row>
    <row r="177" spans="1:1" x14ac:dyDescent="0.25">
      <c r="A177" s="85">
        <v>10</v>
      </c>
    </row>
    <row r="178" spans="1:1" x14ac:dyDescent="0.25">
      <c r="A178" s="85">
        <v>10</v>
      </c>
    </row>
    <row r="179" spans="1:1" x14ac:dyDescent="0.25">
      <c r="A179" s="85">
        <v>10</v>
      </c>
    </row>
    <row r="180" spans="1:1" x14ac:dyDescent="0.25">
      <c r="A180" s="85">
        <v>10</v>
      </c>
    </row>
    <row r="181" spans="1:1" x14ac:dyDescent="0.25">
      <c r="A181" s="85">
        <v>10</v>
      </c>
    </row>
    <row r="182" spans="1:1" x14ac:dyDescent="0.25">
      <c r="A182" s="85">
        <v>10</v>
      </c>
    </row>
    <row r="183" spans="1:1" x14ac:dyDescent="0.25">
      <c r="A183" s="85">
        <v>10</v>
      </c>
    </row>
    <row r="184" spans="1:1" x14ac:dyDescent="0.25">
      <c r="A184" s="85">
        <v>11</v>
      </c>
    </row>
    <row r="185" spans="1:1" x14ac:dyDescent="0.25">
      <c r="A185" s="85">
        <v>11</v>
      </c>
    </row>
    <row r="186" spans="1:1" x14ac:dyDescent="0.25">
      <c r="A186" s="85">
        <v>11</v>
      </c>
    </row>
    <row r="187" spans="1:1" x14ac:dyDescent="0.25">
      <c r="A187" s="85">
        <v>11</v>
      </c>
    </row>
    <row r="188" spans="1:1" x14ac:dyDescent="0.25">
      <c r="A188" s="85">
        <v>11</v>
      </c>
    </row>
    <row r="189" spans="1:1" x14ac:dyDescent="0.25">
      <c r="A189" s="85">
        <v>11</v>
      </c>
    </row>
    <row r="190" spans="1:1" x14ac:dyDescent="0.25">
      <c r="A190" s="85">
        <v>11</v>
      </c>
    </row>
    <row r="191" spans="1:1" x14ac:dyDescent="0.25">
      <c r="A191" s="85">
        <v>11</v>
      </c>
    </row>
    <row r="192" spans="1:1" x14ac:dyDescent="0.25">
      <c r="A192" s="85">
        <v>11</v>
      </c>
    </row>
    <row r="193" spans="1:1" x14ac:dyDescent="0.25">
      <c r="A193" s="85">
        <v>11</v>
      </c>
    </row>
    <row r="194" spans="1:1" x14ac:dyDescent="0.25">
      <c r="A194" s="85">
        <v>11</v>
      </c>
    </row>
    <row r="195" spans="1:1" x14ac:dyDescent="0.25">
      <c r="A195" s="85">
        <v>11</v>
      </c>
    </row>
    <row r="196" spans="1:1" x14ac:dyDescent="0.25">
      <c r="A196" s="85">
        <v>11</v>
      </c>
    </row>
    <row r="197" spans="1:1" x14ac:dyDescent="0.25">
      <c r="A197" s="85">
        <v>11</v>
      </c>
    </row>
    <row r="198" spans="1:1" x14ac:dyDescent="0.25">
      <c r="A198" s="85">
        <v>11</v>
      </c>
    </row>
    <row r="199" spans="1:1" x14ac:dyDescent="0.25">
      <c r="A199" s="85">
        <v>11</v>
      </c>
    </row>
    <row r="200" spans="1:1" x14ac:dyDescent="0.25">
      <c r="A200" s="85">
        <v>11</v>
      </c>
    </row>
    <row r="201" spans="1:1" x14ac:dyDescent="0.25">
      <c r="A201" s="85">
        <v>12</v>
      </c>
    </row>
    <row r="202" spans="1:1" x14ac:dyDescent="0.25">
      <c r="A202" s="85">
        <v>12</v>
      </c>
    </row>
    <row r="203" spans="1:1" x14ac:dyDescent="0.25">
      <c r="A203" s="85">
        <v>12</v>
      </c>
    </row>
    <row r="204" spans="1:1" x14ac:dyDescent="0.25">
      <c r="A204" s="85">
        <v>12</v>
      </c>
    </row>
    <row r="205" spans="1:1" x14ac:dyDescent="0.25">
      <c r="A205" s="85">
        <v>12</v>
      </c>
    </row>
    <row r="206" spans="1:1" x14ac:dyDescent="0.25">
      <c r="A206" s="85">
        <v>12</v>
      </c>
    </row>
    <row r="207" spans="1:1" x14ac:dyDescent="0.25">
      <c r="A207" s="85">
        <v>12</v>
      </c>
    </row>
    <row r="208" spans="1:1" x14ac:dyDescent="0.25">
      <c r="A208" s="85">
        <v>12</v>
      </c>
    </row>
    <row r="209" spans="1:1" x14ac:dyDescent="0.25">
      <c r="A209" s="85">
        <v>13</v>
      </c>
    </row>
    <row r="210" spans="1:1" x14ac:dyDescent="0.25">
      <c r="A210" s="85">
        <v>13</v>
      </c>
    </row>
    <row r="211" spans="1:1" x14ac:dyDescent="0.25">
      <c r="A211" s="85">
        <v>13</v>
      </c>
    </row>
    <row r="212" spans="1:1" x14ac:dyDescent="0.25">
      <c r="A212" s="85">
        <v>13</v>
      </c>
    </row>
    <row r="213" spans="1:1" x14ac:dyDescent="0.25">
      <c r="A213" s="85">
        <v>13</v>
      </c>
    </row>
    <row r="214" spans="1:1" x14ac:dyDescent="0.25">
      <c r="A214" s="85">
        <v>13</v>
      </c>
    </row>
    <row r="215" spans="1:1" x14ac:dyDescent="0.25">
      <c r="A215" s="85">
        <v>13</v>
      </c>
    </row>
    <row r="216" spans="1:1" x14ac:dyDescent="0.25">
      <c r="A216" s="85">
        <v>13</v>
      </c>
    </row>
    <row r="217" spans="1:1" x14ac:dyDescent="0.25">
      <c r="A217" s="85">
        <v>13</v>
      </c>
    </row>
    <row r="218" spans="1:1" x14ac:dyDescent="0.25">
      <c r="A218" s="85">
        <v>13</v>
      </c>
    </row>
    <row r="219" spans="1:1" x14ac:dyDescent="0.25">
      <c r="A219" s="85">
        <v>13</v>
      </c>
    </row>
    <row r="220" spans="1:1" x14ac:dyDescent="0.25">
      <c r="A220" s="85">
        <v>13</v>
      </c>
    </row>
    <row r="221" spans="1:1" x14ac:dyDescent="0.25">
      <c r="A221" s="85">
        <v>13</v>
      </c>
    </row>
    <row r="222" spans="1:1" x14ac:dyDescent="0.25">
      <c r="A222" s="85">
        <v>13</v>
      </c>
    </row>
    <row r="223" spans="1:1" x14ac:dyDescent="0.25">
      <c r="A223" s="85">
        <v>14</v>
      </c>
    </row>
    <row r="224" spans="1:1" x14ac:dyDescent="0.25">
      <c r="A224" s="85">
        <v>14</v>
      </c>
    </row>
    <row r="225" spans="1:1" x14ac:dyDescent="0.25">
      <c r="A225" s="85">
        <v>14</v>
      </c>
    </row>
    <row r="226" spans="1:1" x14ac:dyDescent="0.25">
      <c r="A226" s="85">
        <v>14</v>
      </c>
    </row>
    <row r="227" spans="1:1" x14ac:dyDescent="0.25">
      <c r="A227" s="85">
        <v>14</v>
      </c>
    </row>
    <row r="228" spans="1:1" x14ac:dyDescent="0.25">
      <c r="A228" s="85">
        <v>14</v>
      </c>
    </row>
    <row r="229" spans="1:1" x14ac:dyDescent="0.25">
      <c r="A229" s="85">
        <v>14</v>
      </c>
    </row>
    <row r="230" spans="1:1" x14ac:dyDescent="0.25">
      <c r="A230" s="85">
        <v>14</v>
      </c>
    </row>
    <row r="231" spans="1:1" x14ac:dyDescent="0.25">
      <c r="A231" s="85">
        <v>14</v>
      </c>
    </row>
    <row r="232" spans="1:1" x14ac:dyDescent="0.25">
      <c r="A232" s="85">
        <v>14</v>
      </c>
    </row>
    <row r="233" spans="1:1" x14ac:dyDescent="0.25">
      <c r="A233" s="85">
        <v>14</v>
      </c>
    </row>
    <row r="234" spans="1:1" x14ac:dyDescent="0.25">
      <c r="A234" s="85">
        <v>14</v>
      </c>
    </row>
    <row r="235" spans="1:1" x14ac:dyDescent="0.25">
      <c r="A235" s="85">
        <v>15</v>
      </c>
    </row>
    <row r="236" spans="1:1" x14ac:dyDescent="0.25">
      <c r="A236" s="85">
        <v>15</v>
      </c>
    </row>
    <row r="237" spans="1:1" x14ac:dyDescent="0.25">
      <c r="A237" s="85">
        <v>15</v>
      </c>
    </row>
    <row r="238" spans="1:1" x14ac:dyDescent="0.25">
      <c r="A238" s="85">
        <v>15</v>
      </c>
    </row>
    <row r="239" spans="1:1" x14ac:dyDescent="0.25">
      <c r="A239" s="85">
        <v>15</v>
      </c>
    </row>
    <row r="240" spans="1:1" x14ac:dyDescent="0.25">
      <c r="A240" s="85">
        <v>15</v>
      </c>
    </row>
    <row r="241" spans="1:1" x14ac:dyDescent="0.25">
      <c r="A241" s="85">
        <v>15</v>
      </c>
    </row>
    <row r="242" spans="1:1" x14ac:dyDescent="0.25">
      <c r="A242" s="85">
        <v>15</v>
      </c>
    </row>
    <row r="243" spans="1:1" x14ac:dyDescent="0.25">
      <c r="A243" s="85">
        <v>15</v>
      </c>
    </row>
    <row r="244" spans="1:1" x14ac:dyDescent="0.25">
      <c r="A244" s="85">
        <v>15</v>
      </c>
    </row>
    <row r="245" spans="1:1" x14ac:dyDescent="0.25">
      <c r="A245" s="85">
        <v>16</v>
      </c>
    </row>
    <row r="246" spans="1:1" x14ac:dyDescent="0.25">
      <c r="A246" s="85">
        <v>16</v>
      </c>
    </row>
    <row r="247" spans="1:1" x14ac:dyDescent="0.25">
      <c r="A247" s="85">
        <v>16</v>
      </c>
    </row>
    <row r="248" spans="1:1" x14ac:dyDescent="0.25">
      <c r="A248" s="85">
        <v>16</v>
      </c>
    </row>
    <row r="249" spans="1:1" x14ac:dyDescent="0.25">
      <c r="A249" s="85">
        <v>16</v>
      </c>
    </row>
    <row r="250" spans="1:1" x14ac:dyDescent="0.25">
      <c r="A250" s="85">
        <v>16</v>
      </c>
    </row>
    <row r="251" spans="1:1" x14ac:dyDescent="0.25">
      <c r="A251" s="85">
        <v>16</v>
      </c>
    </row>
    <row r="252" spans="1:1" x14ac:dyDescent="0.25">
      <c r="A252" s="85">
        <v>16</v>
      </c>
    </row>
    <row r="253" spans="1:1" x14ac:dyDescent="0.25">
      <c r="A253" s="180">
        <v>16</v>
      </c>
    </row>
    <row r="254" spans="1:1" x14ac:dyDescent="0.25">
      <c r="A254" s="85">
        <v>17</v>
      </c>
    </row>
    <row r="255" spans="1:1" x14ac:dyDescent="0.25">
      <c r="A255" s="85">
        <v>17</v>
      </c>
    </row>
    <row r="256" spans="1:1" x14ac:dyDescent="0.25">
      <c r="A256" s="85">
        <v>17</v>
      </c>
    </row>
    <row r="257" spans="1:1" x14ac:dyDescent="0.25">
      <c r="A257" s="85">
        <v>17</v>
      </c>
    </row>
    <row r="258" spans="1:1" x14ac:dyDescent="0.25">
      <c r="A258" s="85">
        <v>17</v>
      </c>
    </row>
    <row r="259" spans="1:1" x14ac:dyDescent="0.25">
      <c r="A259" s="85">
        <v>17</v>
      </c>
    </row>
    <row r="260" spans="1:1" x14ac:dyDescent="0.25">
      <c r="A260" s="85">
        <v>17</v>
      </c>
    </row>
    <row r="261" spans="1:1" x14ac:dyDescent="0.25">
      <c r="A261" s="85">
        <v>17</v>
      </c>
    </row>
    <row r="262" spans="1:1" x14ac:dyDescent="0.25">
      <c r="A262" s="85">
        <v>17</v>
      </c>
    </row>
    <row r="263" spans="1:1" x14ac:dyDescent="0.25">
      <c r="A263" s="85">
        <v>17</v>
      </c>
    </row>
    <row r="264" spans="1:1" x14ac:dyDescent="0.25">
      <c r="A264" s="85">
        <v>18</v>
      </c>
    </row>
    <row r="265" spans="1:1" x14ac:dyDescent="0.25">
      <c r="A265" s="85">
        <v>18</v>
      </c>
    </row>
    <row r="266" spans="1:1" x14ac:dyDescent="0.25">
      <c r="A266" s="85">
        <v>18</v>
      </c>
    </row>
    <row r="267" spans="1:1" x14ac:dyDescent="0.25">
      <c r="A267" s="85">
        <v>18</v>
      </c>
    </row>
    <row r="268" spans="1:1" x14ac:dyDescent="0.25">
      <c r="A268" s="85">
        <v>18</v>
      </c>
    </row>
    <row r="269" spans="1:1" x14ac:dyDescent="0.25">
      <c r="A269" s="85">
        <v>18</v>
      </c>
    </row>
    <row r="270" spans="1:1" x14ac:dyDescent="0.25">
      <c r="A270" s="85">
        <v>18</v>
      </c>
    </row>
    <row r="271" spans="1:1" x14ac:dyDescent="0.25">
      <c r="A271" s="85">
        <v>18</v>
      </c>
    </row>
    <row r="272" spans="1:1" x14ac:dyDescent="0.25">
      <c r="A272" s="85">
        <v>19</v>
      </c>
    </row>
    <row r="273" spans="1:1" x14ac:dyDescent="0.25">
      <c r="A273" s="85">
        <v>19</v>
      </c>
    </row>
    <row r="274" spans="1:1" x14ac:dyDescent="0.25">
      <c r="A274" s="85">
        <v>19</v>
      </c>
    </row>
    <row r="275" spans="1:1" x14ac:dyDescent="0.25">
      <c r="A275" s="85">
        <v>19</v>
      </c>
    </row>
    <row r="276" spans="1:1" x14ac:dyDescent="0.25">
      <c r="A276" s="85">
        <v>19</v>
      </c>
    </row>
    <row r="277" spans="1:1" x14ac:dyDescent="0.25">
      <c r="A277" s="85">
        <v>19</v>
      </c>
    </row>
    <row r="278" spans="1:1" x14ac:dyDescent="0.25">
      <c r="A278" s="85">
        <v>19</v>
      </c>
    </row>
    <row r="279" spans="1:1" x14ac:dyDescent="0.25">
      <c r="A279" s="85">
        <v>19</v>
      </c>
    </row>
    <row r="280" spans="1:1" x14ac:dyDescent="0.25">
      <c r="A280" s="85">
        <v>19</v>
      </c>
    </row>
    <row r="281" spans="1:1" x14ac:dyDescent="0.25">
      <c r="A281" s="85">
        <v>19</v>
      </c>
    </row>
    <row r="282" spans="1:1" x14ac:dyDescent="0.25">
      <c r="A282" s="85">
        <v>20</v>
      </c>
    </row>
    <row r="283" spans="1:1" x14ac:dyDescent="0.25">
      <c r="A283" s="85">
        <v>20</v>
      </c>
    </row>
    <row r="284" spans="1:1" x14ac:dyDescent="0.25">
      <c r="A284" s="85">
        <v>20</v>
      </c>
    </row>
    <row r="285" spans="1:1" x14ac:dyDescent="0.25">
      <c r="A285" s="85">
        <v>20</v>
      </c>
    </row>
    <row r="286" spans="1:1" x14ac:dyDescent="0.25">
      <c r="A286" s="85">
        <v>20</v>
      </c>
    </row>
    <row r="287" spans="1:1" x14ac:dyDescent="0.25">
      <c r="A287" s="85">
        <v>21</v>
      </c>
    </row>
    <row r="288" spans="1:1" x14ac:dyDescent="0.25">
      <c r="A288" s="85">
        <v>21</v>
      </c>
    </row>
    <row r="289" spans="1:1" x14ac:dyDescent="0.25">
      <c r="A289" s="85">
        <v>21</v>
      </c>
    </row>
    <row r="290" spans="1:1" x14ac:dyDescent="0.25">
      <c r="A290" s="85">
        <v>21</v>
      </c>
    </row>
    <row r="291" spans="1:1" x14ac:dyDescent="0.25">
      <c r="A291" s="85">
        <v>21</v>
      </c>
    </row>
    <row r="292" spans="1:1" x14ac:dyDescent="0.25">
      <c r="A292" s="85">
        <v>21</v>
      </c>
    </row>
    <row r="293" spans="1:1" x14ac:dyDescent="0.25">
      <c r="A293" s="85">
        <v>21</v>
      </c>
    </row>
    <row r="294" spans="1:1" x14ac:dyDescent="0.25">
      <c r="A294" s="85">
        <v>21</v>
      </c>
    </row>
    <row r="295" spans="1:1" x14ac:dyDescent="0.25">
      <c r="A295" s="85">
        <v>21</v>
      </c>
    </row>
    <row r="296" spans="1:1" x14ac:dyDescent="0.25">
      <c r="A296" s="85">
        <v>21</v>
      </c>
    </row>
    <row r="297" spans="1:1" x14ac:dyDescent="0.25">
      <c r="A297" s="85">
        <v>21</v>
      </c>
    </row>
    <row r="298" spans="1:1" x14ac:dyDescent="0.25">
      <c r="A298" s="180">
        <v>21</v>
      </c>
    </row>
    <row r="299" spans="1:1" x14ac:dyDescent="0.25">
      <c r="A299" s="85">
        <v>22</v>
      </c>
    </row>
    <row r="300" spans="1:1" x14ac:dyDescent="0.25">
      <c r="A300" s="85">
        <v>22</v>
      </c>
    </row>
    <row r="301" spans="1:1" x14ac:dyDescent="0.25">
      <c r="A301" s="85">
        <v>22</v>
      </c>
    </row>
    <row r="302" spans="1:1" x14ac:dyDescent="0.25">
      <c r="A302" s="85">
        <v>22</v>
      </c>
    </row>
    <row r="303" spans="1:1" x14ac:dyDescent="0.25">
      <c r="A303" s="85">
        <v>22</v>
      </c>
    </row>
    <row r="304" spans="1:1" x14ac:dyDescent="0.25">
      <c r="A304" s="85">
        <v>22</v>
      </c>
    </row>
    <row r="305" spans="1:1" x14ac:dyDescent="0.25">
      <c r="A305" s="85">
        <v>22</v>
      </c>
    </row>
    <row r="306" spans="1:1" x14ac:dyDescent="0.25">
      <c r="A306" s="85">
        <v>22</v>
      </c>
    </row>
    <row r="307" spans="1:1" x14ac:dyDescent="0.25">
      <c r="A307" s="85">
        <v>22</v>
      </c>
    </row>
    <row r="308" spans="1:1" x14ac:dyDescent="0.25">
      <c r="A308" s="85">
        <v>22</v>
      </c>
    </row>
    <row r="309" spans="1:1" x14ac:dyDescent="0.25">
      <c r="A309" s="85">
        <v>22</v>
      </c>
    </row>
    <row r="310" spans="1:1" x14ac:dyDescent="0.25">
      <c r="A310" s="85">
        <v>22</v>
      </c>
    </row>
    <row r="311" spans="1:1" x14ac:dyDescent="0.25">
      <c r="A311" s="85">
        <v>22</v>
      </c>
    </row>
    <row r="312" spans="1:1" x14ac:dyDescent="0.25">
      <c r="A312" s="85">
        <v>22</v>
      </c>
    </row>
    <row r="313" spans="1:1" x14ac:dyDescent="0.25">
      <c r="A313" s="85">
        <v>22</v>
      </c>
    </row>
    <row r="314" spans="1:1" x14ac:dyDescent="0.25">
      <c r="A314" s="85">
        <v>22</v>
      </c>
    </row>
    <row r="315" spans="1:1" x14ac:dyDescent="0.25">
      <c r="A315" s="85">
        <v>22</v>
      </c>
    </row>
    <row r="316" spans="1:1" x14ac:dyDescent="0.25">
      <c r="A316" s="85">
        <v>23</v>
      </c>
    </row>
    <row r="317" spans="1:1" x14ac:dyDescent="0.25">
      <c r="A317" s="85">
        <v>23</v>
      </c>
    </row>
    <row r="318" spans="1:1" x14ac:dyDescent="0.25">
      <c r="A318" s="85">
        <v>23</v>
      </c>
    </row>
    <row r="319" spans="1:1" x14ac:dyDescent="0.25">
      <c r="A319" s="85">
        <v>23</v>
      </c>
    </row>
    <row r="320" spans="1:1" x14ac:dyDescent="0.25">
      <c r="A320" s="85">
        <v>23</v>
      </c>
    </row>
    <row r="321" spans="1:1" x14ac:dyDescent="0.25">
      <c r="A321" s="85">
        <v>23</v>
      </c>
    </row>
    <row r="322" spans="1:1" x14ac:dyDescent="0.25">
      <c r="A322" s="85">
        <v>23</v>
      </c>
    </row>
    <row r="323" spans="1:1" x14ac:dyDescent="0.25">
      <c r="A323" s="85">
        <v>23</v>
      </c>
    </row>
    <row r="324" spans="1:1" x14ac:dyDescent="0.25">
      <c r="A324" s="85">
        <v>24</v>
      </c>
    </row>
    <row r="325" spans="1:1" x14ac:dyDescent="0.25">
      <c r="A325" s="85">
        <v>24</v>
      </c>
    </row>
    <row r="326" spans="1:1" x14ac:dyDescent="0.25">
      <c r="A326" s="85">
        <v>24</v>
      </c>
    </row>
    <row r="327" spans="1:1" x14ac:dyDescent="0.25">
      <c r="A327" s="85">
        <v>24</v>
      </c>
    </row>
    <row r="328" spans="1:1" x14ac:dyDescent="0.25">
      <c r="A328" s="85">
        <v>24</v>
      </c>
    </row>
    <row r="329" spans="1:1" x14ac:dyDescent="0.25">
      <c r="A329" s="85">
        <v>24</v>
      </c>
    </row>
    <row r="330" spans="1:1" x14ac:dyDescent="0.25">
      <c r="A330" s="85">
        <v>24</v>
      </c>
    </row>
    <row r="331" spans="1:1" x14ac:dyDescent="0.25">
      <c r="A331" s="85">
        <v>24</v>
      </c>
    </row>
    <row r="332" spans="1:1" x14ac:dyDescent="0.25">
      <c r="A332" s="85">
        <v>24</v>
      </c>
    </row>
    <row r="333" spans="1:1" x14ac:dyDescent="0.25">
      <c r="A333" s="85">
        <v>24</v>
      </c>
    </row>
    <row r="334" spans="1:1" x14ac:dyDescent="0.25">
      <c r="A334" s="85">
        <v>25</v>
      </c>
    </row>
    <row r="335" spans="1:1" x14ac:dyDescent="0.25">
      <c r="A335" s="85">
        <v>25</v>
      </c>
    </row>
    <row r="336" spans="1:1" x14ac:dyDescent="0.25">
      <c r="A336" s="85">
        <v>25</v>
      </c>
    </row>
    <row r="337" spans="1:1" x14ac:dyDescent="0.25">
      <c r="A337" s="85">
        <v>25</v>
      </c>
    </row>
    <row r="338" spans="1:1" x14ac:dyDescent="0.25">
      <c r="A338" s="85">
        <v>25</v>
      </c>
    </row>
    <row r="339" spans="1:1" x14ac:dyDescent="0.25">
      <c r="A339" s="85">
        <v>25</v>
      </c>
    </row>
    <row r="340" spans="1:1" x14ac:dyDescent="0.25">
      <c r="A340" s="85">
        <v>25</v>
      </c>
    </row>
    <row r="341" spans="1:1" x14ac:dyDescent="0.25">
      <c r="A341" s="85">
        <v>25</v>
      </c>
    </row>
    <row r="342" spans="1:1" x14ac:dyDescent="0.25">
      <c r="A342" s="85">
        <v>25</v>
      </c>
    </row>
    <row r="343" spans="1:1" x14ac:dyDescent="0.25">
      <c r="A343" s="85">
        <v>25</v>
      </c>
    </row>
    <row r="344" spans="1:1" x14ac:dyDescent="0.25">
      <c r="A344" s="85">
        <v>26</v>
      </c>
    </row>
    <row r="345" spans="1:1" x14ac:dyDescent="0.25">
      <c r="A345" s="85">
        <v>26</v>
      </c>
    </row>
    <row r="346" spans="1:1" x14ac:dyDescent="0.25">
      <c r="A346" s="85">
        <v>26</v>
      </c>
    </row>
    <row r="347" spans="1:1" x14ac:dyDescent="0.25">
      <c r="A347" s="85">
        <v>26</v>
      </c>
    </row>
    <row r="348" spans="1:1" x14ac:dyDescent="0.25">
      <c r="A348" s="85">
        <v>26</v>
      </c>
    </row>
    <row r="349" spans="1:1" x14ac:dyDescent="0.25">
      <c r="A349" s="85">
        <v>26</v>
      </c>
    </row>
    <row r="350" spans="1:1" x14ac:dyDescent="0.25">
      <c r="A350" s="85">
        <v>27</v>
      </c>
    </row>
    <row r="351" spans="1:1" x14ac:dyDescent="0.25">
      <c r="A351" s="85">
        <v>27</v>
      </c>
    </row>
    <row r="352" spans="1:1" x14ac:dyDescent="0.25">
      <c r="A352" s="85">
        <v>27</v>
      </c>
    </row>
    <row r="353" spans="1:1" x14ac:dyDescent="0.25">
      <c r="A353" s="85">
        <v>27</v>
      </c>
    </row>
    <row r="354" spans="1:1" x14ac:dyDescent="0.25">
      <c r="A354" s="85">
        <v>27</v>
      </c>
    </row>
    <row r="355" spans="1:1" x14ac:dyDescent="0.25">
      <c r="A355" s="85">
        <v>27</v>
      </c>
    </row>
    <row r="356" spans="1:1" x14ac:dyDescent="0.25">
      <c r="A356" s="85">
        <v>27</v>
      </c>
    </row>
    <row r="357" spans="1:1" x14ac:dyDescent="0.25">
      <c r="A357" s="85">
        <v>27</v>
      </c>
    </row>
    <row r="358" spans="1:1" x14ac:dyDescent="0.25">
      <c r="A358" s="85">
        <v>28</v>
      </c>
    </row>
    <row r="359" spans="1:1" x14ac:dyDescent="0.25">
      <c r="A359" s="85">
        <v>28</v>
      </c>
    </row>
    <row r="360" spans="1:1" x14ac:dyDescent="0.25">
      <c r="A360" s="85">
        <v>28</v>
      </c>
    </row>
    <row r="361" spans="1:1" x14ac:dyDescent="0.25">
      <c r="A361" s="85">
        <v>28</v>
      </c>
    </row>
    <row r="362" spans="1:1" x14ac:dyDescent="0.25">
      <c r="A362" s="85">
        <v>28</v>
      </c>
    </row>
    <row r="363" spans="1:1" x14ac:dyDescent="0.25">
      <c r="A363" s="180">
        <v>28</v>
      </c>
    </row>
    <row r="364" spans="1:1" x14ac:dyDescent="0.25">
      <c r="A364" s="85">
        <v>29</v>
      </c>
    </row>
    <row r="365" spans="1:1" x14ac:dyDescent="0.25">
      <c r="A365" s="85">
        <v>29</v>
      </c>
    </row>
    <row r="366" spans="1:1" x14ac:dyDescent="0.25">
      <c r="A366" s="85">
        <v>29</v>
      </c>
    </row>
    <row r="367" spans="1:1" x14ac:dyDescent="0.25">
      <c r="A367" s="85">
        <v>29</v>
      </c>
    </row>
    <row r="368" spans="1:1" x14ac:dyDescent="0.25">
      <c r="A368" s="85">
        <v>29</v>
      </c>
    </row>
    <row r="369" spans="1:1" x14ac:dyDescent="0.25">
      <c r="A369" s="85">
        <v>30</v>
      </c>
    </row>
    <row r="370" spans="1:1" x14ac:dyDescent="0.25">
      <c r="A370" s="85">
        <v>30</v>
      </c>
    </row>
    <row r="371" spans="1:1" x14ac:dyDescent="0.25">
      <c r="A371" s="85">
        <v>30</v>
      </c>
    </row>
    <row r="372" spans="1:1" x14ac:dyDescent="0.25">
      <c r="A372" s="85">
        <v>30</v>
      </c>
    </row>
    <row r="373" spans="1:1" x14ac:dyDescent="0.25">
      <c r="A373" s="85">
        <v>30</v>
      </c>
    </row>
    <row r="374" spans="1:1" x14ac:dyDescent="0.25">
      <c r="A374" s="85">
        <v>30</v>
      </c>
    </row>
    <row r="375" spans="1:1" x14ac:dyDescent="0.25">
      <c r="A375" s="85">
        <v>30</v>
      </c>
    </row>
    <row r="376" spans="1:1" x14ac:dyDescent="0.25">
      <c r="A376" s="180">
        <v>30</v>
      </c>
    </row>
    <row r="377" spans="1:1" x14ac:dyDescent="0.25">
      <c r="A377" s="85">
        <v>31</v>
      </c>
    </row>
    <row r="378" spans="1:1" x14ac:dyDescent="0.25">
      <c r="A378" s="85">
        <v>31</v>
      </c>
    </row>
    <row r="379" spans="1:1" x14ac:dyDescent="0.25">
      <c r="A379" s="85">
        <v>31</v>
      </c>
    </row>
    <row r="380" spans="1:1" x14ac:dyDescent="0.25">
      <c r="A380" s="85">
        <v>31</v>
      </c>
    </row>
    <row r="381" spans="1:1" x14ac:dyDescent="0.25">
      <c r="A381" s="85">
        <v>31</v>
      </c>
    </row>
    <row r="382" spans="1:1" x14ac:dyDescent="0.25">
      <c r="A382" s="85">
        <v>31</v>
      </c>
    </row>
    <row r="383" spans="1:1" x14ac:dyDescent="0.25">
      <c r="A383" s="85">
        <v>31</v>
      </c>
    </row>
    <row r="384" spans="1:1" x14ac:dyDescent="0.25">
      <c r="A384" s="85">
        <v>31</v>
      </c>
    </row>
    <row r="385" spans="1:1" x14ac:dyDescent="0.25">
      <c r="A385" s="85">
        <v>31</v>
      </c>
    </row>
    <row r="386" spans="1:1" x14ac:dyDescent="0.25">
      <c r="A386" s="85">
        <v>32</v>
      </c>
    </row>
    <row r="387" spans="1:1" x14ac:dyDescent="0.25">
      <c r="A387" s="85">
        <v>32</v>
      </c>
    </row>
    <row r="388" spans="1:1" x14ac:dyDescent="0.25">
      <c r="A388" s="85">
        <v>32</v>
      </c>
    </row>
    <row r="389" spans="1:1" x14ac:dyDescent="0.25">
      <c r="A389" s="85">
        <v>32</v>
      </c>
    </row>
    <row r="390" spans="1:1" x14ac:dyDescent="0.25">
      <c r="A390" s="85">
        <v>32</v>
      </c>
    </row>
    <row r="391" spans="1:1" x14ac:dyDescent="0.25">
      <c r="A391" s="85">
        <v>32</v>
      </c>
    </row>
    <row r="392" spans="1:1" x14ac:dyDescent="0.25">
      <c r="A392" s="85">
        <v>32</v>
      </c>
    </row>
    <row r="393" spans="1:1" x14ac:dyDescent="0.25">
      <c r="A393" s="85">
        <v>33</v>
      </c>
    </row>
    <row r="394" spans="1:1" x14ac:dyDescent="0.25">
      <c r="A394" s="85">
        <v>33</v>
      </c>
    </row>
    <row r="395" spans="1:1" x14ac:dyDescent="0.25">
      <c r="A395" s="85">
        <v>33</v>
      </c>
    </row>
    <row r="396" spans="1:1" x14ac:dyDescent="0.25">
      <c r="A396" s="85">
        <v>33</v>
      </c>
    </row>
    <row r="397" spans="1:1" x14ac:dyDescent="0.25">
      <c r="A397" s="85">
        <v>33</v>
      </c>
    </row>
    <row r="398" spans="1:1" x14ac:dyDescent="0.25">
      <c r="A398" s="85">
        <v>34</v>
      </c>
    </row>
    <row r="399" spans="1:1" x14ac:dyDescent="0.25">
      <c r="A399" s="85">
        <v>34</v>
      </c>
    </row>
    <row r="400" spans="1:1" x14ac:dyDescent="0.25">
      <c r="A400" s="85">
        <v>34</v>
      </c>
    </row>
    <row r="401" spans="1:1" x14ac:dyDescent="0.25">
      <c r="A401" s="85">
        <v>34</v>
      </c>
    </row>
    <row r="402" spans="1:1" x14ac:dyDescent="0.25">
      <c r="A402" s="85">
        <v>34</v>
      </c>
    </row>
    <row r="403" spans="1:1" x14ac:dyDescent="0.25">
      <c r="A403" s="85">
        <v>34</v>
      </c>
    </row>
    <row r="404" spans="1:1" x14ac:dyDescent="0.25">
      <c r="A404" s="85">
        <v>34</v>
      </c>
    </row>
    <row r="405" spans="1:1" x14ac:dyDescent="0.25">
      <c r="A405" s="85">
        <v>34</v>
      </c>
    </row>
    <row r="406" spans="1:1" x14ac:dyDescent="0.25">
      <c r="A406" s="85">
        <v>34</v>
      </c>
    </row>
    <row r="407" spans="1:1" x14ac:dyDescent="0.25">
      <c r="A407" s="85">
        <v>34</v>
      </c>
    </row>
    <row r="408" spans="1:1" x14ac:dyDescent="0.25">
      <c r="A408" s="85">
        <v>34</v>
      </c>
    </row>
    <row r="409" spans="1:1" x14ac:dyDescent="0.25">
      <c r="A409" s="85">
        <v>34</v>
      </c>
    </row>
    <row r="410" spans="1:1" x14ac:dyDescent="0.25">
      <c r="A410" s="85">
        <v>35</v>
      </c>
    </row>
    <row r="411" spans="1:1" x14ac:dyDescent="0.25">
      <c r="A411" s="85">
        <v>36</v>
      </c>
    </row>
    <row r="412" spans="1:1" x14ac:dyDescent="0.25">
      <c r="A412" s="85">
        <v>36</v>
      </c>
    </row>
    <row r="413" spans="1:1" x14ac:dyDescent="0.25">
      <c r="A413" s="85">
        <v>36</v>
      </c>
    </row>
    <row r="414" spans="1:1" x14ac:dyDescent="0.25">
      <c r="A414" s="85">
        <v>36</v>
      </c>
    </row>
    <row r="415" spans="1:1" x14ac:dyDescent="0.25">
      <c r="A415" s="85">
        <v>37</v>
      </c>
    </row>
    <row r="416" spans="1:1" x14ac:dyDescent="0.25">
      <c r="A416" s="85">
        <v>38</v>
      </c>
    </row>
    <row r="417" spans="1:1" x14ac:dyDescent="0.25">
      <c r="A417" s="85">
        <v>38</v>
      </c>
    </row>
    <row r="418" spans="1:1" x14ac:dyDescent="0.25">
      <c r="A418" s="85">
        <v>38</v>
      </c>
    </row>
    <row r="419" spans="1:1" x14ac:dyDescent="0.25">
      <c r="A419" s="85">
        <v>38</v>
      </c>
    </row>
    <row r="420" spans="1:1" x14ac:dyDescent="0.25">
      <c r="A420" s="85">
        <v>38</v>
      </c>
    </row>
    <row r="421" spans="1:1" x14ac:dyDescent="0.25">
      <c r="A421" s="85">
        <v>38</v>
      </c>
    </row>
    <row r="422" spans="1:1" x14ac:dyDescent="0.25">
      <c r="A422" s="85">
        <v>39</v>
      </c>
    </row>
    <row r="423" spans="1:1" x14ac:dyDescent="0.25">
      <c r="A423" s="85">
        <v>39</v>
      </c>
    </row>
    <row r="424" spans="1:1" x14ac:dyDescent="0.25">
      <c r="A424" s="85">
        <v>39</v>
      </c>
    </row>
    <row r="425" spans="1:1" x14ac:dyDescent="0.25">
      <c r="A425" s="85">
        <v>39</v>
      </c>
    </row>
    <row r="426" spans="1:1" x14ac:dyDescent="0.25">
      <c r="A426" s="85">
        <v>40</v>
      </c>
    </row>
    <row r="427" spans="1:1" x14ac:dyDescent="0.25">
      <c r="A427" s="85">
        <v>40</v>
      </c>
    </row>
    <row r="428" spans="1:1" x14ac:dyDescent="0.25">
      <c r="A428" s="85">
        <v>40</v>
      </c>
    </row>
    <row r="429" spans="1:1" x14ac:dyDescent="0.25">
      <c r="A429" s="85">
        <v>40</v>
      </c>
    </row>
    <row r="430" spans="1:1" x14ac:dyDescent="0.25">
      <c r="A430" s="85">
        <v>40</v>
      </c>
    </row>
    <row r="431" spans="1:1" x14ac:dyDescent="0.25">
      <c r="A431" s="85">
        <v>40</v>
      </c>
    </row>
    <row r="432" spans="1:1" x14ac:dyDescent="0.25">
      <c r="A432" s="85">
        <v>40</v>
      </c>
    </row>
    <row r="433" spans="1:1" x14ac:dyDescent="0.25">
      <c r="A433" s="85">
        <v>41</v>
      </c>
    </row>
    <row r="434" spans="1:1" x14ac:dyDescent="0.25">
      <c r="A434" s="85">
        <v>41</v>
      </c>
    </row>
    <row r="435" spans="1:1" x14ac:dyDescent="0.25">
      <c r="A435" s="85">
        <v>41</v>
      </c>
    </row>
    <row r="436" spans="1:1" x14ac:dyDescent="0.25">
      <c r="A436" s="85">
        <v>41</v>
      </c>
    </row>
    <row r="437" spans="1:1" x14ac:dyDescent="0.25">
      <c r="A437" s="85">
        <v>42</v>
      </c>
    </row>
    <row r="438" spans="1:1" x14ac:dyDescent="0.25">
      <c r="A438" s="85">
        <v>42</v>
      </c>
    </row>
    <row r="439" spans="1:1" x14ac:dyDescent="0.25">
      <c r="A439" s="85">
        <v>42</v>
      </c>
    </row>
    <row r="440" spans="1:1" x14ac:dyDescent="0.25">
      <c r="A440" s="85">
        <v>42</v>
      </c>
    </row>
    <row r="441" spans="1:1" x14ac:dyDescent="0.25">
      <c r="A441" s="85">
        <v>43</v>
      </c>
    </row>
    <row r="442" spans="1:1" x14ac:dyDescent="0.25">
      <c r="A442" s="85">
        <v>43</v>
      </c>
    </row>
    <row r="443" spans="1:1" x14ac:dyDescent="0.25">
      <c r="A443" s="85">
        <v>43</v>
      </c>
    </row>
    <row r="444" spans="1:1" x14ac:dyDescent="0.25">
      <c r="A444" s="85">
        <v>43</v>
      </c>
    </row>
    <row r="445" spans="1:1" x14ac:dyDescent="0.25">
      <c r="A445" s="85">
        <v>43</v>
      </c>
    </row>
    <row r="446" spans="1:1" x14ac:dyDescent="0.25">
      <c r="A446" s="85">
        <v>43</v>
      </c>
    </row>
    <row r="447" spans="1:1" x14ac:dyDescent="0.25">
      <c r="A447" s="85">
        <v>43</v>
      </c>
    </row>
    <row r="448" spans="1:1" x14ac:dyDescent="0.25">
      <c r="A448" s="85">
        <v>44</v>
      </c>
    </row>
    <row r="449" spans="1:1" x14ac:dyDescent="0.25">
      <c r="A449" s="85">
        <v>44</v>
      </c>
    </row>
    <row r="450" spans="1:1" x14ac:dyDescent="0.25">
      <c r="A450" s="85">
        <v>44</v>
      </c>
    </row>
    <row r="451" spans="1:1" x14ac:dyDescent="0.25">
      <c r="A451" s="85">
        <v>44</v>
      </c>
    </row>
    <row r="452" spans="1:1" x14ac:dyDescent="0.25">
      <c r="A452" s="85">
        <v>44</v>
      </c>
    </row>
    <row r="453" spans="1:1" x14ac:dyDescent="0.25">
      <c r="A453" s="85">
        <v>45</v>
      </c>
    </row>
    <row r="454" spans="1:1" x14ac:dyDescent="0.25">
      <c r="A454" s="85">
        <v>45</v>
      </c>
    </row>
    <row r="455" spans="1:1" x14ac:dyDescent="0.25">
      <c r="A455" s="85">
        <v>45</v>
      </c>
    </row>
    <row r="456" spans="1:1" x14ac:dyDescent="0.25">
      <c r="A456" s="85">
        <v>46</v>
      </c>
    </row>
    <row r="457" spans="1:1" x14ac:dyDescent="0.25">
      <c r="A457" s="85">
        <v>47</v>
      </c>
    </row>
    <row r="458" spans="1:1" x14ac:dyDescent="0.25">
      <c r="A458" s="85">
        <v>47</v>
      </c>
    </row>
    <row r="459" spans="1:1" x14ac:dyDescent="0.25">
      <c r="A459" s="85">
        <v>47</v>
      </c>
    </row>
    <row r="460" spans="1:1" x14ac:dyDescent="0.25">
      <c r="A460" s="85">
        <v>47</v>
      </c>
    </row>
    <row r="461" spans="1:1" x14ac:dyDescent="0.25">
      <c r="A461" s="85">
        <v>48</v>
      </c>
    </row>
    <row r="462" spans="1:1" x14ac:dyDescent="0.25">
      <c r="A462" s="85">
        <v>48</v>
      </c>
    </row>
    <row r="463" spans="1:1" x14ac:dyDescent="0.25">
      <c r="A463" s="85">
        <v>48</v>
      </c>
    </row>
    <row r="464" spans="1:1" x14ac:dyDescent="0.25">
      <c r="A464" s="85">
        <v>48</v>
      </c>
    </row>
    <row r="465" spans="1:1" x14ac:dyDescent="0.25">
      <c r="A465" s="85">
        <v>48</v>
      </c>
    </row>
    <row r="466" spans="1:1" x14ac:dyDescent="0.25">
      <c r="A466" s="85">
        <v>48</v>
      </c>
    </row>
    <row r="467" spans="1:1" x14ac:dyDescent="0.25">
      <c r="A467" s="85">
        <v>49</v>
      </c>
    </row>
    <row r="468" spans="1:1" x14ac:dyDescent="0.25">
      <c r="A468" s="85">
        <v>49</v>
      </c>
    </row>
    <row r="469" spans="1:1" x14ac:dyDescent="0.25">
      <c r="A469" s="85">
        <v>49</v>
      </c>
    </row>
    <row r="470" spans="1:1" x14ac:dyDescent="0.25">
      <c r="A470" s="85">
        <v>50</v>
      </c>
    </row>
    <row r="471" spans="1:1" x14ac:dyDescent="0.25">
      <c r="A471" s="85">
        <v>50</v>
      </c>
    </row>
    <row r="472" spans="1:1" x14ac:dyDescent="0.25">
      <c r="A472" s="85">
        <v>50</v>
      </c>
    </row>
    <row r="473" spans="1:1" x14ac:dyDescent="0.25">
      <c r="A473" s="85">
        <v>50</v>
      </c>
    </row>
    <row r="474" spans="1:1" x14ac:dyDescent="0.25">
      <c r="A474" s="180">
        <v>50</v>
      </c>
    </row>
    <row r="475" spans="1:1" x14ac:dyDescent="0.25">
      <c r="A475" s="85">
        <v>51</v>
      </c>
    </row>
    <row r="476" spans="1:1" x14ac:dyDescent="0.25">
      <c r="A476" s="85">
        <v>51</v>
      </c>
    </row>
    <row r="477" spans="1:1" x14ac:dyDescent="0.25">
      <c r="A477" s="85">
        <v>51</v>
      </c>
    </row>
    <row r="478" spans="1:1" x14ac:dyDescent="0.25">
      <c r="A478" s="85">
        <v>52</v>
      </c>
    </row>
    <row r="479" spans="1:1" x14ac:dyDescent="0.25">
      <c r="A479" s="85">
        <v>52</v>
      </c>
    </row>
    <row r="480" spans="1:1" x14ac:dyDescent="0.25">
      <c r="A480" s="85">
        <v>52</v>
      </c>
    </row>
    <row r="481" spans="1:1" x14ac:dyDescent="0.25">
      <c r="A481" s="85">
        <v>52</v>
      </c>
    </row>
    <row r="482" spans="1:1" x14ac:dyDescent="0.25">
      <c r="A482" s="85">
        <v>52</v>
      </c>
    </row>
    <row r="483" spans="1:1" x14ac:dyDescent="0.25">
      <c r="A483" s="85">
        <v>53</v>
      </c>
    </row>
    <row r="484" spans="1:1" x14ac:dyDescent="0.25">
      <c r="A484" s="85">
        <v>53</v>
      </c>
    </row>
    <row r="485" spans="1:1" x14ac:dyDescent="0.25">
      <c r="A485" s="85">
        <v>53</v>
      </c>
    </row>
    <row r="486" spans="1:1" x14ac:dyDescent="0.25">
      <c r="A486" s="85">
        <v>53</v>
      </c>
    </row>
    <row r="487" spans="1:1" x14ac:dyDescent="0.25">
      <c r="A487" s="85">
        <v>54</v>
      </c>
    </row>
    <row r="488" spans="1:1" x14ac:dyDescent="0.25">
      <c r="A488" s="85">
        <v>54</v>
      </c>
    </row>
    <row r="489" spans="1:1" x14ac:dyDescent="0.25">
      <c r="A489" s="85">
        <v>54</v>
      </c>
    </row>
    <row r="490" spans="1:1" x14ac:dyDescent="0.25">
      <c r="A490" s="85">
        <v>54</v>
      </c>
    </row>
    <row r="491" spans="1:1" x14ac:dyDescent="0.25">
      <c r="A491" s="85">
        <v>54</v>
      </c>
    </row>
    <row r="492" spans="1:1" x14ac:dyDescent="0.25">
      <c r="A492" s="85">
        <v>55</v>
      </c>
    </row>
    <row r="493" spans="1:1" x14ac:dyDescent="0.25">
      <c r="A493" s="85">
        <v>55</v>
      </c>
    </row>
    <row r="494" spans="1:1" x14ac:dyDescent="0.25">
      <c r="A494" s="85">
        <v>55</v>
      </c>
    </row>
    <row r="495" spans="1:1" x14ac:dyDescent="0.25">
      <c r="A495" s="85">
        <v>55</v>
      </c>
    </row>
    <row r="496" spans="1:1" x14ac:dyDescent="0.25">
      <c r="A496" s="85">
        <v>56</v>
      </c>
    </row>
    <row r="497" spans="1:1" x14ac:dyDescent="0.25">
      <c r="A497" s="85">
        <v>56</v>
      </c>
    </row>
    <row r="498" spans="1:1" x14ac:dyDescent="0.25">
      <c r="A498" s="85">
        <v>56</v>
      </c>
    </row>
    <row r="499" spans="1:1" x14ac:dyDescent="0.25">
      <c r="A499" s="85">
        <v>56</v>
      </c>
    </row>
    <row r="500" spans="1:1" x14ac:dyDescent="0.25">
      <c r="A500" s="85">
        <v>57</v>
      </c>
    </row>
    <row r="501" spans="1:1" x14ac:dyDescent="0.25">
      <c r="A501" s="85">
        <v>57</v>
      </c>
    </row>
    <row r="502" spans="1:1" x14ac:dyDescent="0.25">
      <c r="A502" s="85">
        <v>58</v>
      </c>
    </row>
    <row r="503" spans="1:1" x14ac:dyDescent="0.25">
      <c r="A503" s="85">
        <v>59</v>
      </c>
    </row>
    <row r="504" spans="1:1" x14ac:dyDescent="0.25">
      <c r="A504" s="85">
        <v>59</v>
      </c>
    </row>
    <row r="505" spans="1:1" x14ac:dyDescent="0.25">
      <c r="A505" s="85">
        <v>59</v>
      </c>
    </row>
    <row r="506" spans="1:1" x14ac:dyDescent="0.25">
      <c r="A506" s="85">
        <v>59</v>
      </c>
    </row>
    <row r="507" spans="1:1" x14ac:dyDescent="0.25">
      <c r="A507" s="85">
        <v>59</v>
      </c>
    </row>
    <row r="508" spans="1:1" x14ac:dyDescent="0.25">
      <c r="A508" s="85">
        <v>59</v>
      </c>
    </row>
    <row r="509" spans="1:1" x14ac:dyDescent="0.25">
      <c r="A509" s="85">
        <v>59</v>
      </c>
    </row>
    <row r="510" spans="1:1" x14ac:dyDescent="0.25">
      <c r="A510" s="85">
        <v>60</v>
      </c>
    </row>
    <row r="511" spans="1:1" x14ac:dyDescent="0.25">
      <c r="A511" s="85">
        <v>60</v>
      </c>
    </row>
    <row r="512" spans="1:1" x14ac:dyDescent="0.25">
      <c r="A512" s="85">
        <v>61</v>
      </c>
    </row>
    <row r="513" spans="1:1" x14ac:dyDescent="0.25">
      <c r="A513" s="85">
        <v>62</v>
      </c>
    </row>
    <row r="514" spans="1:1" x14ac:dyDescent="0.25">
      <c r="A514" s="85">
        <v>62</v>
      </c>
    </row>
    <row r="515" spans="1:1" x14ac:dyDescent="0.25">
      <c r="A515" s="85">
        <v>62</v>
      </c>
    </row>
    <row r="516" spans="1:1" x14ac:dyDescent="0.25">
      <c r="A516" s="85">
        <v>62</v>
      </c>
    </row>
    <row r="517" spans="1:1" x14ac:dyDescent="0.25">
      <c r="A517" s="85">
        <v>62</v>
      </c>
    </row>
    <row r="518" spans="1:1" x14ac:dyDescent="0.25">
      <c r="A518" s="85">
        <v>62</v>
      </c>
    </row>
    <row r="519" spans="1:1" x14ac:dyDescent="0.25">
      <c r="A519" s="85">
        <v>62</v>
      </c>
    </row>
    <row r="520" spans="1:1" x14ac:dyDescent="0.25">
      <c r="A520" s="85">
        <v>63</v>
      </c>
    </row>
    <row r="521" spans="1:1" x14ac:dyDescent="0.25">
      <c r="A521" s="85">
        <v>63</v>
      </c>
    </row>
    <row r="522" spans="1:1" x14ac:dyDescent="0.25">
      <c r="A522" s="85">
        <v>63</v>
      </c>
    </row>
    <row r="523" spans="1:1" x14ac:dyDescent="0.25">
      <c r="A523" s="85">
        <v>63</v>
      </c>
    </row>
    <row r="524" spans="1:1" x14ac:dyDescent="0.25">
      <c r="A524" s="85">
        <v>64</v>
      </c>
    </row>
    <row r="525" spans="1:1" x14ac:dyDescent="0.25">
      <c r="A525" s="85">
        <v>64</v>
      </c>
    </row>
    <row r="526" spans="1:1" x14ac:dyDescent="0.25">
      <c r="A526" s="85">
        <v>64</v>
      </c>
    </row>
    <row r="527" spans="1:1" x14ac:dyDescent="0.25">
      <c r="A527" s="85">
        <v>65</v>
      </c>
    </row>
    <row r="528" spans="1:1" x14ac:dyDescent="0.25">
      <c r="A528" s="85">
        <v>65</v>
      </c>
    </row>
    <row r="529" spans="1:1" x14ac:dyDescent="0.25">
      <c r="A529" s="85">
        <v>65</v>
      </c>
    </row>
    <row r="530" spans="1:1" x14ac:dyDescent="0.25">
      <c r="A530" s="85">
        <v>65</v>
      </c>
    </row>
    <row r="531" spans="1:1" x14ac:dyDescent="0.25">
      <c r="A531" s="85">
        <v>65</v>
      </c>
    </row>
    <row r="532" spans="1:1" x14ac:dyDescent="0.25">
      <c r="A532" s="85">
        <v>66</v>
      </c>
    </row>
    <row r="533" spans="1:1" x14ac:dyDescent="0.25">
      <c r="A533" s="85">
        <v>66</v>
      </c>
    </row>
    <row r="534" spans="1:1" x14ac:dyDescent="0.25">
      <c r="A534" s="85">
        <v>67</v>
      </c>
    </row>
    <row r="535" spans="1:1" x14ac:dyDescent="0.25">
      <c r="A535" s="85">
        <v>67</v>
      </c>
    </row>
    <row r="536" spans="1:1" x14ac:dyDescent="0.25">
      <c r="A536" s="85">
        <v>67</v>
      </c>
    </row>
    <row r="537" spans="1:1" x14ac:dyDescent="0.25">
      <c r="A537" s="85">
        <v>67</v>
      </c>
    </row>
    <row r="538" spans="1:1" x14ac:dyDescent="0.25">
      <c r="A538" s="85">
        <v>67</v>
      </c>
    </row>
    <row r="539" spans="1:1" x14ac:dyDescent="0.25">
      <c r="A539" s="85">
        <v>68</v>
      </c>
    </row>
    <row r="540" spans="1:1" x14ac:dyDescent="0.25">
      <c r="A540" s="85">
        <v>68</v>
      </c>
    </row>
    <row r="541" spans="1:1" x14ac:dyDescent="0.25">
      <c r="A541" s="85">
        <v>68</v>
      </c>
    </row>
    <row r="542" spans="1:1" x14ac:dyDescent="0.25">
      <c r="A542" s="85">
        <v>68</v>
      </c>
    </row>
    <row r="543" spans="1:1" x14ac:dyDescent="0.25">
      <c r="A543" s="85">
        <v>68</v>
      </c>
    </row>
    <row r="544" spans="1:1" x14ac:dyDescent="0.25">
      <c r="A544" s="85">
        <v>70</v>
      </c>
    </row>
    <row r="545" spans="1:1" x14ac:dyDescent="0.25">
      <c r="A545" s="85">
        <v>70</v>
      </c>
    </row>
    <row r="546" spans="1:1" x14ac:dyDescent="0.25">
      <c r="A546" s="85">
        <v>71</v>
      </c>
    </row>
    <row r="547" spans="1:1" x14ac:dyDescent="0.25">
      <c r="A547" s="85">
        <v>71</v>
      </c>
    </row>
    <row r="548" spans="1:1" x14ac:dyDescent="0.25">
      <c r="A548" s="85">
        <v>72</v>
      </c>
    </row>
    <row r="549" spans="1:1" x14ac:dyDescent="0.25">
      <c r="A549" s="85">
        <v>73</v>
      </c>
    </row>
    <row r="550" spans="1:1" x14ac:dyDescent="0.25">
      <c r="A550" s="85">
        <v>73</v>
      </c>
    </row>
    <row r="551" spans="1:1" x14ac:dyDescent="0.25">
      <c r="A551" s="85">
        <v>74</v>
      </c>
    </row>
    <row r="552" spans="1:1" x14ac:dyDescent="0.25">
      <c r="A552" s="85">
        <v>74</v>
      </c>
    </row>
    <row r="553" spans="1:1" x14ac:dyDescent="0.25">
      <c r="A553" s="85">
        <v>74</v>
      </c>
    </row>
    <row r="554" spans="1:1" x14ac:dyDescent="0.25">
      <c r="A554" s="85">
        <v>74</v>
      </c>
    </row>
    <row r="555" spans="1:1" x14ac:dyDescent="0.25">
      <c r="A555" s="85">
        <v>75</v>
      </c>
    </row>
    <row r="556" spans="1:1" x14ac:dyDescent="0.25">
      <c r="A556" s="85">
        <v>75</v>
      </c>
    </row>
    <row r="557" spans="1:1" x14ac:dyDescent="0.25">
      <c r="A557" s="85">
        <v>75</v>
      </c>
    </row>
    <row r="558" spans="1:1" x14ac:dyDescent="0.25">
      <c r="A558" s="85">
        <v>75</v>
      </c>
    </row>
    <row r="559" spans="1:1" x14ac:dyDescent="0.25">
      <c r="A559" s="85">
        <v>76</v>
      </c>
    </row>
    <row r="560" spans="1:1" x14ac:dyDescent="0.25">
      <c r="A560" s="85">
        <v>77</v>
      </c>
    </row>
    <row r="561" spans="1:1" x14ac:dyDescent="0.25">
      <c r="A561" s="85">
        <v>77</v>
      </c>
    </row>
    <row r="562" spans="1:1" x14ac:dyDescent="0.25">
      <c r="A562" s="85">
        <v>77</v>
      </c>
    </row>
    <row r="563" spans="1:1" x14ac:dyDescent="0.25">
      <c r="A563" s="85">
        <v>77</v>
      </c>
    </row>
    <row r="564" spans="1:1" x14ac:dyDescent="0.25">
      <c r="A564" s="85">
        <v>77</v>
      </c>
    </row>
    <row r="565" spans="1:1" x14ac:dyDescent="0.25">
      <c r="A565" s="85">
        <v>78</v>
      </c>
    </row>
    <row r="566" spans="1:1" x14ac:dyDescent="0.25">
      <c r="A566" s="85">
        <v>79</v>
      </c>
    </row>
    <row r="567" spans="1:1" x14ac:dyDescent="0.25">
      <c r="A567" s="85">
        <v>79</v>
      </c>
    </row>
    <row r="568" spans="1:1" x14ac:dyDescent="0.25">
      <c r="A568" s="85">
        <v>79</v>
      </c>
    </row>
    <row r="569" spans="1:1" x14ac:dyDescent="0.25">
      <c r="A569" s="85">
        <v>80</v>
      </c>
    </row>
    <row r="570" spans="1:1" x14ac:dyDescent="0.25">
      <c r="A570" s="85">
        <v>80</v>
      </c>
    </row>
    <row r="571" spans="1:1" x14ac:dyDescent="0.25">
      <c r="A571" s="85">
        <v>80</v>
      </c>
    </row>
    <row r="572" spans="1:1" x14ac:dyDescent="0.25">
      <c r="A572" s="85">
        <v>80</v>
      </c>
    </row>
    <row r="573" spans="1:1" x14ac:dyDescent="0.25">
      <c r="A573" s="85">
        <v>80</v>
      </c>
    </row>
    <row r="574" spans="1:1" x14ac:dyDescent="0.25">
      <c r="A574" s="85">
        <v>81</v>
      </c>
    </row>
    <row r="575" spans="1:1" x14ac:dyDescent="0.25">
      <c r="A575" s="85">
        <v>81</v>
      </c>
    </row>
    <row r="576" spans="1:1" x14ac:dyDescent="0.25">
      <c r="A576" s="85">
        <v>83</v>
      </c>
    </row>
    <row r="577" spans="1:1" x14ac:dyDescent="0.25">
      <c r="A577" s="85">
        <v>83</v>
      </c>
    </row>
    <row r="578" spans="1:1" x14ac:dyDescent="0.25">
      <c r="A578" s="85">
        <v>84</v>
      </c>
    </row>
    <row r="579" spans="1:1" x14ac:dyDescent="0.25">
      <c r="A579" s="85">
        <v>84</v>
      </c>
    </row>
    <row r="580" spans="1:1" x14ac:dyDescent="0.25">
      <c r="A580" s="85">
        <v>85</v>
      </c>
    </row>
    <row r="581" spans="1:1" x14ac:dyDescent="0.25">
      <c r="A581" s="85">
        <v>86</v>
      </c>
    </row>
    <row r="582" spans="1:1" x14ac:dyDescent="0.25">
      <c r="A582" s="85">
        <v>86</v>
      </c>
    </row>
    <row r="583" spans="1:1" x14ac:dyDescent="0.25">
      <c r="A583" s="85">
        <v>86</v>
      </c>
    </row>
    <row r="584" spans="1:1" x14ac:dyDescent="0.25">
      <c r="A584" s="85">
        <v>88</v>
      </c>
    </row>
    <row r="585" spans="1:1" x14ac:dyDescent="0.25">
      <c r="A585" s="85">
        <v>89</v>
      </c>
    </row>
    <row r="586" spans="1:1" x14ac:dyDescent="0.25">
      <c r="A586" s="85">
        <v>90</v>
      </c>
    </row>
    <row r="587" spans="1:1" x14ac:dyDescent="0.25">
      <c r="A587" s="85">
        <v>91</v>
      </c>
    </row>
    <row r="588" spans="1:1" x14ac:dyDescent="0.25">
      <c r="A588" s="85">
        <v>91</v>
      </c>
    </row>
    <row r="589" spans="1:1" x14ac:dyDescent="0.25">
      <c r="A589" s="85">
        <v>91</v>
      </c>
    </row>
    <row r="590" spans="1:1" x14ac:dyDescent="0.25">
      <c r="A590" s="85">
        <v>91</v>
      </c>
    </row>
    <row r="591" spans="1:1" x14ac:dyDescent="0.25">
      <c r="A591" s="85">
        <v>91</v>
      </c>
    </row>
    <row r="592" spans="1:1" x14ac:dyDescent="0.25">
      <c r="A592" s="85">
        <v>91</v>
      </c>
    </row>
    <row r="593" spans="1:1" x14ac:dyDescent="0.25">
      <c r="A593" s="85">
        <v>92</v>
      </c>
    </row>
    <row r="594" spans="1:1" x14ac:dyDescent="0.25">
      <c r="A594" s="85">
        <v>93</v>
      </c>
    </row>
    <row r="595" spans="1:1" x14ac:dyDescent="0.25">
      <c r="A595" s="85">
        <v>93</v>
      </c>
    </row>
    <row r="596" spans="1:1" x14ac:dyDescent="0.25">
      <c r="A596" s="85">
        <v>93</v>
      </c>
    </row>
    <row r="597" spans="1:1" x14ac:dyDescent="0.25">
      <c r="A597" s="85">
        <v>93</v>
      </c>
    </row>
    <row r="598" spans="1:1" x14ac:dyDescent="0.25">
      <c r="A598" s="85">
        <v>93</v>
      </c>
    </row>
    <row r="599" spans="1:1" x14ac:dyDescent="0.25">
      <c r="A599" s="85">
        <v>94</v>
      </c>
    </row>
    <row r="600" spans="1:1" x14ac:dyDescent="0.25">
      <c r="A600" s="85">
        <v>94</v>
      </c>
    </row>
    <row r="601" spans="1:1" x14ac:dyDescent="0.25">
      <c r="A601" s="85">
        <v>95</v>
      </c>
    </row>
    <row r="602" spans="1:1" x14ac:dyDescent="0.25">
      <c r="A602" s="85">
        <v>95</v>
      </c>
    </row>
    <row r="603" spans="1:1" x14ac:dyDescent="0.25">
      <c r="A603" s="85">
        <v>96</v>
      </c>
    </row>
    <row r="604" spans="1:1" x14ac:dyDescent="0.25">
      <c r="A604" s="85">
        <v>97</v>
      </c>
    </row>
    <row r="605" spans="1:1" x14ac:dyDescent="0.25">
      <c r="A605" s="85">
        <v>97</v>
      </c>
    </row>
    <row r="606" spans="1:1" x14ac:dyDescent="0.25">
      <c r="A606" s="85">
        <v>98</v>
      </c>
    </row>
    <row r="607" spans="1:1" x14ac:dyDescent="0.25">
      <c r="A607" s="85">
        <v>99</v>
      </c>
    </row>
    <row r="608" spans="1:1" x14ac:dyDescent="0.25">
      <c r="A608" s="85">
        <v>100</v>
      </c>
    </row>
    <row r="609" spans="1:1" x14ac:dyDescent="0.25">
      <c r="A609" s="85">
        <v>100</v>
      </c>
    </row>
    <row r="610" spans="1:1" x14ac:dyDescent="0.25">
      <c r="A610" s="85">
        <v>101</v>
      </c>
    </row>
    <row r="611" spans="1:1" x14ac:dyDescent="0.25">
      <c r="A611" s="85">
        <v>102</v>
      </c>
    </row>
    <row r="612" spans="1:1" x14ac:dyDescent="0.25">
      <c r="A612" s="85">
        <v>102</v>
      </c>
    </row>
    <row r="613" spans="1:1" x14ac:dyDescent="0.25">
      <c r="A613" s="85">
        <v>104</v>
      </c>
    </row>
    <row r="614" spans="1:1" x14ac:dyDescent="0.25">
      <c r="A614" s="85">
        <v>105</v>
      </c>
    </row>
    <row r="615" spans="1:1" x14ac:dyDescent="0.25">
      <c r="A615" s="85">
        <v>105</v>
      </c>
    </row>
    <row r="616" spans="1:1" x14ac:dyDescent="0.25">
      <c r="A616" s="85">
        <v>107</v>
      </c>
    </row>
    <row r="617" spans="1:1" x14ac:dyDescent="0.25">
      <c r="A617" s="85">
        <v>108</v>
      </c>
    </row>
    <row r="618" spans="1:1" x14ac:dyDescent="0.25">
      <c r="A618" s="85">
        <v>108</v>
      </c>
    </row>
    <row r="619" spans="1:1" x14ac:dyDescent="0.25">
      <c r="A619" s="85">
        <v>109</v>
      </c>
    </row>
    <row r="620" spans="1:1" x14ac:dyDescent="0.25">
      <c r="A620" s="85">
        <v>109</v>
      </c>
    </row>
    <row r="621" spans="1:1" x14ac:dyDescent="0.25">
      <c r="A621" s="85">
        <v>110</v>
      </c>
    </row>
    <row r="622" spans="1:1" x14ac:dyDescent="0.25">
      <c r="A622" s="85">
        <v>112</v>
      </c>
    </row>
    <row r="623" spans="1:1" x14ac:dyDescent="0.25">
      <c r="A623" s="85">
        <v>112</v>
      </c>
    </row>
    <row r="624" spans="1:1" x14ac:dyDescent="0.25">
      <c r="A624" s="85">
        <v>112</v>
      </c>
    </row>
    <row r="625" spans="1:1" x14ac:dyDescent="0.25">
      <c r="A625" s="85">
        <v>112</v>
      </c>
    </row>
    <row r="626" spans="1:1" x14ac:dyDescent="0.25">
      <c r="A626" s="85">
        <v>113</v>
      </c>
    </row>
    <row r="627" spans="1:1" x14ac:dyDescent="0.25">
      <c r="A627" s="85">
        <v>113</v>
      </c>
    </row>
    <row r="628" spans="1:1" x14ac:dyDescent="0.25">
      <c r="A628" s="85">
        <v>115</v>
      </c>
    </row>
    <row r="629" spans="1:1" x14ac:dyDescent="0.25">
      <c r="A629" s="85">
        <v>115</v>
      </c>
    </row>
    <row r="630" spans="1:1" x14ac:dyDescent="0.25">
      <c r="A630" s="85">
        <v>115</v>
      </c>
    </row>
    <row r="631" spans="1:1" x14ac:dyDescent="0.25">
      <c r="A631" s="85">
        <v>117</v>
      </c>
    </row>
    <row r="632" spans="1:1" x14ac:dyDescent="0.25">
      <c r="A632" s="85">
        <v>117</v>
      </c>
    </row>
    <row r="633" spans="1:1" x14ac:dyDescent="0.25">
      <c r="A633" s="85">
        <v>118</v>
      </c>
    </row>
    <row r="634" spans="1:1" x14ac:dyDescent="0.25">
      <c r="A634" s="85">
        <v>118</v>
      </c>
    </row>
    <row r="635" spans="1:1" x14ac:dyDescent="0.25">
      <c r="A635" s="85">
        <v>118</v>
      </c>
    </row>
    <row r="636" spans="1:1" x14ac:dyDescent="0.25">
      <c r="A636" s="85">
        <v>122</v>
      </c>
    </row>
    <row r="637" spans="1:1" x14ac:dyDescent="0.25">
      <c r="A637" s="85">
        <v>122</v>
      </c>
    </row>
    <row r="638" spans="1:1" x14ac:dyDescent="0.25">
      <c r="A638" s="85">
        <v>123</v>
      </c>
    </row>
    <row r="639" spans="1:1" x14ac:dyDescent="0.25">
      <c r="A639" s="85">
        <v>124</v>
      </c>
    </row>
    <row r="640" spans="1:1" x14ac:dyDescent="0.25">
      <c r="A640" s="85">
        <v>124</v>
      </c>
    </row>
    <row r="641" spans="1:1" x14ac:dyDescent="0.25">
      <c r="A641" s="85">
        <v>124</v>
      </c>
    </row>
    <row r="642" spans="1:1" x14ac:dyDescent="0.25">
      <c r="A642" s="85">
        <v>125</v>
      </c>
    </row>
    <row r="643" spans="1:1" x14ac:dyDescent="0.25">
      <c r="A643" s="85">
        <v>125</v>
      </c>
    </row>
    <row r="644" spans="1:1" x14ac:dyDescent="0.25">
      <c r="A644" s="85">
        <v>126</v>
      </c>
    </row>
    <row r="645" spans="1:1" x14ac:dyDescent="0.25">
      <c r="A645" s="85">
        <v>127</v>
      </c>
    </row>
    <row r="646" spans="1:1" x14ac:dyDescent="0.25">
      <c r="A646" s="85">
        <v>127</v>
      </c>
    </row>
    <row r="647" spans="1:1" x14ac:dyDescent="0.25">
      <c r="A647" s="85">
        <v>127</v>
      </c>
    </row>
    <row r="648" spans="1:1" x14ac:dyDescent="0.25">
      <c r="A648" s="85">
        <v>128</v>
      </c>
    </row>
    <row r="649" spans="1:1" x14ac:dyDescent="0.25">
      <c r="A649" s="85">
        <v>129</v>
      </c>
    </row>
    <row r="650" spans="1:1" x14ac:dyDescent="0.25">
      <c r="A650" s="85">
        <v>129</v>
      </c>
    </row>
    <row r="651" spans="1:1" x14ac:dyDescent="0.25">
      <c r="A651" s="85">
        <v>130</v>
      </c>
    </row>
    <row r="652" spans="1:1" x14ac:dyDescent="0.25">
      <c r="A652" s="85">
        <v>130</v>
      </c>
    </row>
    <row r="653" spans="1:1" x14ac:dyDescent="0.25">
      <c r="A653" s="85">
        <v>131</v>
      </c>
    </row>
    <row r="654" spans="1:1" x14ac:dyDescent="0.25">
      <c r="A654" s="85">
        <v>133</v>
      </c>
    </row>
    <row r="655" spans="1:1" x14ac:dyDescent="0.25">
      <c r="A655" s="85">
        <v>135</v>
      </c>
    </row>
    <row r="656" spans="1:1" x14ac:dyDescent="0.25">
      <c r="A656" s="85">
        <v>135</v>
      </c>
    </row>
    <row r="657" spans="1:1" x14ac:dyDescent="0.25">
      <c r="A657" s="85">
        <v>136</v>
      </c>
    </row>
    <row r="658" spans="1:1" x14ac:dyDescent="0.25">
      <c r="A658" s="85">
        <v>136</v>
      </c>
    </row>
    <row r="659" spans="1:1" x14ac:dyDescent="0.25">
      <c r="A659" s="85">
        <v>138</v>
      </c>
    </row>
    <row r="660" spans="1:1" x14ac:dyDescent="0.25">
      <c r="A660" s="85">
        <v>138</v>
      </c>
    </row>
    <row r="661" spans="1:1" x14ac:dyDescent="0.25">
      <c r="A661" s="85">
        <v>138</v>
      </c>
    </row>
    <row r="662" spans="1:1" x14ac:dyDescent="0.25">
      <c r="A662" s="85">
        <v>138</v>
      </c>
    </row>
    <row r="663" spans="1:1" x14ac:dyDescent="0.25">
      <c r="A663" s="85">
        <v>140</v>
      </c>
    </row>
    <row r="664" spans="1:1" x14ac:dyDescent="0.25">
      <c r="A664" s="85">
        <v>140</v>
      </c>
    </row>
    <row r="665" spans="1:1" x14ac:dyDescent="0.25">
      <c r="A665" s="85">
        <v>141</v>
      </c>
    </row>
    <row r="666" spans="1:1" x14ac:dyDescent="0.25">
      <c r="A666" s="85">
        <v>141</v>
      </c>
    </row>
    <row r="667" spans="1:1" x14ac:dyDescent="0.25">
      <c r="A667" s="85">
        <v>142</v>
      </c>
    </row>
    <row r="668" spans="1:1" x14ac:dyDescent="0.25">
      <c r="A668" s="85">
        <v>142</v>
      </c>
    </row>
    <row r="669" spans="1:1" x14ac:dyDescent="0.25">
      <c r="A669" s="85">
        <v>142</v>
      </c>
    </row>
    <row r="670" spans="1:1" x14ac:dyDescent="0.25">
      <c r="A670" s="85">
        <v>144</v>
      </c>
    </row>
    <row r="671" spans="1:1" x14ac:dyDescent="0.25">
      <c r="A671" s="85">
        <v>145</v>
      </c>
    </row>
    <row r="672" spans="1:1" x14ac:dyDescent="0.25">
      <c r="A672" s="85">
        <v>145</v>
      </c>
    </row>
    <row r="673" spans="1:1" x14ac:dyDescent="0.25">
      <c r="A673" s="85">
        <v>146</v>
      </c>
    </row>
    <row r="674" spans="1:1" x14ac:dyDescent="0.25">
      <c r="A674" s="85">
        <v>147</v>
      </c>
    </row>
    <row r="675" spans="1:1" x14ac:dyDescent="0.25">
      <c r="A675" s="85">
        <v>148</v>
      </c>
    </row>
    <row r="676" spans="1:1" x14ac:dyDescent="0.25">
      <c r="A676" s="85">
        <v>148</v>
      </c>
    </row>
    <row r="677" spans="1:1" x14ac:dyDescent="0.25">
      <c r="A677" s="85">
        <v>148</v>
      </c>
    </row>
    <row r="678" spans="1:1" x14ac:dyDescent="0.25">
      <c r="A678" s="85">
        <v>152</v>
      </c>
    </row>
    <row r="679" spans="1:1" x14ac:dyDescent="0.25">
      <c r="A679" s="85">
        <v>153</v>
      </c>
    </row>
    <row r="680" spans="1:1" x14ac:dyDescent="0.25">
      <c r="A680" s="85">
        <v>155</v>
      </c>
    </row>
    <row r="681" spans="1:1" x14ac:dyDescent="0.25">
      <c r="A681" s="85">
        <v>155</v>
      </c>
    </row>
    <row r="682" spans="1:1" x14ac:dyDescent="0.25">
      <c r="A682" s="85">
        <v>155</v>
      </c>
    </row>
    <row r="683" spans="1:1" x14ac:dyDescent="0.25">
      <c r="A683" s="85">
        <v>156</v>
      </c>
    </row>
    <row r="684" spans="1:1" x14ac:dyDescent="0.25">
      <c r="A684" s="85">
        <v>157</v>
      </c>
    </row>
    <row r="685" spans="1:1" x14ac:dyDescent="0.25">
      <c r="A685" s="85">
        <v>157</v>
      </c>
    </row>
    <row r="686" spans="1:1" x14ac:dyDescent="0.25">
      <c r="A686" s="85">
        <v>158</v>
      </c>
    </row>
    <row r="687" spans="1:1" x14ac:dyDescent="0.25">
      <c r="A687" s="85">
        <v>159</v>
      </c>
    </row>
    <row r="688" spans="1:1" x14ac:dyDescent="0.25">
      <c r="A688" s="85">
        <v>160</v>
      </c>
    </row>
    <row r="689" spans="1:1" x14ac:dyDescent="0.25">
      <c r="A689" s="85">
        <v>160</v>
      </c>
    </row>
    <row r="690" spans="1:1" x14ac:dyDescent="0.25">
      <c r="A690" s="85">
        <v>160</v>
      </c>
    </row>
    <row r="691" spans="1:1" x14ac:dyDescent="0.25">
      <c r="A691" s="85">
        <v>161</v>
      </c>
    </row>
    <row r="692" spans="1:1" x14ac:dyDescent="0.25">
      <c r="A692" s="85">
        <v>162</v>
      </c>
    </row>
    <row r="693" spans="1:1" x14ac:dyDescent="0.25">
      <c r="A693" s="85">
        <v>162</v>
      </c>
    </row>
    <row r="694" spans="1:1" x14ac:dyDescent="0.25">
      <c r="A694" s="85">
        <v>163</v>
      </c>
    </row>
    <row r="695" spans="1:1" x14ac:dyDescent="0.25">
      <c r="A695" s="85">
        <v>165</v>
      </c>
    </row>
    <row r="696" spans="1:1" x14ac:dyDescent="0.25">
      <c r="A696" s="85">
        <v>166</v>
      </c>
    </row>
    <row r="697" spans="1:1" x14ac:dyDescent="0.25">
      <c r="A697" s="85">
        <v>166</v>
      </c>
    </row>
    <row r="698" spans="1:1" x14ac:dyDescent="0.25">
      <c r="A698" s="85">
        <v>168</v>
      </c>
    </row>
    <row r="699" spans="1:1" x14ac:dyDescent="0.25">
      <c r="A699" s="85">
        <v>168</v>
      </c>
    </row>
    <row r="700" spans="1:1" x14ac:dyDescent="0.25">
      <c r="A700" s="85">
        <v>169</v>
      </c>
    </row>
    <row r="701" spans="1:1" x14ac:dyDescent="0.25">
      <c r="A701" s="85">
        <v>171</v>
      </c>
    </row>
    <row r="702" spans="1:1" x14ac:dyDescent="0.25">
      <c r="A702" s="85">
        <v>172</v>
      </c>
    </row>
    <row r="703" spans="1:1" x14ac:dyDescent="0.25">
      <c r="A703" s="85">
        <v>173</v>
      </c>
    </row>
    <row r="704" spans="1:1" x14ac:dyDescent="0.25">
      <c r="A704" s="85">
        <v>174</v>
      </c>
    </row>
    <row r="705" spans="1:1" x14ac:dyDescent="0.25">
      <c r="A705" s="85">
        <v>175</v>
      </c>
    </row>
    <row r="706" spans="1:1" x14ac:dyDescent="0.25">
      <c r="A706" s="85">
        <v>175</v>
      </c>
    </row>
    <row r="707" spans="1:1" x14ac:dyDescent="0.25">
      <c r="A707" s="85">
        <v>176</v>
      </c>
    </row>
    <row r="708" spans="1:1" x14ac:dyDescent="0.25">
      <c r="A708" s="85">
        <v>176</v>
      </c>
    </row>
    <row r="709" spans="1:1" x14ac:dyDescent="0.25">
      <c r="A709" s="85">
        <v>176</v>
      </c>
    </row>
    <row r="710" spans="1:1" x14ac:dyDescent="0.25">
      <c r="A710" s="85">
        <v>177</v>
      </c>
    </row>
    <row r="711" spans="1:1" x14ac:dyDescent="0.25">
      <c r="A711" s="85">
        <v>178</v>
      </c>
    </row>
    <row r="712" spans="1:1" x14ac:dyDescent="0.25">
      <c r="A712" s="85">
        <v>178</v>
      </c>
    </row>
    <row r="713" spans="1:1" x14ac:dyDescent="0.25">
      <c r="A713" s="85">
        <v>183</v>
      </c>
    </row>
    <row r="714" spans="1:1" x14ac:dyDescent="0.25">
      <c r="A714" s="85">
        <v>184</v>
      </c>
    </row>
    <row r="715" spans="1:1" x14ac:dyDescent="0.25">
      <c r="A715" s="85">
        <v>185</v>
      </c>
    </row>
    <row r="716" spans="1:1" x14ac:dyDescent="0.25">
      <c r="A716" s="85">
        <v>191</v>
      </c>
    </row>
    <row r="717" spans="1:1" x14ac:dyDescent="0.25">
      <c r="A717" s="85">
        <v>192</v>
      </c>
    </row>
    <row r="718" spans="1:1" x14ac:dyDescent="0.25">
      <c r="A718" s="85">
        <v>192</v>
      </c>
    </row>
    <row r="719" spans="1:1" x14ac:dyDescent="0.25">
      <c r="A719" s="85">
        <v>194</v>
      </c>
    </row>
    <row r="720" spans="1:1" x14ac:dyDescent="0.25">
      <c r="A720" s="85">
        <v>194</v>
      </c>
    </row>
    <row r="721" spans="1:1" x14ac:dyDescent="0.25">
      <c r="A721" s="85">
        <v>195</v>
      </c>
    </row>
    <row r="722" spans="1:1" x14ac:dyDescent="0.25">
      <c r="A722" s="85">
        <v>196</v>
      </c>
    </row>
    <row r="723" spans="1:1" x14ac:dyDescent="0.25">
      <c r="A723" s="85">
        <v>196</v>
      </c>
    </row>
    <row r="724" spans="1:1" x14ac:dyDescent="0.25">
      <c r="A724" s="85">
        <v>197</v>
      </c>
    </row>
    <row r="725" spans="1:1" x14ac:dyDescent="0.25">
      <c r="A725" s="85">
        <v>198</v>
      </c>
    </row>
    <row r="726" spans="1:1" x14ac:dyDescent="0.25">
      <c r="A726" s="85">
        <v>199</v>
      </c>
    </row>
    <row r="727" spans="1:1" x14ac:dyDescent="0.25">
      <c r="A727" s="85">
        <v>200</v>
      </c>
    </row>
    <row r="728" spans="1:1" x14ac:dyDescent="0.25">
      <c r="A728" s="85">
        <v>200</v>
      </c>
    </row>
    <row r="729" spans="1:1" x14ac:dyDescent="0.25">
      <c r="A729" s="85">
        <v>204</v>
      </c>
    </row>
    <row r="730" spans="1:1" x14ac:dyDescent="0.25">
      <c r="A730" s="85">
        <v>208</v>
      </c>
    </row>
    <row r="731" spans="1:1" x14ac:dyDescent="0.25">
      <c r="A731" s="85">
        <v>212</v>
      </c>
    </row>
    <row r="732" spans="1:1" x14ac:dyDescent="0.25">
      <c r="A732" s="85">
        <v>214</v>
      </c>
    </row>
    <row r="733" spans="1:1" x14ac:dyDescent="0.25">
      <c r="A733" s="85">
        <v>214</v>
      </c>
    </row>
    <row r="734" spans="1:1" x14ac:dyDescent="0.25">
      <c r="A734" s="85">
        <v>215</v>
      </c>
    </row>
    <row r="735" spans="1:1" x14ac:dyDescent="0.25">
      <c r="A735" s="85">
        <v>215</v>
      </c>
    </row>
    <row r="736" spans="1:1" x14ac:dyDescent="0.25">
      <c r="A736" s="85">
        <v>217</v>
      </c>
    </row>
    <row r="737" spans="1:1" x14ac:dyDescent="0.25">
      <c r="A737" s="85">
        <v>218</v>
      </c>
    </row>
    <row r="738" spans="1:1" x14ac:dyDescent="0.25">
      <c r="A738" s="85">
        <v>221</v>
      </c>
    </row>
    <row r="739" spans="1:1" x14ac:dyDescent="0.25">
      <c r="A739" s="85">
        <v>224</v>
      </c>
    </row>
    <row r="740" spans="1:1" x14ac:dyDescent="0.25">
      <c r="A740" s="85">
        <v>225</v>
      </c>
    </row>
    <row r="741" spans="1:1" x14ac:dyDescent="0.25">
      <c r="A741" s="85">
        <v>227</v>
      </c>
    </row>
    <row r="742" spans="1:1" x14ac:dyDescent="0.25">
      <c r="A742" s="85">
        <v>229</v>
      </c>
    </row>
    <row r="743" spans="1:1" x14ac:dyDescent="0.25">
      <c r="A743" s="85">
        <v>231</v>
      </c>
    </row>
    <row r="744" spans="1:1" x14ac:dyDescent="0.25">
      <c r="A744" s="85">
        <v>236</v>
      </c>
    </row>
    <row r="745" spans="1:1" x14ac:dyDescent="0.25">
      <c r="A745" s="85">
        <v>238</v>
      </c>
    </row>
    <row r="746" spans="1:1" x14ac:dyDescent="0.25">
      <c r="A746" s="85">
        <v>238</v>
      </c>
    </row>
    <row r="747" spans="1:1" x14ac:dyDescent="0.25">
      <c r="A747" s="85">
        <v>238</v>
      </c>
    </row>
    <row r="748" spans="1:1" x14ac:dyDescent="0.25">
      <c r="A748" s="85">
        <v>239</v>
      </c>
    </row>
    <row r="749" spans="1:1" x14ac:dyDescent="0.25">
      <c r="A749" s="85">
        <v>241</v>
      </c>
    </row>
    <row r="750" spans="1:1" x14ac:dyDescent="0.25">
      <c r="A750" s="85">
        <v>246</v>
      </c>
    </row>
    <row r="751" spans="1:1" x14ac:dyDescent="0.25">
      <c r="A751" s="85">
        <v>248</v>
      </c>
    </row>
    <row r="752" spans="1:1" x14ac:dyDescent="0.25">
      <c r="A752" s="85">
        <v>249</v>
      </c>
    </row>
    <row r="753" spans="1:1" x14ac:dyDescent="0.25">
      <c r="A753" s="85">
        <v>255</v>
      </c>
    </row>
    <row r="754" spans="1:1" x14ac:dyDescent="0.25">
      <c r="A754" s="85">
        <v>258</v>
      </c>
    </row>
    <row r="755" spans="1:1" x14ac:dyDescent="0.25">
      <c r="A755" s="85">
        <v>258</v>
      </c>
    </row>
    <row r="756" spans="1:1" x14ac:dyDescent="0.25">
      <c r="A756" s="85">
        <v>262</v>
      </c>
    </row>
    <row r="757" spans="1:1" x14ac:dyDescent="0.25">
      <c r="A757" s="85">
        <v>262</v>
      </c>
    </row>
    <row r="758" spans="1:1" x14ac:dyDescent="0.25">
      <c r="A758" s="85">
        <v>264</v>
      </c>
    </row>
    <row r="759" spans="1:1" x14ac:dyDescent="0.25">
      <c r="A759" s="85">
        <v>265</v>
      </c>
    </row>
    <row r="760" spans="1:1" x14ac:dyDescent="0.25">
      <c r="A760" s="85">
        <v>267</v>
      </c>
    </row>
    <row r="761" spans="1:1" x14ac:dyDescent="0.25">
      <c r="A761" s="85">
        <v>268</v>
      </c>
    </row>
    <row r="762" spans="1:1" x14ac:dyDescent="0.25">
      <c r="A762" s="85">
        <v>271</v>
      </c>
    </row>
    <row r="763" spans="1:1" x14ac:dyDescent="0.25">
      <c r="A763" s="85">
        <v>271</v>
      </c>
    </row>
    <row r="764" spans="1:1" x14ac:dyDescent="0.25">
      <c r="A764" s="85">
        <v>272</v>
      </c>
    </row>
    <row r="765" spans="1:1" x14ac:dyDescent="0.25">
      <c r="A765" s="85">
        <v>273</v>
      </c>
    </row>
    <row r="766" spans="1:1" x14ac:dyDescent="0.25">
      <c r="A766" s="85">
        <v>274</v>
      </c>
    </row>
    <row r="767" spans="1:1" x14ac:dyDescent="0.25">
      <c r="A767" s="85">
        <v>274</v>
      </c>
    </row>
    <row r="768" spans="1:1" x14ac:dyDescent="0.25">
      <c r="A768" s="85">
        <v>276</v>
      </c>
    </row>
    <row r="769" spans="1:1" x14ac:dyDescent="0.25">
      <c r="A769" s="85">
        <v>279</v>
      </c>
    </row>
    <row r="770" spans="1:1" x14ac:dyDescent="0.25">
      <c r="A770" s="85">
        <v>280</v>
      </c>
    </row>
    <row r="771" spans="1:1" x14ac:dyDescent="0.25">
      <c r="A771" s="85">
        <v>283</v>
      </c>
    </row>
    <row r="772" spans="1:1" x14ac:dyDescent="0.25">
      <c r="A772" s="85">
        <v>283</v>
      </c>
    </row>
    <row r="773" spans="1:1" x14ac:dyDescent="0.25">
      <c r="A773" s="85">
        <v>287</v>
      </c>
    </row>
    <row r="774" spans="1:1" x14ac:dyDescent="0.25">
      <c r="A774" s="85">
        <v>288</v>
      </c>
    </row>
    <row r="775" spans="1:1" x14ac:dyDescent="0.25">
      <c r="A775" s="85">
        <v>288</v>
      </c>
    </row>
    <row r="776" spans="1:1" x14ac:dyDescent="0.25">
      <c r="A776" s="85">
        <v>289</v>
      </c>
    </row>
    <row r="777" spans="1:1" x14ac:dyDescent="0.25">
      <c r="A777" s="85">
        <v>291</v>
      </c>
    </row>
    <row r="778" spans="1:1" x14ac:dyDescent="0.25">
      <c r="A778" s="85">
        <v>296</v>
      </c>
    </row>
    <row r="779" spans="1:1" x14ac:dyDescent="0.25">
      <c r="A779" s="85">
        <v>298</v>
      </c>
    </row>
    <row r="780" spans="1:1" x14ac:dyDescent="0.25">
      <c r="A780" s="85">
        <v>299</v>
      </c>
    </row>
    <row r="781" spans="1:1" x14ac:dyDescent="0.25">
      <c r="A781" s="85">
        <v>299</v>
      </c>
    </row>
    <row r="782" spans="1:1" x14ac:dyDescent="0.25">
      <c r="A782" s="85">
        <v>301</v>
      </c>
    </row>
    <row r="783" spans="1:1" x14ac:dyDescent="0.25">
      <c r="A783" s="85">
        <v>303</v>
      </c>
    </row>
    <row r="784" spans="1:1" x14ac:dyDescent="0.25">
      <c r="A784" s="85">
        <v>303</v>
      </c>
    </row>
    <row r="785" spans="1:1" x14ac:dyDescent="0.25">
      <c r="A785" s="85">
        <v>305</v>
      </c>
    </row>
    <row r="786" spans="1:1" x14ac:dyDescent="0.25">
      <c r="A786" s="85">
        <v>306</v>
      </c>
    </row>
    <row r="787" spans="1:1" x14ac:dyDescent="0.25">
      <c r="A787" s="85">
        <v>313</v>
      </c>
    </row>
    <row r="788" spans="1:1" x14ac:dyDescent="0.25">
      <c r="A788" s="85">
        <v>313</v>
      </c>
    </row>
    <row r="789" spans="1:1" x14ac:dyDescent="0.25">
      <c r="A789" s="85">
        <v>315</v>
      </c>
    </row>
    <row r="790" spans="1:1" x14ac:dyDescent="0.25">
      <c r="A790" s="85">
        <v>315</v>
      </c>
    </row>
    <row r="791" spans="1:1" x14ac:dyDescent="0.25">
      <c r="A791" s="85">
        <v>317</v>
      </c>
    </row>
    <row r="792" spans="1:1" x14ac:dyDescent="0.25">
      <c r="A792" s="85">
        <v>319</v>
      </c>
    </row>
    <row r="793" spans="1:1" x14ac:dyDescent="0.25">
      <c r="A793" s="85">
        <v>320</v>
      </c>
    </row>
    <row r="794" spans="1:1" x14ac:dyDescent="0.25">
      <c r="A794" s="85">
        <v>321</v>
      </c>
    </row>
    <row r="795" spans="1:1" x14ac:dyDescent="0.25">
      <c r="A795" s="85">
        <v>322</v>
      </c>
    </row>
    <row r="796" spans="1:1" x14ac:dyDescent="0.25">
      <c r="A796" s="85">
        <v>324</v>
      </c>
    </row>
    <row r="797" spans="1:1" x14ac:dyDescent="0.25">
      <c r="A797" s="85">
        <v>325</v>
      </c>
    </row>
    <row r="798" spans="1:1" x14ac:dyDescent="0.25">
      <c r="A798" s="85">
        <v>326</v>
      </c>
    </row>
    <row r="799" spans="1:1" x14ac:dyDescent="0.25">
      <c r="A799" s="85">
        <v>328</v>
      </c>
    </row>
    <row r="800" spans="1:1" x14ac:dyDescent="0.25">
      <c r="A800" s="85">
        <v>333</v>
      </c>
    </row>
    <row r="801" spans="1:1" x14ac:dyDescent="0.25">
      <c r="A801" s="85">
        <v>334</v>
      </c>
    </row>
    <row r="802" spans="1:1" x14ac:dyDescent="0.25">
      <c r="A802" s="85">
        <v>339</v>
      </c>
    </row>
    <row r="803" spans="1:1" x14ac:dyDescent="0.25">
      <c r="A803" s="85">
        <v>343</v>
      </c>
    </row>
    <row r="804" spans="1:1" x14ac:dyDescent="0.25">
      <c r="A804" s="85">
        <v>346</v>
      </c>
    </row>
    <row r="805" spans="1:1" x14ac:dyDescent="0.25">
      <c r="A805" s="85">
        <v>348</v>
      </c>
    </row>
    <row r="806" spans="1:1" x14ac:dyDescent="0.25">
      <c r="A806" s="85">
        <v>349</v>
      </c>
    </row>
    <row r="807" spans="1:1" x14ac:dyDescent="0.25">
      <c r="A807" s="85">
        <v>352</v>
      </c>
    </row>
    <row r="808" spans="1:1" x14ac:dyDescent="0.25">
      <c r="A808" s="85">
        <v>357</v>
      </c>
    </row>
    <row r="809" spans="1:1" x14ac:dyDescent="0.25">
      <c r="A809" s="85">
        <v>359</v>
      </c>
    </row>
    <row r="810" spans="1:1" x14ac:dyDescent="0.25">
      <c r="A810" s="85">
        <v>360</v>
      </c>
    </row>
    <row r="811" spans="1:1" x14ac:dyDescent="0.25">
      <c r="A811" s="85">
        <v>368</v>
      </c>
    </row>
    <row r="812" spans="1:1" x14ac:dyDescent="0.25">
      <c r="A812" s="85">
        <v>370</v>
      </c>
    </row>
    <row r="813" spans="1:1" x14ac:dyDescent="0.25">
      <c r="A813" s="85">
        <v>390</v>
      </c>
    </row>
    <row r="814" spans="1:1" x14ac:dyDescent="0.25">
      <c r="A814" s="85">
        <v>391</v>
      </c>
    </row>
    <row r="815" spans="1:1" x14ac:dyDescent="0.25">
      <c r="A815" s="85">
        <v>398</v>
      </c>
    </row>
    <row r="816" spans="1:1" x14ac:dyDescent="0.25">
      <c r="A816" s="85">
        <v>400</v>
      </c>
    </row>
    <row r="817" spans="1:1" x14ac:dyDescent="0.25">
      <c r="A817" s="85">
        <v>401</v>
      </c>
    </row>
    <row r="818" spans="1:1" x14ac:dyDescent="0.25">
      <c r="A818" s="85">
        <v>403</v>
      </c>
    </row>
    <row r="819" spans="1:1" x14ac:dyDescent="0.25">
      <c r="A819" s="85">
        <v>407</v>
      </c>
    </row>
    <row r="820" spans="1:1" x14ac:dyDescent="0.25">
      <c r="A820" s="85">
        <v>412</v>
      </c>
    </row>
    <row r="821" spans="1:1" x14ac:dyDescent="0.25">
      <c r="A821" s="85">
        <v>412</v>
      </c>
    </row>
    <row r="822" spans="1:1" x14ac:dyDescent="0.25">
      <c r="A822" s="85">
        <v>413</v>
      </c>
    </row>
    <row r="823" spans="1:1" x14ac:dyDescent="0.25">
      <c r="A823" s="85">
        <v>416</v>
      </c>
    </row>
    <row r="824" spans="1:1" x14ac:dyDescent="0.25">
      <c r="A824" s="85">
        <v>419</v>
      </c>
    </row>
    <row r="825" spans="1:1" x14ac:dyDescent="0.25">
      <c r="A825" s="85">
        <v>428</v>
      </c>
    </row>
    <row r="826" spans="1:1" x14ac:dyDescent="0.25">
      <c r="A826" s="85">
        <v>437</v>
      </c>
    </row>
    <row r="827" spans="1:1" x14ac:dyDescent="0.25">
      <c r="A827" s="85">
        <v>439</v>
      </c>
    </row>
    <row r="828" spans="1:1" x14ac:dyDescent="0.25">
      <c r="A828" s="85">
        <v>441</v>
      </c>
    </row>
    <row r="829" spans="1:1" x14ac:dyDescent="0.25">
      <c r="A829" s="85">
        <v>443</v>
      </c>
    </row>
    <row r="830" spans="1:1" x14ac:dyDescent="0.25">
      <c r="A830" s="85">
        <v>445</v>
      </c>
    </row>
    <row r="831" spans="1:1" x14ac:dyDescent="0.25">
      <c r="A831" s="85">
        <v>450</v>
      </c>
    </row>
    <row r="832" spans="1:1" x14ac:dyDescent="0.25">
      <c r="A832" s="85">
        <v>452</v>
      </c>
    </row>
    <row r="833" spans="1:1" x14ac:dyDescent="0.25">
      <c r="A833" s="85">
        <v>453</v>
      </c>
    </row>
    <row r="834" spans="1:1" x14ac:dyDescent="0.25">
      <c r="A834" s="85">
        <v>464</v>
      </c>
    </row>
    <row r="835" spans="1:1" x14ac:dyDescent="0.25">
      <c r="A835" s="85">
        <v>476</v>
      </c>
    </row>
    <row r="836" spans="1:1" x14ac:dyDescent="0.25">
      <c r="A836" s="85">
        <v>482</v>
      </c>
    </row>
    <row r="837" spans="1:1" x14ac:dyDescent="0.25">
      <c r="A837" s="85">
        <v>485</v>
      </c>
    </row>
    <row r="838" spans="1:1" x14ac:dyDescent="0.25">
      <c r="A838" s="85">
        <v>497</v>
      </c>
    </row>
    <row r="839" spans="1:1" x14ac:dyDescent="0.25">
      <c r="A839" s="85">
        <v>505</v>
      </c>
    </row>
    <row r="840" spans="1:1" x14ac:dyDescent="0.25">
      <c r="A840" s="85">
        <v>505</v>
      </c>
    </row>
    <row r="841" spans="1:1" x14ac:dyDescent="0.25">
      <c r="A841" s="85">
        <v>513</v>
      </c>
    </row>
    <row r="842" spans="1:1" x14ac:dyDescent="0.25">
      <c r="A842" s="85">
        <v>517</v>
      </c>
    </row>
    <row r="843" spans="1:1" x14ac:dyDescent="0.25">
      <c r="A843" s="85">
        <v>532</v>
      </c>
    </row>
    <row r="844" spans="1:1" x14ac:dyDescent="0.25">
      <c r="A844" s="85">
        <v>540</v>
      </c>
    </row>
    <row r="845" spans="1:1" x14ac:dyDescent="0.25">
      <c r="A845" s="85">
        <v>544</v>
      </c>
    </row>
    <row r="846" spans="1:1" x14ac:dyDescent="0.25">
      <c r="A846" s="85">
        <v>548</v>
      </c>
    </row>
    <row r="847" spans="1:1" x14ac:dyDescent="0.25">
      <c r="A847" s="85">
        <v>549</v>
      </c>
    </row>
    <row r="848" spans="1:1" x14ac:dyDescent="0.25">
      <c r="A848" s="85">
        <v>550</v>
      </c>
    </row>
    <row r="849" spans="1:1" x14ac:dyDescent="0.25">
      <c r="A849" s="85">
        <v>558</v>
      </c>
    </row>
    <row r="850" spans="1:1" x14ac:dyDescent="0.25">
      <c r="A850" s="85">
        <v>564</v>
      </c>
    </row>
    <row r="851" spans="1:1" x14ac:dyDescent="0.25">
      <c r="A851" s="85">
        <v>570</v>
      </c>
    </row>
    <row r="852" spans="1:1" x14ac:dyDescent="0.25">
      <c r="A852" s="85">
        <v>586</v>
      </c>
    </row>
    <row r="853" spans="1:1" x14ac:dyDescent="0.25">
      <c r="A853" s="85">
        <v>596</v>
      </c>
    </row>
    <row r="854" spans="1:1" x14ac:dyDescent="0.25">
      <c r="A854" s="85">
        <v>600</v>
      </c>
    </row>
    <row r="855" spans="1:1" x14ac:dyDescent="0.25">
      <c r="A855" s="85">
        <v>614</v>
      </c>
    </row>
    <row r="856" spans="1:1" x14ac:dyDescent="0.25">
      <c r="A856" s="85">
        <v>625</v>
      </c>
    </row>
    <row r="857" spans="1:1" x14ac:dyDescent="0.25">
      <c r="A857" s="85">
        <v>632</v>
      </c>
    </row>
    <row r="858" spans="1:1" x14ac:dyDescent="0.25">
      <c r="A858" s="85">
        <v>648</v>
      </c>
    </row>
    <row r="859" spans="1:1" x14ac:dyDescent="0.25">
      <c r="A859" s="85">
        <v>658</v>
      </c>
    </row>
    <row r="860" spans="1:1" x14ac:dyDescent="0.25">
      <c r="A860" s="85">
        <v>660</v>
      </c>
    </row>
    <row r="861" spans="1:1" x14ac:dyDescent="0.25">
      <c r="A861" s="85">
        <v>666</v>
      </c>
    </row>
    <row r="862" spans="1:1" x14ac:dyDescent="0.25">
      <c r="A862" s="85">
        <v>682</v>
      </c>
    </row>
    <row r="863" spans="1:1" x14ac:dyDescent="0.25">
      <c r="A863" s="85">
        <v>683</v>
      </c>
    </row>
    <row r="864" spans="1:1" x14ac:dyDescent="0.25">
      <c r="A864" s="85">
        <v>684</v>
      </c>
    </row>
    <row r="865" spans="1:1" x14ac:dyDescent="0.25">
      <c r="A865" s="85">
        <v>701</v>
      </c>
    </row>
    <row r="866" spans="1:1" x14ac:dyDescent="0.25">
      <c r="A866" s="85">
        <v>707</v>
      </c>
    </row>
    <row r="867" spans="1:1" x14ac:dyDescent="0.25">
      <c r="A867" s="85">
        <v>714</v>
      </c>
    </row>
    <row r="868" spans="1:1" x14ac:dyDescent="0.25">
      <c r="A868" s="85">
        <v>737</v>
      </c>
    </row>
    <row r="869" spans="1:1" x14ac:dyDescent="0.25">
      <c r="A869" s="85">
        <v>737</v>
      </c>
    </row>
    <row r="870" spans="1:1" x14ac:dyDescent="0.25">
      <c r="A870" s="85">
        <v>748</v>
      </c>
    </row>
    <row r="871" spans="1:1" x14ac:dyDescent="0.25">
      <c r="A871" s="85">
        <v>769</v>
      </c>
    </row>
    <row r="872" spans="1:1" x14ac:dyDescent="0.25">
      <c r="A872" s="85">
        <v>771</v>
      </c>
    </row>
    <row r="873" spans="1:1" x14ac:dyDescent="0.25">
      <c r="A873" s="85">
        <v>771</v>
      </c>
    </row>
    <row r="874" spans="1:1" x14ac:dyDescent="0.25">
      <c r="A874" s="85">
        <v>777</v>
      </c>
    </row>
    <row r="875" spans="1:1" x14ac:dyDescent="0.25">
      <c r="A875" s="85">
        <v>794</v>
      </c>
    </row>
    <row r="876" spans="1:1" x14ac:dyDescent="0.25">
      <c r="A876" s="85">
        <v>794</v>
      </c>
    </row>
    <row r="877" spans="1:1" x14ac:dyDescent="0.25">
      <c r="A877" s="85">
        <v>802</v>
      </c>
    </row>
    <row r="878" spans="1:1" x14ac:dyDescent="0.25">
      <c r="A878" s="85">
        <v>807</v>
      </c>
    </row>
    <row r="879" spans="1:1" x14ac:dyDescent="0.25">
      <c r="A879" s="85">
        <v>810</v>
      </c>
    </row>
    <row r="880" spans="1:1" x14ac:dyDescent="0.25">
      <c r="A880" s="85">
        <v>814</v>
      </c>
    </row>
    <row r="881" spans="1:1" x14ac:dyDescent="0.25">
      <c r="A881" s="85">
        <v>822</v>
      </c>
    </row>
    <row r="882" spans="1:1" x14ac:dyDescent="0.25">
      <c r="A882" s="85">
        <v>830</v>
      </c>
    </row>
    <row r="883" spans="1:1" x14ac:dyDescent="0.25">
      <c r="A883" s="85">
        <v>839</v>
      </c>
    </row>
    <row r="884" spans="1:1" x14ac:dyDescent="0.25">
      <c r="A884" s="85">
        <v>839</v>
      </c>
    </row>
    <row r="885" spans="1:1" x14ac:dyDescent="0.25">
      <c r="A885" s="85">
        <v>867</v>
      </c>
    </row>
    <row r="886" spans="1:1" x14ac:dyDescent="0.25">
      <c r="A886" s="85">
        <v>869</v>
      </c>
    </row>
    <row r="887" spans="1:1" x14ac:dyDescent="0.25">
      <c r="A887" s="85">
        <v>886</v>
      </c>
    </row>
    <row r="888" spans="1:1" x14ac:dyDescent="0.25">
      <c r="A888" s="85">
        <v>891</v>
      </c>
    </row>
    <row r="889" spans="1:1" x14ac:dyDescent="0.25">
      <c r="A889" s="85">
        <v>896</v>
      </c>
    </row>
    <row r="890" spans="1:1" x14ac:dyDescent="0.25">
      <c r="A890" s="85">
        <v>908</v>
      </c>
    </row>
    <row r="891" spans="1:1" x14ac:dyDescent="0.25">
      <c r="A891" s="85">
        <v>929</v>
      </c>
    </row>
    <row r="892" spans="1:1" x14ac:dyDescent="0.25">
      <c r="A892" s="85">
        <v>966</v>
      </c>
    </row>
    <row r="893" spans="1:1" x14ac:dyDescent="0.25">
      <c r="A893" s="85">
        <v>1018</v>
      </c>
    </row>
    <row r="894" spans="1:1" x14ac:dyDescent="0.25">
      <c r="A894" s="85">
        <v>1028</v>
      </c>
    </row>
    <row r="895" spans="1:1" x14ac:dyDescent="0.25">
      <c r="A895" s="85">
        <v>1087</v>
      </c>
    </row>
    <row r="896" spans="1:1" x14ac:dyDescent="0.25">
      <c r="A896" s="85">
        <v>1118</v>
      </c>
    </row>
    <row r="897" spans="1:1" x14ac:dyDescent="0.25">
      <c r="A897" s="85">
        <v>1135</v>
      </c>
    </row>
    <row r="898" spans="1:1" x14ac:dyDescent="0.25">
      <c r="A898" s="85">
        <v>1141</v>
      </c>
    </row>
    <row r="899" spans="1:1" x14ac:dyDescent="0.25">
      <c r="A899" s="85">
        <v>1159</v>
      </c>
    </row>
    <row r="900" spans="1:1" x14ac:dyDescent="0.25">
      <c r="A900" s="85">
        <v>1251</v>
      </c>
    </row>
    <row r="901" spans="1:1" x14ac:dyDescent="0.25">
      <c r="A901" s="85">
        <v>1286</v>
      </c>
    </row>
    <row r="902" spans="1:1" x14ac:dyDescent="0.25">
      <c r="A902" s="85">
        <v>1303</v>
      </c>
    </row>
    <row r="903" spans="1:1" x14ac:dyDescent="0.25">
      <c r="A903" s="85">
        <v>1343</v>
      </c>
    </row>
    <row r="904" spans="1:1" x14ac:dyDescent="0.25">
      <c r="A904" s="85">
        <v>1364</v>
      </c>
    </row>
    <row r="905" spans="1:1" x14ac:dyDescent="0.25">
      <c r="A905" s="85">
        <v>1365</v>
      </c>
    </row>
    <row r="906" spans="1:1" x14ac:dyDescent="0.25">
      <c r="A906" s="85">
        <v>1460</v>
      </c>
    </row>
    <row r="907" spans="1:1" x14ac:dyDescent="0.25">
      <c r="A907" s="85">
        <v>1498</v>
      </c>
    </row>
    <row r="908" spans="1:1" x14ac:dyDescent="0.25">
      <c r="A908" s="85">
        <v>1498</v>
      </c>
    </row>
    <row r="909" spans="1:1" x14ac:dyDescent="0.25">
      <c r="A909" s="85">
        <v>1546</v>
      </c>
    </row>
    <row r="910" spans="1:1" x14ac:dyDescent="0.25">
      <c r="A910" s="85">
        <v>1582</v>
      </c>
    </row>
    <row r="911" spans="1:1" x14ac:dyDescent="0.25">
      <c r="A911" s="85">
        <v>1593</v>
      </c>
    </row>
    <row r="912" spans="1:1" x14ac:dyDescent="0.25">
      <c r="A912" s="85">
        <v>1599</v>
      </c>
    </row>
    <row r="913" spans="1:1" x14ac:dyDescent="0.25">
      <c r="A913" s="85">
        <v>1634</v>
      </c>
    </row>
    <row r="914" spans="1:1" x14ac:dyDescent="0.25">
      <c r="A914" s="85">
        <v>1654</v>
      </c>
    </row>
    <row r="915" spans="1:1" x14ac:dyDescent="0.25">
      <c r="A915" s="85">
        <v>1704</v>
      </c>
    </row>
    <row r="916" spans="1:1" x14ac:dyDescent="0.25">
      <c r="A916" s="85">
        <v>1810</v>
      </c>
    </row>
    <row r="917" spans="1:1" x14ac:dyDescent="0.25">
      <c r="A917" s="85">
        <v>1865</v>
      </c>
    </row>
    <row r="918" spans="1:1" x14ac:dyDescent="0.25">
      <c r="A918" s="85">
        <v>1892</v>
      </c>
    </row>
    <row r="919" spans="1:1" x14ac:dyDescent="0.25">
      <c r="A919" s="85">
        <v>1971</v>
      </c>
    </row>
    <row r="920" spans="1:1" x14ac:dyDescent="0.25">
      <c r="A920" s="85">
        <v>1984</v>
      </c>
    </row>
    <row r="921" spans="1:1" x14ac:dyDescent="0.25">
      <c r="A921" s="85">
        <v>1994</v>
      </c>
    </row>
    <row r="922" spans="1:1" x14ac:dyDescent="0.25">
      <c r="A922" s="85">
        <v>2077</v>
      </c>
    </row>
    <row r="923" spans="1:1" x14ac:dyDescent="0.25">
      <c r="A923" s="85">
        <v>2343</v>
      </c>
    </row>
    <row r="924" spans="1:1" x14ac:dyDescent="0.25">
      <c r="A924" s="85">
        <v>2349</v>
      </c>
    </row>
    <row r="925" spans="1:1" x14ac:dyDescent="0.25">
      <c r="A925" s="85">
        <v>2375</v>
      </c>
    </row>
    <row r="926" spans="1:1" x14ac:dyDescent="0.25">
      <c r="A926" s="85">
        <v>2483</v>
      </c>
    </row>
    <row r="927" spans="1:1" x14ac:dyDescent="0.25">
      <c r="A927" s="85">
        <v>2535</v>
      </c>
    </row>
    <row r="928" spans="1:1" x14ac:dyDescent="0.25">
      <c r="A928" s="85">
        <v>2543</v>
      </c>
    </row>
    <row r="929" spans="1:1" x14ac:dyDescent="0.25">
      <c r="A929" s="85">
        <v>2565</v>
      </c>
    </row>
    <row r="930" spans="1:1" x14ac:dyDescent="0.25">
      <c r="A930" s="85">
        <v>2570</v>
      </c>
    </row>
    <row r="931" spans="1:1" x14ac:dyDescent="0.25">
      <c r="A931" s="85">
        <v>2596</v>
      </c>
    </row>
    <row r="932" spans="1:1" x14ac:dyDescent="0.25">
      <c r="A932" s="85">
        <v>2758</v>
      </c>
    </row>
    <row r="933" spans="1:1" x14ac:dyDescent="0.25">
      <c r="A933" s="85">
        <v>2770</v>
      </c>
    </row>
    <row r="934" spans="1:1" x14ac:dyDescent="0.25">
      <c r="A934" s="85">
        <v>2772</v>
      </c>
    </row>
    <row r="935" spans="1:1" x14ac:dyDescent="0.25">
      <c r="A935" s="85">
        <v>2808</v>
      </c>
    </row>
    <row r="936" spans="1:1" x14ac:dyDescent="0.25">
      <c r="A936" s="85">
        <v>2864</v>
      </c>
    </row>
    <row r="937" spans="1:1" x14ac:dyDescent="0.25">
      <c r="A937" s="85">
        <v>2958</v>
      </c>
    </row>
    <row r="938" spans="1:1" x14ac:dyDescent="0.25">
      <c r="A938" s="85">
        <v>3039</v>
      </c>
    </row>
    <row r="939" spans="1:1" x14ac:dyDescent="0.25">
      <c r="A939" s="85">
        <v>3062</v>
      </c>
    </row>
    <row r="940" spans="1:1" x14ac:dyDescent="0.25">
      <c r="A940" s="85">
        <v>3414</v>
      </c>
    </row>
    <row r="941" spans="1:1" x14ac:dyDescent="0.25">
      <c r="A941" s="85">
        <v>3430</v>
      </c>
    </row>
    <row r="942" spans="1:1" x14ac:dyDescent="0.25">
      <c r="A942" s="85">
        <v>3644</v>
      </c>
    </row>
    <row r="943" spans="1:1" x14ac:dyDescent="0.25">
      <c r="A943" s="85">
        <v>3661</v>
      </c>
    </row>
    <row r="944" spans="1:1" x14ac:dyDescent="0.25">
      <c r="A944" s="85">
        <v>3677</v>
      </c>
    </row>
    <row r="945" spans="1:1" x14ac:dyDescent="0.25">
      <c r="A945" s="85">
        <v>3883</v>
      </c>
    </row>
    <row r="946" spans="1:1" x14ac:dyDescent="0.25">
      <c r="A946" s="85">
        <v>4061</v>
      </c>
    </row>
    <row r="947" spans="1:1" x14ac:dyDescent="0.25">
      <c r="A947" s="85">
        <v>4248</v>
      </c>
    </row>
    <row r="948" spans="1:1" x14ac:dyDescent="0.25">
      <c r="A948" s="85">
        <v>4642</v>
      </c>
    </row>
    <row r="949" spans="1:1" x14ac:dyDescent="0.25">
      <c r="A949" s="85">
        <v>4765</v>
      </c>
    </row>
    <row r="950" spans="1:1" ht="15.75" thickBot="1" x14ac:dyDescent="0.3">
      <c r="A950" s="87">
        <v>4769</v>
      </c>
    </row>
    <row r="951" spans="1:1" x14ac:dyDescent="0.25">
      <c r="A951" s="98">
        <v>4965</v>
      </c>
    </row>
    <row r="952" spans="1:1" x14ac:dyDescent="0.25">
      <c r="A952" s="98">
        <v>5212</v>
      </c>
    </row>
    <row r="953" spans="1:1" x14ac:dyDescent="0.25">
      <c r="A953" s="98">
        <v>5782</v>
      </c>
    </row>
    <row r="954" spans="1:1" x14ac:dyDescent="0.25">
      <c r="A954" s="98">
        <v>6481</v>
      </c>
    </row>
    <row r="955" spans="1:1" x14ac:dyDescent="0.25">
      <c r="A955" s="98">
        <v>7347</v>
      </c>
    </row>
    <row r="956" spans="1:1" x14ac:dyDescent="0.25">
      <c r="A956" s="98">
        <v>7932</v>
      </c>
    </row>
    <row r="957" spans="1:1" x14ac:dyDescent="0.25">
      <c r="A957" s="98">
        <v>8112</v>
      </c>
    </row>
    <row r="958" spans="1:1" x14ac:dyDescent="0.25">
      <c r="A958" s="98">
        <v>9054</v>
      </c>
    </row>
    <row r="959" spans="1:1" x14ac:dyDescent="0.25">
      <c r="A959" s="98">
        <v>9445</v>
      </c>
    </row>
    <row r="960" spans="1:1" x14ac:dyDescent="0.25">
      <c r="A960" s="98">
        <v>9502</v>
      </c>
    </row>
    <row r="961" spans="1:1" x14ac:dyDescent="0.25">
      <c r="A961" s="98">
        <v>9918</v>
      </c>
    </row>
    <row r="962" spans="1:1" x14ac:dyDescent="0.25">
      <c r="A962" s="98">
        <v>11110</v>
      </c>
    </row>
  </sheetData>
  <sortState ref="A2:A962">
    <sortCondition ref="A2:A962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963"/>
  <sheetViews>
    <sheetView workbookViewId="0"/>
  </sheetViews>
  <sheetFormatPr defaultRowHeight="15" x14ac:dyDescent="0.25"/>
  <cols>
    <col min="1" max="1" width="8" style="2" bestFit="1" customWidth="1"/>
    <col min="2" max="4" width="43.5703125" style="2" bestFit="1" customWidth="1"/>
    <col min="5" max="7" width="15" style="2" bestFit="1" customWidth="1"/>
    <col min="8" max="10" width="15" style="2" customWidth="1"/>
    <col min="11" max="11" width="14.85546875" style="2" bestFit="1" customWidth="1"/>
    <col min="12" max="12" width="6" style="2" bestFit="1" customWidth="1"/>
    <col min="13" max="13" width="6.7109375" style="2" bestFit="1" customWidth="1"/>
  </cols>
  <sheetData>
    <row r="1" spans="1:13" x14ac:dyDescent="0.25">
      <c r="A1" s="2" t="str">
        <f>Original!B9</f>
        <v>ID2</v>
      </c>
      <c r="B1" s="2" t="str">
        <f>+Original!AI9</f>
        <v>BRUTUS (VE1)
Laskennallinen ehdotus 11/2017</v>
      </c>
      <c r="C1" s="2" t="str">
        <f>+Original!AJ9</f>
        <v>BRUTUS (VE2)
Laskennallinen ehdotus 11/2017</v>
      </c>
      <c r="D1" s="2" t="str">
        <f>+Original!AK9</f>
        <v>BRUTUS (VE3)
Laskennallinen ehdotus 11/2017</v>
      </c>
      <c r="E1" s="2" t="s">
        <v>3479</v>
      </c>
      <c r="F1" s="2" t="s">
        <v>3480</v>
      </c>
      <c r="G1" s="2" t="s">
        <v>3481</v>
      </c>
      <c r="H1" s="2" t="s">
        <v>3482</v>
      </c>
      <c r="I1" s="2" t="s">
        <v>3483</v>
      </c>
      <c r="J1" s="2" t="s">
        <v>3484</v>
      </c>
      <c r="K1" s="2" t="str">
        <f>Original!L9</f>
        <v>KVL
(pit. pain.)</v>
      </c>
      <c r="L1" s="2" t="str">
        <f>Original!C9</f>
        <v>Tie</v>
      </c>
      <c r="M1" s="2" t="str">
        <f>Original!D9</f>
        <v>Tieosa</v>
      </c>
    </row>
    <row r="2" spans="1:13" x14ac:dyDescent="0.25">
      <c r="A2" s="2" t="str">
        <f>Original!B12</f>
        <v>2_31</v>
      </c>
      <c r="B2" s="2" t="str">
        <f>Original!AI12</f>
        <v>punainen</v>
      </c>
      <c r="C2" s="2" t="str">
        <f>Original!AJ12</f>
        <v>punainen</v>
      </c>
      <c r="D2" s="2" t="str">
        <f>Original!AK12</f>
        <v>punainen</v>
      </c>
      <c r="E2" s="2" t="str">
        <f>Original!AR12</f>
        <v>punainen</v>
      </c>
      <c r="F2" s="2" t="str">
        <f>Original!AS12</f>
        <v>punainen</v>
      </c>
      <c r="G2" s="2" t="str">
        <f>Original!AT12</f>
        <v>punainen</v>
      </c>
      <c r="H2" s="2" t="str">
        <f>+IF(B2=E2,"",IF(B2="punainen",IF(E2="musta","musta"),IF(B2="musta",IF(E2="punainen","punainen"))))</f>
        <v/>
      </c>
      <c r="I2" s="2" t="str">
        <f>+IF(C2=F2,"",IF(C2="punainen",IF(F2="musta","musta"),IF(C2="musta",IF(F2="punainen","punainen"))))</f>
        <v/>
      </c>
      <c r="J2" s="2" t="str">
        <f>+IF(D2=G2,"",IF(D2="punainen",IF(G2="musta","musta"),IF(D2="musta",IF(G2="punainen","punainen"))))</f>
        <v/>
      </c>
      <c r="K2" s="7">
        <f>Original!L12</f>
        <v>3249</v>
      </c>
      <c r="L2" s="2">
        <f>Original!C12</f>
        <v>2</v>
      </c>
      <c r="M2" s="2">
        <f>Original!D12</f>
        <v>31</v>
      </c>
    </row>
    <row r="3" spans="1:13" x14ac:dyDescent="0.25">
      <c r="A3" s="2" t="str">
        <f>Original!B13</f>
        <v>3_121</v>
      </c>
      <c r="B3" s="2" t="str">
        <f>Original!AI13</f>
        <v>punainen</v>
      </c>
      <c r="C3" s="2" t="str">
        <f>Original!AJ13</f>
        <v>punainen</v>
      </c>
      <c r="D3" s="2" t="str">
        <f>Original!AK13</f>
        <v>punainen</v>
      </c>
      <c r="E3" s="2" t="str">
        <f>Original!AR13</f>
        <v>punainen</v>
      </c>
      <c r="F3" s="2" t="str">
        <f>Original!AS13</f>
        <v>punainen</v>
      </c>
      <c r="G3" s="2" t="str">
        <f>Original!AT13</f>
        <v>punainen</v>
      </c>
      <c r="H3" s="2" t="str">
        <f t="shared" ref="H3:H66" si="0">+IF(B3=E3,"",IF(B3="punainen",IF(E3="musta","musta"),IF(B3="musta",IF(E3="punainen","punainen"))))</f>
        <v/>
      </c>
      <c r="I3" s="2" t="str">
        <f t="shared" ref="I3:I66" si="1">+IF(C3=F3,"",IF(C3="punainen",IF(F3="musta","musta"),IF(C3="musta",IF(F3="punainen","punainen"))))</f>
        <v/>
      </c>
      <c r="J3" s="2" t="str">
        <f t="shared" ref="J3:J66" si="2">+IF(D3=G3,"",IF(D3="punainen",IF(G3="musta","musta"),IF(D3="musta",IF(G3="punainen","punainen"))))</f>
        <v/>
      </c>
      <c r="K3" s="7">
        <f>Original!L13</f>
        <v>16545</v>
      </c>
      <c r="L3" s="2">
        <f>Original!C13</f>
        <v>3</v>
      </c>
      <c r="M3" s="2">
        <f>Original!D13</f>
        <v>121</v>
      </c>
    </row>
    <row r="4" spans="1:13" x14ac:dyDescent="0.25">
      <c r="A4" s="2" t="str">
        <f>Original!B14</f>
        <v>3_122</v>
      </c>
      <c r="B4" s="2" t="str">
        <f>Original!AI14</f>
        <v>punainen</v>
      </c>
      <c r="C4" s="2" t="str">
        <f>Original!AJ14</f>
        <v>punainen</v>
      </c>
      <c r="D4" s="2" t="str">
        <f>Original!AK14</f>
        <v>punainen</v>
      </c>
      <c r="E4" s="2" t="str">
        <f>Original!AR14</f>
        <v>punainen</v>
      </c>
      <c r="F4" s="2" t="str">
        <f>Original!AS14</f>
        <v>punainen</v>
      </c>
      <c r="G4" s="2" t="str">
        <f>Original!AT14</f>
        <v>punainen</v>
      </c>
      <c r="H4" s="2" t="str">
        <f t="shared" si="0"/>
        <v/>
      </c>
      <c r="I4" s="2" t="str">
        <f t="shared" si="1"/>
        <v/>
      </c>
      <c r="J4" s="2" t="str">
        <f t="shared" si="2"/>
        <v/>
      </c>
      <c r="K4" s="7">
        <f>Original!L14</f>
        <v>18858</v>
      </c>
      <c r="L4" s="2">
        <f>Original!C14</f>
        <v>3</v>
      </c>
      <c r="M4" s="2">
        <f>Original!D14</f>
        <v>122</v>
      </c>
    </row>
    <row r="5" spans="1:13" x14ac:dyDescent="0.25">
      <c r="A5" s="2" t="str">
        <f>Original!B15</f>
        <v>3_123</v>
      </c>
      <c r="B5" s="2" t="str">
        <f>Original!AI15</f>
        <v>punainen</v>
      </c>
      <c r="C5" s="2" t="str">
        <f>Original!AJ15</f>
        <v>punainen</v>
      </c>
      <c r="D5" s="2" t="str">
        <f>Original!AK15</f>
        <v>punainen</v>
      </c>
      <c r="E5" s="2" t="str">
        <f>Original!AR15</f>
        <v>punainen</v>
      </c>
      <c r="F5" s="2" t="str">
        <f>Original!AS15</f>
        <v>punainen</v>
      </c>
      <c r="G5" s="2" t="str">
        <f>Original!AT15</f>
        <v>punainen</v>
      </c>
      <c r="H5" s="2" t="str">
        <f t="shared" si="0"/>
        <v/>
      </c>
      <c r="I5" s="2" t="str">
        <f t="shared" si="1"/>
        <v/>
      </c>
      <c r="J5" s="2" t="str">
        <f t="shared" si="2"/>
        <v/>
      </c>
      <c r="K5" s="7">
        <f>Original!L15</f>
        <v>18858</v>
      </c>
      <c r="L5" s="2">
        <f>Original!C15</f>
        <v>3</v>
      </c>
      <c r="M5" s="2">
        <f>Original!D15</f>
        <v>123</v>
      </c>
    </row>
    <row r="6" spans="1:13" x14ac:dyDescent="0.25">
      <c r="A6" s="2" t="str">
        <f>Original!B16</f>
        <v>3_124</v>
      </c>
      <c r="B6" s="2" t="str">
        <f>Original!AI16</f>
        <v>punainen</v>
      </c>
      <c r="C6" s="2" t="str">
        <f>Original!AJ16</f>
        <v>punainen</v>
      </c>
      <c r="D6" s="2" t="str">
        <f>Original!AK16</f>
        <v>punainen</v>
      </c>
      <c r="E6" s="2" t="str">
        <f>Original!AR16</f>
        <v>punainen</v>
      </c>
      <c r="F6" s="2" t="str">
        <f>Original!AS16</f>
        <v>punainen</v>
      </c>
      <c r="G6" s="2" t="str">
        <f>Original!AT16</f>
        <v>punainen</v>
      </c>
      <c r="H6" s="2" t="str">
        <f t="shared" si="0"/>
        <v/>
      </c>
      <c r="I6" s="2" t="str">
        <f t="shared" si="1"/>
        <v/>
      </c>
      <c r="J6" s="2" t="str">
        <f t="shared" si="2"/>
        <v/>
      </c>
      <c r="K6" s="7">
        <f>Original!L16</f>
        <v>22859</v>
      </c>
      <c r="L6" s="2">
        <f>Original!C16</f>
        <v>3</v>
      </c>
      <c r="M6" s="2">
        <f>Original!D16</f>
        <v>124</v>
      </c>
    </row>
    <row r="7" spans="1:13" x14ac:dyDescent="0.25">
      <c r="A7" s="2" t="str">
        <f>Original!B17</f>
        <v>3_125</v>
      </c>
      <c r="B7" s="2" t="str">
        <f>Original!AI17</f>
        <v>punainen</v>
      </c>
      <c r="C7" s="2" t="str">
        <f>Original!AJ17</f>
        <v>punainen</v>
      </c>
      <c r="D7" s="2" t="str">
        <f>Original!AK17</f>
        <v>punainen</v>
      </c>
      <c r="E7" s="2" t="str">
        <f>Original!AR17</f>
        <v>punainen</v>
      </c>
      <c r="F7" s="2" t="str">
        <f>Original!AS17</f>
        <v>punainen</v>
      </c>
      <c r="G7" s="2" t="str">
        <f>Original!AT17</f>
        <v>punainen</v>
      </c>
      <c r="H7" s="2" t="str">
        <f t="shared" si="0"/>
        <v/>
      </c>
      <c r="I7" s="2" t="str">
        <f t="shared" si="1"/>
        <v/>
      </c>
      <c r="J7" s="2" t="str">
        <f t="shared" si="2"/>
        <v/>
      </c>
      <c r="K7" s="7">
        <f>Original!L17</f>
        <v>23119</v>
      </c>
      <c r="L7" s="2">
        <f>Original!C17</f>
        <v>3</v>
      </c>
      <c r="M7" s="2">
        <f>Original!D17</f>
        <v>125</v>
      </c>
    </row>
    <row r="8" spans="1:13" x14ac:dyDescent="0.25">
      <c r="A8" s="2" t="str">
        <f>Original!B18</f>
        <v>3_126</v>
      </c>
      <c r="B8" s="2" t="str">
        <f>Original!AI18</f>
        <v>punainen</v>
      </c>
      <c r="C8" s="2" t="str">
        <f>Original!AJ18</f>
        <v>punainen</v>
      </c>
      <c r="D8" s="2" t="str">
        <f>Original!AK18</f>
        <v>punainen</v>
      </c>
      <c r="E8" s="2" t="str">
        <f>Original!AR18</f>
        <v>punainen</v>
      </c>
      <c r="F8" s="2" t="str">
        <f>Original!AS18</f>
        <v>punainen</v>
      </c>
      <c r="G8" s="2" t="str">
        <f>Original!AT18</f>
        <v>punainen</v>
      </c>
      <c r="H8" s="2" t="str">
        <f t="shared" si="0"/>
        <v/>
      </c>
      <c r="I8" s="2" t="str">
        <f t="shared" si="1"/>
        <v/>
      </c>
      <c r="J8" s="2" t="str">
        <f t="shared" si="2"/>
        <v/>
      </c>
      <c r="K8" s="7">
        <f>Original!L18</f>
        <v>28891</v>
      </c>
      <c r="L8" s="2">
        <f>Original!C18</f>
        <v>3</v>
      </c>
      <c r="M8" s="2">
        <f>Original!D18</f>
        <v>126</v>
      </c>
    </row>
    <row r="9" spans="1:13" x14ac:dyDescent="0.25">
      <c r="A9" s="2" t="str">
        <f>Original!B19</f>
        <v>3_134</v>
      </c>
      <c r="B9" s="2" t="str">
        <f>Original!AI19</f>
        <v>punainen</v>
      </c>
      <c r="C9" s="2" t="str">
        <f>Original!AJ19</f>
        <v>punainen</v>
      </c>
      <c r="D9" s="2" t="str">
        <f>Original!AK19</f>
        <v>punainen</v>
      </c>
      <c r="E9" s="2" t="str">
        <f>Original!AR19</f>
        <v>punainen</v>
      </c>
      <c r="F9" s="2" t="str">
        <f>Original!AS19</f>
        <v>punainen</v>
      </c>
      <c r="G9" s="2" t="str">
        <f>Original!AT19</f>
        <v>punainen</v>
      </c>
      <c r="H9" s="2" t="str">
        <f t="shared" si="0"/>
        <v/>
      </c>
      <c r="I9" s="2" t="str">
        <f t="shared" si="1"/>
        <v/>
      </c>
      <c r="J9" s="2" t="str">
        <f t="shared" si="2"/>
        <v/>
      </c>
      <c r="K9" s="7">
        <f>Original!L19</f>
        <v>41490</v>
      </c>
      <c r="L9" s="2">
        <f>Original!C19</f>
        <v>3</v>
      </c>
      <c r="M9" s="2">
        <f>Original!D19</f>
        <v>134</v>
      </c>
    </row>
    <row r="10" spans="1:13" x14ac:dyDescent="0.25">
      <c r="A10" s="2" t="str">
        <f>Original!B20</f>
        <v>3_135</v>
      </c>
      <c r="B10" s="2" t="str">
        <f>Original!AI20</f>
        <v>punainen</v>
      </c>
      <c r="C10" s="2" t="str">
        <f>Original!AJ20</f>
        <v>punainen</v>
      </c>
      <c r="D10" s="2" t="str">
        <f>Original!AK20</f>
        <v>punainen</v>
      </c>
      <c r="E10" s="2" t="str">
        <f>Original!AR20</f>
        <v>punainen</v>
      </c>
      <c r="F10" s="2" t="str">
        <f>Original!AS20</f>
        <v>punainen</v>
      </c>
      <c r="G10" s="2" t="str">
        <f>Original!AT20</f>
        <v>punainen</v>
      </c>
      <c r="H10" s="2" t="str">
        <f t="shared" si="0"/>
        <v/>
      </c>
      <c r="I10" s="2" t="str">
        <f t="shared" si="1"/>
        <v/>
      </c>
      <c r="J10" s="2" t="str">
        <f t="shared" si="2"/>
        <v/>
      </c>
      <c r="K10" s="7">
        <f>Original!L20</f>
        <v>40411</v>
      </c>
      <c r="L10" s="2">
        <f>Original!C20</f>
        <v>3</v>
      </c>
      <c r="M10" s="2">
        <f>Original!D20</f>
        <v>135</v>
      </c>
    </row>
    <row r="11" spans="1:13" x14ac:dyDescent="0.25">
      <c r="A11" s="2" t="str">
        <f>Original!B21</f>
        <v>3_136</v>
      </c>
      <c r="B11" s="2" t="str">
        <f>Original!AI21</f>
        <v>punainen</v>
      </c>
      <c r="C11" s="2" t="str">
        <f>Original!AJ21</f>
        <v>punainen</v>
      </c>
      <c r="D11" s="2" t="str">
        <f>Original!AK21</f>
        <v>punainen</v>
      </c>
      <c r="E11" s="2" t="str">
        <f>Original!AR21</f>
        <v>punainen</v>
      </c>
      <c r="F11" s="2" t="str">
        <f>Original!AS21</f>
        <v>punainen</v>
      </c>
      <c r="G11" s="2" t="str">
        <f>Original!AT21</f>
        <v>punainen</v>
      </c>
      <c r="H11" s="2" t="str">
        <f t="shared" si="0"/>
        <v/>
      </c>
      <c r="I11" s="2" t="str">
        <f t="shared" si="1"/>
        <v/>
      </c>
      <c r="J11" s="2" t="str">
        <f t="shared" si="2"/>
        <v/>
      </c>
      <c r="K11" s="7">
        <f>Original!L21</f>
        <v>44817</v>
      </c>
      <c r="L11" s="2">
        <f>Original!C21</f>
        <v>3</v>
      </c>
      <c r="M11" s="2">
        <f>Original!D21</f>
        <v>136</v>
      </c>
    </row>
    <row r="12" spans="1:13" x14ac:dyDescent="0.25">
      <c r="A12" s="2" t="str">
        <f>Original!B22</f>
        <v>3_137</v>
      </c>
      <c r="B12" s="2" t="str">
        <f>Original!AI22</f>
        <v>punainen</v>
      </c>
      <c r="C12" s="2" t="str">
        <f>Original!AJ22</f>
        <v>punainen</v>
      </c>
      <c r="D12" s="2" t="str">
        <f>Original!AK22</f>
        <v>punainen</v>
      </c>
      <c r="E12" s="2" t="str">
        <f>Original!AR22</f>
        <v>punainen</v>
      </c>
      <c r="F12" s="2" t="str">
        <f>Original!AS22</f>
        <v>punainen</v>
      </c>
      <c r="G12" s="2" t="str">
        <f>Original!AT22</f>
        <v>punainen</v>
      </c>
      <c r="H12" s="2" t="str">
        <f t="shared" si="0"/>
        <v/>
      </c>
      <c r="I12" s="2" t="str">
        <f t="shared" si="1"/>
        <v/>
      </c>
      <c r="J12" s="2" t="str">
        <f t="shared" si="2"/>
        <v/>
      </c>
      <c r="K12" s="7">
        <f>Original!L22</f>
        <v>38535</v>
      </c>
      <c r="L12" s="2">
        <f>Original!C22</f>
        <v>3</v>
      </c>
      <c r="M12" s="2">
        <f>Original!D22</f>
        <v>137</v>
      </c>
    </row>
    <row r="13" spans="1:13" x14ac:dyDescent="0.25">
      <c r="A13" s="2" t="str">
        <f>Original!B23</f>
        <v>3_138</v>
      </c>
      <c r="B13" s="2" t="str">
        <f>Original!AI23</f>
        <v>punainen</v>
      </c>
      <c r="C13" s="2" t="str">
        <f>Original!AJ23</f>
        <v>punainen</v>
      </c>
      <c r="D13" s="2" t="str">
        <f>Original!AK23</f>
        <v>punainen</v>
      </c>
      <c r="E13" s="2" t="str">
        <f>Original!AR23</f>
        <v>punainen</v>
      </c>
      <c r="F13" s="2" t="str">
        <f>Original!AS23</f>
        <v>punainen</v>
      </c>
      <c r="G13" s="2" t="str">
        <f>Original!AT23</f>
        <v>punainen</v>
      </c>
      <c r="H13" s="2" t="str">
        <f t="shared" si="0"/>
        <v/>
      </c>
      <c r="I13" s="2" t="str">
        <f t="shared" si="1"/>
        <v/>
      </c>
      <c r="J13" s="2" t="str">
        <f t="shared" si="2"/>
        <v/>
      </c>
      <c r="K13" s="7">
        <f>Original!L23</f>
        <v>37897</v>
      </c>
      <c r="L13" s="2">
        <f>Original!C23</f>
        <v>3</v>
      </c>
      <c r="M13" s="2">
        <f>Original!D23</f>
        <v>138</v>
      </c>
    </row>
    <row r="14" spans="1:13" x14ac:dyDescent="0.25">
      <c r="A14" s="2" t="str">
        <f>Original!B24</f>
        <v>3_139</v>
      </c>
      <c r="B14" s="2" t="str">
        <f>Original!AI24</f>
        <v>punainen</v>
      </c>
      <c r="C14" s="2" t="str">
        <f>Original!AJ24</f>
        <v>punainen</v>
      </c>
      <c r="D14" s="2" t="str">
        <f>Original!AK24</f>
        <v>punainen</v>
      </c>
      <c r="E14" s="2" t="str">
        <f>Original!AR24</f>
        <v>punainen</v>
      </c>
      <c r="F14" s="2" t="str">
        <f>Original!AS24</f>
        <v>punainen</v>
      </c>
      <c r="G14" s="2" t="str">
        <f>Original!AT24</f>
        <v>punainen</v>
      </c>
      <c r="H14" s="2" t="str">
        <f t="shared" si="0"/>
        <v/>
      </c>
      <c r="I14" s="2" t="str">
        <f t="shared" si="1"/>
        <v/>
      </c>
      <c r="J14" s="2" t="str">
        <f t="shared" si="2"/>
        <v/>
      </c>
      <c r="K14" s="7">
        <f>Original!L24</f>
        <v>17851</v>
      </c>
      <c r="L14" s="2">
        <f>Original!C24</f>
        <v>3</v>
      </c>
      <c r="M14" s="2">
        <f>Original!D24</f>
        <v>139</v>
      </c>
    </row>
    <row r="15" spans="1:13" x14ac:dyDescent="0.25">
      <c r="A15" s="2" t="str">
        <f>Original!B25</f>
        <v>3_203</v>
      </c>
      <c r="B15" s="2" t="str">
        <f>Original!AI25</f>
        <v>punainen</v>
      </c>
      <c r="C15" s="2" t="str">
        <f>Original!AJ25</f>
        <v>punainen</v>
      </c>
      <c r="D15" s="2" t="str">
        <f>Original!AK25</f>
        <v>punainen</v>
      </c>
      <c r="E15" s="2" t="str">
        <f>Original!AR25</f>
        <v>punainen</v>
      </c>
      <c r="F15" s="2" t="str">
        <f>Original!AS25</f>
        <v>punainen</v>
      </c>
      <c r="G15" s="2" t="str">
        <f>Original!AT25</f>
        <v>punainen</v>
      </c>
      <c r="H15" s="2" t="str">
        <f t="shared" si="0"/>
        <v/>
      </c>
      <c r="I15" s="2" t="str">
        <f t="shared" si="1"/>
        <v/>
      </c>
      <c r="J15" s="2" t="str">
        <f t="shared" si="2"/>
        <v/>
      </c>
      <c r="K15" s="7">
        <f>Original!L25</f>
        <v>13587</v>
      </c>
      <c r="L15" s="2">
        <f>Original!C25</f>
        <v>3</v>
      </c>
      <c r="M15" s="2">
        <f>Original!D25</f>
        <v>203</v>
      </c>
    </row>
    <row r="16" spans="1:13" x14ac:dyDescent="0.25">
      <c r="A16" s="2" t="str">
        <f>Original!B26</f>
        <v>3_204</v>
      </c>
      <c r="B16" s="2" t="str">
        <f>Original!AI26</f>
        <v>punainen</v>
      </c>
      <c r="C16" s="2" t="str">
        <f>Original!AJ26</f>
        <v>punainen</v>
      </c>
      <c r="D16" s="2" t="str">
        <f>Original!AK26</f>
        <v>punainen</v>
      </c>
      <c r="E16" s="2" t="str">
        <f>Original!AR26</f>
        <v>punainen</v>
      </c>
      <c r="F16" s="2" t="str">
        <f>Original!AS26</f>
        <v>punainen</v>
      </c>
      <c r="G16" s="2" t="str">
        <f>Original!AT26</f>
        <v>punainen</v>
      </c>
      <c r="H16" s="2" t="str">
        <f t="shared" si="0"/>
        <v/>
      </c>
      <c r="I16" s="2" t="str">
        <f t="shared" si="1"/>
        <v/>
      </c>
      <c r="J16" s="2" t="str">
        <f t="shared" si="2"/>
        <v/>
      </c>
      <c r="K16" s="7">
        <f>Original!L26</f>
        <v>11319</v>
      </c>
      <c r="L16" s="2">
        <f>Original!C26</f>
        <v>3</v>
      </c>
      <c r="M16" s="2">
        <f>Original!D26</f>
        <v>204</v>
      </c>
    </row>
    <row r="17" spans="1:13" x14ac:dyDescent="0.25">
      <c r="A17" s="2" t="str">
        <f>Original!B27</f>
        <v>3_205</v>
      </c>
      <c r="B17" s="2" t="str">
        <f>Original!AI27</f>
        <v>punainen</v>
      </c>
      <c r="C17" s="2" t="str">
        <f>Original!AJ27</f>
        <v>punainen</v>
      </c>
      <c r="D17" s="2" t="str">
        <f>Original!AK27</f>
        <v>punainen</v>
      </c>
      <c r="E17" s="2" t="str">
        <f>Original!AR27</f>
        <v>punainen</v>
      </c>
      <c r="F17" s="2" t="str">
        <f>Original!AS27</f>
        <v>punainen</v>
      </c>
      <c r="G17" s="2" t="str">
        <f>Original!AT27</f>
        <v>punainen</v>
      </c>
      <c r="H17" s="2" t="str">
        <f t="shared" si="0"/>
        <v/>
      </c>
      <c r="I17" s="2" t="str">
        <f t="shared" si="1"/>
        <v/>
      </c>
      <c r="J17" s="2" t="str">
        <f t="shared" si="2"/>
        <v/>
      </c>
      <c r="K17" s="7">
        <f>Original!L27</f>
        <v>10947</v>
      </c>
      <c r="L17" s="2">
        <f>Original!C27</f>
        <v>3</v>
      </c>
      <c r="M17" s="2">
        <f>Original!D27</f>
        <v>205</v>
      </c>
    </row>
    <row r="18" spans="1:13" x14ac:dyDescent="0.25">
      <c r="A18" s="2" t="str">
        <f>Original!B28</f>
        <v>3_206</v>
      </c>
      <c r="B18" s="2" t="str">
        <f>Original!AI28</f>
        <v>punainen</v>
      </c>
      <c r="C18" s="2" t="str">
        <f>Original!AJ28</f>
        <v>punainen</v>
      </c>
      <c r="D18" s="2" t="str">
        <f>Original!AK28</f>
        <v>punainen</v>
      </c>
      <c r="E18" s="2" t="str">
        <f>Original!AR28</f>
        <v>punainen</v>
      </c>
      <c r="F18" s="2" t="str">
        <f>Original!AS28</f>
        <v>punainen</v>
      </c>
      <c r="G18" s="2" t="str">
        <f>Original!AT28</f>
        <v>punainen</v>
      </c>
      <c r="H18" s="2" t="str">
        <f t="shared" si="0"/>
        <v/>
      </c>
      <c r="I18" s="2" t="str">
        <f t="shared" si="1"/>
        <v/>
      </c>
      <c r="J18" s="2" t="str">
        <f t="shared" si="2"/>
        <v/>
      </c>
      <c r="K18" s="7">
        <f>Original!L28</f>
        <v>10890</v>
      </c>
      <c r="L18" s="2">
        <f>Original!C28</f>
        <v>3</v>
      </c>
      <c r="M18" s="2">
        <f>Original!D28</f>
        <v>206</v>
      </c>
    </row>
    <row r="19" spans="1:13" x14ac:dyDescent="0.25">
      <c r="A19" s="2" t="str">
        <f>Original!B29</f>
        <v>3_207</v>
      </c>
      <c r="B19" s="2" t="str">
        <f>Original!AI29</f>
        <v>punainen</v>
      </c>
      <c r="C19" s="2" t="str">
        <f>Original!AJ29</f>
        <v>punainen</v>
      </c>
      <c r="D19" s="2" t="str">
        <f>Original!AK29</f>
        <v>punainen</v>
      </c>
      <c r="E19" s="2" t="str">
        <f>Original!AR29</f>
        <v>punainen</v>
      </c>
      <c r="F19" s="2" t="str">
        <f>Original!AS29</f>
        <v>punainen</v>
      </c>
      <c r="G19" s="2" t="str">
        <f>Original!AT29</f>
        <v>punainen</v>
      </c>
      <c r="H19" s="2" t="str">
        <f t="shared" si="0"/>
        <v/>
      </c>
      <c r="I19" s="2" t="str">
        <f t="shared" si="1"/>
        <v/>
      </c>
      <c r="J19" s="2" t="str">
        <f t="shared" si="2"/>
        <v/>
      </c>
      <c r="K19" s="7">
        <f>Original!L29</f>
        <v>10750</v>
      </c>
      <c r="L19" s="2">
        <f>Original!C29</f>
        <v>3</v>
      </c>
      <c r="M19" s="2">
        <f>Original!D29</f>
        <v>207</v>
      </c>
    </row>
    <row r="20" spans="1:13" x14ac:dyDescent="0.25">
      <c r="A20" s="2" t="str">
        <f>Original!B30</f>
        <v>3_208</v>
      </c>
      <c r="B20" s="2" t="str">
        <f>Original!AI30</f>
        <v>punainen</v>
      </c>
      <c r="C20" s="2" t="str">
        <f>Original!AJ30</f>
        <v>punainen</v>
      </c>
      <c r="D20" s="2" t="str">
        <f>Original!AK30</f>
        <v>punainen</v>
      </c>
      <c r="E20" s="2" t="str">
        <f>Original!AR30</f>
        <v>punainen</v>
      </c>
      <c r="F20" s="2" t="str">
        <f>Original!AS30</f>
        <v>punainen</v>
      </c>
      <c r="G20" s="2" t="str">
        <f>Original!AT30</f>
        <v>punainen</v>
      </c>
      <c r="H20" s="2" t="str">
        <f t="shared" si="0"/>
        <v/>
      </c>
      <c r="I20" s="2" t="str">
        <f t="shared" si="1"/>
        <v/>
      </c>
      <c r="J20" s="2" t="str">
        <f t="shared" si="2"/>
        <v/>
      </c>
      <c r="K20" s="7">
        <f>Original!L30</f>
        <v>10077</v>
      </c>
      <c r="L20" s="2">
        <f>Original!C30</f>
        <v>3</v>
      </c>
      <c r="M20" s="2">
        <f>Original!D30</f>
        <v>208</v>
      </c>
    </row>
    <row r="21" spans="1:13" x14ac:dyDescent="0.25">
      <c r="A21" s="2" t="str">
        <f>Original!B31</f>
        <v>3_209</v>
      </c>
      <c r="B21" s="2" t="str">
        <f>Original!AI31</f>
        <v>punainen</v>
      </c>
      <c r="C21" s="2" t="str">
        <f>Original!AJ31</f>
        <v>punainen</v>
      </c>
      <c r="D21" s="2" t="str">
        <f>Original!AK31</f>
        <v>punainen</v>
      </c>
      <c r="E21" s="2" t="str">
        <f>Original!AR31</f>
        <v>punainen</v>
      </c>
      <c r="F21" s="2" t="str">
        <f>Original!AS31</f>
        <v>punainen</v>
      </c>
      <c r="G21" s="2" t="str">
        <f>Original!AT31</f>
        <v>punainen</v>
      </c>
      <c r="H21" s="2" t="str">
        <f t="shared" si="0"/>
        <v/>
      </c>
      <c r="I21" s="2" t="str">
        <f t="shared" si="1"/>
        <v/>
      </c>
      <c r="J21" s="2" t="str">
        <f t="shared" si="2"/>
        <v/>
      </c>
      <c r="K21" s="7">
        <f>Original!L31</f>
        <v>10181</v>
      </c>
      <c r="L21" s="2">
        <f>Original!C31</f>
        <v>3</v>
      </c>
      <c r="M21" s="2">
        <f>Original!D31</f>
        <v>209</v>
      </c>
    </row>
    <row r="22" spans="1:13" x14ac:dyDescent="0.25">
      <c r="A22" s="2" t="str">
        <f>Original!B32</f>
        <v>3_210</v>
      </c>
      <c r="B22" s="2" t="str">
        <f>Original!AI32</f>
        <v>punainen</v>
      </c>
      <c r="C22" s="2" t="str">
        <f>Original!AJ32</f>
        <v>punainen</v>
      </c>
      <c r="D22" s="2" t="str">
        <f>Original!AK32</f>
        <v>punainen</v>
      </c>
      <c r="E22" s="2" t="str">
        <f>Original!AR32</f>
        <v>punainen</v>
      </c>
      <c r="F22" s="2" t="str">
        <f>Original!AS32</f>
        <v>punainen</v>
      </c>
      <c r="G22" s="2" t="str">
        <f>Original!AT32</f>
        <v>punainen</v>
      </c>
      <c r="H22" s="2" t="str">
        <f t="shared" si="0"/>
        <v/>
      </c>
      <c r="I22" s="2" t="str">
        <f t="shared" si="1"/>
        <v/>
      </c>
      <c r="J22" s="2" t="str">
        <f t="shared" si="2"/>
        <v/>
      </c>
      <c r="K22" s="7">
        <f>Original!L32</f>
        <v>8913</v>
      </c>
      <c r="L22" s="2">
        <f>Original!C32</f>
        <v>3</v>
      </c>
      <c r="M22" s="2">
        <f>Original!D32</f>
        <v>210</v>
      </c>
    </row>
    <row r="23" spans="1:13" x14ac:dyDescent="0.25">
      <c r="A23" s="2" t="str">
        <f>Original!B33</f>
        <v>3_211</v>
      </c>
      <c r="B23" s="2" t="str">
        <f>Original!AI33</f>
        <v>punainen</v>
      </c>
      <c r="C23" s="2" t="str">
        <f>Original!AJ33</f>
        <v>punainen</v>
      </c>
      <c r="D23" s="2" t="str">
        <f>Original!AK33</f>
        <v>punainen</v>
      </c>
      <c r="E23" s="2" t="str">
        <f>Original!AR33</f>
        <v>punainen</v>
      </c>
      <c r="F23" s="2" t="str">
        <f>Original!AS33</f>
        <v>punainen</v>
      </c>
      <c r="G23" s="2" t="str">
        <f>Original!AT33</f>
        <v>punainen</v>
      </c>
      <c r="H23" s="2" t="str">
        <f t="shared" si="0"/>
        <v/>
      </c>
      <c r="I23" s="2" t="str">
        <f t="shared" si="1"/>
        <v/>
      </c>
      <c r="J23" s="2" t="str">
        <f t="shared" si="2"/>
        <v/>
      </c>
      <c r="K23" s="7">
        <f>Original!L33</f>
        <v>6418</v>
      </c>
      <c r="L23" s="2">
        <f>Original!C33</f>
        <v>3</v>
      </c>
      <c r="M23" s="2">
        <f>Original!D33</f>
        <v>211</v>
      </c>
    </row>
    <row r="24" spans="1:13" x14ac:dyDescent="0.25">
      <c r="A24" s="2" t="str">
        <f>Original!B34</f>
        <v>3_212</v>
      </c>
      <c r="B24" s="2" t="str">
        <f>Original!AI34</f>
        <v>punainen</v>
      </c>
      <c r="C24" s="2" t="str">
        <f>Original!AJ34</f>
        <v>punainen</v>
      </c>
      <c r="D24" s="2" t="str">
        <f>Original!AK34</f>
        <v>punainen</v>
      </c>
      <c r="E24" s="2" t="str">
        <f>Original!AR34</f>
        <v>punainen</v>
      </c>
      <c r="F24" s="2" t="str">
        <f>Original!AS34</f>
        <v>punainen</v>
      </c>
      <c r="G24" s="2" t="str">
        <f>Original!AT34</f>
        <v>punainen</v>
      </c>
      <c r="H24" s="2" t="str">
        <f t="shared" si="0"/>
        <v/>
      </c>
      <c r="I24" s="2" t="str">
        <f t="shared" si="1"/>
        <v/>
      </c>
      <c r="J24" s="2" t="str">
        <f t="shared" si="2"/>
        <v/>
      </c>
      <c r="K24" s="7">
        <f>Original!L34</f>
        <v>6418</v>
      </c>
      <c r="L24" s="2">
        <f>Original!C34</f>
        <v>3</v>
      </c>
      <c r="M24" s="2">
        <f>Original!D34</f>
        <v>212</v>
      </c>
    </row>
    <row r="25" spans="1:13" x14ac:dyDescent="0.25">
      <c r="A25" s="2" t="str">
        <f>Original!B35</f>
        <v>3_213</v>
      </c>
      <c r="B25" s="2" t="str">
        <f>Original!AI35</f>
        <v>punainen</v>
      </c>
      <c r="C25" s="2" t="str">
        <f>Original!AJ35</f>
        <v>punainen</v>
      </c>
      <c r="D25" s="2" t="str">
        <f>Original!AK35</f>
        <v>punainen</v>
      </c>
      <c r="E25" s="2" t="str">
        <f>Original!AR35</f>
        <v>punainen</v>
      </c>
      <c r="F25" s="2" t="str">
        <f>Original!AS35</f>
        <v>punainen</v>
      </c>
      <c r="G25" s="2" t="str">
        <f>Original!AT35</f>
        <v>punainen</v>
      </c>
      <c r="H25" s="2" t="str">
        <f t="shared" si="0"/>
        <v/>
      </c>
      <c r="I25" s="2" t="str">
        <f t="shared" si="1"/>
        <v/>
      </c>
      <c r="J25" s="2" t="str">
        <f t="shared" si="2"/>
        <v/>
      </c>
      <c r="K25" s="7">
        <f>Original!L35</f>
        <v>6418</v>
      </c>
      <c r="L25" s="2">
        <f>Original!C35</f>
        <v>3</v>
      </c>
      <c r="M25" s="2">
        <f>Original!D35</f>
        <v>213</v>
      </c>
    </row>
    <row r="26" spans="1:13" x14ac:dyDescent="0.25">
      <c r="A26" s="2" t="str">
        <f>Original!B36</f>
        <v>3_214</v>
      </c>
      <c r="B26" s="2" t="str">
        <f>Original!AI36</f>
        <v>punainen</v>
      </c>
      <c r="C26" s="2" t="str">
        <f>Original!AJ36</f>
        <v>punainen</v>
      </c>
      <c r="D26" s="2" t="str">
        <f>Original!AK36</f>
        <v>punainen</v>
      </c>
      <c r="E26" s="2" t="str">
        <f>Original!AR36</f>
        <v>punainen</v>
      </c>
      <c r="F26" s="2" t="str">
        <f>Original!AS36</f>
        <v>punainen</v>
      </c>
      <c r="G26" s="2" t="str">
        <f>Original!AT36</f>
        <v>punainen</v>
      </c>
      <c r="H26" s="2" t="str">
        <f t="shared" si="0"/>
        <v/>
      </c>
      <c r="I26" s="2" t="str">
        <f t="shared" si="1"/>
        <v/>
      </c>
      <c r="J26" s="2" t="str">
        <f t="shared" si="2"/>
        <v/>
      </c>
      <c r="K26" s="7">
        <f>Original!L36</f>
        <v>5741</v>
      </c>
      <c r="L26" s="2">
        <f>Original!C36</f>
        <v>3</v>
      </c>
      <c r="M26" s="2">
        <f>Original!D36</f>
        <v>214</v>
      </c>
    </row>
    <row r="27" spans="1:13" x14ac:dyDescent="0.25">
      <c r="A27" s="2" t="str">
        <f>Original!B37</f>
        <v>3_215</v>
      </c>
      <c r="B27" s="2" t="str">
        <f>Original!AI37</f>
        <v>punainen</v>
      </c>
      <c r="C27" s="2" t="str">
        <f>Original!AJ37</f>
        <v>punainen</v>
      </c>
      <c r="D27" s="2" t="str">
        <f>Original!AK37</f>
        <v>punainen</v>
      </c>
      <c r="E27" s="2" t="str">
        <f>Original!AR37</f>
        <v>punainen</v>
      </c>
      <c r="F27" s="2" t="str">
        <f>Original!AS37</f>
        <v>punainen</v>
      </c>
      <c r="G27" s="2" t="str">
        <f>Original!AT37</f>
        <v>punainen</v>
      </c>
      <c r="H27" s="2" t="str">
        <f t="shared" si="0"/>
        <v/>
      </c>
      <c r="I27" s="2" t="str">
        <f t="shared" si="1"/>
        <v/>
      </c>
      <c r="J27" s="2" t="str">
        <f t="shared" si="2"/>
        <v/>
      </c>
      <c r="K27" s="7">
        <f>Original!L37</f>
        <v>6022</v>
      </c>
      <c r="L27" s="2">
        <f>Original!C37</f>
        <v>3</v>
      </c>
      <c r="M27" s="2">
        <f>Original!D37</f>
        <v>215</v>
      </c>
    </row>
    <row r="28" spans="1:13" x14ac:dyDescent="0.25">
      <c r="A28" s="2" t="str">
        <f>Original!B38</f>
        <v>3_217</v>
      </c>
      <c r="B28" s="2" t="str">
        <f>Original!AI38</f>
        <v>punainen</v>
      </c>
      <c r="C28" s="2" t="str">
        <f>Original!AJ38</f>
        <v>punainen</v>
      </c>
      <c r="D28" s="2" t="str">
        <f>Original!AK38</f>
        <v>punainen</v>
      </c>
      <c r="E28" s="2" t="str">
        <f>Original!AR38</f>
        <v>punainen</v>
      </c>
      <c r="F28" s="2" t="str">
        <f>Original!AS38</f>
        <v>punainen</v>
      </c>
      <c r="G28" s="2" t="str">
        <f>Original!AT38</f>
        <v>punainen</v>
      </c>
      <c r="H28" s="2" t="str">
        <f t="shared" si="0"/>
        <v/>
      </c>
      <c r="I28" s="2" t="str">
        <f t="shared" si="1"/>
        <v/>
      </c>
      <c r="J28" s="2" t="str">
        <f t="shared" si="2"/>
        <v/>
      </c>
      <c r="K28" s="7">
        <f>Original!L38</f>
        <v>6395</v>
      </c>
      <c r="L28" s="2">
        <f>Original!C38</f>
        <v>3</v>
      </c>
      <c r="M28" s="2">
        <f>Original!D38</f>
        <v>217</v>
      </c>
    </row>
    <row r="29" spans="1:13" x14ac:dyDescent="0.25">
      <c r="A29" s="2" t="str">
        <f>Original!B39</f>
        <v>3_218</v>
      </c>
      <c r="B29" s="2" t="str">
        <f>Original!AI39</f>
        <v>punainen</v>
      </c>
      <c r="C29" s="2" t="str">
        <f>Original!AJ39</f>
        <v>punainen</v>
      </c>
      <c r="D29" s="2" t="str">
        <f>Original!AK39</f>
        <v>punainen</v>
      </c>
      <c r="E29" s="2" t="str">
        <f>Original!AR39</f>
        <v>punainen</v>
      </c>
      <c r="F29" s="2" t="str">
        <f>Original!AS39</f>
        <v>punainen</v>
      </c>
      <c r="G29" s="2" t="str">
        <f>Original!AT39</f>
        <v>punainen</v>
      </c>
      <c r="H29" s="2" t="str">
        <f t="shared" si="0"/>
        <v/>
      </c>
      <c r="I29" s="2" t="str">
        <f t="shared" si="1"/>
        <v/>
      </c>
      <c r="J29" s="2" t="str">
        <f t="shared" si="2"/>
        <v/>
      </c>
      <c r="K29" s="7">
        <f>Original!L39</f>
        <v>4795</v>
      </c>
      <c r="L29" s="2">
        <f>Original!C39</f>
        <v>3</v>
      </c>
      <c r="M29" s="2">
        <f>Original!D39</f>
        <v>218</v>
      </c>
    </row>
    <row r="30" spans="1:13" x14ac:dyDescent="0.25">
      <c r="A30" s="2" t="str">
        <f>Original!B40</f>
        <v>3_219</v>
      </c>
      <c r="B30" s="2" t="str">
        <f>Original!AI40</f>
        <v>punainen</v>
      </c>
      <c r="C30" s="2" t="str">
        <f>Original!AJ40</f>
        <v>punainen</v>
      </c>
      <c r="D30" s="2" t="str">
        <f>Original!AK40</f>
        <v>punainen</v>
      </c>
      <c r="E30" s="2" t="str">
        <f>Original!AR40</f>
        <v>punainen</v>
      </c>
      <c r="F30" s="2" t="str">
        <f>Original!AS40</f>
        <v>punainen</v>
      </c>
      <c r="G30" s="2" t="str">
        <f>Original!AT40</f>
        <v>punainen</v>
      </c>
      <c r="H30" s="2" t="str">
        <f t="shared" si="0"/>
        <v/>
      </c>
      <c r="I30" s="2" t="str">
        <f t="shared" si="1"/>
        <v/>
      </c>
      <c r="J30" s="2" t="str">
        <f t="shared" si="2"/>
        <v/>
      </c>
      <c r="K30" s="7">
        <f>Original!L40</f>
        <v>4509</v>
      </c>
      <c r="L30" s="2">
        <f>Original!C40</f>
        <v>3</v>
      </c>
      <c r="M30" s="2">
        <f>Original!D40</f>
        <v>219</v>
      </c>
    </row>
    <row r="31" spans="1:13" x14ac:dyDescent="0.25">
      <c r="A31" s="2" t="str">
        <f>Original!B41</f>
        <v>3_220</v>
      </c>
      <c r="B31" s="2" t="str">
        <f>Original!AI41</f>
        <v>punainen</v>
      </c>
      <c r="C31" s="2" t="str">
        <f>Original!AJ41</f>
        <v>punainen</v>
      </c>
      <c r="D31" s="2" t="str">
        <f>Original!AK41</f>
        <v>punainen</v>
      </c>
      <c r="E31" s="2" t="str">
        <f>Original!AR41</f>
        <v>punainen</v>
      </c>
      <c r="F31" s="2" t="str">
        <f>Original!AS41</f>
        <v>punainen</v>
      </c>
      <c r="G31" s="2" t="str">
        <f>Original!AT41</f>
        <v>punainen</v>
      </c>
      <c r="H31" s="2" t="str">
        <f t="shared" si="0"/>
        <v/>
      </c>
      <c r="I31" s="2" t="str">
        <f t="shared" si="1"/>
        <v/>
      </c>
      <c r="J31" s="2" t="str">
        <f t="shared" si="2"/>
        <v/>
      </c>
      <c r="K31" s="7">
        <f>Original!L41</f>
        <v>4386</v>
      </c>
      <c r="L31" s="2">
        <f>Original!C41</f>
        <v>3</v>
      </c>
      <c r="M31" s="2">
        <f>Original!D41</f>
        <v>220</v>
      </c>
    </row>
    <row r="32" spans="1:13" x14ac:dyDescent="0.25">
      <c r="A32" s="2" t="str">
        <f>Original!B42</f>
        <v>9_120</v>
      </c>
      <c r="B32" s="2" t="str">
        <f>Original!AI42</f>
        <v>punainen</v>
      </c>
      <c r="C32" s="2" t="str">
        <f>Original!AJ42</f>
        <v>punainen</v>
      </c>
      <c r="D32" s="2" t="str">
        <f>Original!AK42</f>
        <v>punainen</v>
      </c>
      <c r="E32" s="2" t="str">
        <f>Original!AR42</f>
        <v>punainen</v>
      </c>
      <c r="F32" s="2" t="str">
        <f>Original!AS42</f>
        <v>punainen</v>
      </c>
      <c r="G32" s="2" t="str">
        <f>Original!AT42</f>
        <v>punainen</v>
      </c>
      <c r="H32" s="2" t="str">
        <f t="shared" si="0"/>
        <v/>
      </c>
      <c r="I32" s="2" t="str">
        <f t="shared" si="1"/>
        <v/>
      </c>
      <c r="J32" s="2" t="str">
        <f t="shared" si="2"/>
        <v/>
      </c>
      <c r="K32" s="7">
        <f>Original!L42</f>
        <v>5280</v>
      </c>
      <c r="L32" s="2">
        <f>Original!C42</f>
        <v>9</v>
      </c>
      <c r="M32" s="2">
        <f>Original!D42</f>
        <v>120</v>
      </c>
    </row>
    <row r="33" spans="1:13" x14ac:dyDescent="0.25">
      <c r="A33" s="2" t="str">
        <f>Original!B43</f>
        <v>9_121</v>
      </c>
      <c r="B33" s="2" t="str">
        <f>Original!AI43</f>
        <v>punainen</v>
      </c>
      <c r="C33" s="2" t="str">
        <f>Original!AJ43</f>
        <v>punainen</v>
      </c>
      <c r="D33" s="2" t="str">
        <f>Original!AK43</f>
        <v>punainen</v>
      </c>
      <c r="E33" s="2" t="str">
        <f>Original!AR43</f>
        <v>punainen</v>
      </c>
      <c r="F33" s="2" t="str">
        <f>Original!AS43</f>
        <v>punainen</v>
      </c>
      <c r="G33" s="2" t="str">
        <f>Original!AT43</f>
        <v>punainen</v>
      </c>
      <c r="H33" s="2" t="str">
        <f t="shared" si="0"/>
        <v/>
      </c>
      <c r="I33" s="2" t="str">
        <f t="shared" si="1"/>
        <v/>
      </c>
      <c r="J33" s="2" t="str">
        <f t="shared" si="2"/>
        <v/>
      </c>
      <c r="K33" s="7">
        <f>Original!L43</f>
        <v>6215</v>
      </c>
      <c r="L33" s="2">
        <f>Original!C43</f>
        <v>9</v>
      </c>
      <c r="M33" s="2">
        <f>Original!D43</f>
        <v>121</v>
      </c>
    </row>
    <row r="34" spans="1:13" x14ac:dyDescent="0.25">
      <c r="A34" s="2" t="str">
        <f>Original!B44</f>
        <v>9_123</v>
      </c>
      <c r="B34" s="2" t="str">
        <f>Original!AI44</f>
        <v>punainen</v>
      </c>
      <c r="C34" s="2" t="str">
        <f>Original!AJ44</f>
        <v>punainen</v>
      </c>
      <c r="D34" s="2" t="str">
        <f>Original!AK44</f>
        <v>punainen</v>
      </c>
      <c r="E34" s="2" t="str">
        <f>Original!AR44</f>
        <v>punainen</v>
      </c>
      <c r="F34" s="2" t="str">
        <f>Original!AS44</f>
        <v>punainen</v>
      </c>
      <c r="G34" s="2" t="str">
        <f>Original!AT44</f>
        <v>punainen</v>
      </c>
      <c r="H34" s="2" t="str">
        <f t="shared" si="0"/>
        <v/>
      </c>
      <c r="I34" s="2" t="str">
        <f t="shared" si="1"/>
        <v/>
      </c>
      <c r="J34" s="2" t="str">
        <f t="shared" si="2"/>
        <v/>
      </c>
      <c r="K34" s="7">
        <f>Original!L44</f>
        <v>7647</v>
      </c>
      <c r="L34" s="2">
        <f>Original!C44</f>
        <v>9</v>
      </c>
      <c r="M34" s="2">
        <f>Original!D44</f>
        <v>123</v>
      </c>
    </row>
    <row r="35" spans="1:13" x14ac:dyDescent="0.25">
      <c r="A35" s="2" t="str">
        <f>Original!B45</f>
        <v>9_124</v>
      </c>
      <c r="B35" s="2" t="str">
        <f>Original!AI45</f>
        <v>punainen</v>
      </c>
      <c r="C35" s="2" t="str">
        <f>Original!AJ45</f>
        <v>punainen</v>
      </c>
      <c r="D35" s="2" t="str">
        <f>Original!AK45</f>
        <v>punainen</v>
      </c>
      <c r="E35" s="2" t="str">
        <f>Original!AR45</f>
        <v>punainen</v>
      </c>
      <c r="F35" s="2" t="str">
        <f>Original!AS45</f>
        <v>punainen</v>
      </c>
      <c r="G35" s="2" t="str">
        <f>Original!AT45</f>
        <v>punainen</v>
      </c>
      <c r="H35" s="2" t="str">
        <f t="shared" si="0"/>
        <v/>
      </c>
      <c r="I35" s="2" t="str">
        <f t="shared" si="1"/>
        <v/>
      </c>
      <c r="J35" s="2" t="str">
        <f t="shared" si="2"/>
        <v/>
      </c>
      <c r="K35" s="7">
        <f>Original!L45</f>
        <v>6656</v>
      </c>
      <c r="L35" s="2">
        <f>Original!C45</f>
        <v>9</v>
      </c>
      <c r="M35" s="2">
        <f>Original!D45</f>
        <v>124</v>
      </c>
    </row>
    <row r="36" spans="1:13" x14ac:dyDescent="0.25">
      <c r="A36" s="2" t="str">
        <f>Original!B46</f>
        <v>9_204</v>
      </c>
      <c r="B36" s="2" t="str">
        <f>Original!AI46</f>
        <v>musta</v>
      </c>
      <c r="C36" s="2" t="str">
        <f>Original!AJ46</f>
        <v>punainen</v>
      </c>
      <c r="D36" s="2" t="str">
        <f>Original!AK46</f>
        <v>punainen</v>
      </c>
      <c r="E36" s="2" t="str">
        <f>Original!AR46</f>
        <v>punainen</v>
      </c>
      <c r="F36" s="2" t="str">
        <f>Original!AS46</f>
        <v>punainen</v>
      </c>
      <c r="G36" s="2" t="str">
        <f>Original!AT46</f>
        <v>punainen</v>
      </c>
      <c r="H36" s="2" t="str">
        <f t="shared" si="0"/>
        <v>punainen</v>
      </c>
      <c r="I36" s="2" t="str">
        <f t="shared" si="1"/>
        <v/>
      </c>
      <c r="J36" s="2" t="str">
        <f t="shared" si="2"/>
        <v/>
      </c>
      <c r="K36" s="7">
        <f>Original!L46</f>
        <v>44624</v>
      </c>
      <c r="L36" s="2">
        <f>Original!C46</f>
        <v>9</v>
      </c>
      <c r="M36" s="2">
        <f>Original!D46</f>
        <v>204</v>
      </c>
    </row>
    <row r="37" spans="1:13" x14ac:dyDescent="0.25">
      <c r="A37" s="2" t="str">
        <f>Original!B47</f>
        <v>9_205</v>
      </c>
      <c r="B37" s="2" t="str">
        <f>Original!AI47</f>
        <v>musta</v>
      </c>
      <c r="C37" s="2" t="str">
        <f>Original!AJ47</f>
        <v>punainen</v>
      </c>
      <c r="D37" s="2" t="str">
        <f>Original!AK47</f>
        <v>punainen</v>
      </c>
      <c r="E37" s="2" t="str">
        <f>Original!AR47</f>
        <v>punainen</v>
      </c>
      <c r="F37" s="2" t="str">
        <f>Original!AS47</f>
        <v>punainen</v>
      </c>
      <c r="G37" s="2" t="str">
        <f>Original!AT47</f>
        <v>punainen</v>
      </c>
      <c r="H37" s="2" t="str">
        <f t="shared" si="0"/>
        <v>punainen</v>
      </c>
      <c r="I37" s="2" t="str">
        <f t="shared" si="1"/>
        <v/>
      </c>
      <c r="J37" s="2" t="str">
        <f t="shared" si="2"/>
        <v/>
      </c>
      <c r="K37" s="7">
        <f>Original!L47</f>
        <v>30854</v>
      </c>
      <c r="L37" s="2">
        <f>Original!C47</f>
        <v>9</v>
      </c>
      <c r="M37" s="2">
        <f>Original!D47</f>
        <v>205</v>
      </c>
    </row>
    <row r="38" spans="1:13" x14ac:dyDescent="0.25">
      <c r="A38" s="2" t="str">
        <f>Original!B48</f>
        <v>9_206</v>
      </c>
      <c r="B38" s="2" t="str">
        <f>Original!AI48</f>
        <v>punainen</v>
      </c>
      <c r="C38" s="2" t="str">
        <f>Original!AJ48</f>
        <v>punainen</v>
      </c>
      <c r="D38" s="2" t="str">
        <f>Original!AK48</f>
        <v>punainen</v>
      </c>
      <c r="E38" s="2" t="str">
        <f>Original!AR48</f>
        <v>punainen</v>
      </c>
      <c r="F38" s="2" t="str">
        <f>Original!AS48</f>
        <v>punainen</v>
      </c>
      <c r="G38" s="2" t="str">
        <f>Original!AT48</f>
        <v>punainen</v>
      </c>
      <c r="H38" s="2" t="str">
        <f t="shared" si="0"/>
        <v/>
      </c>
      <c r="I38" s="2" t="str">
        <f t="shared" si="1"/>
        <v/>
      </c>
      <c r="J38" s="2" t="str">
        <f t="shared" si="2"/>
        <v/>
      </c>
      <c r="K38" s="7">
        <f>Original!L48</f>
        <v>17303</v>
      </c>
      <c r="L38" s="2">
        <f>Original!C48</f>
        <v>9</v>
      </c>
      <c r="M38" s="2">
        <f>Original!D48</f>
        <v>206</v>
      </c>
    </row>
    <row r="39" spans="1:13" x14ac:dyDescent="0.25">
      <c r="A39" s="2" t="str">
        <f>Original!B49</f>
        <v>9_208</v>
      </c>
      <c r="B39" s="2" t="str">
        <f>Original!AI49</f>
        <v>punainen</v>
      </c>
      <c r="C39" s="2" t="str">
        <f>Original!AJ49</f>
        <v>punainen</v>
      </c>
      <c r="D39" s="2" t="str">
        <f>Original!AK49</f>
        <v>punainen</v>
      </c>
      <c r="E39" s="2" t="str">
        <f>Original!AR49</f>
        <v>punainen</v>
      </c>
      <c r="F39" s="2" t="str">
        <f>Original!AS49</f>
        <v>punainen</v>
      </c>
      <c r="G39" s="2" t="str">
        <f>Original!AT49</f>
        <v>punainen</v>
      </c>
      <c r="H39" s="2" t="str">
        <f t="shared" si="0"/>
        <v/>
      </c>
      <c r="I39" s="2" t="str">
        <f t="shared" si="1"/>
        <v/>
      </c>
      <c r="J39" s="2" t="str">
        <f t="shared" si="2"/>
        <v/>
      </c>
      <c r="K39" s="7">
        <f>Original!L49</f>
        <v>11499</v>
      </c>
      <c r="L39" s="2">
        <f>Original!C49</f>
        <v>9</v>
      </c>
      <c r="M39" s="2">
        <f>Original!D49</f>
        <v>208</v>
      </c>
    </row>
    <row r="40" spans="1:13" x14ac:dyDescent="0.25">
      <c r="A40" s="2" t="str">
        <f>Original!B50</f>
        <v>9_209</v>
      </c>
      <c r="B40" s="2" t="str">
        <f>Original!AI50</f>
        <v>punainen</v>
      </c>
      <c r="C40" s="2" t="str">
        <f>Original!AJ50</f>
        <v>punainen</v>
      </c>
      <c r="D40" s="2" t="str">
        <f>Original!AK50</f>
        <v>punainen</v>
      </c>
      <c r="E40" s="2" t="str">
        <f>Original!AR50</f>
        <v>punainen</v>
      </c>
      <c r="F40" s="2" t="str">
        <f>Original!AS50</f>
        <v>punainen</v>
      </c>
      <c r="G40" s="2" t="str">
        <f>Original!AT50</f>
        <v>punainen</v>
      </c>
      <c r="H40" s="2" t="str">
        <f t="shared" si="0"/>
        <v/>
      </c>
      <c r="I40" s="2" t="str">
        <f t="shared" si="1"/>
        <v/>
      </c>
      <c r="J40" s="2" t="str">
        <f t="shared" si="2"/>
        <v/>
      </c>
      <c r="K40" s="7">
        <f>Original!L50</f>
        <v>11499</v>
      </c>
      <c r="L40" s="2">
        <f>Original!C50</f>
        <v>9</v>
      </c>
      <c r="M40" s="2">
        <f>Original!D50</f>
        <v>209</v>
      </c>
    </row>
    <row r="41" spans="1:13" x14ac:dyDescent="0.25">
      <c r="A41" s="2" t="str">
        <f>Original!B51</f>
        <v>9_210</v>
      </c>
      <c r="B41" s="2" t="str">
        <f>Original!AI51</f>
        <v>punainen</v>
      </c>
      <c r="C41" s="2" t="str">
        <f>Original!AJ51</f>
        <v>punainen</v>
      </c>
      <c r="D41" s="2" t="str">
        <f>Original!AK51</f>
        <v>punainen</v>
      </c>
      <c r="E41" s="2" t="str">
        <f>Original!AR51</f>
        <v>punainen</v>
      </c>
      <c r="F41" s="2" t="str">
        <f>Original!AS51</f>
        <v>punainen</v>
      </c>
      <c r="G41" s="2" t="str">
        <f>Original!AT51</f>
        <v>punainen</v>
      </c>
      <c r="H41" s="2" t="str">
        <f t="shared" si="0"/>
        <v/>
      </c>
      <c r="I41" s="2" t="str">
        <f t="shared" si="1"/>
        <v/>
      </c>
      <c r="J41" s="2" t="str">
        <f t="shared" si="2"/>
        <v/>
      </c>
      <c r="K41" s="7">
        <f>Original!L51</f>
        <v>10584</v>
      </c>
      <c r="L41" s="2">
        <f>Original!C51</f>
        <v>9</v>
      </c>
      <c r="M41" s="2">
        <f>Original!D51</f>
        <v>210</v>
      </c>
    </row>
    <row r="42" spans="1:13" x14ac:dyDescent="0.25">
      <c r="A42" s="2" t="str">
        <f>Original!B52</f>
        <v>9_211</v>
      </c>
      <c r="B42" s="2" t="str">
        <f>Original!AI52</f>
        <v>punainen</v>
      </c>
      <c r="C42" s="2" t="str">
        <f>Original!AJ52</f>
        <v>punainen</v>
      </c>
      <c r="D42" s="2" t="str">
        <f>Original!AK52</f>
        <v>punainen</v>
      </c>
      <c r="E42" s="2" t="str">
        <f>Original!AR52</f>
        <v>punainen</v>
      </c>
      <c r="F42" s="2" t="str">
        <f>Original!AS52</f>
        <v>punainen</v>
      </c>
      <c r="G42" s="2" t="str">
        <f>Original!AT52</f>
        <v>punainen</v>
      </c>
      <c r="H42" s="2" t="str">
        <f t="shared" si="0"/>
        <v/>
      </c>
      <c r="I42" s="2" t="str">
        <f t="shared" si="1"/>
        <v/>
      </c>
      <c r="J42" s="2" t="str">
        <f t="shared" si="2"/>
        <v/>
      </c>
      <c r="K42" s="7">
        <f>Original!L52</f>
        <v>6847</v>
      </c>
      <c r="L42" s="2">
        <f>Original!C52</f>
        <v>9</v>
      </c>
      <c r="M42" s="2">
        <f>Original!D52</f>
        <v>211</v>
      </c>
    </row>
    <row r="43" spans="1:13" x14ac:dyDescent="0.25">
      <c r="A43" s="2" t="str">
        <f>Original!B53</f>
        <v>9_212</v>
      </c>
      <c r="B43" s="2" t="str">
        <f>Original!AI53</f>
        <v>punainen</v>
      </c>
      <c r="C43" s="2" t="str">
        <f>Original!AJ53</f>
        <v>punainen</v>
      </c>
      <c r="D43" s="2" t="str">
        <f>Original!AK53</f>
        <v>punainen</v>
      </c>
      <c r="E43" s="2" t="str">
        <f>Original!AR53</f>
        <v>punainen</v>
      </c>
      <c r="F43" s="2" t="str">
        <f>Original!AS53</f>
        <v>punainen</v>
      </c>
      <c r="G43" s="2" t="str">
        <f>Original!AT53</f>
        <v>punainen</v>
      </c>
      <c r="H43" s="2" t="str">
        <f t="shared" si="0"/>
        <v/>
      </c>
      <c r="I43" s="2" t="str">
        <f t="shared" si="1"/>
        <v/>
      </c>
      <c r="J43" s="2" t="str">
        <f t="shared" si="2"/>
        <v/>
      </c>
      <c r="K43" s="7">
        <f>Original!L53</f>
        <v>6227</v>
      </c>
      <c r="L43" s="2">
        <f>Original!C53</f>
        <v>9</v>
      </c>
      <c r="M43" s="2">
        <f>Original!D53</f>
        <v>212</v>
      </c>
    </row>
    <row r="44" spans="1:13" x14ac:dyDescent="0.25">
      <c r="A44" s="2" t="str">
        <f>Original!B54</f>
        <v>9_213</v>
      </c>
      <c r="B44" s="2" t="str">
        <f>Original!AI54</f>
        <v>punainen</v>
      </c>
      <c r="C44" s="2" t="str">
        <f>Original!AJ54</f>
        <v>punainen</v>
      </c>
      <c r="D44" s="2" t="str">
        <f>Original!AK54</f>
        <v>punainen</v>
      </c>
      <c r="E44" s="2" t="str">
        <f>Original!AR54</f>
        <v>punainen</v>
      </c>
      <c r="F44" s="2" t="str">
        <f>Original!AS54</f>
        <v>punainen</v>
      </c>
      <c r="G44" s="2" t="str">
        <f>Original!AT54</f>
        <v>punainen</v>
      </c>
      <c r="H44" s="2" t="str">
        <f t="shared" si="0"/>
        <v/>
      </c>
      <c r="I44" s="2" t="str">
        <f t="shared" si="1"/>
        <v/>
      </c>
      <c r="J44" s="2" t="str">
        <f t="shared" si="2"/>
        <v/>
      </c>
      <c r="K44" s="7">
        <f>Original!L54</f>
        <v>6227</v>
      </c>
      <c r="L44" s="2">
        <f>Original!C54</f>
        <v>9</v>
      </c>
      <c r="M44" s="2">
        <f>Original!D54</f>
        <v>213</v>
      </c>
    </row>
    <row r="45" spans="1:13" x14ac:dyDescent="0.25">
      <c r="A45" s="2" t="str">
        <f>Original!B55</f>
        <v>9_214</v>
      </c>
      <c r="B45" s="2" t="str">
        <f>Original!AI55</f>
        <v>punainen</v>
      </c>
      <c r="C45" s="2" t="str">
        <f>Original!AJ55</f>
        <v>punainen</v>
      </c>
      <c r="D45" s="2" t="str">
        <f>Original!AK55</f>
        <v>punainen</v>
      </c>
      <c r="E45" s="2" t="str">
        <f>Original!AR55</f>
        <v>punainen</v>
      </c>
      <c r="F45" s="2" t="str">
        <f>Original!AS55</f>
        <v>punainen</v>
      </c>
      <c r="G45" s="2" t="str">
        <f>Original!AT55</f>
        <v>punainen</v>
      </c>
      <c r="H45" s="2" t="str">
        <f t="shared" si="0"/>
        <v/>
      </c>
      <c r="I45" s="2" t="str">
        <f t="shared" si="1"/>
        <v/>
      </c>
      <c r="J45" s="2" t="str">
        <f t="shared" si="2"/>
        <v/>
      </c>
      <c r="K45" s="7">
        <f>Original!L55</f>
        <v>6227</v>
      </c>
      <c r="L45" s="2">
        <f>Original!C55</f>
        <v>9</v>
      </c>
      <c r="M45" s="2">
        <f>Original!D55</f>
        <v>214</v>
      </c>
    </row>
    <row r="46" spans="1:13" x14ac:dyDescent="0.25">
      <c r="A46" s="2" t="str">
        <f>Original!B56</f>
        <v>11_3</v>
      </c>
      <c r="B46" s="2" t="str">
        <f>Original!AI56</f>
        <v>punainen</v>
      </c>
      <c r="C46" s="2" t="str">
        <f>Original!AJ56</f>
        <v>punainen</v>
      </c>
      <c r="D46" s="2" t="str">
        <f>Original!AK56</f>
        <v>punainen</v>
      </c>
      <c r="E46" s="2" t="str">
        <f>Original!AR56</f>
        <v>punainen</v>
      </c>
      <c r="F46" s="2" t="str">
        <f>Original!AS56</f>
        <v>punainen</v>
      </c>
      <c r="G46" s="2" t="str">
        <f>Original!AT56</f>
        <v>punainen</v>
      </c>
      <c r="H46" s="2" t="str">
        <f t="shared" si="0"/>
        <v/>
      </c>
      <c r="I46" s="2" t="str">
        <f t="shared" si="1"/>
        <v/>
      </c>
      <c r="J46" s="2" t="str">
        <f t="shared" si="2"/>
        <v/>
      </c>
      <c r="K46" s="7">
        <f>Original!L56</f>
        <v>8010</v>
      </c>
      <c r="L46" s="2">
        <f>Original!C56</f>
        <v>11</v>
      </c>
      <c r="M46" s="2">
        <f>Original!D56</f>
        <v>3</v>
      </c>
    </row>
    <row r="47" spans="1:13" x14ac:dyDescent="0.25">
      <c r="A47" s="2" t="str">
        <f>Original!B57</f>
        <v>11_4</v>
      </c>
      <c r="B47" s="2" t="str">
        <f>Original!AI57</f>
        <v>punainen</v>
      </c>
      <c r="C47" s="2" t="str">
        <f>Original!AJ57</f>
        <v>punainen</v>
      </c>
      <c r="D47" s="2" t="str">
        <f>Original!AK57</f>
        <v>punainen</v>
      </c>
      <c r="E47" s="2" t="str">
        <f>Original!AR57</f>
        <v>punainen</v>
      </c>
      <c r="F47" s="2" t="str">
        <f>Original!AS57</f>
        <v>punainen</v>
      </c>
      <c r="G47" s="2" t="str">
        <f>Original!AT57</f>
        <v>punainen</v>
      </c>
      <c r="H47" s="2" t="str">
        <f t="shared" si="0"/>
        <v/>
      </c>
      <c r="I47" s="2" t="str">
        <f t="shared" si="1"/>
        <v/>
      </c>
      <c r="J47" s="2" t="str">
        <f t="shared" si="2"/>
        <v/>
      </c>
      <c r="K47" s="7">
        <f>Original!L57</f>
        <v>8402</v>
      </c>
      <c r="L47" s="2">
        <f>Original!C57</f>
        <v>11</v>
      </c>
      <c r="M47" s="2">
        <f>Original!D57</f>
        <v>4</v>
      </c>
    </row>
    <row r="48" spans="1:13" x14ac:dyDescent="0.25">
      <c r="A48" s="2" t="str">
        <f>Original!B58</f>
        <v>11_5</v>
      </c>
      <c r="B48" s="2" t="str">
        <f>Original!AI58</f>
        <v>punainen</v>
      </c>
      <c r="C48" s="2" t="str">
        <f>Original!AJ58</f>
        <v>punainen</v>
      </c>
      <c r="D48" s="2" t="str">
        <f>Original!AK58</f>
        <v>punainen</v>
      </c>
      <c r="E48" s="2" t="str">
        <f>Original!AR58</f>
        <v>punainen</v>
      </c>
      <c r="F48" s="2" t="str">
        <f>Original!AS58</f>
        <v>punainen</v>
      </c>
      <c r="G48" s="2" t="str">
        <f>Original!AT58</f>
        <v>punainen</v>
      </c>
      <c r="H48" s="2" t="str">
        <f t="shared" si="0"/>
        <v/>
      </c>
      <c r="I48" s="2" t="str">
        <f t="shared" si="1"/>
        <v/>
      </c>
      <c r="J48" s="2" t="str">
        <f t="shared" si="2"/>
        <v/>
      </c>
      <c r="K48" s="7">
        <f>Original!L58</f>
        <v>7155</v>
      </c>
      <c r="L48" s="2">
        <f>Original!C58</f>
        <v>11</v>
      </c>
      <c r="M48" s="2">
        <f>Original!D58</f>
        <v>5</v>
      </c>
    </row>
    <row r="49" spans="1:13" x14ac:dyDescent="0.25">
      <c r="A49" s="2" t="str">
        <f>Original!B59</f>
        <v>11_7</v>
      </c>
      <c r="B49" s="2" t="str">
        <f>Original!AI59</f>
        <v>punainen</v>
      </c>
      <c r="C49" s="2" t="str">
        <f>Original!AJ59</f>
        <v>punainen</v>
      </c>
      <c r="D49" s="2" t="str">
        <f>Original!AK59</f>
        <v>punainen</v>
      </c>
      <c r="E49" s="2" t="str">
        <f>Original!AR59</f>
        <v>punainen</v>
      </c>
      <c r="F49" s="2" t="str">
        <f>Original!AS59</f>
        <v>punainen</v>
      </c>
      <c r="G49" s="2" t="str">
        <f>Original!AT59</f>
        <v>punainen</v>
      </c>
      <c r="H49" s="2" t="str">
        <f t="shared" si="0"/>
        <v/>
      </c>
      <c r="I49" s="2" t="str">
        <f t="shared" si="1"/>
        <v/>
      </c>
      <c r="J49" s="2" t="str">
        <f t="shared" si="2"/>
        <v/>
      </c>
      <c r="K49" s="7">
        <f>Original!L59</f>
        <v>7155</v>
      </c>
      <c r="L49" s="2">
        <f>Original!C59</f>
        <v>11</v>
      </c>
      <c r="M49" s="2">
        <f>Original!D59</f>
        <v>7</v>
      </c>
    </row>
    <row r="50" spans="1:13" x14ac:dyDescent="0.25">
      <c r="A50" s="2" t="str">
        <f>Original!B60</f>
        <v>11_8</v>
      </c>
      <c r="B50" s="2" t="str">
        <f>Original!AI60</f>
        <v>punainen</v>
      </c>
      <c r="C50" s="2" t="str">
        <f>Original!AJ60</f>
        <v>punainen</v>
      </c>
      <c r="D50" s="2" t="str">
        <f>Original!AK60</f>
        <v>punainen</v>
      </c>
      <c r="E50" s="2" t="str">
        <f>Original!AR60</f>
        <v>punainen</v>
      </c>
      <c r="F50" s="2" t="str">
        <f>Original!AS60</f>
        <v>punainen</v>
      </c>
      <c r="G50" s="2" t="str">
        <f>Original!AT60</f>
        <v>punainen</v>
      </c>
      <c r="H50" s="2" t="str">
        <f t="shared" si="0"/>
        <v/>
      </c>
      <c r="I50" s="2" t="str">
        <f t="shared" si="1"/>
        <v/>
      </c>
      <c r="J50" s="2" t="str">
        <f t="shared" si="2"/>
        <v/>
      </c>
      <c r="K50" s="7">
        <f>Original!L60</f>
        <v>7116</v>
      </c>
      <c r="L50" s="2">
        <f>Original!C60</f>
        <v>11</v>
      </c>
      <c r="M50" s="2">
        <f>Original!D60</f>
        <v>8</v>
      </c>
    </row>
    <row r="51" spans="1:13" x14ac:dyDescent="0.25">
      <c r="A51" s="2" t="str">
        <f>Original!B61</f>
        <v>11_9</v>
      </c>
      <c r="B51" s="2" t="str">
        <f>Original!AI61</f>
        <v>punainen</v>
      </c>
      <c r="C51" s="2" t="str">
        <f>Original!AJ61</f>
        <v>punainen</v>
      </c>
      <c r="D51" s="2" t="str">
        <f>Original!AK61</f>
        <v>punainen</v>
      </c>
      <c r="E51" s="2" t="str">
        <f>Original!AR61</f>
        <v>punainen</v>
      </c>
      <c r="F51" s="2" t="str">
        <f>Original!AS61</f>
        <v>punainen</v>
      </c>
      <c r="G51" s="2" t="str">
        <f>Original!AT61</f>
        <v>punainen</v>
      </c>
      <c r="H51" s="2" t="str">
        <f t="shared" si="0"/>
        <v/>
      </c>
      <c r="I51" s="2" t="str">
        <f t="shared" si="1"/>
        <v/>
      </c>
      <c r="J51" s="2" t="str">
        <f t="shared" si="2"/>
        <v/>
      </c>
      <c r="K51" s="7">
        <f>Original!L61</f>
        <v>3441</v>
      </c>
      <c r="L51" s="2">
        <f>Original!C61</f>
        <v>11</v>
      </c>
      <c r="M51" s="2">
        <f>Original!D61</f>
        <v>9</v>
      </c>
    </row>
    <row r="52" spans="1:13" x14ac:dyDescent="0.25">
      <c r="A52" s="2" t="str">
        <f>Original!B62</f>
        <v>11_10</v>
      </c>
      <c r="B52" s="2" t="str">
        <f>Original!AI62</f>
        <v>punainen</v>
      </c>
      <c r="C52" s="2" t="str">
        <f>Original!AJ62</f>
        <v>punainen</v>
      </c>
      <c r="D52" s="2" t="str">
        <f>Original!AK62</f>
        <v>punainen</v>
      </c>
      <c r="E52" s="2" t="str">
        <f>Original!AR62</f>
        <v>punainen</v>
      </c>
      <c r="F52" s="2" t="str">
        <f>Original!AS62</f>
        <v>punainen</v>
      </c>
      <c r="G52" s="2" t="str">
        <f>Original!AT62</f>
        <v>punainen</v>
      </c>
      <c r="H52" s="2" t="str">
        <f t="shared" si="0"/>
        <v/>
      </c>
      <c r="I52" s="2" t="str">
        <f t="shared" si="1"/>
        <v/>
      </c>
      <c r="J52" s="2" t="str">
        <f t="shared" si="2"/>
        <v/>
      </c>
      <c r="K52" s="7">
        <f>Original!L62</f>
        <v>3441</v>
      </c>
      <c r="L52" s="2">
        <f>Original!C62</f>
        <v>11</v>
      </c>
      <c r="M52" s="2">
        <f>Original!D62</f>
        <v>10</v>
      </c>
    </row>
    <row r="53" spans="1:13" x14ac:dyDescent="0.25">
      <c r="A53" s="2" t="str">
        <f>Original!B63</f>
        <v>11_11</v>
      </c>
      <c r="B53" s="2" t="str">
        <f>Original!AI63</f>
        <v>punainen</v>
      </c>
      <c r="C53" s="2" t="str">
        <f>Original!AJ63</f>
        <v>punainen</v>
      </c>
      <c r="D53" s="2" t="str">
        <f>Original!AK63</f>
        <v>punainen</v>
      </c>
      <c r="E53" s="2" t="str">
        <f>Original!AR63</f>
        <v>punainen</v>
      </c>
      <c r="F53" s="2" t="str">
        <f>Original!AS63</f>
        <v>punainen</v>
      </c>
      <c r="G53" s="2" t="str">
        <f>Original!AT63</f>
        <v>punainen</v>
      </c>
      <c r="H53" s="2" t="str">
        <f t="shared" si="0"/>
        <v/>
      </c>
      <c r="I53" s="2" t="str">
        <f t="shared" si="1"/>
        <v/>
      </c>
      <c r="J53" s="2" t="str">
        <f t="shared" si="2"/>
        <v/>
      </c>
      <c r="K53" s="7">
        <f>Original!L63</f>
        <v>3441</v>
      </c>
      <c r="L53" s="2">
        <f>Original!C63</f>
        <v>11</v>
      </c>
      <c r="M53" s="2">
        <f>Original!D63</f>
        <v>11</v>
      </c>
    </row>
    <row r="54" spans="1:13" x14ac:dyDescent="0.25">
      <c r="A54" s="2" t="str">
        <f>Original!B64</f>
        <v>11_13</v>
      </c>
      <c r="B54" s="2" t="str">
        <f>Original!AI64</f>
        <v>punainen</v>
      </c>
      <c r="C54" s="2" t="str">
        <f>Original!AJ64</f>
        <v>punainen</v>
      </c>
      <c r="D54" s="2" t="str">
        <f>Original!AK64</f>
        <v>punainen</v>
      </c>
      <c r="E54" s="2" t="str">
        <f>Original!AR64</f>
        <v>punainen</v>
      </c>
      <c r="F54" s="2" t="str">
        <f>Original!AS64</f>
        <v>punainen</v>
      </c>
      <c r="G54" s="2" t="str">
        <f>Original!AT64</f>
        <v>punainen</v>
      </c>
      <c r="H54" s="2" t="str">
        <f t="shared" si="0"/>
        <v/>
      </c>
      <c r="I54" s="2" t="str">
        <f t="shared" si="1"/>
        <v/>
      </c>
      <c r="J54" s="2" t="str">
        <f t="shared" si="2"/>
        <v/>
      </c>
      <c r="K54" s="7">
        <f>Original!L64</f>
        <v>3333</v>
      </c>
      <c r="L54" s="2">
        <f>Original!C64</f>
        <v>11</v>
      </c>
      <c r="M54" s="2">
        <f>Original!D64</f>
        <v>13</v>
      </c>
    </row>
    <row r="55" spans="1:13" x14ac:dyDescent="0.25">
      <c r="A55" s="2" t="str">
        <f>Original!B65</f>
        <v>11_14</v>
      </c>
      <c r="B55" s="2" t="str">
        <f>Original!AI65</f>
        <v>punainen</v>
      </c>
      <c r="C55" s="2" t="str">
        <f>Original!AJ65</f>
        <v>punainen</v>
      </c>
      <c r="D55" s="2" t="str">
        <f>Original!AK65</f>
        <v>punainen</v>
      </c>
      <c r="E55" s="2" t="str">
        <f>Original!AR65</f>
        <v>punainen</v>
      </c>
      <c r="F55" s="2" t="str">
        <f>Original!AS65</f>
        <v>punainen</v>
      </c>
      <c r="G55" s="2" t="str">
        <f>Original!AT65</f>
        <v>punainen</v>
      </c>
      <c r="H55" s="2" t="str">
        <f t="shared" si="0"/>
        <v/>
      </c>
      <c r="I55" s="2" t="str">
        <f t="shared" si="1"/>
        <v/>
      </c>
      <c r="J55" s="2" t="str">
        <f t="shared" si="2"/>
        <v/>
      </c>
      <c r="K55" s="7">
        <f>Original!L65</f>
        <v>3135</v>
      </c>
      <c r="L55" s="2">
        <f>Original!C65</f>
        <v>11</v>
      </c>
      <c r="M55" s="2">
        <f>Original!D65</f>
        <v>14</v>
      </c>
    </row>
    <row r="56" spans="1:13" x14ac:dyDescent="0.25">
      <c r="A56" s="2" t="str">
        <f>Original!B66</f>
        <v>12_116</v>
      </c>
      <c r="B56" s="2" t="str">
        <f>Original!AI66</f>
        <v>punainen</v>
      </c>
      <c r="C56" s="2" t="str">
        <f>Original!AJ66</f>
        <v>punainen</v>
      </c>
      <c r="D56" s="2" t="str">
        <f>Original!AK66</f>
        <v>punainen</v>
      </c>
      <c r="E56" s="2" t="str">
        <f>Original!AR66</f>
        <v>punainen</v>
      </c>
      <c r="F56" s="2" t="str">
        <f>Original!AS66</f>
        <v>punainen</v>
      </c>
      <c r="G56" s="2" t="str">
        <f>Original!AT66</f>
        <v>punainen</v>
      </c>
      <c r="H56" s="2" t="str">
        <f t="shared" si="0"/>
        <v/>
      </c>
      <c r="I56" s="2" t="str">
        <f t="shared" si="1"/>
        <v/>
      </c>
      <c r="J56" s="2" t="str">
        <f t="shared" si="2"/>
        <v/>
      </c>
      <c r="K56" s="7">
        <f>Original!L66</f>
        <v>6710</v>
      </c>
      <c r="L56" s="2">
        <f>Original!C66</f>
        <v>12</v>
      </c>
      <c r="M56" s="2">
        <f>Original!D66</f>
        <v>116</v>
      </c>
    </row>
    <row r="57" spans="1:13" x14ac:dyDescent="0.25">
      <c r="A57" s="2" t="str">
        <f>Original!B67</f>
        <v>12_117</v>
      </c>
      <c r="B57" s="2" t="str">
        <f>Original!AI67</f>
        <v>punainen</v>
      </c>
      <c r="C57" s="2" t="str">
        <f>Original!AJ67</f>
        <v>punainen</v>
      </c>
      <c r="D57" s="2" t="str">
        <f>Original!AK67</f>
        <v>punainen</v>
      </c>
      <c r="E57" s="2" t="str">
        <f>Original!AR67</f>
        <v>punainen</v>
      </c>
      <c r="F57" s="2" t="str">
        <f>Original!AS67</f>
        <v>punainen</v>
      </c>
      <c r="G57" s="2" t="str">
        <f>Original!AT67</f>
        <v>punainen</v>
      </c>
      <c r="H57" s="2" t="str">
        <f t="shared" si="0"/>
        <v/>
      </c>
      <c r="I57" s="2" t="str">
        <f t="shared" si="1"/>
        <v/>
      </c>
      <c r="J57" s="2" t="str">
        <f t="shared" si="2"/>
        <v/>
      </c>
      <c r="K57" s="7">
        <f>Original!L67</f>
        <v>6264</v>
      </c>
      <c r="L57" s="2">
        <f>Original!C67</f>
        <v>12</v>
      </c>
      <c r="M57" s="2">
        <f>Original!D67</f>
        <v>117</v>
      </c>
    </row>
    <row r="58" spans="1:13" x14ac:dyDescent="0.25">
      <c r="A58" s="2" t="str">
        <f>Original!B68</f>
        <v>12_118</v>
      </c>
      <c r="B58" s="2" t="str">
        <f>Original!AI68</f>
        <v>punainen</v>
      </c>
      <c r="C58" s="2" t="str">
        <f>Original!AJ68</f>
        <v>punainen</v>
      </c>
      <c r="D58" s="2" t="str">
        <f>Original!AK68</f>
        <v>punainen</v>
      </c>
      <c r="E58" s="2" t="str">
        <f>Original!AR68</f>
        <v>punainen</v>
      </c>
      <c r="F58" s="2" t="str">
        <f>Original!AS68</f>
        <v>punainen</v>
      </c>
      <c r="G58" s="2" t="str">
        <f>Original!AT68</f>
        <v>punainen</v>
      </c>
      <c r="H58" s="2" t="str">
        <f t="shared" si="0"/>
        <v/>
      </c>
      <c r="I58" s="2" t="str">
        <f t="shared" si="1"/>
        <v/>
      </c>
      <c r="J58" s="2" t="str">
        <f t="shared" si="2"/>
        <v/>
      </c>
      <c r="K58" s="7">
        <f>Original!L68</f>
        <v>5680</v>
      </c>
      <c r="L58" s="2">
        <f>Original!C68</f>
        <v>12</v>
      </c>
      <c r="M58" s="2">
        <f>Original!D68</f>
        <v>118</v>
      </c>
    </row>
    <row r="59" spans="1:13" x14ac:dyDescent="0.25">
      <c r="A59" s="2" t="str">
        <f>Original!B69</f>
        <v>12_119</v>
      </c>
      <c r="B59" s="2" t="str">
        <f>Original!AI69</f>
        <v>punainen</v>
      </c>
      <c r="C59" s="2" t="str">
        <f>Original!AJ69</f>
        <v>punainen</v>
      </c>
      <c r="D59" s="2" t="str">
        <f>Original!AK69</f>
        <v>punainen</v>
      </c>
      <c r="E59" s="2" t="str">
        <f>Original!AR69</f>
        <v>punainen</v>
      </c>
      <c r="F59" s="2" t="str">
        <f>Original!AS69</f>
        <v>punainen</v>
      </c>
      <c r="G59" s="2" t="str">
        <f>Original!AT69</f>
        <v>punainen</v>
      </c>
      <c r="H59" s="2" t="str">
        <f t="shared" si="0"/>
        <v/>
      </c>
      <c r="I59" s="2" t="str">
        <f t="shared" si="1"/>
        <v/>
      </c>
      <c r="J59" s="2" t="str">
        <f t="shared" si="2"/>
        <v/>
      </c>
      <c r="K59" s="7">
        <f>Original!L69</f>
        <v>5248</v>
      </c>
      <c r="L59" s="2">
        <f>Original!C69</f>
        <v>12</v>
      </c>
      <c r="M59" s="2">
        <f>Original!D69</f>
        <v>119</v>
      </c>
    </row>
    <row r="60" spans="1:13" x14ac:dyDescent="0.25">
      <c r="A60" s="2" t="str">
        <f>Original!B70</f>
        <v>12_120</v>
      </c>
      <c r="B60" s="2" t="str">
        <f>Original!AI70</f>
        <v>punainen</v>
      </c>
      <c r="C60" s="2" t="str">
        <f>Original!AJ70</f>
        <v>punainen</v>
      </c>
      <c r="D60" s="2" t="str">
        <f>Original!AK70</f>
        <v>punainen</v>
      </c>
      <c r="E60" s="2" t="str">
        <f>Original!AR70</f>
        <v>punainen</v>
      </c>
      <c r="F60" s="2" t="str">
        <f>Original!AS70</f>
        <v>punainen</v>
      </c>
      <c r="G60" s="2" t="str">
        <f>Original!AT70</f>
        <v>punainen</v>
      </c>
      <c r="H60" s="2" t="str">
        <f t="shared" si="0"/>
        <v/>
      </c>
      <c r="I60" s="2" t="str">
        <f t="shared" si="1"/>
        <v/>
      </c>
      <c r="J60" s="2" t="str">
        <f t="shared" si="2"/>
        <v/>
      </c>
      <c r="K60" s="7">
        <f>Original!L70</f>
        <v>6323</v>
      </c>
      <c r="L60" s="2">
        <f>Original!C70</f>
        <v>12</v>
      </c>
      <c r="M60" s="2">
        <f>Original!D70</f>
        <v>120</v>
      </c>
    </row>
    <row r="61" spans="1:13" x14ac:dyDescent="0.25">
      <c r="A61" s="2" t="str">
        <f>Original!B71</f>
        <v>12_121</v>
      </c>
      <c r="B61" s="2" t="str">
        <f>Original!AI71</f>
        <v>punainen</v>
      </c>
      <c r="C61" s="2" t="str">
        <f>Original!AJ71</f>
        <v>punainen</v>
      </c>
      <c r="D61" s="2" t="str">
        <f>Original!AK71</f>
        <v>punainen</v>
      </c>
      <c r="E61" s="2" t="str">
        <f>Original!AR71</f>
        <v>punainen</v>
      </c>
      <c r="F61" s="2" t="str">
        <f>Original!AS71</f>
        <v>punainen</v>
      </c>
      <c r="G61" s="2" t="str">
        <f>Original!AT71</f>
        <v>punainen</v>
      </c>
      <c r="H61" s="2" t="str">
        <f t="shared" si="0"/>
        <v/>
      </c>
      <c r="I61" s="2" t="str">
        <f t="shared" si="1"/>
        <v/>
      </c>
      <c r="J61" s="2" t="str">
        <f t="shared" si="2"/>
        <v/>
      </c>
      <c r="K61" s="7">
        <f>Original!L71</f>
        <v>5741</v>
      </c>
      <c r="L61" s="2">
        <f>Original!C71</f>
        <v>12</v>
      </c>
      <c r="M61" s="2">
        <f>Original!D71</f>
        <v>121</v>
      </c>
    </row>
    <row r="62" spans="1:13" x14ac:dyDescent="0.25">
      <c r="A62" s="2" t="str">
        <f>Original!B72</f>
        <v>12_122</v>
      </c>
      <c r="B62" s="2" t="str">
        <f>Original!AI72</f>
        <v>punainen</v>
      </c>
      <c r="C62" s="2" t="str">
        <f>Original!AJ72</f>
        <v>punainen</v>
      </c>
      <c r="D62" s="2" t="str">
        <f>Original!AK72</f>
        <v>punainen</v>
      </c>
      <c r="E62" s="2" t="str">
        <f>Original!AR72</f>
        <v>punainen</v>
      </c>
      <c r="F62" s="2" t="str">
        <f>Original!AS72</f>
        <v>punainen</v>
      </c>
      <c r="G62" s="2" t="str">
        <f>Original!AT72</f>
        <v>punainen</v>
      </c>
      <c r="H62" s="2" t="str">
        <f t="shared" si="0"/>
        <v/>
      </c>
      <c r="I62" s="2" t="str">
        <f t="shared" si="1"/>
        <v/>
      </c>
      <c r="J62" s="2" t="str">
        <f t="shared" si="2"/>
        <v/>
      </c>
      <c r="K62" s="7">
        <f>Original!L72</f>
        <v>5741</v>
      </c>
      <c r="L62" s="2">
        <f>Original!C72</f>
        <v>12</v>
      </c>
      <c r="M62" s="2">
        <f>Original!D72</f>
        <v>122</v>
      </c>
    </row>
    <row r="63" spans="1:13" x14ac:dyDescent="0.25">
      <c r="A63" s="2" t="str">
        <f>Original!B73</f>
        <v>12_124</v>
      </c>
      <c r="B63" s="2" t="str">
        <f>Original!AI73</f>
        <v>punainen</v>
      </c>
      <c r="C63" s="2" t="str">
        <f>Original!AJ73</f>
        <v>punainen</v>
      </c>
      <c r="D63" s="2" t="str">
        <f>Original!AK73</f>
        <v>punainen</v>
      </c>
      <c r="E63" s="2" t="str">
        <f>Original!AR73</f>
        <v>punainen</v>
      </c>
      <c r="F63" s="2" t="str">
        <f>Original!AS73</f>
        <v>punainen</v>
      </c>
      <c r="G63" s="2" t="str">
        <f>Original!AT73</f>
        <v>punainen</v>
      </c>
      <c r="H63" s="2" t="str">
        <f t="shared" si="0"/>
        <v/>
      </c>
      <c r="I63" s="2" t="str">
        <f t="shared" si="1"/>
        <v/>
      </c>
      <c r="J63" s="2" t="str">
        <f t="shared" si="2"/>
        <v/>
      </c>
      <c r="K63" s="7">
        <f>Original!L73</f>
        <v>8201</v>
      </c>
      <c r="L63" s="2">
        <f>Original!C73</f>
        <v>12</v>
      </c>
      <c r="M63" s="2">
        <f>Original!D73</f>
        <v>124</v>
      </c>
    </row>
    <row r="64" spans="1:13" x14ac:dyDescent="0.25">
      <c r="A64" s="2" t="str">
        <f>Original!B74</f>
        <v>12_125</v>
      </c>
      <c r="B64" s="2" t="str">
        <f>Original!AI74</f>
        <v>musta</v>
      </c>
      <c r="C64" s="2" t="str">
        <f>Original!AJ74</f>
        <v>punainen</v>
      </c>
      <c r="D64" s="2" t="str">
        <f>Original!AK74</f>
        <v>punainen</v>
      </c>
      <c r="E64" s="2" t="str">
        <f>Original!AR74</f>
        <v>musta</v>
      </c>
      <c r="F64" s="2" t="str">
        <f>Original!AS74</f>
        <v>punainen</v>
      </c>
      <c r="G64" s="2" t="str">
        <f>Original!AT74</f>
        <v>punainen</v>
      </c>
      <c r="H64" s="2" t="str">
        <f t="shared" si="0"/>
        <v/>
      </c>
      <c r="I64" s="2" t="str">
        <f t="shared" si="1"/>
        <v/>
      </c>
      <c r="J64" s="2" t="str">
        <f t="shared" si="2"/>
        <v/>
      </c>
      <c r="K64" s="7">
        <f>Original!L74</f>
        <v>15301</v>
      </c>
      <c r="L64" s="2">
        <f>Original!C74</f>
        <v>12</v>
      </c>
      <c r="M64" s="2">
        <f>Original!D74</f>
        <v>125</v>
      </c>
    </row>
    <row r="65" spans="1:13" x14ac:dyDescent="0.25">
      <c r="A65" s="2" t="str">
        <f>Original!B75</f>
        <v>12_126</v>
      </c>
      <c r="B65" s="2" t="str">
        <f>Original!AI75</f>
        <v>musta</v>
      </c>
      <c r="C65" s="2" t="str">
        <f>Original!AJ75</f>
        <v>musta</v>
      </c>
      <c r="D65" s="2" t="str">
        <f>Original!AK75</f>
        <v>punainen</v>
      </c>
      <c r="E65" s="2" t="str">
        <f>Original!AR75</f>
        <v>musta</v>
      </c>
      <c r="F65" s="2" t="str">
        <f>Original!AS75</f>
        <v>musta</v>
      </c>
      <c r="G65" s="2" t="str">
        <f>Original!AT75</f>
        <v>punainen</v>
      </c>
      <c r="H65" s="2" t="str">
        <f t="shared" si="0"/>
        <v/>
      </c>
      <c r="I65" s="2" t="str">
        <f t="shared" si="1"/>
        <v/>
      </c>
      <c r="J65" s="2" t="str">
        <f t="shared" si="2"/>
        <v/>
      </c>
      <c r="K65" s="7">
        <f>Original!L75</f>
        <v>20063</v>
      </c>
      <c r="L65" s="2">
        <f>Original!C75</f>
        <v>12</v>
      </c>
      <c r="M65" s="2">
        <f>Original!D75</f>
        <v>126</v>
      </c>
    </row>
    <row r="66" spans="1:13" x14ac:dyDescent="0.25">
      <c r="A66" s="2" t="str">
        <f>Original!B76</f>
        <v>12_127</v>
      </c>
      <c r="B66" s="2" t="str">
        <f>Original!AI76</f>
        <v>musta</v>
      </c>
      <c r="C66" s="2" t="str">
        <f>Original!AJ76</f>
        <v>musta</v>
      </c>
      <c r="D66" s="2" t="str">
        <f>Original!AK76</f>
        <v>punainen</v>
      </c>
      <c r="E66" s="2" t="str">
        <f>Original!AR76</f>
        <v>musta</v>
      </c>
      <c r="F66" s="2" t="str">
        <f>Original!AS76</f>
        <v>musta</v>
      </c>
      <c r="G66" s="2" t="str">
        <f>Original!AT76</f>
        <v>punainen</v>
      </c>
      <c r="H66" s="2" t="str">
        <f t="shared" si="0"/>
        <v/>
      </c>
      <c r="I66" s="2" t="str">
        <f t="shared" si="1"/>
        <v/>
      </c>
      <c r="J66" s="2" t="str">
        <f t="shared" si="2"/>
        <v/>
      </c>
      <c r="K66" s="7">
        <f>Original!L76</f>
        <v>37032</v>
      </c>
      <c r="L66" s="2">
        <f>Original!C76</f>
        <v>12</v>
      </c>
      <c r="M66" s="2">
        <f>Original!D76</f>
        <v>127</v>
      </c>
    </row>
    <row r="67" spans="1:13" x14ac:dyDescent="0.25">
      <c r="A67" s="2" t="str">
        <f>Original!B77</f>
        <v>12_201</v>
      </c>
      <c r="B67" s="2" t="str">
        <f>Original!AI77</f>
        <v>musta</v>
      </c>
      <c r="C67" s="2" t="str">
        <f>Original!AJ77</f>
        <v>musta</v>
      </c>
      <c r="D67" s="2" t="str">
        <f>Original!AK77</f>
        <v>punainen</v>
      </c>
      <c r="E67" s="2" t="str">
        <f>Original!AR77</f>
        <v>musta</v>
      </c>
      <c r="F67" s="2" t="str">
        <f>Original!AS77</f>
        <v>musta</v>
      </c>
      <c r="G67" s="2" t="str">
        <f>Original!AT77</f>
        <v>punainen</v>
      </c>
      <c r="H67" s="2" t="str">
        <f t="shared" ref="H67:H130" si="3">+IF(B67=E67,"",IF(B67="punainen",IF(E67="musta","musta"),IF(B67="musta",IF(E67="punainen","punainen"))))</f>
        <v/>
      </c>
      <c r="I67" s="2" t="str">
        <f t="shared" ref="I67:I130" si="4">+IF(C67=F67,"",IF(C67="punainen",IF(F67="musta","musta"),IF(C67="musta",IF(F67="punainen","punainen"))))</f>
        <v/>
      </c>
      <c r="J67" s="2" t="str">
        <f t="shared" ref="J67:J130" si="5">+IF(D67=G67,"",IF(D67="punainen",IF(G67="musta","musta"),IF(D67="musta",IF(G67="punainen","punainen"))))</f>
        <v/>
      </c>
      <c r="K67" s="7">
        <f>Original!L77</f>
        <v>22771</v>
      </c>
      <c r="L67" s="2">
        <f>Original!C77</f>
        <v>12</v>
      </c>
      <c r="M67" s="2">
        <f>Original!D77</f>
        <v>201</v>
      </c>
    </row>
    <row r="68" spans="1:13" x14ac:dyDescent="0.25">
      <c r="A68" s="2" t="str">
        <f>Original!B78</f>
        <v>12_202</v>
      </c>
      <c r="B68" s="2" t="str">
        <f>Original!AI78</f>
        <v>musta</v>
      </c>
      <c r="C68" s="2" t="str">
        <f>Original!AJ78</f>
        <v>punainen</v>
      </c>
      <c r="D68" s="2" t="str">
        <f>Original!AK78</f>
        <v>punainen</v>
      </c>
      <c r="E68" s="2" t="str">
        <f>Original!AR78</f>
        <v>musta</v>
      </c>
      <c r="F68" s="2" t="str">
        <f>Original!AS78</f>
        <v>punainen</v>
      </c>
      <c r="G68" s="2" t="str">
        <f>Original!AT78</f>
        <v>punainen</v>
      </c>
      <c r="H68" s="2" t="str">
        <f t="shared" si="3"/>
        <v/>
      </c>
      <c r="I68" s="2" t="str">
        <f t="shared" si="4"/>
        <v/>
      </c>
      <c r="J68" s="2" t="str">
        <f t="shared" si="5"/>
        <v/>
      </c>
      <c r="K68" s="7">
        <f>Original!L78</f>
        <v>17326</v>
      </c>
      <c r="L68" s="2">
        <f>Original!C78</f>
        <v>12</v>
      </c>
      <c r="M68" s="2">
        <f>Original!D78</f>
        <v>202</v>
      </c>
    </row>
    <row r="69" spans="1:13" x14ac:dyDescent="0.25">
      <c r="A69" s="2" t="str">
        <f>Original!B79</f>
        <v>12_203</v>
      </c>
      <c r="B69" s="2" t="str">
        <f>Original!AI79</f>
        <v>punainen</v>
      </c>
      <c r="C69" s="2" t="str">
        <f>Original!AJ79</f>
        <v>punainen</v>
      </c>
      <c r="D69" s="2" t="str">
        <f>Original!AK79</f>
        <v>punainen</v>
      </c>
      <c r="E69" s="2" t="str">
        <f>Original!AR79</f>
        <v>punainen</v>
      </c>
      <c r="F69" s="2" t="str">
        <f>Original!AS79</f>
        <v>punainen</v>
      </c>
      <c r="G69" s="2" t="str">
        <f>Original!AT79</f>
        <v>punainen</v>
      </c>
      <c r="H69" s="2" t="str">
        <f t="shared" si="3"/>
        <v/>
      </c>
      <c r="I69" s="2" t="str">
        <f t="shared" si="4"/>
        <v/>
      </c>
      <c r="J69" s="2" t="str">
        <f t="shared" si="5"/>
        <v/>
      </c>
      <c r="K69" s="7">
        <f>Original!L79</f>
        <v>15114</v>
      </c>
      <c r="L69" s="2">
        <f>Original!C79</f>
        <v>12</v>
      </c>
      <c r="M69" s="2">
        <f>Original!D79</f>
        <v>203</v>
      </c>
    </row>
    <row r="70" spans="1:13" x14ac:dyDescent="0.25">
      <c r="A70" s="2" t="str">
        <f>Original!B80</f>
        <v>12_204</v>
      </c>
      <c r="B70" s="2" t="str">
        <f>Original!AI80</f>
        <v>punainen</v>
      </c>
      <c r="C70" s="2" t="str">
        <f>Original!AJ80</f>
        <v>punainen</v>
      </c>
      <c r="D70" s="2" t="str">
        <f>Original!AK80</f>
        <v>punainen</v>
      </c>
      <c r="E70" s="2" t="str">
        <f>Original!AR80</f>
        <v>punainen</v>
      </c>
      <c r="F70" s="2" t="str">
        <f>Original!AS80</f>
        <v>punainen</v>
      </c>
      <c r="G70" s="2" t="str">
        <f>Original!AT80</f>
        <v>punainen</v>
      </c>
      <c r="H70" s="2" t="str">
        <f t="shared" si="3"/>
        <v/>
      </c>
      <c r="I70" s="2" t="str">
        <f t="shared" si="4"/>
        <v/>
      </c>
      <c r="J70" s="2" t="str">
        <f t="shared" si="5"/>
        <v/>
      </c>
      <c r="K70" s="7">
        <f>Original!L80</f>
        <v>9387</v>
      </c>
      <c r="L70" s="2">
        <f>Original!C80</f>
        <v>12</v>
      </c>
      <c r="M70" s="2">
        <f>Original!D80</f>
        <v>204</v>
      </c>
    </row>
    <row r="71" spans="1:13" x14ac:dyDescent="0.25">
      <c r="A71" s="2" t="str">
        <f>Original!B81</f>
        <v>12_205</v>
      </c>
      <c r="B71" s="2" t="str">
        <f>Original!AI81</f>
        <v>punainen</v>
      </c>
      <c r="C71" s="2" t="str">
        <f>Original!AJ81</f>
        <v>punainen</v>
      </c>
      <c r="D71" s="2" t="str">
        <f>Original!AK81</f>
        <v>punainen</v>
      </c>
      <c r="E71" s="2" t="str">
        <f>Original!AR81</f>
        <v>punainen</v>
      </c>
      <c r="F71" s="2" t="str">
        <f>Original!AS81</f>
        <v>punainen</v>
      </c>
      <c r="G71" s="2" t="str">
        <f>Original!AT81</f>
        <v>punainen</v>
      </c>
      <c r="H71" s="2" t="str">
        <f t="shared" si="3"/>
        <v/>
      </c>
      <c r="I71" s="2" t="str">
        <f t="shared" si="4"/>
        <v/>
      </c>
      <c r="J71" s="2" t="str">
        <f t="shared" si="5"/>
        <v/>
      </c>
      <c r="K71" s="7">
        <f>Original!L81</f>
        <v>7631</v>
      </c>
      <c r="L71" s="2">
        <f>Original!C81</f>
        <v>12</v>
      </c>
      <c r="M71" s="2">
        <f>Original!D81</f>
        <v>205</v>
      </c>
    </row>
    <row r="72" spans="1:13" x14ac:dyDescent="0.25">
      <c r="A72" s="2" t="str">
        <f>Original!B82</f>
        <v>12_206</v>
      </c>
      <c r="B72" s="2" t="str">
        <f>Original!AI82</f>
        <v>punainen</v>
      </c>
      <c r="C72" s="2" t="str">
        <f>Original!AJ82</f>
        <v>punainen</v>
      </c>
      <c r="D72" s="2" t="str">
        <f>Original!AK82</f>
        <v>punainen</v>
      </c>
      <c r="E72" s="2" t="str">
        <f>Original!AR82</f>
        <v>punainen</v>
      </c>
      <c r="F72" s="2" t="str">
        <f>Original!AS82</f>
        <v>punainen</v>
      </c>
      <c r="G72" s="2" t="str">
        <f>Original!AT82</f>
        <v>punainen</v>
      </c>
      <c r="H72" s="2" t="str">
        <f t="shared" si="3"/>
        <v/>
      </c>
      <c r="I72" s="2" t="str">
        <f t="shared" si="4"/>
        <v/>
      </c>
      <c r="J72" s="2" t="str">
        <f t="shared" si="5"/>
        <v/>
      </c>
      <c r="K72" s="7">
        <f>Original!L82</f>
        <v>7155</v>
      </c>
      <c r="L72" s="2">
        <f>Original!C82</f>
        <v>12</v>
      </c>
      <c r="M72" s="2">
        <f>Original!D82</f>
        <v>206</v>
      </c>
    </row>
    <row r="73" spans="1:13" x14ac:dyDescent="0.25">
      <c r="A73" s="2" t="str">
        <f>Original!B83</f>
        <v>12_207</v>
      </c>
      <c r="B73" s="2" t="str">
        <f>Original!AI83</f>
        <v>punainen</v>
      </c>
      <c r="C73" s="2" t="str">
        <f>Original!AJ83</f>
        <v>punainen</v>
      </c>
      <c r="D73" s="2" t="str">
        <f>Original!AK83</f>
        <v>punainen</v>
      </c>
      <c r="E73" s="2" t="str">
        <f>Original!AR83</f>
        <v>punainen</v>
      </c>
      <c r="F73" s="2" t="str">
        <f>Original!AS83</f>
        <v>punainen</v>
      </c>
      <c r="G73" s="2" t="str">
        <f>Original!AT83</f>
        <v>punainen</v>
      </c>
      <c r="H73" s="2" t="str">
        <f t="shared" si="3"/>
        <v/>
      </c>
      <c r="I73" s="2" t="str">
        <f t="shared" si="4"/>
        <v/>
      </c>
      <c r="J73" s="2" t="str">
        <f t="shared" si="5"/>
        <v/>
      </c>
      <c r="K73" s="7">
        <f>Original!L83</f>
        <v>7035</v>
      </c>
      <c r="L73" s="2">
        <f>Original!C83</f>
        <v>12</v>
      </c>
      <c r="M73" s="2">
        <f>Original!D83</f>
        <v>207</v>
      </c>
    </row>
    <row r="74" spans="1:13" x14ac:dyDescent="0.25">
      <c r="A74" s="2" t="str">
        <f>Original!B84</f>
        <v>12_208</v>
      </c>
      <c r="B74" s="2" t="str">
        <f>Original!AI84</f>
        <v>punainen</v>
      </c>
      <c r="C74" s="2" t="str">
        <f>Original!AJ84</f>
        <v>punainen</v>
      </c>
      <c r="D74" s="2" t="str">
        <f>Original!AK84</f>
        <v>punainen</v>
      </c>
      <c r="E74" s="2" t="str">
        <f>Original!AR84</f>
        <v>punainen</v>
      </c>
      <c r="F74" s="2" t="str">
        <f>Original!AS84</f>
        <v>punainen</v>
      </c>
      <c r="G74" s="2" t="str">
        <f>Original!AT84</f>
        <v>punainen</v>
      </c>
      <c r="H74" s="2" t="str">
        <f t="shared" si="3"/>
        <v/>
      </c>
      <c r="I74" s="2" t="str">
        <f t="shared" si="4"/>
        <v/>
      </c>
      <c r="J74" s="2" t="str">
        <f t="shared" si="5"/>
        <v/>
      </c>
      <c r="K74" s="7">
        <f>Original!L84</f>
        <v>5995</v>
      </c>
      <c r="L74" s="2">
        <f>Original!C84</f>
        <v>12</v>
      </c>
      <c r="M74" s="2">
        <f>Original!D84</f>
        <v>208</v>
      </c>
    </row>
    <row r="75" spans="1:13" x14ac:dyDescent="0.25">
      <c r="A75" s="2" t="str">
        <f>Original!B85</f>
        <v>12_209</v>
      </c>
      <c r="B75" s="2" t="str">
        <f>Original!AI85</f>
        <v>punainen</v>
      </c>
      <c r="C75" s="2" t="str">
        <f>Original!AJ85</f>
        <v>punainen</v>
      </c>
      <c r="D75" s="2" t="str">
        <f>Original!AK85</f>
        <v>punainen</v>
      </c>
      <c r="E75" s="2" t="str">
        <f>Original!AR85</f>
        <v>punainen</v>
      </c>
      <c r="F75" s="2" t="str">
        <f>Original!AS85</f>
        <v>punainen</v>
      </c>
      <c r="G75" s="2" t="str">
        <f>Original!AT85</f>
        <v>punainen</v>
      </c>
      <c r="H75" s="2" t="str">
        <f t="shared" si="3"/>
        <v/>
      </c>
      <c r="I75" s="2" t="str">
        <f t="shared" si="4"/>
        <v/>
      </c>
      <c r="J75" s="2" t="str">
        <f t="shared" si="5"/>
        <v/>
      </c>
      <c r="K75" s="7">
        <f>Original!L85</f>
        <v>3592</v>
      </c>
      <c r="L75" s="2">
        <f>Original!C85</f>
        <v>12</v>
      </c>
      <c r="M75" s="2">
        <f>Original!D85</f>
        <v>209</v>
      </c>
    </row>
    <row r="76" spans="1:13" x14ac:dyDescent="0.25">
      <c r="A76" s="2" t="str">
        <f>Original!B86</f>
        <v>23_112</v>
      </c>
      <c r="B76" s="2" t="str">
        <f>Original!AI86</f>
        <v>punainen</v>
      </c>
      <c r="C76" s="2" t="str">
        <f>Original!AJ86</f>
        <v>punainen</v>
      </c>
      <c r="D76" s="2" t="str">
        <f>Original!AK86</f>
        <v>punainen</v>
      </c>
      <c r="E76" s="2" t="str">
        <f>Original!AR86</f>
        <v>punainen</v>
      </c>
      <c r="F76" s="2" t="str">
        <f>Original!AS86</f>
        <v>punainen</v>
      </c>
      <c r="G76" s="2" t="str">
        <f>Original!AT86</f>
        <v>punainen</v>
      </c>
      <c r="H76" s="2" t="str">
        <f t="shared" si="3"/>
        <v/>
      </c>
      <c r="I76" s="2" t="str">
        <f t="shared" si="4"/>
        <v/>
      </c>
      <c r="J76" s="2" t="str">
        <f t="shared" si="5"/>
        <v/>
      </c>
      <c r="K76" s="7">
        <f>Original!L86</f>
        <v>1691</v>
      </c>
      <c r="L76" s="2">
        <f>Original!C86</f>
        <v>23</v>
      </c>
      <c r="M76" s="2">
        <f>Original!D86</f>
        <v>112</v>
      </c>
    </row>
    <row r="77" spans="1:13" x14ac:dyDescent="0.25">
      <c r="A77" s="2" t="str">
        <f>Original!B87</f>
        <v>23_113</v>
      </c>
      <c r="B77" s="2" t="str">
        <f>Original!AI87</f>
        <v>punainen</v>
      </c>
      <c r="C77" s="2" t="str">
        <f>Original!AJ87</f>
        <v>punainen</v>
      </c>
      <c r="D77" s="2" t="str">
        <f>Original!AK87</f>
        <v>punainen</v>
      </c>
      <c r="E77" s="2" t="str">
        <f>Original!AR87</f>
        <v>punainen</v>
      </c>
      <c r="F77" s="2" t="str">
        <f>Original!AS87</f>
        <v>punainen</v>
      </c>
      <c r="G77" s="2" t="str">
        <f>Original!AT87</f>
        <v>punainen</v>
      </c>
      <c r="H77" s="2" t="str">
        <f t="shared" si="3"/>
        <v/>
      </c>
      <c r="I77" s="2" t="str">
        <f t="shared" si="4"/>
        <v/>
      </c>
      <c r="J77" s="2" t="str">
        <f t="shared" si="5"/>
        <v/>
      </c>
      <c r="K77" s="7">
        <f>Original!L87</f>
        <v>1691</v>
      </c>
      <c r="L77" s="2">
        <f>Original!C87</f>
        <v>23</v>
      </c>
      <c r="M77" s="2">
        <f>Original!D87</f>
        <v>113</v>
      </c>
    </row>
    <row r="78" spans="1:13" x14ac:dyDescent="0.25">
      <c r="A78" s="2" t="str">
        <f>Original!B88</f>
        <v>23_115</v>
      </c>
      <c r="B78" s="2" t="str">
        <f>Original!AI88</f>
        <v>punainen</v>
      </c>
      <c r="C78" s="2" t="str">
        <f>Original!AJ88</f>
        <v>punainen</v>
      </c>
      <c r="D78" s="2" t="str">
        <f>Original!AK88</f>
        <v>punainen</v>
      </c>
      <c r="E78" s="2" t="str">
        <f>Original!AR88</f>
        <v>punainen</v>
      </c>
      <c r="F78" s="2" t="str">
        <f>Original!AS88</f>
        <v>punainen</v>
      </c>
      <c r="G78" s="2" t="str">
        <f>Original!AT88</f>
        <v>punainen</v>
      </c>
      <c r="H78" s="2" t="str">
        <f t="shared" si="3"/>
        <v/>
      </c>
      <c r="I78" s="2" t="str">
        <f t="shared" si="4"/>
        <v/>
      </c>
      <c r="J78" s="2" t="str">
        <f t="shared" si="5"/>
        <v/>
      </c>
      <c r="K78" s="7">
        <f>Original!L88</f>
        <v>1691</v>
      </c>
      <c r="L78" s="2">
        <f>Original!C88</f>
        <v>23</v>
      </c>
      <c r="M78" s="2">
        <f>Original!D88</f>
        <v>115</v>
      </c>
    </row>
    <row r="79" spans="1:13" x14ac:dyDescent="0.25">
      <c r="A79" s="2" t="str">
        <f>Original!B89</f>
        <v>23_201</v>
      </c>
      <c r="B79" s="2" t="str">
        <f>Original!AI89</f>
        <v>punainen</v>
      </c>
      <c r="C79" s="2" t="str">
        <f>Original!AJ89</f>
        <v>punainen</v>
      </c>
      <c r="D79" s="2" t="str">
        <f>Original!AK89</f>
        <v>punainen</v>
      </c>
      <c r="E79" s="2" t="str">
        <f>Original!AR89</f>
        <v>punainen</v>
      </c>
      <c r="F79" s="2" t="str">
        <f>Original!AS89</f>
        <v>punainen</v>
      </c>
      <c r="G79" s="2" t="str">
        <f>Original!AT89</f>
        <v>punainen</v>
      </c>
      <c r="H79" s="2" t="str">
        <f t="shared" si="3"/>
        <v/>
      </c>
      <c r="I79" s="2" t="str">
        <f t="shared" si="4"/>
        <v/>
      </c>
      <c r="J79" s="2" t="str">
        <f t="shared" si="5"/>
        <v/>
      </c>
      <c r="K79" s="7">
        <f>Original!L89</f>
        <v>1888</v>
      </c>
      <c r="L79" s="2">
        <f>Original!C89</f>
        <v>23</v>
      </c>
      <c r="M79" s="2">
        <f>Original!D89</f>
        <v>201</v>
      </c>
    </row>
    <row r="80" spans="1:13" x14ac:dyDescent="0.25">
      <c r="A80" s="2" t="str">
        <f>Original!B90</f>
        <v>23_202</v>
      </c>
      <c r="B80" s="2" t="str">
        <f>Original!AI90</f>
        <v>punainen</v>
      </c>
      <c r="C80" s="2" t="str">
        <f>Original!AJ90</f>
        <v>punainen</v>
      </c>
      <c r="D80" s="2" t="str">
        <f>Original!AK90</f>
        <v>punainen</v>
      </c>
      <c r="E80" s="2" t="str">
        <f>Original!AR90</f>
        <v>punainen</v>
      </c>
      <c r="F80" s="2" t="str">
        <f>Original!AS90</f>
        <v>punainen</v>
      </c>
      <c r="G80" s="2" t="str">
        <f>Original!AT90</f>
        <v>punainen</v>
      </c>
      <c r="H80" s="2" t="str">
        <f t="shared" si="3"/>
        <v/>
      </c>
      <c r="I80" s="2" t="str">
        <f t="shared" si="4"/>
        <v/>
      </c>
      <c r="J80" s="2" t="str">
        <f t="shared" si="5"/>
        <v/>
      </c>
      <c r="K80" s="7">
        <f>Original!L90</f>
        <v>1888</v>
      </c>
      <c r="L80" s="2">
        <f>Original!C90</f>
        <v>23</v>
      </c>
      <c r="M80" s="2">
        <f>Original!D90</f>
        <v>202</v>
      </c>
    </row>
    <row r="81" spans="1:13" x14ac:dyDescent="0.25">
      <c r="A81" s="2" t="str">
        <f>Original!B91</f>
        <v>23_203</v>
      </c>
      <c r="B81" s="2" t="str">
        <f>Original!AI91</f>
        <v>punainen</v>
      </c>
      <c r="C81" s="2" t="str">
        <f>Original!AJ91</f>
        <v>punainen</v>
      </c>
      <c r="D81" s="2" t="str">
        <f>Original!AK91</f>
        <v>punainen</v>
      </c>
      <c r="E81" s="2" t="str">
        <f>Original!AR91</f>
        <v>punainen</v>
      </c>
      <c r="F81" s="2" t="str">
        <f>Original!AS91</f>
        <v>punainen</v>
      </c>
      <c r="G81" s="2" t="str">
        <f>Original!AT91</f>
        <v>punainen</v>
      </c>
      <c r="H81" s="2" t="str">
        <f t="shared" si="3"/>
        <v/>
      </c>
      <c r="I81" s="2" t="str">
        <f t="shared" si="4"/>
        <v/>
      </c>
      <c r="J81" s="2" t="str">
        <f t="shared" si="5"/>
        <v/>
      </c>
      <c r="K81" s="7">
        <f>Original!L91</f>
        <v>1742</v>
      </c>
      <c r="L81" s="2">
        <f>Original!C91</f>
        <v>23</v>
      </c>
      <c r="M81" s="2">
        <f>Original!D91</f>
        <v>203</v>
      </c>
    </row>
    <row r="82" spans="1:13" x14ac:dyDescent="0.25">
      <c r="A82" s="2" t="str">
        <f>Original!B92</f>
        <v>23_204</v>
      </c>
      <c r="B82" s="2" t="str">
        <f>Original!AI92</f>
        <v>punainen</v>
      </c>
      <c r="C82" s="2" t="str">
        <f>Original!AJ92</f>
        <v>punainen</v>
      </c>
      <c r="D82" s="2" t="str">
        <f>Original!AK92</f>
        <v>punainen</v>
      </c>
      <c r="E82" s="2" t="str">
        <f>Original!AR92</f>
        <v>punainen</v>
      </c>
      <c r="F82" s="2" t="str">
        <f>Original!AS92</f>
        <v>punainen</v>
      </c>
      <c r="G82" s="2" t="str">
        <f>Original!AT92</f>
        <v>punainen</v>
      </c>
      <c r="H82" s="2" t="str">
        <f t="shared" si="3"/>
        <v/>
      </c>
      <c r="I82" s="2" t="str">
        <f t="shared" si="4"/>
        <v/>
      </c>
      <c r="J82" s="2" t="str">
        <f t="shared" si="5"/>
        <v/>
      </c>
      <c r="K82" s="7">
        <f>Original!L92</f>
        <v>1090</v>
      </c>
      <c r="L82" s="2">
        <f>Original!C92</f>
        <v>23</v>
      </c>
      <c r="M82" s="2">
        <f>Original!D92</f>
        <v>204</v>
      </c>
    </row>
    <row r="83" spans="1:13" x14ac:dyDescent="0.25">
      <c r="A83" s="2" t="str">
        <f>Original!B93</f>
        <v>23_206</v>
      </c>
      <c r="B83" s="2" t="str">
        <f>Original!AI93</f>
        <v>punainen</v>
      </c>
      <c r="C83" s="2" t="str">
        <f>Original!AJ93</f>
        <v>punainen</v>
      </c>
      <c r="D83" s="2" t="str">
        <f>Original!AK93</f>
        <v>punainen</v>
      </c>
      <c r="E83" s="2" t="str">
        <f>Original!AR93</f>
        <v>punainen</v>
      </c>
      <c r="F83" s="2" t="str">
        <f>Original!AS93</f>
        <v>punainen</v>
      </c>
      <c r="G83" s="2" t="str">
        <f>Original!AT93</f>
        <v>punainen</v>
      </c>
      <c r="H83" s="2" t="str">
        <f t="shared" si="3"/>
        <v/>
      </c>
      <c r="I83" s="2" t="str">
        <f t="shared" si="4"/>
        <v/>
      </c>
      <c r="J83" s="2" t="str">
        <f t="shared" si="5"/>
        <v/>
      </c>
      <c r="K83" s="7">
        <f>Original!L93</f>
        <v>1525</v>
      </c>
      <c r="L83" s="2">
        <f>Original!C93</f>
        <v>23</v>
      </c>
      <c r="M83" s="2">
        <f>Original!D93</f>
        <v>206</v>
      </c>
    </row>
    <row r="84" spans="1:13" x14ac:dyDescent="0.25">
      <c r="A84" s="2" t="str">
        <f>Original!B94</f>
        <v>23_207</v>
      </c>
      <c r="B84" s="2" t="str">
        <f>Original!AI94</f>
        <v>punainen</v>
      </c>
      <c r="C84" s="2" t="str">
        <f>Original!AJ94</f>
        <v>punainen</v>
      </c>
      <c r="D84" s="2" t="str">
        <f>Original!AK94</f>
        <v>punainen</v>
      </c>
      <c r="E84" s="2" t="str">
        <f>Original!AR94</f>
        <v>punainen</v>
      </c>
      <c r="F84" s="2" t="str">
        <f>Original!AS94</f>
        <v>punainen</v>
      </c>
      <c r="G84" s="2" t="str">
        <f>Original!AT94</f>
        <v>punainen</v>
      </c>
      <c r="H84" s="2" t="str">
        <f t="shared" si="3"/>
        <v/>
      </c>
      <c r="I84" s="2" t="str">
        <f t="shared" si="4"/>
        <v/>
      </c>
      <c r="J84" s="2" t="str">
        <f t="shared" si="5"/>
        <v/>
      </c>
      <c r="K84" s="7">
        <f>Original!L94</f>
        <v>1956</v>
      </c>
      <c r="L84" s="2">
        <f>Original!C94</f>
        <v>23</v>
      </c>
      <c r="M84" s="2">
        <f>Original!D94</f>
        <v>207</v>
      </c>
    </row>
    <row r="85" spans="1:13" x14ac:dyDescent="0.25">
      <c r="A85" s="2" t="str">
        <f>Original!B95</f>
        <v>23_208</v>
      </c>
      <c r="B85" s="2" t="str">
        <f>Original!AI95</f>
        <v>punainen</v>
      </c>
      <c r="C85" s="2" t="str">
        <f>Original!AJ95</f>
        <v>punainen</v>
      </c>
      <c r="D85" s="2" t="str">
        <f>Original!AK95</f>
        <v>punainen</v>
      </c>
      <c r="E85" s="2" t="str">
        <f>Original!AR95</f>
        <v>punainen</v>
      </c>
      <c r="F85" s="2" t="str">
        <f>Original!AS95</f>
        <v>punainen</v>
      </c>
      <c r="G85" s="2" t="str">
        <f>Original!AT95</f>
        <v>punainen</v>
      </c>
      <c r="H85" s="2" t="str">
        <f t="shared" si="3"/>
        <v/>
      </c>
      <c r="I85" s="2" t="str">
        <f t="shared" si="4"/>
        <v/>
      </c>
      <c r="J85" s="2" t="str">
        <f t="shared" si="5"/>
        <v/>
      </c>
      <c r="K85" s="7">
        <f>Original!L95</f>
        <v>3460</v>
      </c>
      <c r="L85" s="2">
        <f>Original!C95</f>
        <v>23</v>
      </c>
      <c r="M85" s="2">
        <f>Original!D95</f>
        <v>208</v>
      </c>
    </row>
    <row r="86" spans="1:13" x14ac:dyDescent="0.25">
      <c r="A86" s="2" t="str">
        <f>Original!B96</f>
        <v>23_209</v>
      </c>
      <c r="B86" s="2" t="str">
        <f>Original!AI96</f>
        <v>punainen</v>
      </c>
      <c r="C86" s="2" t="str">
        <f>Original!AJ96</f>
        <v>punainen</v>
      </c>
      <c r="D86" s="2" t="str">
        <f>Original!AK96</f>
        <v>punainen</v>
      </c>
      <c r="E86" s="2" t="str">
        <f>Original!AR96</f>
        <v>punainen</v>
      </c>
      <c r="F86" s="2" t="str">
        <f>Original!AS96</f>
        <v>punainen</v>
      </c>
      <c r="G86" s="2" t="str">
        <f>Original!AT96</f>
        <v>punainen</v>
      </c>
      <c r="H86" s="2" t="str">
        <f t="shared" si="3"/>
        <v/>
      </c>
      <c r="I86" s="2" t="str">
        <f t="shared" si="4"/>
        <v/>
      </c>
      <c r="J86" s="2" t="str">
        <f t="shared" si="5"/>
        <v/>
      </c>
      <c r="K86" s="7">
        <f>Original!L96</f>
        <v>1515</v>
      </c>
      <c r="L86" s="2">
        <f>Original!C96</f>
        <v>23</v>
      </c>
      <c r="M86" s="2">
        <f>Original!D96</f>
        <v>209</v>
      </c>
    </row>
    <row r="87" spans="1:13" x14ac:dyDescent="0.25">
      <c r="A87" s="2" t="str">
        <f>Original!B97</f>
        <v>23_210</v>
      </c>
      <c r="B87" s="2" t="str">
        <f>Original!AI97</f>
        <v>punainen</v>
      </c>
      <c r="C87" s="2" t="str">
        <f>Original!AJ97</f>
        <v>punainen</v>
      </c>
      <c r="D87" s="2" t="str">
        <f>Original!AK97</f>
        <v>punainen</v>
      </c>
      <c r="E87" s="2" t="str">
        <f>Original!AR97</f>
        <v>punainen</v>
      </c>
      <c r="F87" s="2" t="str">
        <f>Original!AS97</f>
        <v>punainen</v>
      </c>
      <c r="G87" s="2" t="str">
        <f>Original!AT97</f>
        <v>punainen</v>
      </c>
      <c r="H87" s="2" t="str">
        <f t="shared" si="3"/>
        <v/>
      </c>
      <c r="I87" s="2" t="str">
        <f t="shared" si="4"/>
        <v/>
      </c>
      <c r="J87" s="2" t="str">
        <f t="shared" si="5"/>
        <v/>
      </c>
      <c r="K87" s="7">
        <f>Original!L97</f>
        <v>1541</v>
      </c>
      <c r="L87" s="2">
        <f>Original!C97</f>
        <v>23</v>
      </c>
      <c r="M87" s="2">
        <f>Original!D97</f>
        <v>210</v>
      </c>
    </row>
    <row r="88" spans="1:13" x14ac:dyDescent="0.25">
      <c r="A88" s="2" t="str">
        <f>Original!B98</f>
        <v>23_211</v>
      </c>
      <c r="B88" s="2" t="str">
        <f>Original!AI98</f>
        <v>punainen</v>
      </c>
      <c r="C88" s="2" t="str">
        <f>Original!AJ98</f>
        <v>punainen</v>
      </c>
      <c r="D88" s="2" t="str">
        <f>Original!AK98</f>
        <v>punainen</v>
      </c>
      <c r="E88" s="2" t="str">
        <f>Original!AR98</f>
        <v>punainen</v>
      </c>
      <c r="F88" s="2" t="str">
        <f>Original!AS98</f>
        <v>punainen</v>
      </c>
      <c r="G88" s="2" t="str">
        <f>Original!AT98</f>
        <v>punainen</v>
      </c>
      <c r="H88" s="2" t="str">
        <f t="shared" si="3"/>
        <v/>
      </c>
      <c r="I88" s="2" t="str">
        <f t="shared" si="4"/>
        <v/>
      </c>
      <c r="J88" s="2" t="str">
        <f t="shared" si="5"/>
        <v/>
      </c>
      <c r="K88" s="7">
        <f>Original!L98</f>
        <v>906</v>
      </c>
      <c r="L88" s="2">
        <f>Original!C98</f>
        <v>23</v>
      </c>
      <c r="M88" s="2">
        <f>Original!D98</f>
        <v>211</v>
      </c>
    </row>
    <row r="89" spans="1:13" x14ac:dyDescent="0.25">
      <c r="A89" s="2" t="str">
        <f>Original!B99</f>
        <v>44_1</v>
      </c>
      <c r="B89" s="2" t="str">
        <f>Original!AI99</f>
        <v>musta</v>
      </c>
      <c r="C89" s="2" t="str">
        <f>Original!AJ99</f>
        <v>musta</v>
      </c>
      <c r="D89" s="2" t="str">
        <f>Original!AK99</f>
        <v>musta</v>
      </c>
      <c r="E89" s="2" t="str">
        <f>Original!AR99</f>
        <v>musta</v>
      </c>
      <c r="F89" s="2" t="str">
        <f>Original!AS99</f>
        <v>musta</v>
      </c>
      <c r="G89" s="2" t="str">
        <f>Original!AT99</f>
        <v>musta</v>
      </c>
      <c r="H89" s="2" t="str">
        <f t="shared" si="3"/>
        <v/>
      </c>
      <c r="I89" s="2" t="str">
        <f t="shared" si="4"/>
        <v/>
      </c>
      <c r="J89" s="2" t="str">
        <f t="shared" si="5"/>
        <v/>
      </c>
      <c r="K89" s="7">
        <f>Original!L99</f>
        <v>2485</v>
      </c>
      <c r="L89" s="2">
        <f>Original!C99</f>
        <v>44</v>
      </c>
      <c r="M89" s="2">
        <f>Original!D99</f>
        <v>1</v>
      </c>
    </row>
    <row r="90" spans="1:13" x14ac:dyDescent="0.25">
      <c r="A90" s="2" t="str">
        <f>Original!B100</f>
        <v>44_2</v>
      </c>
      <c r="B90" s="2" t="str">
        <f>Original!AI100</f>
        <v>musta</v>
      </c>
      <c r="C90" s="2" t="str">
        <f>Original!AJ100</f>
        <v>musta</v>
      </c>
      <c r="D90" s="2" t="str">
        <f>Original!AK100</f>
        <v>musta</v>
      </c>
      <c r="E90" s="2" t="str">
        <f>Original!AR100</f>
        <v>musta</v>
      </c>
      <c r="F90" s="2" t="str">
        <f>Original!AS100</f>
        <v>musta</v>
      </c>
      <c r="G90" s="2" t="str">
        <f>Original!AT100</f>
        <v>musta</v>
      </c>
      <c r="H90" s="2" t="str">
        <f t="shared" si="3"/>
        <v/>
      </c>
      <c r="I90" s="2" t="str">
        <f t="shared" si="4"/>
        <v/>
      </c>
      <c r="J90" s="2" t="str">
        <f t="shared" si="5"/>
        <v/>
      </c>
      <c r="K90" s="7">
        <f>Original!L100</f>
        <v>2370</v>
      </c>
      <c r="L90" s="2">
        <f>Original!C100</f>
        <v>44</v>
      </c>
      <c r="M90" s="2">
        <f>Original!D100</f>
        <v>2</v>
      </c>
    </row>
    <row r="91" spans="1:13" x14ac:dyDescent="0.25">
      <c r="A91" s="2" t="str">
        <f>Original!B101</f>
        <v>44_3</v>
      </c>
      <c r="B91" s="2" t="str">
        <f>Original!AI101</f>
        <v>musta</v>
      </c>
      <c r="C91" s="2" t="str">
        <f>Original!AJ101</f>
        <v>punainen</v>
      </c>
      <c r="D91" s="2" t="str">
        <f>Original!AK101</f>
        <v>musta</v>
      </c>
      <c r="E91" s="2" t="str">
        <f>Original!AR101</f>
        <v>musta</v>
      </c>
      <c r="F91" s="2" t="str">
        <f>Original!AS101</f>
        <v>punainen</v>
      </c>
      <c r="G91" s="2" t="str">
        <f>Original!AT101</f>
        <v>musta</v>
      </c>
      <c r="H91" s="2" t="str">
        <f t="shared" si="3"/>
        <v/>
      </c>
      <c r="I91" s="2" t="str">
        <f t="shared" si="4"/>
        <v/>
      </c>
      <c r="J91" s="2" t="str">
        <f t="shared" si="5"/>
        <v/>
      </c>
      <c r="K91" s="7">
        <f>Original!L101</f>
        <v>2371</v>
      </c>
      <c r="L91" s="2">
        <f>Original!C101</f>
        <v>44</v>
      </c>
      <c r="M91" s="2">
        <f>Original!D101</f>
        <v>3</v>
      </c>
    </row>
    <row r="92" spans="1:13" x14ac:dyDescent="0.25">
      <c r="A92" s="2" t="str">
        <f>Original!B102</f>
        <v>44_4</v>
      </c>
      <c r="B92" s="2" t="str">
        <f>Original!AI102</f>
        <v>punainen</v>
      </c>
      <c r="C92" s="2" t="str">
        <f>Original!AJ102</f>
        <v>punainen</v>
      </c>
      <c r="D92" s="2" t="str">
        <f>Original!AK102</f>
        <v>punainen</v>
      </c>
      <c r="E92" s="2" t="str">
        <f>Original!AR102</f>
        <v>punainen</v>
      </c>
      <c r="F92" s="2" t="str">
        <f>Original!AS102</f>
        <v>punainen</v>
      </c>
      <c r="G92" s="2" t="str">
        <f>Original!AT102</f>
        <v>punainen</v>
      </c>
      <c r="H92" s="2" t="str">
        <f t="shared" si="3"/>
        <v/>
      </c>
      <c r="I92" s="2" t="str">
        <f t="shared" si="4"/>
        <v/>
      </c>
      <c r="J92" s="2" t="str">
        <f t="shared" si="5"/>
        <v/>
      </c>
      <c r="K92" s="7">
        <f>Original!L102</f>
        <v>1834</v>
      </c>
      <c r="L92" s="2">
        <f>Original!C102</f>
        <v>44</v>
      </c>
      <c r="M92" s="2">
        <f>Original!D102</f>
        <v>4</v>
      </c>
    </row>
    <row r="93" spans="1:13" x14ac:dyDescent="0.25">
      <c r="A93" s="2" t="str">
        <f>Original!B103</f>
        <v>44_6</v>
      </c>
      <c r="B93" s="2" t="str">
        <f>Original!AI103</f>
        <v>punainen</v>
      </c>
      <c r="C93" s="2" t="str">
        <f>Original!AJ103</f>
        <v>punainen</v>
      </c>
      <c r="D93" s="2" t="str">
        <f>Original!AK103</f>
        <v>punainen</v>
      </c>
      <c r="E93" s="2" t="str">
        <f>Original!AR103</f>
        <v>punainen</v>
      </c>
      <c r="F93" s="2" t="str">
        <f>Original!AS103</f>
        <v>punainen</v>
      </c>
      <c r="G93" s="2" t="str">
        <f>Original!AT103</f>
        <v>punainen</v>
      </c>
      <c r="H93" s="2" t="str">
        <f t="shared" si="3"/>
        <v/>
      </c>
      <c r="I93" s="2" t="str">
        <f t="shared" si="4"/>
        <v/>
      </c>
      <c r="J93" s="2" t="str">
        <f t="shared" si="5"/>
        <v/>
      </c>
      <c r="K93" s="7">
        <f>Original!L103</f>
        <v>1862</v>
      </c>
      <c r="L93" s="2">
        <f>Original!C103</f>
        <v>44</v>
      </c>
      <c r="M93" s="2">
        <f>Original!D103</f>
        <v>6</v>
      </c>
    </row>
    <row r="94" spans="1:13" x14ac:dyDescent="0.25">
      <c r="A94" s="2" t="str">
        <f>Original!B104</f>
        <v>44_7</v>
      </c>
      <c r="B94" s="2" t="str">
        <f>Original!AI104</f>
        <v>punainen</v>
      </c>
      <c r="C94" s="2" t="str">
        <f>Original!AJ104</f>
        <v>punainen</v>
      </c>
      <c r="D94" s="2" t="str">
        <f>Original!AK104</f>
        <v>musta</v>
      </c>
      <c r="E94" s="2" t="str">
        <f>Original!AR104</f>
        <v>punainen</v>
      </c>
      <c r="F94" s="2" t="str">
        <f>Original!AS104</f>
        <v>punainen</v>
      </c>
      <c r="G94" s="2" t="str">
        <f>Original!AT104</f>
        <v>musta</v>
      </c>
      <c r="H94" s="2" t="str">
        <f t="shared" si="3"/>
        <v/>
      </c>
      <c r="I94" s="2" t="str">
        <f t="shared" si="4"/>
        <v/>
      </c>
      <c r="J94" s="2" t="str">
        <f t="shared" si="5"/>
        <v/>
      </c>
      <c r="K94" s="7">
        <f>Original!L104</f>
        <v>1543</v>
      </c>
      <c r="L94" s="2">
        <f>Original!C104</f>
        <v>44</v>
      </c>
      <c r="M94" s="2">
        <f>Original!D104</f>
        <v>7</v>
      </c>
    </row>
    <row r="95" spans="1:13" x14ac:dyDescent="0.25">
      <c r="A95" s="2" t="str">
        <f>Original!B105</f>
        <v>44_8</v>
      </c>
      <c r="B95" s="2" t="str">
        <f>Original!AI105</f>
        <v>punainen</v>
      </c>
      <c r="C95" s="2" t="str">
        <f>Original!AJ105</f>
        <v>punainen</v>
      </c>
      <c r="D95" s="2" t="str">
        <f>Original!AK105</f>
        <v>musta</v>
      </c>
      <c r="E95" s="2" t="str">
        <f>Original!AR105</f>
        <v>punainen</v>
      </c>
      <c r="F95" s="2" t="str">
        <f>Original!AS105</f>
        <v>punainen</v>
      </c>
      <c r="G95" s="2" t="str">
        <f>Original!AT105</f>
        <v>musta</v>
      </c>
      <c r="H95" s="2" t="str">
        <f t="shared" si="3"/>
        <v/>
      </c>
      <c r="I95" s="2" t="str">
        <f t="shared" si="4"/>
        <v/>
      </c>
      <c r="J95" s="2" t="str">
        <f t="shared" si="5"/>
        <v/>
      </c>
      <c r="K95" s="7">
        <f>Original!L105</f>
        <v>1543</v>
      </c>
      <c r="L95" s="2">
        <f>Original!C105</f>
        <v>44</v>
      </c>
      <c r="M95" s="2">
        <f>Original!D105</f>
        <v>8</v>
      </c>
    </row>
    <row r="96" spans="1:13" x14ac:dyDescent="0.25">
      <c r="A96" s="2" t="str">
        <f>Original!B106</f>
        <v>56_8</v>
      </c>
      <c r="B96" s="2" t="str">
        <f>Original!AI106</f>
        <v>punainen</v>
      </c>
      <c r="C96" s="2" t="str">
        <f>Original!AJ106</f>
        <v>punainen</v>
      </c>
      <c r="D96" s="2" t="str">
        <f>Original!AK106</f>
        <v>punainen</v>
      </c>
      <c r="E96" s="2" t="str">
        <f>Original!AR106</f>
        <v>punainen</v>
      </c>
      <c r="F96" s="2" t="str">
        <f>Original!AS106</f>
        <v>punainen</v>
      </c>
      <c r="G96" s="2" t="str">
        <f>Original!AT106</f>
        <v>punainen</v>
      </c>
      <c r="H96" s="2" t="str">
        <f t="shared" si="3"/>
        <v/>
      </c>
      <c r="I96" s="2" t="str">
        <f t="shared" si="4"/>
        <v/>
      </c>
      <c r="J96" s="2" t="str">
        <f t="shared" si="5"/>
        <v/>
      </c>
      <c r="K96" s="7">
        <f>Original!L106</f>
        <v>2143</v>
      </c>
      <c r="L96" s="2">
        <f>Original!C106</f>
        <v>56</v>
      </c>
      <c r="M96" s="2">
        <f>Original!D106</f>
        <v>8</v>
      </c>
    </row>
    <row r="97" spans="1:13" x14ac:dyDescent="0.25">
      <c r="A97" s="2" t="str">
        <f>Original!B107</f>
        <v>57_6</v>
      </c>
      <c r="B97" s="2" t="str">
        <f>Original!AI107</f>
        <v>punainen</v>
      </c>
      <c r="C97" s="2" t="str">
        <f>Original!AJ107</f>
        <v>punainen</v>
      </c>
      <c r="D97" s="2" t="str">
        <f>Original!AK107</f>
        <v>punainen</v>
      </c>
      <c r="E97" s="2" t="str">
        <f>Original!AR107</f>
        <v>punainen</v>
      </c>
      <c r="F97" s="2" t="str">
        <f>Original!AS107</f>
        <v>punainen</v>
      </c>
      <c r="G97" s="2" t="str">
        <f>Original!AT107</f>
        <v>punainen</v>
      </c>
      <c r="H97" s="2" t="str">
        <f t="shared" si="3"/>
        <v/>
      </c>
      <c r="I97" s="2" t="str">
        <f t="shared" si="4"/>
        <v/>
      </c>
      <c r="J97" s="2" t="str">
        <f t="shared" si="5"/>
        <v/>
      </c>
      <c r="K97" s="7">
        <f>Original!L107</f>
        <v>2306</v>
      </c>
      <c r="L97" s="2">
        <f>Original!C107</f>
        <v>57</v>
      </c>
      <c r="M97" s="2">
        <f>Original!D107</f>
        <v>6</v>
      </c>
    </row>
    <row r="98" spans="1:13" x14ac:dyDescent="0.25">
      <c r="A98" s="2" t="str">
        <f>Original!B108</f>
        <v>58_1</v>
      </c>
      <c r="B98" s="2" t="str">
        <f>Original!AI108</f>
        <v>punainen</v>
      </c>
      <c r="C98" s="2" t="str">
        <f>Original!AJ108</f>
        <v>punainen</v>
      </c>
      <c r="D98" s="2" t="str">
        <f>Original!AK108</f>
        <v>punainen</v>
      </c>
      <c r="E98" s="2" t="str">
        <f>Original!AR108</f>
        <v>punainen</v>
      </c>
      <c r="F98" s="2" t="str">
        <f>Original!AS108</f>
        <v>punainen</v>
      </c>
      <c r="G98" s="2" t="str">
        <f>Original!AT108</f>
        <v>punainen</v>
      </c>
      <c r="H98" s="2" t="str">
        <f t="shared" si="3"/>
        <v/>
      </c>
      <c r="I98" s="2" t="str">
        <f t="shared" si="4"/>
        <v/>
      </c>
      <c r="J98" s="2" t="str">
        <f t="shared" si="5"/>
        <v/>
      </c>
      <c r="K98" s="7">
        <f>Original!L108</f>
        <v>3218</v>
      </c>
      <c r="L98" s="2">
        <f>Original!C108</f>
        <v>58</v>
      </c>
      <c r="M98" s="2">
        <f>Original!D108</f>
        <v>1</v>
      </c>
    </row>
    <row r="99" spans="1:13" x14ac:dyDescent="0.25">
      <c r="A99" s="2" t="str">
        <f>Original!B109</f>
        <v>58_2</v>
      </c>
      <c r="B99" s="2" t="str">
        <f>Original!AI109</f>
        <v>punainen</v>
      </c>
      <c r="C99" s="2" t="str">
        <f>Original!AJ109</f>
        <v>punainen</v>
      </c>
      <c r="D99" s="2" t="str">
        <f>Original!AK109</f>
        <v>punainen</v>
      </c>
      <c r="E99" s="2" t="str">
        <f>Original!AR109</f>
        <v>punainen</v>
      </c>
      <c r="F99" s="2" t="str">
        <f>Original!AS109</f>
        <v>punainen</v>
      </c>
      <c r="G99" s="2" t="str">
        <f>Original!AT109</f>
        <v>punainen</v>
      </c>
      <c r="H99" s="2" t="str">
        <f t="shared" si="3"/>
        <v/>
      </c>
      <c r="I99" s="2" t="str">
        <f t="shared" si="4"/>
        <v/>
      </c>
      <c r="J99" s="2" t="str">
        <f t="shared" si="5"/>
        <v/>
      </c>
      <c r="K99" s="7">
        <f>Original!L109</f>
        <v>1745</v>
      </c>
      <c r="L99" s="2">
        <f>Original!C109</f>
        <v>58</v>
      </c>
      <c r="M99" s="2">
        <f>Original!D109</f>
        <v>2</v>
      </c>
    </row>
    <row r="100" spans="1:13" x14ac:dyDescent="0.25">
      <c r="A100" s="2" t="str">
        <f>Original!B110</f>
        <v>58_3</v>
      </c>
      <c r="B100" s="2" t="str">
        <f>Original!AI110</f>
        <v>punainen</v>
      </c>
      <c r="C100" s="2" t="str">
        <f>Original!AJ110</f>
        <v>punainen</v>
      </c>
      <c r="D100" s="2" t="str">
        <f>Original!AK110</f>
        <v>punainen</v>
      </c>
      <c r="E100" s="2" t="str">
        <f>Original!AR110</f>
        <v>punainen</v>
      </c>
      <c r="F100" s="2" t="str">
        <f>Original!AS110</f>
        <v>punainen</v>
      </c>
      <c r="G100" s="2" t="str">
        <f>Original!AT110</f>
        <v>punainen</v>
      </c>
      <c r="H100" s="2" t="str">
        <f t="shared" si="3"/>
        <v/>
      </c>
      <c r="I100" s="2" t="str">
        <f t="shared" si="4"/>
        <v/>
      </c>
      <c r="J100" s="2" t="str">
        <f t="shared" si="5"/>
        <v/>
      </c>
      <c r="K100" s="7">
        <f>Original!L110</f>
        <v>1458</v>
      </c>
      <c r="L100" s="2">
        <f>Original!C110</f>
        <v>58</v>
      </c>
      <c r="M100" s="2">
        <f>Original!D110</f>
        <v>3</v>
      </c>
    </row>
    <row r="101" spans="1:13" x14ac:dyDescent="0.25">
      <c r="A101" s="2" t="str">
        <f>Original!B111</f>
        <v>58_5</v>
      </c>
      <c r="B101" s="2" t="str">
        <f>Original!AI111</f>
        <v>punainen</v>
      </c>
      <c r="C101" s="2" t="str">
        <f>Original!AJ111</f>
        <v>punainen</v>
      </c>
      <c r="D101" s="2" t="str">
        <f>Original!AK111</f>
        <v>punainen</v>
      </c>
      <c r="E101" s="2" t="str">
        <f>Original!AR111</f>
        <v>punainen</v>
      </c>
      <c r="F101" s="2" t="str">
        <f>Original!AS111</f>
        <v>punainen</v>
      </c>
      <c r="G101" s="2" t="str">
        <f>Original!AT111</f>
        <v>punainen</v>
      </c>
      <c r="H101" s="2" t="str">
        <f t="shared" si="3"/>
        <v/>
      </c>
      <c r="I101" s="2" t="str">
        <f t="shared" si="4"/>
        <v/>
      </c>
      <c r="J101" s="2" t="str">
        <f t="shared" si="5"/>
        <v/>
      </c>
      <c r="K101" s="7">
        <f>Original!L111</f>
        <v>2782</v>
      </c>
      <c r="L101" s="2">
        <f>Original!C111</f>
        <v>58</v>
      </c>
      <c r="M101" s="2">
        <f>Original!D111</f>
        <v>5</v>
      </c>
    </row>
    <row r="102" spans="1:13" x14ac:dyDescent="0.25">
      <c r="A102" s="2" t="str">
        <f>Original!B112</f>
        <v>58_6</v>
      </c>
      <c r="B102" s="2" t="str">
        <f>Original!AI112</f>
        <v>punainen</v>
      </c>
      <c r="C102" s="2" t="str">
        <f>Original!AJ112</f>
        <v>punainen</v>
      </c>
      <c r="D102" s="2" t="str">
        <f>Original!AK112</f>
        <v>punainen</v>
      </c>
      <c r="E102" s="2" t="str">
        <f>Original!AR112</f>
        <v>punainen</v>
      </c>
      <c r="F102" s="2" t="str">
        <f>Original!AS112</f>
        <v>punainen</v>
      </c>
      <c r="G102" s="2" t="str">
        <f>Original!AT112</f>
        <v>punainen</v>
      </c>
      <c r="H102" s="2" t="str">
        <f t="shared" si="3"/>
        <v/>
      </c>
      <c r="I102" s="2" t="str">
        <f t="shared" si="4"/>
        <v/>
      </c>
      <c r="J102" s="2" t="str">
        <f t="shared" si="5"/>
        <v/>
      </c>
      <c r="K102" s="7">
        <f>Original!L112</f>
        <v>4491</v>
      </c>
      <c r="L102" s="2">
        <f>Original!C112</f>
        <v>58</v>
      </c>
      <c r="M102" s="2">
        <f>Original!D112</f>
        <v>6</v>
      </c>
    </row>
    <row r="103" spans="1:13" x14ac:dyDescent="0.25">
      <c r="A103" s="2" t="str">
        <f>Original!B113</f>
        <v>58_7</v>
      </c>
      <c r="B103" s="2" t="str">
        <f>Original!AI113</f>
        <v>punainen</v>
      </c>
      <c r="C103" s="2" t="str">
        <f>Original!AJ113</f>
        <v>punainen</v>
      </c>
      <c r="D103" s="2" t="str">
        <f>Original!AK113</f>
        <v>punainen</v>
      </c>
      <c r="E103" s="2" t="str">
        <f>Original!AR113</f>
        <v>punainen</v>
      </c>
      <c r="F103" s="2" t="str">
        <f>Original!AS113</f>
        <v>punainen</v>
      </c>
      <c r="G103" s="2" t="str">
        <f>Original!AT113</f>
        <v>punainen</v>
      </c>
      <c r="H103" s="2" t="str">
        <f t="shared" si="3"/>
        <v/>
      </c>
      <c r="I103" s="2" t="str">
        <f t="shared" si="4"/>
        <v/>
      </c>
      <c r="J103" s="2" t="str">
        <f t="shared" si="5"/>
        <v/>
      </c>
      <c r="K103" s="7">
        <f>Original!L113</f>
        <v>5143</v>
      </c>
      <c r="L103" s="2">
        <f>Original!C113</f>
        <v>58</v>
      </c>
      <c r="M103" s="2">
        <f>Original!D113</f>
        <v>7</v>
      </c>
    </row>
    <row r="104" spans="1:13" x14ac:dyDescent="0.25">
      <c r="A104" s="2" t="str">
        <f>Original!B114</f>
        <v>58_8</v>
      </c>
      <c r="B104" s="2" t="str">
        <f>Original!AI114</f>
        <v>punainen</v>
      </c>
      <c r="C104" s="2" t="str">
        <f>Original!AJ114</f>
        <v>punainen</v>
      </c>
      <c r="D104" s="2" t="str">
        <f>Original!AK114</f>
        <v>punainen</v>
      </c>
      <c r="E104" s="2" t="str">
        <f>Original!AR114</f>
        <v>punainen</v>
      </c>
      <c r="F104" s="2" t="str">
        <f>Original!AS114</f>
        <v>punainen</v>
      </c>
      <c r="G104" s="2" t="str">
        <f>Original!AT114</f>
        <v>punainen</v>
      </c>
      <c r="H104" s="2" t="str">
        <f t="shared" si="3"/>
        <v/>
      </c>
      <c r="I104" s="2" t="str">
        <f t="shared" si="4"/>
        <v/>
      </c>
      <c r="J104" s="2" t="str">
        <f t="shared" si="5"/>
        <v/>
      </c>
      <c r="K104" s="7">
        <f>Original!L114</f>
        <v>6277</v>
      </c>
      <c r="L104" s="2">
        <f>Original!C114</f>
        <v>58</v>
      </c>
      <c r="M104" s="2">
        <f>Original!D114</f>
        <v>8</v>
      </c>
    </row>
    <row r="105" spans="1:13" x14ac:dyDescent="0.25">
      <c r="A105" s="2" t="str">
        <f>Original!B115</f>
        <v>58_9</v>
      </c>
      <c r="B105" s="2" t="str">
        <f>Original!AI115</f>
        <v>punainen</v>
      </c>
      <c r="C105" s="2" t="str">
        <f>Original!AJ115</f>
        <v>punainen</v>
      </c>
      <c r="D105" s="2" t="str">
        <f>Original!AK115</f>
        <v>punainen</v>
      </c>
      <c r="E105" s="2" t="str">
        <f>Original!AR115</f>
        <v>punainen</v>
      </c>
      <c r="F105" s="2" t="str">
        <f>Original!AS115</f>
        <v>punainen</v>
      </c>
      <c r="G105" s="2" t="str">
        <f>Original!AT115</f>
        <v>punainen</v>
      </c>
      <c r="H105" s="2" t="str">
        <f t="shared" si="3"/>
        <v/>
      </c>
      <c r="I105" s="2" t="str">
        <f t="shared" si="4"/>
        <v/>
      </c>
      <c r="J105" s="2" t="str">
        <f t="shared" si="5"/>
        <v/>
      </c>
      <c r="K105" s="7">
        <f>Original!L115</f>
        <v>3492</v>
      </c>
      <c r="L105" s="2">
        <f>Original!C115</f>
        <v>58</v>
      </c>
      <c r="M105" s="2">
        <f>Original!D115</f>
        <v>9</v>
      </c>
    </row>
    <row r="106" spans="1:13" x14ac:dyDescent="0.25">
      <c r="A106" s="2" t="str">
        <f>Original!B116</f>
        <v>58_11</v>
      </c>
      <c r="B106" s="2" t="str">
        <f>Original!AI116</f>
        <v>punainen</v>
      </c>
      <c r="C106" s="2" t="str">
        <f>Original!AJ116</f>
        <v>punainen</v>
      </c>
      <c r="D106" s="2" t="str">
        <f>Original!AK116</f>
        <v>punainen</v>
      </c>
      <c r="E106" s="2" t="str">
        <f>Original!AR116</f>
        <v>punainen</v>
      </c>
      <c r="F106" s="2" t="str">
        <f>Original!AS116</f>
        <v>punainen</v>
      </c>
      <c r="G106" s="2" t="str">
        <f>Original!AT116</f>
        <v>punainen</v>
      </c>
      <c r="H106" s="2" t="str">
        <f t="shared" si="3"/>
        <v/>
      </c>
      <c r="I106" s="2" t="str">
        <f t="shared" si="4"/>
        <v/>
      </c>
      <c r="J106" s="2" t="str">
        <f t="shared" si="5"/>
        <v/>
      </c>
      <c r="K106" s="7">
        <f>Original!L116</f>
        <v>3120</v>
      </c>
      <c r="L106" s="2">
        <f>Original!C116</f>
        <v>58</v>
      </c>
      <c r="M106" s="2">
        <f>Original!D116</f>
        <v>11</v>
      </c>
    </row>
    <row r="107" spans="1:13" x14ac:dyDescent="0.25">
      <c r="A107" s="2" t="str">
        <f>Original!B117</f>
        <v>58_12</v>
      </c>
      <c r="B107" s="2" t="str">
        <f>Original!AI117</f>
        <v>punainen</v>
      </c>
      <c r="C107" s="2" t="str">
        <f>Original!AJ117</f>
        <v>punainen</v>
      </c>
      <c r="D107" s="2" t="str">
        <f>Original!AK117</f>
        <v>punainen</v>
      </c>
      <c r="E107" s="2" t="str">
        <f>Original!AR117</f>
        <v>punainen</v>
      </c>
      <c r="F107" s="2" t="str">
        <f>Original!AS117</f>
        <v>punainen</v>
      </c>
      <c r="G107" s="2" t="str">
        <f>Original!AT117</f>
        <v>punainen</v>
      </c>
      <c r="H107" s="2" t="str">
        <f t="shared" si="3"/>
        <v/>
      </c>
      <c r="I107" s="2" t="str">
        <f t="shared" si="4"/>
        <v/>
      </c>
      <c r="J107" s="2" t="str">
        <f t="shared" si="5"/>
        <v/>
      </c>
      <c r="K107" s="7">
        <f>Original!L117</f>
        <v>3120</v>
      </c>
      <c r="L107" s="2">
        <f>Original!C117</f>
        <v>58</v>
      </c>
      <c r="M107" s="2">
        <f>Original!D117</f>
        <v>12</v>
      </c>
    </row>
    <row r="108" spans="1:13" x14ac:dyDescent="0.25">
      <c r="A108" s="2" t="str">
        <f>Original!B118</f>
        <v>58_13</v>
      </c>
      <c r="B108" s="2" t="str">
        <f>Original!AI118</f>
        <v>punainen</v>
      </c>
      <c r="C108" s="2" t="str">
        <f>Original!AJ118</f>
        <v>punainen</v>
      </c>
      <c r="D108" s="2" t="str">
        <f>Original!AK118</f>
        <v>punainen</v>
      </c>
      <c r="E108" s="2" t="str">
        <f>Original!AR118</f>
        <v>punainen</v>
      </c>
      <c r="F108" s="2" t="str">
        <f>Original!AS118</f>
        <v>punainen</v>
      </c>
      <c r="G108" s="2" t="str">
        <f>Original!AT118</f>
        <v>punainen</v>
      </c>
      <c r="H108" s="2" t="str">
        <f t="shared" si="3"/>
        <v/>
      </c>
      <c r="I108" s="2" t="str">
        <f t="shared" si="4"/>
        <v/>
      </c>
      <c r="J108" s="2" t="str">
        <f t="shared" si="5"/>
        <v/>
      </c>
      <c r="K108" s="7">
        <f>Original!L118</f>
        <v>3120</v>
      </c>
      <c r="L108" s="2">
        <f>Original!C118</f>
        <v>58</v>
      </c>
      <c r="M108" s="2">
        <f>Original!D118</f>
        <v>13</v>
      </c>
    </row>
    <row r="109" spans="1:13" x14ac:dyDescent="0.25">
      <c r="A109" s="2" t="str">
        <f>Original!B119</f>
        <v>58_15</v>
      </c>
      <c r="B109" s="2" t="str">
        <f>Original!AI119</f>
        <v>punainen</v>
      </c>
      <c r="C109" s="2" t="str">
        <f>Original!AJ119</f>
        <v>punainen</v>
      </c>
      <c r="D109" s="2" t="str">
        <f>Original!AK119</f>
        <v>punainen</v>
      </c>
      <c r="E109" s="2" t="str">
        <f>Original!AR119</f>
        <v>punainen</v>
      </c>
      <c r="F109" s="2" t="str">
        <f>Original!AS119</f>
        <v>punainen</v>
      </c>
      <c r="G109" s="2" t="str">
        <f>Original!AT119</f>
        <v>punainen</v>
      </c>
      <c r="H109" s="2" t="str">
        <f t="shared" si="3"/>
        <v/>
      </c>
      <c r="I109" s="2" t="str">
        <f t="shared" si="4"/>
        <v/>
      </c>
      <c r="J109" s="2" t="str">
        <f t="shared" si="5"/>
        <v/>
      </c>
      <c r="K109" s="7">
        <f>Original!L119</f>
        <v>2129</v>
      </c>
      <c r="L109" s="2">
        <f>Original!C119</f>
        <v>58</v>
      </c>
      <c r="M109" s="2">
        <f>Original!D119</f>
        <v>15</v>
      </c>
    </row>
    <row r="110" spans="1:13" x14ac:dyDescent="0.25">
      <c r="A110" s="2" t="str">
        <f>Original!B120</f>
        <v>58_17</v>
      </c>
      <c r="B110" s="2" t="str">
        <f>Original!AI120</f>
        <v>punainen</v>
      </c>
      <c r="C110" s="2" t="str">
        <f>Original!AJ120</f>
        <v>punainen</v>
      </c>
      <c r="D110" s="2" t="str">
        <f>Original!AK120</f>
        <v>punainen</v>
      </c>
      <c r="E110" s="2" t="str">
        <f>Original!AR120</f>
        <v>punainen</v>
      </c>
      <c r="F110" s="2" t="str">
        <f>Original!AS120</f>
        <v>punainen</v>
      </c>
      <c r="G110" s="2" t="str">
        <f>Original!AT120</f>
        <v>punainen</v>
      </c>
      <c r="H110" s="2" t="str">
        <f t="shared" si="3"/>
        <v/>
      </c>
      <c r="I110" s="2" t="str">
        <f t="shared" si="4"/>
        <v/>
      </c>
      <c r="J110" s="2" t="str">
        <f t="shared" si="5"/>
        <v/>
      </c>
      <c r="K110" s="7">
        <f>Original!L120</f>
        <v>1840</v>
      </c>
      <c r="L110" s="2">
        <f>Original!C120</f>
        <v>58</v>
      </c>
      <c r="M110" s="2">
        <f>Original!D120</f>
        <v>17</v>
      </c>
    </row>
    <row r="111" spans="1:13" x14ac:dyDescent="0.25">
      <c r="A111" s="2" t="str">
        <f>Original!B121</f>
        <v>65_1</v>
      </c>
      <c r="B111" s="2" t="str">
        <f>Original!AI121</f>
        <v>musta</v>
      </c>
      <c r="C111" s="2" t="str">
        <f>Original!AJ121</f>
        <v>punainen</v>
      </c>
      <c r="D111" s="2" t="str">
        <f>Original!AK121</f>
        <v>punainen</v>
      </c>
      <c r="E111" s="2" t="str">
        <f>Original!AR121</f>
        <v>musta</v>
      </c>
      <c r="F111" s="2" t="str">
        <f>Original!AS121</f>
        <v>punainen</v>
      </c>
      <c r="G111" s="2" t="str">
        <f>Original!AT121</f>
        <v>punainen</v>
      </c>
      <c r="H111" s="2" t="str">
        <f t="shared" si="3"/>
        <v/>
      </c>
      <c r="I111" s="2" t="str">
        <f t="shared" si="4"/>
        <v/>
      </c>
      <c r="J111" s="2" t="str">
        <f t="shared" si="5"/>
        <v/>
      </c>
      <c r="K111" s="7">
        <f>Original!L121</f>
        <v>20929</v>
      </c>
      <c r="L111" s="2">
        <f>Original!C121</f>
        <v>65</v>
      </c>
      <c r="M111" s="2">
        <f>Original!D121</f>
        <v>1</v>
      </c>
    </row>
    <row r="112" spans="1:13" x14ac:dyDescent="0.25">
      <c r="A112" s="2" t="str">
        <f>Original!B122</f>
        <v>65_2</v>
      </c>
      <c r="B112" s="2" t="str">
        <f>Original!AI122</f>
        <v>punainen</v>
      </c>
      <c r="C112" s="2" t="str">
        <f>Original!AJ122</f>
        <v>punainen</v>
      </c>
      <c r="D112" s="2" t="str">
        <f>Original!AK122</f>
        <v>punainen</v>
      </c>
      <c r="E112" s="2" t="str">
        <f>Original!AR122</f>
        <v>punainen</v>
      </c>
      <c r="F112" s="2" t="str">
        <f>Original!AS122</f>
        <v>punainen</v>
      </c>
      <c r="G112" s="2" t="str">
        <f>Original!AT122</f>
        <v>punainen</v>
      </c>
      <c r="H112" s="2" t="str">
        <f t="shared" si="3"/>
        <v/>
      </c>
      <c r="I112" s="2" t="str">
        <f t="shared" si="4"/>
        <v/>
      </c>
      <c r="J112" s="2" t="str">
        <f t="shared" si="5"/>
        <v/>
      </c>
      <c r="K112" s="7">
        <f>Original!L122</f>
        <v>6613</v>
      </c>
      <c r="L112" s="2">
        <f>Original!C122</f>
        <v>65</v>
      </c>
      <c r="M112" s="2">
        <f>Original!D122</f>
        <v>2</v>
      </c>
    </row>
    <row r="113" spans="1:13" x14ac:dyDescent="0.25">
      <c r="A113" s="2" t="str">
        <f>Original!B123</f>
        <v>65_4</v>
      </c>
      <c r="B113" s="2" t="str">
        <f>Original!AI123</f>
        <v>punainen</v>
      </c>
      <c r="C113" s="2" t="str">
        <f>Original!AJ123</f>
        <v>punainen</v>
      </c>
      <c r="D113" s="2" t="str">
        <f>Original!AK123</f>
        <v>punainen</v>
      </c>
      <c r="E113" s="2" t="str">
        <f>Original!AR123</f>
        <v>punainen</v>
      </c>
      <c r="F113" s="2" t="str">
        <f>Original!AS123</f>
        <v>punainen</v>
      </c>
      <c r="G113" s="2" t="str">
        <f>Original!AT123</f>
        <v>punainen</v>
      </c>
      <c r="H113" s="2" t="str">
        <f t="shared" si="3"/>
        <v/>
      </c>
      <c r="I113" s="2" t="str">
        <f t="shared" si="4"/>
        <v/>
      </c>
      <c r="J113" s="2" t="str">
        <f t="shared" si="5"/>
        <v/>
      </c>
      <c r="K113" s="7">
        <f>Original!L123</f>
        <v>5087</v>
      </c>
      <c r="L113" s="2">
        <f>Original!C123</f>
        <v>65</v>
      </c>
      <c r="M113" s="2">
        <f>Original!D123</f>
        <v>4</v>
      </c>
    </row>
    <row r="114" spans="1:13" x14ac:dyDescent="0.25">
      <c r="A114" s="2" t="str">
        <f>Original!B124</f>
        <v>65_6</v>
      </c>
      <c r="B114" s="2" t="str">
        <f>Original!AI124</f>
        <v>punainen</v>
      </c>
      <c r="C114" s="2" t="str">
        <f>Original!AJ124</f>
        <v>punainen</v>
      </c>
      <c r="D114" s="2" t="str">
        <f>Original!AK124</f>
        <v>punainen</v>
      </c>
      <c r="E114" s="2" t="str">
        <f>Original!AR124</f>
        <v>punainen</v>
      </c>
      <c r="F114" s="2" t="str">
        <f>Original!AS124</f>
        <v>punainen</v>
      </c>
      <c r="G114" s="2" t="str">
        <f>Original!AT124</f>
        <v>punainen</v>
      </c>
      <c r="H114" s="2" t="str">
        <f t="shared" si="3"/>
        <v/>
      </c>
      <c r="I114" s="2" t="str">
        <f t="shared" si="4"/>
        <v/>
      </c>
      <c r="J114" s="2" t="str">
        <f t="shared" si="5"/>
        <v/>
      </c>
      <c r="K114" s="7">
        <f>Original!L124</f>
        <v>3993</v>
      </c>
      <c r="L114" s="2">
        <f>Original!C124</f>
        <v>65</v>
      </c>
      <c r="M114" s="2">
        <f>Original!D124</f>
        <v>6</v>
      </c>
    </row>
    <row r="115" spans="1:13" x14ac:dyDescent="0.25">
      <c r="A115" s="2" t="str">
        <f>Original!B125</f>
        <v>65_8</v>
      </c>
      <c r="B115" s="2" t="str">
        <f>Original!AI125</f>
        <v>punainen</v>
      </c>
      <c r="C115" s="2" t="str">
        <f>Original!AJ125</f>
        <v>punainen</v>
      </c>
      <c r="D115" s="2" t="str">
        <f>Original!AK125</f>
        <v>punainen</v>
      </c>
      <c r="E115" s="2" t="str">
        <f>Original!AR125</f>
        <v>punainen</v>
      </c>
      <c r="F115" s="2" t="str">
        <f>Original!AS125</f>
        <v>punainen</v>
      </c>
      <c r="G115" s="2" t="str">
        <f>Original!AT125</f>
        <v>punainen</v>
      </c>
      <c r="H115" s="2" t="str">
        <f t="shared" si="3"/>
        <v/>
      </c>
      <c r="I115" s="2" t="str">
        <f t="shared" si="4"/>
        <v/>
      </c>
      <c r="J115" s="2" t="str">
        <f t="shared" si="5"/>
        <v/>
      </c>
      <c r="K115" s="7">
        <f>Original!L125</f>
        <v>3993</v>
      </c>
      <c r="L115" s="2">
        <f>Original!C125</f>
        <v>65</v>
      </c>
      <c r="M115" s="2">
        <f>Original!D125</f>
        <v>8</v>
      </c>
    </row>
    <row r="116" spans="1:13" x14ac:dyDescent="0.25">
      <c r="A116" s="2" t="str">
        <f>Original!B126</f>
        <v>65_9</v>
      </c>
      <c r="B116" s="2" t="str">
        <f>Original!AI126</f>
        <v>punainen</v>
      </c>
      <c r="C116" s="2" t="str">
        <f>Original!AJ126</f>
        <v>punainen</v>
      </c>
      <c r="D116" s="2" t="str">
        <f>Original!AK126</f>
        <v>punainen</v>
      </c>
      <c r="E116" s="2" t="str">
        <f>Original!AR126</f>
        <v>punainen</v>
      </c>
      <c r="F116" s="2" t="str">
        <f>Original!AS126</f>
        <v>punainen</v>
      </c>
      <c r="G116" s="2" t="str">
        <f>Original!AT126</f>
        <v>punainen</v>
      </c>
      <c r="H116" s="2" t="str">
        <f t="shared" si="3"/>
        <v/>
      </c>
      <c r="I116" s="2" t="str">
        <f t="shared" si="4"/>
        <v/>
      </c>
      <c r="J116" s="2" t="str">
        <f t="shared" si="5"/>
        <v/>
      </c>
      <c r="K116" s="7">
        <f>Original!L126</f>
        <v>4270</v>
      </c>
      <c r="L116" s="2">
        <f>Original!C126</f>
        <v>65</v>
      </c>
      <c r="M116" s="2">
        <f>Original!D126</f>
        <v>9</v>
      </c>
    </row>
    <row r="117" spans="1:13" x14ac:dyDescent="0.25">
      <c r="A117" s="2" t="str">
        <f>Original!B127</f>
        <v>65_11</v>
      </c>
      <c r="B117" s="2" t="str">
        <f>Original!AI127</f>
        <v>punainen</v>
      </c>
      <c r="C117" s="2" t="str">
        <f>Original!AJ127</f>
        <v>punainen</v>
      </c>
      <c r="D117" s="2" t="str">
        <f>Original!AK127</f>
        <v>punainen</v>
      </c>
      <c r="E117" s="2" t="str">
        <f>Original!AR127</f>
        <v>punainen</v>
      </c>
      <c r="F117" s="2" t="str">
        <f>Original!AS127</f>
        <v>punainen</v>
      </c>
      <c r="G117" s="2" t="str">
        <f>Original!AT127</f>
        <v>punainen</v>
      </c>
      <c r="H117" s="2" t="str">
        <f t="shared" si="3"/>
        <v/>
      </c>
      <c r="I117" s="2" t="str">
        <f t="shared" si="4"/>
        <v/>
      </c>
      <c r="J117" s="2" t="str">
        <f t="shared" si="5"/>
        <v/>
      </c>
      <c r="K117" s="7">
        <f>Original!L127</f>
        <v>2163</v>
      </c>
      <c r="L117" s="2">
        <f>Original!C127</f>
        <v>65</v>
      </c>
      <c r="M117" s="2">
        <f>Original!D127</f>
        <v>11</v>
      </c>
    </row>
    <row r="118" spans="1:13" x14ac:dyDescent="0.25">
      <c r="A118" s="2" t="str">
        <f>Original!B128</f>
        <v>65_12</v>
      </c>
      <c r="B118" s="2" t="str">
        <f>Original!AI128</f>
        <v>punainen</v>
      </c>
      <c r="C118" s="2" t="str">
        <f>Original!AJ128</f>
        <v>punainen</v>
      </c>
      <c r="D118" s="2" t="str">
        <f>Original!AK128</f>
        <v>punainen</v>
      </c>
      <c r="E118" s="2" t="str">
        <f>Original!AR128</f>
        <v>punainen</v>
      </c>
      <c r="F118" s="2" t="str">
        <f>Original!AS128</f>
        <v>punainen</v>
      </c>
      <c r="G118" s="2" t="str">
        <f>Original!AT128</f>
        <v>punainen</v>
      </c>
      <c r="H118" s="2" t="str">
        <f t="shared" si="3"/>
        <v/>
      </c>
      <c r="I118" s="2" t="str">
        <f t="shared" si="4"/>
        <v/>
      </c>
      <c r="J118" s="2" t="str">
        <f t="shared" si="5"/>
        <v/>
      </c>
      <c r="K118" s="7">
        <f>Original!L128</f>
        <v>2033</v>
      </c>
      <c r="L118" s="2">
        <f>Original!C128</f>
        <v>65</v>
      </c>
      <c r="M118" s="2">
        <f>Original!D128</f>
        <v>12</v>
      </c>
    </row>
    <row r="119" spans="1:13" x14ac:dyDescent="0.25">
      <c r="A119" s="2" t="str">
        <f>Original!B129</f>
        <v>65_13</v>
      </c>
      <c r="B119" s="2" t="str">
        <f>Original!AI129</f>
        <v>punainen</v>
      </c>
      <c r="C119" s="2" t="str">
        <f>Original!AJ129</f>
        <v>punainen</v>
      </c>
      <c r="D119" s="2" t="str">
        <f>Original!AK129</f>
        <v>punainen</v>
      </c>
      <c r="E119" s="2" t="str">
        <f>Original!AR129</f>
        <v>punainen</v>
      </c>
      <c r="F119" s="2" t="str">
        <f>Original!AS129</f>
        <v>punainen</v>
      </c>
      <c r="G119" s="2" t="str">
        <f>Original!AT129</f>
        <v>punainen</v>
      </c>
      <c r="H119" s="2" t="str">
        <f t="shared" si="3"/>
        <v/>
      </c>
      <c r="I119" s="2" t="str">
        <f t="shared" si="4"/>
        <v/>
      </c>
      <c r="J119" s="2" t="str">
        <f t="shared" si="5"/>
        <v/>
      </c>
      <c r="K119" s="7">
        <f>Original!L129</f>
        <v>1679</v>
      </c>
      <c r="L119" s="2">
        <f>Original!C129</f>
        <v>65</v>
      </c>
      <c r="M119" s="2">
        <f>Original!D129</f>
        <v>13</v>
      </c>
    </row>
    <row r="120" spans="1:13" x14ac:dyDescent="0.25">
      <c r="A120" s="2" t="str">
        <f>Original!B130</f>
        <v>65_14</v>
      </c>
      <c r="B120" s="2" t="str">
        <f>Original!AI130</f>
        <v>punainen</v>
      </c>
      <c r="C120" s="2" t="str">
        <f>Original!AJ130</f>
        <v>punainen</v>
      </c>
      <c r="D120" s="2" t="str">
        <f>Original!AK130</f>
        <v>punainen</v>
      </c>
      <c r="E120" s="2" t="str">
        <f>Original!AR130</f>
        <v>punainen</v>
      </c>
      <c r="F120" s="2" t="str">
        <f>Original!AS130</f>
        <v>punainen</v>
      </c>
      <c r="G120" s="2" t="str">
        <f>Original!AT130</f>
        <v>punainen</v>
      </c>
      <c r="H120" s="2" t="str">
        <f t="shared" si="3"/>
        <v/>
      </c>
      <c r="I120" s="2" t="str">
        <f t="shared" si="4"/>
        <v/>
      </c>
      <c r="J120" s="2" t="str">
        <f t="shared" si="5"/>
        <v/>
      </c>
      <c r="K120" s="7">
        <f>Original!L130</f>
        <v>1679</v>
      </c>
      <c r="L120" s="2">
        <f>Original!C130</f>
        <v>65</v>
      </c>
      <c r="M120" s="2">
        <f>Original!D130</f>
        <v>14</v>
      </c>
    </row>
    <row r="121" spans="1:13" x14ac:dyDescent="0.25">
      <c r="A121" s="2" t="str">
        <f>Original!B131</f>
        <v>65_15</v>
      </c>
      <c r="B121" s="2" t="str">
        <f>Original!AI131</f>
        <v>punainen</v>
      </c>
      <c r="C121" s="2" t="str">
        <f>Original!AJ131</f>
        <v>punainen</v>
      </c>
      <c r="D121" s="2" t="str">
        <f>Original!AK131</f>
        <v>punainen</v>
      </c>
      <c r="E121" s="2" t="str">
        <f>Original!AR131</f>
        <v>punainen</v>
      </c>
      <c r="F121" s="2" t="str">
        <f>Original!AS131</f>
        <v>punainen</v>
      </c>
      <c r="G121" s="2" t="str">
        <f>Original!AT131</f>
        <v>punainen</v>
      </c>
      <c r="H121" s="2" t="str">
        <f t="shared" si="3"/>
        <v/>
      </c>
      <c r="I121" s="2" t="str">
        <f t="shared" si="4"/>
        <v/>
      </c>
      <c r="J121" s="2" t="str">
        <f t="shared" si="5"/>
        <v/>
      </c>
      <c r="K121" s="7">
        <f>Original!L131</f>
        <v>1679</v>
      </c>
      <c r="L121" s="2">
        <f>Original!C131</f>
        <v>65</v>
      </c>
      <c r="M121" s="2">
        <f>Original!D131</f>
        <v>15</v>
      </c>
    </row>
    <row r="122" spans="1:13" x14ac:dyDescent="0.25">
      <c r="A122" s="2" t="str">
        <f>Original!B132</f>
        <v>65_16</v>
      </c>
      <c r="B122" s="2" t="str">
        <f>Original!AI132</f>
        <v>punainen</v>
      </c>
      <c r="C122" s="2" t="str">
        <f>Original!AJ132</f>
        <v>punainen</v>
      </c>
      <c r="D122" s="2" t="str">
        <f>Original!AK132</f>
        <v>punainen</v>
      </c>
      <c r="E122" s="2" t="str">
        <f>Original!AR132</f>
        <v>punainen</v>
      </c>
      <c r="F122" s="2" t="str">
        <f>Original!AS132</f>
        <v>punainen</v>
      </c>
      <c r="G122" s="2" t="str">
        <f>Original!AT132</f>
        <v>punainen</v>
      </c>
      <c r="H122" s="2" t="str">
        <f t="shared" si="3"/>
        <v/>
      </c>
      <c r="I122" s="2" t="str">
        <f t="shared" si="4"/>
        <v/>
      </c>
      <c r="J122" s="2" t="str">
        <f t="shared" si="5"/>
        <v/>
      </c>
      <c r="K122" s="7">
        <f>Original!L132</f>
        <v>1679</v>
      </c>
      <c r="L122" s="2">
        <f>Original!C132</f>
        <v>65</v>
      </c>
      <c r="M122" s="2">
        <f>Original!D132</f>
        <v>16</v>
      </c>
    </row>
    <row r="123" spans="1:13" x14ac:dyDescent="0.25">
      <c r="A123" s="2" t="str">
        <f>Original!B133</f>
        <v>65_17</v>
      </c>
      <c r="B123" s="2" t="str">
        <f>Original!AI133</f>
        <v>punainen</v>
      </c>
      <c r="C123" s="2" t="str">
        <f>Original!AJ133</f>
        <v>punainen</v>
      </c>
      <c r="D123" s="2" t="str">
        <f>Original!AK133</f>
        <v>punainen</v>
      </c>
      <c r="E123" s="2" t="str">
        <f>Original!AR133</f>
        <v>punainen</v>
      </c>
      <c r="F123" s="2" t="str">
        <f>Original!AS133</f>
        <v>punainen</v>
      </c>
      <c r="G123" s="2" t="str">
        <f>Original!AT133</f>
        <v>punainen</v>
      </c>
      <c r="H123" s="2" t="str">
        <f t="shared" si="3"/>
        <v/>
      </c>
      <c r="I123" s="2" t="str">
        <f t="shared" si="4"/>
        <v/>
      </c>
      <c r="J123" s="2" t="str">
        <f t="shared" si="5"/>
        <v/>
      </c>
      <c r="K123" s="7">
        <f>Original!L133</f>
        <v>2100</v>
      </c>
      <c r="L123" s="2">
        <f>Original!C133</f>
        <v>65</v>
      </c>
      <c r="M123" s="2">
        <f>Original!D133</f>
        <v>17</v>
      </c>
    </row>
    <row r="124" spans="1:13" x14ac:dyDescent="0.25">
      <c r="A124" s="2" t="str">
        <f>Original!B134</f>
        <v>66_2</v>
      </c>
      <c r="B124" s="2" t="str">
        <f>Original!AI134</f>
        <v>punainen</v>
      </c>
      <c r="C124" s="2" t="str">
        <f>Original!AJ134</f>
        <v>punainen</v>
      </c>
      <c r="D124" s="2" t="str">
        <f>Original!AK134</f>
        <v>punainen</v>
      </c>
      <c r="E124" s="2" t="str">
        <f>Original!AR134</f>
        <v>punainen</v>
      </c>
      <c r="F124" s="2" t="str">
        <f>Original!AS134</f>
        <v>punainen</v>
      </c>
      <c r="G124" s="2" t="str">
        <f>Original!AT134</f>
        <v>punainen</v>
      </c>
      <c r="H124" s="2" t="str">
        <f t="shared" si="3"/>
        <v/>
      </c>
      <c r="I124" s="2" t="str">
        <f t="shared" si="4"/>
        <v/>
      </c>
      <c r="J124" s="2" t="str">
        <f t="shared" si="5"/>
        <v/>
      </c>
      <c r="K124" s="7">
        <f>Original!L134</f>
        <v>1710</v>
      </c>
      <c r="L124" s="2">
        <f>Original!C134</f>
        <v>66</v>
      </c>
      <c r="M124" s="2">
        <f>Original!D134</f>
        <v>2</v>
      </c>
    </row>
    <row r="125" spans="1:13" x14ac:dyDescent="0.25">
      <c r="A125" s="2" t="str">
        <f>Original!B135</f>
        <v>66_4</v>
      </c>
      <c r="B125" s="2" t="str">
        <f>Original!AI135</f>
        <v>punainen</v>
      </c>
      <c r="C125" s="2" t="str">
        <f>Original!AJ135</f>
        <v>punainen</v>
      </c>
      <c r="D125" s="2" t="str">
        <f>Original!AK135</f>
        <v>punainen</v>
      </c>
      <c r="E125" s="2" t="str">
        <f>Original!AR135</f>
        <v>punainen</v>
      </c>
      <c r="F125" s="2" t="str">
        <f>Original!AS135</f>
        <v>punainen</v>
      </c>
      <c r="G125" s="2" t="str">
        <f>Original!AT135</f>
        <v>punainen</v>
      </c>
      <c r="H125" s="2" t="str">
        <f t="shared" si="3"/>
        <v/>
      </c>
      <c r="I125" s="2" t="str">
        <f t="shared" si="4"/>
        <v/>
      </c>
      <c r="J125" s="2" t="str">
        <f t="shared" si="5"/>
        <v/>
      </c>
      <c r="K125" s="7">
        <f>Original!L135</f>
        <v>1710</v>
      </c>
      <c r="L125" s="2">
        <f>Original!C135</f>
        <v>66</v>
      </c>
      <c r="M125" s="2">
        <f>Original!D135</f>
        <v>4</v>
      </c>
    </row>
    <row r="126" spans="1:13" x14ac:dyDescent="0.25">
      <c r="A126" s="2" t="str">
        <f>Original!B136</f>
        <v>66_6</v>
      </c>
      <c r="B126" s="2" t="str">
        <f>Original!AI136</f>
        <v>punainen</v>
      </c>
      <c r="C126" s="2" t="str">
        <f>Original!AJ136</f>
        <v>punainen</v>
      </c>
      <c r="D126" s="2" t="str">
        <f>Original!AK136</f>
        <v>punainen</v>
      </c>
      <c r="E126" s="2" t="str">
        <f>Original!AR136</f>
        <v>punainen</v>
      </c>
      <c r="F126" s="2" t="str">
        <f>Original!AS136</f>
        <v>punainen</v>
      </c>
      <c r="G126" s="2" t="str">
        <f>Original!AT136</f>
        <v>punainen</v>
      </c>
      <c r="H126" s="2" t="str">
        <f t="shared" si="3"/>
        <v/>
      </c>
      <c r="I126" s="2" t="str">
        <f t="shared" si="4"/>
        <v/>
      </c>
      <c r="J126" s="2" t="str">
        <f t="shared" si="5"/>
        <v/>
      </c>
      <c r="K126" s="7">
        <f>Original!L136</f>
        <v>1710</v>
      </c>
      <c r="L126" s="2">
        <f>Original!C136</f>
        <v>66</v>
      </c>
      <c r="M126" s="2">
        <f>Original!D136</f>
        <v>6</v>
      </c>
    </row>
    <row r="127" spans="1:13" x14ac:dyDescent="0.25">
      <c r="A127" s="2" t="str">
        <f>Original!B137</f>
        <v>66_7</v>
      </c>
      <c r="B127" s="2" t="str">
        <f>Original!AI137</f>
        <v>punainen</v>
      </c>
      <c r="C127" s="2" t="str">
        <f>Original!AJ137</f>
        <v>punainen</v>
      </c>
      <c r="D127" s="2" t="str">
        <f>Original!AK137</f>
        <v>punainen</v>
      </c>
      <c r="E127" s="2" t="str">
        <f>Original!AR137</f>
        <v>punainen</v>
      </c>
      <c r="F127" s="2" t="str">
        <f>Original!AS137</f>
        <v>punainen</v>
      </c>
      <c r="G127" s="2" t="str">
        <f>Original!AT137</f>
        <v>punainen</v>
      </c>
      <c r="H127" s="2" t="str">
        <f t="shared" si="3"/>
        <v/>
      </c>
      <c r="I127" s="2" t="str">
        <f t="shared" si="4"/>
        <v/>
      </c>
      <c r="J127" s="2" t="str">
        <f t="shared" si="5"/>
        <v/>
      </c>
      <c r="K127" s="7">
        <f>Original!L137</f>
        <v>3127</v>
      </c>
      <c r="L127" s="2">
        <f>Original!C137</f>
        <v>66</v>
      </c>
      <c r="M127" s="2">
        <f>Original!D137</f>
        <v>7</v>
      </c>
    </row>
    <row r="128" spans="1:13" x14ac:dyDescent="0.25">
      <c r="A128" s="2" t="str">
        <f>Original!B138</f>
        <v>66_8</v>
      </c>
      <c r="B128" s="2" t="str">
        <f>Original!AI138</f>
        <v>punainen</v>
      </c>
      <c r="C128" s="2" t="str">
        <f>Original!AJ138</f>
        <v>punainen</v>
      </c>
      <c r="D128" s="2" t="str">
        <f>Original!AK138</f>
        <v>punainen</v>
      </c>
      <c r="E128" s="2" t="str">
        <f>Original!AR138</f>
        <v>punainen</v>
      </c>
      <c r="F128" s="2" t="str">
        <f>Original!AS138</f>
        <v>punainen</v>
      </c>
      <c r="G128" s="2" t="str">
        <f>Original!AT138</f>
        <v>punainen</v>
      </c>
      <c r="H128" s="2" t="str">
        <f t="shared" si="3"/>
        <v/>
      </c>
      <c r="I128" s="2" t="str">
        <f t="shared" si="4"/>
        <v/>
      </c>
      <c r="J128" s="2" t="str">
        <f t="shared" si="5"/>
        <v/>
      </c>
      <c r="K128" s="7">
        <f>Original!L138</f>
        <v>3428</v>
      </c>
      <c r="L128" s="2">
        <f>Original!C138</f>
        <v>66</v>
      </c>
      <c r="M128" s="2">
        <f>Original!D138</f>
        <v>8</v>
      </c>
    </row>
    <row r="129" spans="1:13" x14ac:dyDescent="0.25">
      <c r="A129" s="2" t="str">
        <f>Original!B139</f>
        <v>66_9</v>
      </c>
      <c r="B129" s="2" t="str">
        <f>Original!AI139</f>
        <v>punainen</v>
      </c>
      <c r="C129" s="2" t="str">
        <f>Original!AJ139</f>
        <v>punainen</v>
      </c>
      <c r="D129" s="2" t="str">
        <f>Original!AK139</f>
        <v>punainen</v>
      </c>
      <c r="E129" s="2" t="str">
        <f>Original!AR139</f>
        <v>punainen</v>
      </c>
      <c r="F129" s="2" t="str">
        <f>Original!AS139</f>
        <v>punainen</v>
      </c>
      <c r="G129" s="2" t="str">
        <f>Original!AT139</f>
        <v>punainen</v>
      </c>
      <c r="H129" s="2" t="str">
        <f t="shared" si="3"/>
        <v/>
      </c>
      <c r="I129" s="2" t="str">
        <f t="shared" si="4"/>
        <v/>
      </c>
      <c r="J129" s="2" t="str">
        <f t="shared" si="5"/>
        <v/>
      </c>
      <c r="K129" s="7">
        <f>Original!L139</f>
        <v>2512</v>
      </c>
      <c r="L129" s="2">
        <f>Original!C139</f>
        <v>66</v>
      </c>
      <c r="M129" s="2">
        <f>Original!D139</f>
        <v>9</v>
      </c>
    </row>
    <row r="130" spans="1:13" x14ac:dyDescent="0.25">
      <c r="A130" s="2" t="str">
        <f>Original!B140</f>
        <v>66_10</v>
      </c>
      <c r="B130" s="2" t="str">
        <f>Original!AI140</f>
        <v>punainen</v>
      </c>
      <c r="C130" s="2" t="str">
        <f>Original!AJ140</f>
        <v>punainen</v>
      </c>
      <c r="D130" s="2" t="str">
        <f>Original!AK140</f>
        <v>punainen</v>
      </c>
      <c r="E130" s="2" t="str">
        <f>Original!AR140</f>
        <v>punainen</v>
      </c>
      <c r="F130" s="2" t="str">
        <f>Original!AS140</f>
        <v>punainen</v>
      </c>
      <c r="G130" s="2" t="str">
        <f>Original!AT140</f>
        <v>punainen</v>
      </c>
      <c r="H130" s="2" t="str">
        <f t="shared" si="3"/>
        <v/>
      </c>
      <c r="I130" s="2" t="str">
        <f t="shared" si="4"/>
        <v/>
      </c>
      <c r="J130" s="2" t="str">
        <f t="shared" si="5"/>
        <v/>
      </c>
      <c r="K130" s="7">
        <f>Original!L140</f>
        <v>2603</v>
      </c>
      <c r="L130" s="2">
        <f>Original!C140</f>
        <v>66</v>
      </c>
      <c r="M130" s="2">
        <f>Original!D140</f>
        <v>10</v>
      </c>
    </row>
    <row r="131" spans="1:13" x14ac:dyDescent="0.25">
      <c r="A131" s="2" t="str">
        <f>Original!B141</f>
        <v>66_11</v>
      </c>
      <c r="B131" s="2" t="str">
        <f>Original!AI141</f>
        <v>punainen</v>
      </c>
      <c r="C131" s="2" t="str">
        <f>Original!AJ141</f>
        <v>punainen</v>
      </c>
      <c r="D131" s="2" t="str">
        <f>Original!AK141</f>
        <v>punainen</v>
      </c>
      <c r="E131" s="2" t="str">
        <f>Original!AR141</f>
        <v>punainen</v>
      </c>
      <c r="F131" s="2" t="str">
        <f>Original!AS141</f>
        <v>punainen</v>
      </c>
      <c r="G131" s="2" t="str">
        <f>Original!AT141</f>
        <v>punainen</v>
      </c>
      <c r="H131" s="2" t="str">
        <f t="shared" ref="H131:H194" si="6">+IF(B131=E131,"",IF(B131="punainen",IF(E131="musta","musta"),IF(B131="musta",IF(E131="punainen","punainen"))))</f>
        <v/>
      </c>
      <c r="I131" s="2" t="str">
        <f t="shared" ref="I131:I194" si="7">+IF(C131=F131,"",IF(C131="punainen",IF(F131="musta","musta"),IF(C131="musta",IF(F131="punainen","punainen"))))</f>
        <v/>
      </c>
      <c r="J131" s="2" t="str">
        <f t="shared" ref="J131:J194" si="8">+IF(D131=G131,"",IF(D131="punainen",IF(G131="musta","musta"),IF(D131="musta",IF(G131="punainen","punainen"))))</f>
        <v/>
      </c>
      <c r="K131" s="7">
        <f>Original!L141</f>
        <v>2113</v>
      </c>
      <c r="L131" s="2">
        <f>Original!C141</f>
        <v>66</v>
      </c>
      <c r="M131" s="2">
        <f>Original!D141</f>
        <v>11</v>
      </c>
    </row>
    <row r="132" spans="1:13" x14ac:dyDescent="0.25">
      <c r="A132" s="2" t="str">
        <f>Original!B142</f>
        <v>66_12</v>
      </c>
      <c r="B132" s="2" t="str">
        <f>Original!AI142</f>
        <v>punainen</v>
      </c>
      <c r="C132" s="2" t="str">
        <f>Original!AJ142</f>
        <v>punainen</v>
      </c>
      <c r="D132" s="2" t="str">
        <f>Original!AK142</f>
        <v>punainen</v>
      </c>
      <c r="E132" s="2" t="str">
        <f>Original!AR142</f>
        <v>punainen</v>
      </c>
      <c r="F132" s="2" t="str">
        <f>Original!AS142</f>
        <v>punainen</v>
      </c>
      <c r="G132" s="2" t="str">
        <f>Original!AT142</f>
        <v>punainen</v>
      </c>
      <c r="H132" s="2" t="str">
        <f t="shared" si="6"/>
        <v/>
      </c>
      <c r="I132" s="2" t="str">
        <f t="shared" si="7"/>
        <v/>
      </c>
      <c r="J132" s="2" t="str">
        <f t="shared" si="8"/>
        <v/>
      </c>
      <c r="K132" s="7">
        <f>Original!L142</f>
        <v>2113</v>
      </c>
      <c r="L132" s="2">
        <f>Original!C142</f>
        <v>66</v>
      </c>
      <c r="M132" s="2">
        <f>Original!D142</f>
        <v>12</v>
      </c>
    </row>
    <row r="133" spans="1:13" x14ac:dyDescent="0.25">
      <c r="A133" s="2" t="str">
        <f>Original!B143</f>
        <v>66_13</v>
      </c>
      <c r="B133" s="2" t="str">
        <f>Original!AI143</f>
        <v>punainen</v>
      </c>
      <c r="C133" s="2" t="str">
        <f>Original!AJ143</f>
        <v>punainen</v>
      </c>
      <c r="D133" s="2" t="str">
        <f>Original!AK143</f>
        <v>punainen</v>
      </c>
      <c r="E133" s="2" t="str">
        <f>Original!AR143</f>
        <v>punainen</v>
      </c>
      <c r="F133" s="2" t="str">
        <f>Original!AS143</f>
        <v>punainen</v>
      </c>
      <c r="G133" s="2" t="str">
        <f>Original!AT143</f>
        <v>punainen</v>
      </c>
      <c r="H133" s="2" t="str">
        <f t="shared" si="6"/>
        <v/>
      </c>
      <c r="I133" s="2" t="str">
        <f t="shared" si="7"/>
        <v/>
      </c>
      <c r="J133" s="2" t="str">
        <f t="shared" si="8"/>
        <v/>
      </c>
      <c r="K133" s="7">
        <f>Original!L143</f>
        <v>2466</v>
      </c>
      <c r="L133" s="2">
        <f>Original!C143</f>
        <v>66</v>
      </c>
      <c r="M133" s="2">
        <f>Original!D143</f>
        <v>13</v>
      </c>
    </row>
    <row r="134" spans="1:13" x14ac:dyDescent="0.25">
      <c r="A134" s="2" t="str">
        <f>Original!B144</f>
        <v>66_14</v>
      </c>
      <c r="B134" s="2" t="str">
        <f>Original!AI144</f>
        <v>punainen</v>
      </c>
      <c r="C134" s="2" t="str">
        <f>Original!AJ144</f>
        <v>punainen</v>
      </c>
      <c r="D134" s="2" t="str">
        <f>Original!AK144</f>
        <v>punainen</v>
      </c>
      <c r="E134" s="2" t="str">
        <f>Original!AR144</f>
        <v>punainen</v>
      </c>
      <c r="F134" s="2" t="str">
        <f>Original!AS144</f>
        <v>punainen</v>
      </c>
      <c r="G134" s="2" t="str">
        <f>Original!AT144</f>
        <v>punainen</v>
      </c>
      <c r="H134" s="2" t="str">
        <f t="shared" si="6"/>
        <v/>
      </c>
      <c r="I134" s="2" t="str">
        <f t="shared" si="7"/>
        <v/>
      </c>
      <c r="J134" s="2" t="str">
        <f t="shared" si="8"/>
        <v/>
      </c>
      <c r="K134" s="7">
        <f>Original!L144</f>
        <v>3196</v>
      </c>
      <c r="L134" s="2">
        <f>Original!C144</f>
        <v>66</v>
      </c>
      <c r="M134" s="2">
        <f>Original!D144</f>
        <v>14</v>
      </c>
    </row>
    <row r="135" spans="1:13" x14ac:dyDescent="0.25">
      <c r="A135" s="2" t="str">
        <f>Original!B145</f>
        <v>66_15</v>
      </c>
      <c r="B135" s="2" t="str">
        <f>Original!AI145</f>
        <v>punainen</v>
      </c>
      <c r="C135" s="2" t="str">
        <f>Original!AJ145</f>
        <v>punainen</v>
      </c>
      <c r="D135" s="2" t="str">
        <f>Original!AK145</f>
        <v>punainen</v>
      </c>
      <c r="E135" s="2" t="str">
        <f>Original!AR145</f>
        <v>punainen</v>
      </c>
      <c r="F135" s="2" t="str">
        <f>Original!AS145</f>
        <v>punainen</v>
      </c>
      <c r="G135" s="2" t="str">
        <f>Original!AT145</f>
        <v>punainen</v>
      </c>
      <c r="H135" s="2" t="str">
        <f t="shared" si="6"/>
        <v/>
      </c>
      <c r="I135" s="2" t="str">
        <f t="shared" si="7"/>
        <v/>
      </c>
      <c r="J135" s="2" t="str">
        <f t="shared" si="8"/>
        <v/>
      </c>
      <c r="K135" s="7">
        <f>Original!L145</f>
        <v>2687</v>
      </c>
      <c r="L135" s="2">
        <f>Original!C145</f>
        <v>66</v>
      </c>
      <c r="M135" s="2">
        <f>Original!D145</f>
        <v>15</v>
      </c>
    </row>
    <row r="136" spans="1:13" x14ac:dyDescent="0.25">
      <c r="A136" s="2" t="str">
        <f>Original!B146</f>
        <v>66_16</v>
      </c>
      <c r="B136" s="2" t="str">
        <f>Original!AI146</f>
        <v>punainen</v>
      </c>
      <c r="C136" s="2" t="str">
        <f>Original!AJ146</f>
        <v>punainen</v>
      </c>
      <c r="D136" s="2" t="str">
        <f>Original!AK146</f>
        <v>punainen</v>
      </c>
      <c r="E136" s="2" t="str">
        <f>Original!AR146</f>
        <v>punainen</v>
      </c>
      <c r="F136" s="2" t="str">
        <f>Original!AS146</f>
        <v>punainen</v>
      </c>
      <c r="G136" s="2" t="str">
        <f>Original!AT146</f>
        <v>punainen</v>
      </c>
      <c r="H136" s="2" t="str">
        <f t="shared" si="6"/>
        <v/>
      </c>
      <c r="I136" s="2" t="str">
        <f t="shared" si="7"/>
        <v/>
      </c>
      <c r="J136" s="2" t="str">
        <f t="shared" si="8"/>
        <v/>
      </c>
      <c r="K136" s="7">
        <f>Original!L146</f>
        <v>2687</v>
      </c>
      <c r="L136" s="2">
        <f>Original!C146</f>
        <v>66</v>
      </c>
      <c r="M136" s="2">
        <f>Original!D146</f>
        <v>16</v>
      </c>
    </row>
    <row r="137" spans="1:13" x14ac:dyDescent="0.25">
      <c r="A137" s="2" t="str">
        <f>Original!B147</f>
        <v>66_17</v>
      </c>
      <c r="B137" s="2" t="str">
        <f>Original!AI147</f>
        <v>punainen</v>
      </c>
      <c r="C137" s="2" t="str">
        <f>Original!AJ147</f>
        <v>punainen</v>
      </c>
      <c r="D137" s="2" t="str">
        <f>Original!AK147</f>
        <v>punainen</v>
      </c>
      <c r="E137" s="2" t="str">
        <f>Original!AR147</f>
        <v>punainen</v>
      </c>
      <c r="F137" s="2" t="str">
        <f>Original!AS147</f>
        <v>punainen</v>
      </c>
      <c r="G137" s="2" t="str">
        <f>Original!AT147</f>
        <v>punainen</v>
      </c>
      <c r="H137" s="2" t="str">
        <f t="shared" si="6"/>
        <v/>
      </c>
      <c r="I137" s="2" t="str">
        <f t="shared" si="7"/>
        <v/>
      </c>
      <c r="J137" s="2" t="str">
        <f t="shared" si="8"/>
        <v/>
      </c>
      <c r="K137" s="7">
        <f>Original!L147</f>
        <v>2687</v>
      </c>
      <c r="L137" s="2">
        <f>Original!C147</f>
        <v>66</v>
      </c>
      <c r="M137" s="2">
        <f>Original!D147</f>
        <v>17</v>
      </c>
    </row>
    <row r="138" spans="1:13" x14ac:dyDescent="0.25">
      <c r="A138" s="2" t="str">
        <f>Original!B148</f>
        <v>66_18</v>
      </c>
      <c r="B138" s="2" t="str">
        <f>Original!AI148</f>
        <v>punainen</v>
      </c>
      <c r="C138" s="2" t="str">
        <f>Original!AJ148</f>
        <v>punainen</v>
      </c>
      <c r="D138" s="2" t="str">
        <f>Original!AK148</f>
        <v>punainen</v>
      </c>
      <c r="E138" s="2" t="str">
        <f>Original!AR148</f>
        <v>punainen</v>
      </c>
      <c r="F138" s="2" t="str">
        <f>Original!AS148</f>
        <v>punainen</v>
      </c>
      <c r="G138" s="2" t="str">
        <f>Original!AT148</f>
        <v>punainen</v>
      </c>
      <c r="H138" s="2" t="str">
        <f t="shared" si="6"/>
        <v/>
      </c>
      <c r="I138" s="2" t="str">
        <f t="shared" si="7"/>
        <v/>
      </c>
      <c r="J138" s="2" t="str">
        <f t="shared" si="8"/>
        <v/>
      </c>
      <c r="K138" s="7">
        <f>Original!L148</f>
        <v>2687</v>
      </c>
      <c r="L138" s="2">
        <f>Original!C148</f>
        <v>66</v>
      </c>
      <c r="M138" s="2">
        <f>Original!D148</f>
        <v>18</v>
      </c>
    </row>
    <row r="139" spans="1:13" x14ac:dyDescent="0.25">
      <c r="A139" s="2" t="str">
        <f>Original!B149</f>
        <v>68_1</v>
      </c>
      <c r="B139" s="2" t="str">
        <f>Original!AI149</f>
        <v>punainen</v>
      </c>
      <c r="C139" s="2" t="str">
        <f>Original!AJ149</f>
        <v>punainen</v>
      </c>
      <c r="D139" s="2" t="str">
        <f>Original!AK149</f>
        <v>punainen</v>
      </c>
      <c r="E139" s="2" t="str">
        <f>Original!AR149</f>
        <v>punainen</v>
      </c>
      <c r="F139" s="2" t="str">
        <f>Original!AS149</f>
        <v>punainen</v>
      </c>
      <c r="G139" s="2" t="str">
        <f>Original!AT149</f>
        <v>punainen</v>
      </c>
      <c r="H139" s="2" t="str">
        <f t="shared" si="6"/>
        <v/>
      </c>
      <c r="I139" s="2" t="str">
        <f t="shared" si="7"/>
        <v/>
      </c>
      <c r="J139" s="2" t="str">
        <f t="shared" si="8"/>
        <v/>
      </c>
      <c r="K139" s="7">
        <f>Original!L149</f>
        <v>1241</v>
      </c>
      <c r="L139" s="2">
        <f>Original!C149</f>
        <v>68</v>
      </c>
      <c r="M139" s="2">
        <f>Original!D149</f>
        <v>1</v>
      </c>
    </row>
    <row r="140" spans="1:13" x14ac:dyDescent="0.25">
      <c r="A140" s="2" t="str">
        <f>Original!B150</f>
        <v>68_2</v>
      </c>
      <c r="B140" s="2" t="str">
        <f>Original!AI150</f>
        <v>punainen</v>
      </c>
      <c r="C140" s="2" t="str">
        <f>Original!AJ150</f>
        <v>punainen</v>
      </c>
      <c r="D140" s="2" t="str">
        <f>Original!AK150</f>
        <v>punainen</v>
      </c>
      <c r="E140" s="2" t="str">
        <f>Original!AR150</f>
        <v>punainen</v>
      </c>
      <c r="F140" s="2" t="str">
        <f>Original!AS150</f>
        <v>punainen</v>
      </c>
      <c r="G140" s="2" t="str">
        <f>Original!AT150</f>
        <v>punainen</v>
      </c>
      <c r="H140" s="2" t="str">
        <f t="shared" si="6"/>
        <v/>
      </c>
      <c r="I140" s="2" t="str">
        <f t="shared" si="7"/>
        <v/>
      </c>
      <c r="J140" s="2" t="str">
        <f t="shared" si="8"/>
        <v/>
      </c>
      <c r="K140" s="7">
        <f>Original!L150</f>
        <v>1241</v>
      </c>
      <c r="L140" s="2">
        <f>Original!C150</f>
        <v>68</v>
      </c>
      <c r="M140" s="2">
        <f>Original!D150</f>
        <v>2</v>
      </c>
    </row>
    <row r="141" spans="1:13" x14ac:dyDescent="0.25">
      <c r="A141" s="2" t="str">
        <f>Original!B151</f>
        <v>68_3</v>
      </c>
      <c r="B141" s="2" t="str">
        <f>Original!AI151</f>
        <v>punainen</v>
      </c>
      <c r="C141" s="2" t="str">
        <f>Original!AJ151</f>
        <v>punainen</v>
      </c>
      <c r="D141" s="2" t="str">
        <f>Original!AK151</f>
        <v>punainen</v>
      </c>
      <c r="E141" s="2" t="str">
        <f>Original!AR151</f>
        <v>punainen</v>
      </c>
      <c r="F141" s="2" t="str">
        <f>Original!AS151</f>
        <v>punainen</v>
      </c>
      <c r="G141" s="2" t="str">
        <f>Original!AT151</f>
        <v>punainen</v>
      </c>
      <c r="H141" s="2" t="str">
        <f t="shared" si="6"/>
        <v/>
      </c>
      <c r="I141" s="2" t="str">
        <f t="shared" si="7"/>
        <v/>
      </c>
      <c r="J141" s="2" t="str">
        <f t="shared" si="8"/>
        <v/>
      </c>
      <c r="K141" s="7">
        <f>Original!L151</f>
        <v>1241</v>
      </c>
      <c r="L141" s="2">
        <f>Original!C151</f>
        <v>68</v>
      </c>
      <c r="M141" s="2">
        <f>Original!D151</f>
        <v>3</v>
      </c>
    </row>
    <row r="142" spans="1:13" x14ac:dyDescent="0.25">
      <c r="A142" s="2" t="str">
        <f>Original!B152</f>
        <v>68_4</v>
      </c>
      <c r="B142" s="2" t="str">
        <f>Original!AI152</f>
        <v>punainen</v>
      </c>
      <c r="C142" s="2" t="str">
        <f>Original!AJ152</f>
        <v>punainen</v>
      </c>
      <c r="D142" s="2" t="str">
        <f>Original!AK152</f>
        <v>musta</v>
      </c>
      <c r="E142" s="2" t="str">
        <f>Original!AR152</f>
        <v>punainen</v>
      </c>
      <c r="F142" s="2" t="str">
        <f>Original!AS152</f>
        <v>punainen</v>
      </c>
      <c r="G142" s="2" t="str">
        <f>Original!AT152</f>
        <v>musta</v>
      </c>
      <c r="H142" s="2" t="str">
        <f t="shared" si="6"/>
        <v/>
      </c>
      <c r="I142" s="2" t="str">
        <f t="shared" si="7"/>
        <v/>
      </c>
      <c r="J142" s="2" t="str">
        <f t="shared" si="8"/>
        <v/>
      </c>
      <c r="K142" s="7">
        <f>Original!L152</f>
        <v>965</v>
      </c>
      <c r="L142" s="2">
        <f>Original!C152</f>
        <v>68</v>
      </c>
      <c r="M142" s="2">
        <f>Original!D152</f>
        <v>4</v>
      </c>
    </row>
    <row r="143" spans="1:13" x14ac:dyDescent="0.25">
      <c r="A143" s="2" t="str">
        <f>Original!B153</f>
        <v>130_19</v>
      </c>
      <c r="B143" s="2" t="str">
        <f>Original!AI153</f>
        <v>punainen</v>
      </c>
      <c r="C143" s="2" t="str">
        <f>Original!AJ153</f>
        <v>punainen</v>
      </c>
      <c r="D143" s="2" t="str">
        <f>Original!AK153</f>
        <v>punainen</v>
      </c>
      <c r="E143" s="2" t="str">
        <f>Original!AR153</f>
        <v>punainen</v>
      </c>
      <c r="F143" s="2" t="str">
        <f>Original!AS153</f>
        <v>punainen</v>
      </c>
      <c r="G143" s="2" t="str">
        <f>Original!AT153</f>
        <v>punainen</v>
      </c>
      <c r="H143" s="2" t="str">
        <f t="shared" si="6"/>
        <v/>
      </c>
      <c r="I143" s="2" t="str">
        <f t="shared" si="7"/>
        <v/>
      </c>
      <c r="J143" s="2" t="str">
        <f t="shared" si="8"/>
        <v/>
      </c>
      <c r="K143" s="7">
        <f>Original!L153</f>
        <v>1636</v>
      </c>
      <c r="L143" s="2">
        <f>Original!C153</f>
        <v>130</v>
      </c>
      <c r="M143" s="2">
        <f>Original!D153</f>
        <v>19</v>
      </c>
    </row>
    <row r="144" spans="1:13" x14ac:dyDescent="0.25">
      <c r="A144" s="2" t="str">
        <f>Original!B154</f>
        <v>130_20</v>
      </c>
      <c r="B144" s="2" t="str">
        <f>Original!AI154</f>
        <v>punainen</v>
      </c>
      <c r="C144" s="2" t="str">
        <f>Original!AJ154</f>
        <v>punainen</v>
      </c>
      <c r="D144" s="2" t="str">
        <f>Original!AK154</f>
        <v>punainen</v>
      </c>
      <c r="E144" s="2" t="str">
        <f>Original!AR154</f>
        <v>punainen</v>
      </c>
      <c r="F144" s="2" t="str">
        <f>Original!AS154</f>
        <v>punainen</v>
      </c>
      <c r="G144" s="2" t="str">
        <f>Original!AT154</f>
        <v>punainen</v>
      </c>
      <c r="H144" s="2" t="str">
        <f t="shared" si="6"/>
        <v/>
      </c>
      <c r="I144" s="2" t="str">
        <f t="shared" si="7"/>
        <v/>
      </c>
      <c r="J144" s="2" t="str">
        <f t="shared" si="8"/>
        <v/>
      </c>
      <c r="K144" s="7">
        <f>Original!L154</f>
        <v>2850</v>
      </c>
      <c r="L144" s="2">
        <f>Original!C154</f>
        <v>130</v>
      </c>
      <c r="M144" s="2">
        <f>Original!D154</f>
        <v>20</v>
      </c>
    </row>
    <row r="145" spans="1:13" x14ac:dyDescent="0.25">
      <c r="A145" s="2" t="str">
        <f>Original!B155</f>
        <v>130_21</v>
      </c>
      <c r="B145" s="2" t="str">
        <f>Original!AI155</f>
        <v>punainen</v>
      </c>
      <c r="C145" s="2" t="str">
        <f>Original!AJ155</f>
        <v>punainen</v>
      </c>
      <c r="D145" s="2" t="str">
        <f>Original!AK155</f>
        <v>punainen</v>
      </c>
      <c r="E145" s="2" t="str">
        <f>Original!AR155</f>
        <v>punainen</v>
      </c>
      <c r="F145" s="2" t="str">
        <f>Original!AS155</f>
        <v>punainen</v>
      </c>
      <c r="G145" s="2" t="str">
        <f>Original!AT155</f>
        <v>punainen</v>
      </c>
      <c r="H145" s="2" t="str">
        <f t="shared" si="6"/>
        <v/>
      </c>
      <c r="I145" s="2" t="str">
        <f t="shared" si="7"/>
        <v/>
      </c>
      <c r="J145" s="2" t="str">
        <f t="shared" si="8"/>
        <v/>
      </c>
      <c r="K145" s="7">
        <f>Original!L155</f>
        <v>2850</v>
      </c>
      <c r="L145" s="2">
        <f>Original!C155</f>
        <v>130</v>
      </c>
      <c r="M145" s="2">
        <f>Original!D155</f>
        <v>21</v>
      </c>
    </row>
    <row r="146" spans="1:13" x14ac:dyDescent="0.25">
      <c r="A146" s="2" t="str">
        <f>Original!B156</f>
        <v>130_22</v>
      </c>
      <c r="B146" s="2" t="str">
        <f>Original!AI156</f>
        <v>punainen</v>
      </c>
      <c r="C146" s="2" t="str">
        <f>Original!AJ156</f>
        <v>punainen</v>
      </c>
      <c r="D146" s="2" t="str">
        <f>Original!AK156</f>
        <v>musta</v>
      </c>
      <c r="E146" s="2" t="str">
        <f>Original!AR156</f>
        <v>punainen</v>
      </c>
      <c r="F146" s="2" t="str">
        <f>Original!AS156</f>
        <v>punainen</v>
      </c>
      <c r="G146" s="2" t="str">
        <f>Original!AT156</f>
        <v>musta</v>
      </c>
      <c r="H146" s="2" t="str">
        <f t="shared" si="6"/>
        <v/>
      </c>
      <c r="I146" s="2" t="str">
        <f t="shared" si="7"/>
        <v/>
      </c>
      <c r="J146" s="2" t="str">
        <f t="shared" si="8"/>
        <v/>
      </c>
      <c r="K146" s="7">
        <f>Original!L156</f>
        <v>2118</v>
      </c>
      <c r="L146" s="2">
        <f>Original!C156</f>
        <v>130</v>
      </c>
      <c r="M146" s="2">
        <f>Original!D156</f>
        <v>22</v>
      </c>
    </row>
    <row r="147" spans="1:13" x14ac:dyDescent="0.25">
      <c r="A147" s="2" t="str">
        <f>Original!B157</f>
        <v>130_23</v>
      </c>
      <c r="B147" s="2" t="str">
        <f>Original!AI157</f>
        <v>punainen</v>
      </c>
      <c r="C147" s="2" t="str">
        <f>Original!AJ157</f>
        <v>punainen</v>
      </c>
      <c r="D147" s="2" t="str">
        <f>Original!AK157</f>
        <v>punainen</v>
      </c>
      <c r="E147" s="2" t="str">
        <f>Original!AR157</f>
        <v>punainen</v>
      </c>
      <c r="F147" s="2" t="str">
        <f>Original!AS157</f>
        <v>punainen</v>
      </c>
      <c r="G147" s="2" t="str">
        <f>Original!AT157</f>
        <v>punainen</v>
      </c>
      <c r="H147" s="2" t="str">
        <f t="shared" si="6"/>
        <v/>
      </c>
      <c r="I147" s="2" t="str">
        <f t="shared" si="7"/>
        <v/>
      </c>
      <c r="J147" s="2" t="str">
        <f t="shared" si="8"/>
        <v/>
      </c>
      <c r="K147" s="7">
        <f>Original!L157</f>
        <v>6666</v>
      </c>
      <c r="L147" s="2">
        <f>Original!C157</f>
        <v>130</v>
      </c>
      <c r="M147" s="2">
        <f>Original!D157</f>
        <v>23</v>
      </c>
    </row>
    <row r="148" spans="1:13" x14ac:dyDescent="0.25">
      <c r="A148" s="2" t="str">
        <f>Original!B158</f>
        <v>130_24</v>
      </c>
      <c r="B148" s="2" t="str">
        <f>Original!AI158</f>
        <v>punainen</v>
      </c>
      <c r="C148" s="2" t="str">
        <f>Original!AJ158</f>
        <v>punainen</v>
      </c>
      <c r="D148" s="2" t="str">
        <f>Original!AK158</f>
        <v>punainen</v>
      </c>
      <c r="E148" s="2" t="str">
        <f>Original!AR158</f>
        <v>punainen</v>
      </c>
      <c r="F148" s="2" t="str">
        <f>Original!AS158</f>
        <v>punainen</v>
      </c>
      <c r="G148" s="2" t="str">
        <f>Original!AT158</f>
        <v>punainen</v>
      </c>
      <c r="H148" s="2" t="str">
        <f t="shared" si="6"/>
        <v/>
      </c>
      <c r="I148" s="2" t="str">
        <f t="shared" si="7"/>
        <v/>
      </c>
      <c r="J148" s="2" t="str">
        <f t="shared" si="8"/>
        <v/>
      </c>
      <c r="K148" s="7">
        <f>Original!L158</f>
        <v>6666</v>
      </c>
      <c r="L148" s="2">
        <f>Original!C158</f>
        <v>130</v>
      </c>
      <c r="M148" s="2">
        <f>Original!D158</f>
        <v>24</v>
      </c>
    </row>
    <row r="149" spans="1:13" x14ac:dyDescent="0.25">
      <c r="A149" s="2" t="str">
        <f>Original!B159</f>
        <v>130_25</v>
      </c>
      <c r="B149" s="2" t="str">
        <f>Original!AI159</f>
        <v>punainen</v>
      </c>
      <c r="C149" s="2" t="str">
        <f>Original!AJ159</f>
        <v>punainen</v>
      </c>
      <c r="D149" s="2" t="str">
        <f>Original!AK159</f>
        <v>punainen</v>
      </c>
      <c r="E149" s="2" t="str">
        <f>Original!AR159</f>
        <v>punainen</v>
      </c>
      <c r="F149" s="2" t="str">
        <f>Original!AS159</f>
        <v>punainen</v>
      </c>
      <c r="G149" s="2" t="str">
        <f>Original!AT159</f>
        <v>punainen</v>
      </c>
      <c r="H149" s="2" t="str">
        <f t="shared" si="6"/>
        <v/>
      </c>
      <c r="I149" s="2" t="str">
        <f t="shared" si="7"/>
        <v/>
      </c>
      <c r="J149" s="2" t="str">
        <f t="shared" si="8"/>
        <v/>
      </c>
      <c r="K149" s="7">
        <f>Original!L159</f>
        <v>6666</v>
      </c>
      <c r="L149" s="2">
        <f>Original!C159</f>
        <v>130</v>
      </c>
      <c r="M149" s="2">
        <f>Original!D159</f>
        <v>25</v>
      </c>
    </row>
    <row r="150" spans="1:13" x14ac:dyDescent="0.25">
      <c r="A150" s="2" t="str">
        <f>Original!B160</f>
        <v>130_26</v>
      </c>
      <c r="B150" s="2" t="str">
        <f>Original!AI160</f>
        <v>musta</v>
      </c>
      <c r="C150" s="2" t="str">
        <f>Original!AJ160</f>
        <v>musta</v>
      </c>
      <c r="D150" s="2" t="str">
        <f>Original!AK160</f>
        <v>musta</v>
      </c>
      <c r="E150" s="2" t="str">
        <f>Original!AR160</f>
        <v>musta</v>
      </c>
      <c r="F150" s="2" t="str">
        <f>Original!AS160</f>
        <v>musta</v>
      </c>
      <c r="G150" s="2" t="str">
        <f>Original!AT160</f>
        <v>musta</v>
      </c>
      <c r="H150" s="2" t="str">
        <f t="shared" si="6"/>
        <v/>
      </c>
      <c r="I150" s="2" t="str">
        <f t="shared" si="7"/>
        <v/>
      </c>
      <c r="J150" s="2" t="str">
        <f t="shared" si="8"/>
        <v/>
      </c>
      <c r="K150" s="7">
        <f>Original!L160</f>
        <v>2889</v>
      </c>
      <c r="L150" s="2">
        <f>Original!C160</f>
        <v>130</v>
      </c>
      <c r="M150" s="2">
        <f>Original!D160</f>
        <v>26</v>
      </c>
    </row>
    <row r="151" spans="1:13" x14ac:dyDescent="0.25">
      <c r="A151" s="2" t="str">
        <f>Original!B161</f>
        <v>130_27</v>
      </c>
      <c r="B151" s="2" t="str">
        <f>Original!AI161</f>
        <v>musta</v>
      </c>
      <c r="C151" s="2" t="str">
        <f>Original!AJ161</f>
        <v>musta</v>
      </c>
      <c r="D151" s="2" t="str">
        <f>Original!AK161</f>
        <v>musta</v>
      </c>
      <c r="E151" s="2" t="str">
        <f>Original!AR161</f>
        <v>musta</v>
      </c>
      <c r="F151" s="2" t="str">
        <f>Original!AS161</f>
        <v>musta</v>
      </c>
      <c r="G151" s="2" t="str">
        <f>Original!AT161</f>
        <v>musta</v>
      </c>
      <c r="H151" s="2" t="str">
        <f t="shared" si="6"/>
        <v/>
      </c>
      <c r="I151" s="2" t="str">
        <f t="shared" si="7"/>
        <v/>
      </c>
      <c r="J151" s="2" t="str">
        <f t="shared" si="8"/>
        <v/>
      </c>
      <c r="K151" s="7">
        <f>Original!L161</f>
        <v>7658</v>
      </c>
      <c r="L151" s="2">
        <f>Original!C161</f>
        <v>130</v>
      </c>
      <c r="M151" s="2">
        <f>Original!D161</f>
        <v>27</v>
      </c>
    </row>
    <row r="152" spans="1:13" x14ac:dyDescent="0.25">
      <c r="A152" s="2" t="str">
        <f>Original!B162</f>
        <v>130_28</v>
      </c>
      <c r="B152" s="2" t="str">
        <f>Original!AI162</f>
        <v>musta</v>
      </c>
      <c r="C152" s="2" t="str">
        <f>Original!AJ162</f>
        <v>musta</v>
      </c>
      <c r="D152" s="2" t="str">
        <f>Original!AK162</f>
        <v>musta</v>
      </c>
      <c r="E152" s="2" t="str">
        <f>Original!AR162</f>
        <v>musta</v>
      </c>
      <c r="F152" s="2" t="str">
        <f>Original!AS162</f>
        <v>musta</v>
      </c>
      <c r="G152" s="2" t="str">
        <f>Original!AT162</f>
        <v>musta</v>
      </c>
      <c r="H152" s="2" t="str">
        <f t="shared" si="6"/>
        <v/>
      </c>
      <c r="I152" s="2" t="str">
        <f t="shared" si="7"/>
        <v/>
      </c>
      <c r="J152" s="2" t="str">
        <f t="shared" si="8"/>
        <v/>
      </c>
      <c r="K152" s="7">
        <f>Original!L162</f>
        <v>5204</v>
      </c>
      <c r="L152" s="2">
        <f>Original!C162</f>
        <v>130</v>
      </c>
      <c r="M152" s="2">
        <f>Original!D162</f>
        <v>28</v>
      </c>
    </row>
    <row r="153" spans="1:13" x14ac:dyDescent="0.25">
      <c r="A153" s="2" t="str">
        <f>Original!B163</f>
        <v>130_29</v>
      </c>
      <c r="B153" s="2" t="str">
        <f>Original!AI163</f>
        <v>musta</v>
      </c>
      <c r="C153" s="2" t="str">
        <f>Original!AJ163</f>
        <v>musta</v>
      </c>
      <c r="D153" s="2" t="str">
        <f>Original!AK163</f>
        <v>musta</v>
      </c>
      <c r="E153" s="2" t="str">
        <f>Original!AR163</f>
        <v>musta</v>
      </c>
      <c r="F153" s="2" t="str">
        <f>Original!AS163</f>
        <v>musta</v>
      </c>
      <c r="G153" s="2" t="str">
        <f>Original!AT163</f>
        <v>musta</v>
      </c>
      <c r="H153" s="2" t="str">
        <f t="shared" si="6"/>
        <v/>
      </c>
      <c r="I153" s="2" t="str">
        <f t="shared" si="7"/>
        <v/>
      </c>
      <c r="J153" s="2" t="str">
        <f t="shared" si="8"/>
        <v/>
      </c>
      <c r="K153" s="7">
        <f>Original!L163</f>
        <v>5341</v>
      </c>
      <c r="L153" s="2">
        <f>Original!C163</f>
        <v>130</v>
      </c>
      <c r="M153" s="2">
        <f>Original!D163</f>
        <v>29</v>
      </c>
    </row>
    <row r="154" spans="1:13" x14ac:dyDescent="0.25">
      <c r="A154" s="2" t="str">
        <f>Original!B164</f>
        <v>190_1</v>
      </c>
      <c r="B154" s="2" t="str">
        <f>Original!AI164</f>
        <v>punainen</v>
      </c>
      <c r="C154" s="2" t="str">
        <f>Original!AJ164</f>
        <v>punainen</v>
      </c>
      <c r="D154" s="2" t="str">
        <f>Original!AK164</f>
        <v>punainen</v>
      </c>
      <c r="E154" s="2" t="str">
        <f>Original!AR164</f>
        <v>punainen</v>
      </c>
      <c r="F154" s="2" t="str">
        <f>Original!AS164</f>
        <v>punainen</v>
      </c>
      <c r="G154" s="2" t="str">
        <f>Original!AT164</f>
        <v>punainen</v>
      </c>
      <c r="H154" s="2" t="str">
        <f t="shared" si="6"/>
        <v/>
      </c>
      <c r="I154" s="2" t="str">
        <f t="shared" si="7"/>
        <v/>
      </c>
      <c r="J154" s="2" t="str">
        <f t="shared" si="8"/>
        <v/>
      </c>
      <c r="K154" s="7">
        <f>Original!L164</f>
        <v>2537</v>
      </c>
      <c r="L154" s="2">
        <f>Original!C164</f>
        <v>190</v>
      </c>
      <c r="M154" s="2">
        <f>Original!D164</f>
        <v>1</v>
      </c>
    </row>
    <row r="155" spans="1:13" x14ac:dyDescent="0.25">
      <c r="A155" s="2" t="str">
        <f>Original!B165</f>
        <v>190_2</v>
      </c>
      <c r="B155" s="2" t="str">
        <f>Original!AI165</f>
        <v>punainen</v>
      </c>
      <c r="C155" s="2" t="str">
        <f>Original!AJ165</f>
        <v>punainen</v>
      </c>
      <c r="D155" s="2" t="str">
        <f>Original!AK165</f>
        <v>punainen</v>
      </c>
      <c r="E155" s="2" t="str">
        <f>Original!AR165</f>
        <v>punainen</v>
      </c>
      <c r="F155" s="2" t="str">
        <f>Original!AS165</f>
        <v>punainen</v>
      </c>
      <c r="G155" s="2" t="str">
        <f>Original!AT165</f>
        <v>punainen</v>
      </c>
      <c r="H155" s="2" t="str">
        <f t="shared" si="6"/>
        <v/>
      </c>
      <c r="I155" s="2" t="str">
        <f t="shared" si="7"/>
        <v/>
      </c>
      <c r="J155" s="2" t="str">
        <f t="shared" si="8"/>
        <v/>
      </c>
      <c r="K155" s="7">
        <f>Original!L165</f>
        <v>3721</v>
      </c>
      <c r="L155" s="2">
        <f>Original!C165</f>
        <v>190</v>
      </c>
      <c r="M155" s="2">
        <f>Original!D165</f>
        <v>2</v>
      </c>
    </row>
    <row r="156" spans="1:13" x14ac:dyDescent="0.25">
      <c r="A156" s="2" t="str">
        <f>Original!B166</f>
        <v>190_3</v>
      </c>
      <c r="B156" s="2" t="str">
        <f>Original!AI166</f>
        <v>punainen</v>
      </c>
      <c r="C156" s="2" t="str">
        <f>Original!AJ166</f>
        <v>punainen</v>
      </c>
      <c r="D156" s="2" t="str">
        <f>Original!AK166</f>
        <v>punainen</v>
      </c>
      <c r="E156" s="2" t="str">
        <f>Original!AR166</f>
        <v>punainen</v>
      </c>
      <c r="F156" s="2" t="str">
        <f>Original!AS166</f>
        <v>punainen</v>
      </c>
      <c r="G156" s="2" t="str">
        <f>Original!AT166</f>
        <v>punainen</v>
      </c>
      <c r="H156" s="2" t="str">
        <f t="shared" si="6"/>
        <v/>
      </c>
      <c r="I156" s="2" t="str">
        <f t="shared" si="7"/>
        <v/>
      </c>
      <c r="J156" s="2" t="str">
        <f t="shared" si="8"/>
        <v/>
      </c>
      <c r="K156" s="7">
        <f>Original!L166</f>
        <v>5385</v>
      </c>
      <c r="L156" s="2">
        <f>Original!C166</f>
        <v>190</v>
      </c>
      <c r="M156" s="2">
        <f>Original!D166</f>
        <v>3</v>
      </c>
    </row>
    <row r="157" spans="1:13" x14ac:dyDescent="0.25">
      <c r="A157" s="2" t="str">
        <f>Original!B167</f>
        <v>190_4</v>
      </c>
      <c r="B157" s="2" t="str">
        <f>Original!AI167</f>
        <v>punainen</v>
      </c>
      <c r="C157" s="2" t="str">
        <f>Original!AJ167</f>
        <v>punainen</v>
      </c>
      <c r="D157" s="2" t="str">
        <f>Original!AK167</f>
        <v>punainen</v>
      </c>
      <c r="E157" s="2" t="str">
        <f>Original!AR167</f>
        <v>punainen</v>
      </c>
      <c r="F157" s="2" t="str">
        <f>Original!AS167</f>
        <v>punainen</v>
      </c>
      <c r="G157" s="2" t="str">
        <f>Original!AT167</f>
        <v>punainen</v>
      </c>
      <c r="H157" s="2" t="str">
        <f t="shared" si="6"/>
        <v/>
      </c>
      <c r="I157" s="2" t="str">
        <f t="shared" si="7"/>
        <v/>
      </c>
      <c r="J157" s="2" t="str">
        <f t="shared" si="8"/>
        <v/>
      </c>
      <c r="K157" s="7">
        <f>Original!L167</f>
        <v>5348</v>
      </c>
      <c r="L157" s="2">
        <f>Original!C167</f>
        <v>190</v>
      </c>
      <c r="M157" s="2">
        <f>Original!D167</f>
        <v>4</v>
      </c>
    </row>
    <row r="158" spans="1:13" x14ac:dyDescent="0.25">
      <c r="A158" s="2" t="str">
        <f>Original!B168</f>
        <v>230_5</v>
      </c>
      <c r="B158" s="2" t="str">
        <f>Original!AI168</f>
        <v>musta</v>
      </c>
      <c r="C158" s="2" t="str">
        <f>Original!AJ168</f>
        <v>musta</v>
      </c>
      <c r="D158" s="2" t="str">
        <f>Original!AK168</f>
        <v>musta</v>
      </c>
      <c r="E158" s="2" t="str">
        <f>Original!AR168</f>
        <v>musta</v>
      </c>
      <c r="F158" s="2" t="str">
        <f>Original!AS168</f>
        <v>musta</v>
      </c>
      <c r="G158" s="2" t="str">
        <f>Original!AT168</f>
        <v>musta</v>
      </c>
      <c r="H158" s="2" t="str">
        <f t="shared" si="6"/>
        <v/>
      </c>
      <c r="I158" s="2" t="str">
        <f t="shared" si="7"/>
        <v/>
      </c>
      <c r="J158" s="2" t="str">
        <f t="shared" si="8"/>
        <v/>
      </c>
      <c r="K158" s="7">
        <f>Original!L168</f>
        <v>804</v>
      </c>
      <c r="L158" s="2">
        <f>Original!C168</f>
        <v>230</v>
      </c>
      <c r="M158" s="2">
        <f>Original!D168</f>
        <v>5</v>
      </c>
    </row>
    <row r="159" spans="1:13" x14ac:dyDescent="0.25">
      <c r="A159" s="2" t="str">
        <f>Original!B169</f>
        <v>230_6</v>
      </c>
      <c r="B159" s="2" t="str">
        <f>Original!AI169</f>
        <v>punainen</v>
      </c>
      <c r="C159" s="2" t="str">
        <f>Original!AJ169</f>
        <v>musta</v>
      </c>
      <c r="D159" s="2" t="str">
        <f>Original!AK169</f>
        <v>musta</v>
      </c>
      <c r="E159" s="2" t="str">
        <f>Original!AR169</f>
        <v>punainen</v>
      </c>
      <c r="F159" s="2" t="str">
        <f>Original!AS169</f>
        <v>musta</v>
      </c>
      <c r="G159" s="2" t="str">
        <f>Original!AT169</f>
        <v>musta</v>
      </c>
      <c r="H159" s="2" t="str">
        <f t="shared" si="6"/>
        <v/>
      </c>
      <c r="I159" s="2" t="str">
        <f t="shared" si="7"/>
        <v/>
      </c>
      <c r="J159" s="2" t="str">
        <f t="shared" si="8"/>
        <v/>
      </c>
      <c r="K159" s="7">
        <f>Original!L169</f>
        <v>1664</v>
      </c>
      <c r="L159" s="2">
        <f>Original!C169</f>
        <v>230</v>
      </c>
      <c r="M159" s="2">
        <f>Original!D169</f>
        <v>6</v>
      </c>
    </row>
    <row r="160" spans="1:13" x14ac:dyDescent="0.25">
      <c r="A160" s="2" t="str">
        <f>Original!B170</f>
        <v>230_7</v>
      </c>
      <c r="B160" s="2" t="str">
        <f>Original!AI170</f>
        <v>punainen</v>
      </c>
      <c r="C160" s="2" t="str">
        <f>Original!AJ170</f>
        <v>musta</v>
      </c>
      <c r="D160" s="2" t="str">
        <f>Original!AK170</f>
        <v>musta</v>
      </c>
      <c r="E160" s="2" t="str">
        <f>Original!AR170</f>
        <v>punainen</v>
      </c>
      <c r="F160" s="2" t="str">
        <f>Original!AS170</f>
        <v>musta</v>
      </c>
      <c r="G160" s="2" t="str">
        <f>Original!AT170</f>
        <v>musta</v>
      </c>
      <c r="H160" s="2" t="str">
        <f t="shared" si="6"/>
        <v/>
      </c>
      <c r="I160" s="2" t="str">
        <f t="shared" si="7"/>
        <v/>
      </c>
      <c r="J160" s="2" t="str">
        <f t="shared" si="8"/>
        <v/>
      </c>
      <c r="K160" s="7">
        <f>Original!L170</f>
        <v>1206</v>
      </c>
      <c r="L160" s="2">
        <f>Original!C170</f>
        <v>230</v>
      </c>
      <c r="M160" s="2">
        <f>Original!D170</f>
        <v>7</v>
      </c>
    </row>
    <row r="161" spans="1:13" x14ac:dyDescent="0.25">
      <c r="A161" s="2" t="str">
        <f>Original!B171</f>
        <v>230_9</v>
      </c>
      <c r="B161" s="2" t="str">
        <f>Original!AI171</f>
        <v>punainen</v>
      </c>
      <c r="C161" s="2" t="str">
        <f>Original!AJ171</f>
        <v>musta</v>
      </c>
      <c r="D161" s="2" t="str">
        <f>Original!AK171</f>
        <v>musta</v>
      </c>
      <c r="E161" s="2" t="str">
        <f>Original!AR171</f>
        <v>punainen</v>
      </c>
      <c r="F161" s="2" t="str">
        <f>Original!AS171</f>
        <v>musta</v>
      </c>
      <c r="G161" s="2" t="str">
        <f>Original!AT171</f>
        <v>musta</v>
      </c>
      <c r="H161" s="2" t="str">
        <f t="shared" si="6"/>
        <v/>
      </c>
      <c r="I161" s="2" t="str">
        <f t="shared" si="7"/>
        <v/>
      </c>
      <c r="J161" s="2" t="str">
        <f t="shared" si="8"/>
        <v/>
      </c>
      <c r="K161" s="7">
        <f>Original!L171</f>
        <v>772</v>
      </c>
      <c r="L161" s="2">
        <f>Original!C171</f>
        <v>230</v>
      </c>
      <c r="M161" s="2">
        <f>Original!D171</f>
        <v>9</v>
      </c>
    </row>
    <row r="162" spans="1:13" x14ac:dyDescent="0.25">
      <c r="A162" s="2" t="str">
        <f>Original!B172</f>
        <v>230_10</v>
      </c>
      <c r="B162" s="2" t="str">
        <f>Original!AI172</f>
        <v>punainen</v>
      </c>
      <c r="C162" s="2" t="str">
        <f>Original!AJ172</f>
        <v>musta</v>
      </c>
      <c r="D162" s="2" t="str">
        <f>Original!AK172</f>
        <v>musta</v>
      </c>
      <c r="E162" s="2" t="str">
        <f>Original!AR172</f>
        <v>punainen</v>
      </c>
      <c r="F162" s="2" t="str">
        <f>Original!AS172</f>
        <v>musta</v>
      </c>
      <c r="G162" s="2" t="str">
        <f>Original!AT172</f>
        <v>musta</v>
      </c>
      <c r="H162" s="2" t="str">
        <f t="shared" si="6"/>
        <v/>
      </c>
      <c r="I162" s="2" t="str">
        <f t="shared" si="7"/>
        <v/>
      </c>
      <c r="J162" s="2" t="str">
        <f t="shared" si="8"/>
        <v/>
      </c>
      <c r="K162" s="7">
        <f>Original!L172</f>
        <v>1766</v>
      </c>
      <c r="L162" s="2">
        <f>Original!C172</f>
        <v>230</v>
      </c>
      <c r="M162" s="2">
        <f>Original!D172</f>
        <v>10</v>
      </c>
    </row>
    <row r="163" spans="1:13" x14ac:dyDescent="0.25">
      <c r="A163" s="2" t="str">
        <f>Original!B173</f>
        <v>231_1</v>
      </c>
      <c r="B163" s="2" t="str">
        <f>Original!AI173</f>
        <v>musta</v>
      </c>
      <c r="C163" s="2" t="str">
        <f>Original!AJ173</f>
        <v>musta</v>
      </c>
      <c r="D163" s="2" t="str">
        <f>Original!AK173</f>
        <v>musta</v>
      </c>
      <c r="E163" s="2" t="str">
        <f>Original!AR173</f>
        <v>musta</v>
      </c>
      <c r="F163" s="2" t="str">
        <f>Original!AS173</f>
        <v>musta</v>
      </c>
      <c r="G163" s="2" t="str">
        <f>Original!AT173</f>
        <v>musta</v>
      </c>
      <c r="H163" s="2" t="str">
        <f t="shared" si="6"/>
        <v/>
      </c>
      <c r="I163" s="2" t="str">
        <f t="shared" si="7"/>
        <v/>
      </c>
      <c r="J163" s="2" t="str">
        <f t="shared" si="8"/>
        <v/>
      </c>
      <c r="K163" s="7">
        <f>Original!L173</f>
        <v>511</v>
      </c>
      <c r="L163" s="2">
        <f>Original!C173</f>
        <v>231</v>
      </c>
      <c r="M163" s="2">
        <f>Original!D173</f>
        <v>1</v>
      </c>
    </row>
    <row r="164" spans="1:13" x14ac:dyDescent="0.25">
      <c r="A164" s="2" t="str">
        <f>Original!B174</f>
        <v>232_2</v>
      </c>
      <c r="B164" s="2" t="str">
        <f>Original!AI174</f>
        <v>punainen</v>
      </c>
      <c r="C164" s="2" t="str">
        <f>Original!AJ174</f>
        <v>musta</v>
      </c>
      <c r="D164" s="2" t="str">
        <f>Original!AK174</f>
        <v>musta</v>
      </c>
      <c r="E164" s="2" t="str">
        <f>Original!AR174</f>
        <v>punainen</v>
      </c>
      <c r="F164" s="2" t="str">
        <f>Original!AS174</f>
        <v>musta</v>
      </c>
      <c r="G164" s="2" t="str">
        <f>Original!AT174</f>
        <v>musta</v>
      </c>
      <c r="H164" s="2" t="str">
        <f t="shared" si="6"/>
        <v/>
      </c>
      <c r="I164" s="2" t="str">
        <f t="shared" si="7"/>
        <v/>
      </c>
      <c r="J164" s="2" t="str">
        <f t="shared" si="8"/>
        <v/>
      </c>
      <c r="K164" s="7">
        <f>Original!L174</f>
        <v>476</v>
      </c>
      <c r="L164" s="2">
        <f>Original!C174</f>
        <v>232</v>
      </c>
      <c r="M164" s="2">
        <f>Original!D174</f>
        <v>2</v>
      </c>
    </row>
    <row r="165" spans="1:13" x14ac:dyDescent="0.25">
      <c r="A165" s="2" t="str">
        <f>Original!B175</f>
        <v>232_3</v>
      </c>
      <c r="B165" s="2" t="str">
        <f>Original!AI175</f>
        <v>musta</v>
      </c>
      <c r="C165" s="2" t="str">
        <f>Original!AJ175</f>
        <v>musta</v>
      </c>
      <c r="D165" s="2" t="str">
        <f>Original!AK175</f>
        <v>musta</v>
      </c>
      <c r="E165" s="2" t="str">
        <f>Original!AR175</f>
        <v>musta</v>
      </c>
      <c r="F165" s="2" t="str">
        <f>Original!AS175</f>
        <v>musta</v>
      </c>
      <c r="G165" s="2" t="str">
        <f>Original!AT175</f>
        <v>musta</v>
      </c>
      <c r="H165" s="2" t="str">
        <f t="shared" si="6"/>
        <v/>
      </c>
      <c r="I165" s="2" t="str">
        <f t="shared" si="7"/>
        <v/>
      </c>
      <c r="J165" s="2" t="str">
        <f t="shared" si="8"/>
        <v/>
      </c>
      <c r="K165" s="7">
        <f>Original!L175</f>
        <v>785</v>
      </c>
      <c r="L165" s="2">
        <f>Original!C175</f>
        <v>232</v>
      </c>
      <c r="M165" s="2">
        <f>Original!D175</f>
        <v>3</v>
      </c>
    </row>
    <row r="166" spans="1:13" x14ac:dyDescent="0.25">
      <c r="A166" s="2" t="str">
        <f>Original!B176</f>
        <v>232_4</v>
      </c>
      <c r="B166" s="2" t="str">
        <f>Original!AI176</f>
        <v>musta</v>
      </c>
      <c r="C166" s="2" t="str">
        <f>Original!AJ176</f>
        <v>musta</v>
      </c>
      <c r="D166" s="2" t="str">
        <f>Original!AK176</f>
        <v>musta</v>
      </c>
      <c r="E166" s="2" t="str">
        <f>Original!AR176</f>
        <v>musta</v>
      </c>
      <c r="F166" s="2" t="str">
        <f>Original!AS176</f>
        <v>musta</v>
      </c>
      <c r="G166" s="2" t="str">
        <f>Original!AT176</f>
        <v>musta</v>
      </c>
      <c r="H166" s="2" t="str">
        <f t="shared" si="6"/>
        <v/>
      </c>
      <c r="I166" s="2" t="str">
        <f t="shared" si="7"/>
        <v/>
      </c>
      <c r="J166" s="2" t="str">
        <f t="shared" si="8"/>
        <v/>
      </c>
      <c r="K166" s="7">
        <f>Original!L176</f>
        <v>838</v>
      </c>
      <c r="L166" s="2">
        <f>Original!C176</f>
        <v>232</v>
      </c>
      <c r="M166" s="2">
        <f>Original!D176</f>
        <v>4</v>
      </c>
    </row>
    <row r="167" spans="1:13" x14ac:dyDescent="0.25">
      <c r="A167" s="2" t="str">
        <f>Original!B177</f>
        <v>249_1</v>
      </c>
      <c r="B167" s="2" t="str">
        <f>Original!AI177</f>
        <v>musta</v>
      </c>
      <c r="C167" s="2" t="str">
        <f>Original!AJ177</f>
        <v>musta</v>
      </c>
      <c r="D167" s="2" t="str">
        <f>Original!AK177</f>
        <v>musta</v>
      </c>
      <c r="E167" s="2" t="str">
        <f>Original!AR177</f>
        <v>punainen</v>
      </c>
      <c r="F167" s="2" t="str">
        <f>Original!AS177</f>
        <v>musta</v>
      </c>
      <c r="G167" s="2" t="str">
        <f>Original!AT177</f>
        <v>musta</v>
      </c>
      <c r="H167" s="2" t="str">
        <f t="shared" si="6"/>
        <v>punainen</v>
      </c>
      <c r="I167" s="2" t="str">
        <f t="shared" si="7"/>
        <v/>
      </c>
      <c r="J167" s="2" t="str">
        <f t="shared" si="8"/>
        <v/>
      </c>
      <c r="K167" s="7">
        <f>Original!L177</f>
        <v>2276</v>
      </c>
      <c r="L167" s="2">
        <f>Original!C177</f>
        <v>249</v>
      </c>
      <c r="M167" s="2">
        <f>Original!D177</f>
        <v>1</v>
      </c>
    </row>
    <row r="168" spans="1:13" x14ac:dyDescent="0.25">
      <c r="A168" s="2" t="str">
        <f>Original!B178</f>
        <v>249_2</v>
      </c>
      <c r="B168" s="2" t="str">
        <f>Original!AI178</f>
        <v>musta</v>
      </c>
      <c r="C168" s="2" t="str">
        <f>Original!AJ178</f>
        <v>musta</v>
      </c>
      <c r="D168" s="2" t="str">
        <f>Original!AK178</f>
        <v>musta</v>
      </c>
      <c r="E168" s="2" t="str">
        <f>Original!AR178</f>
        <v>musta</v>
      </c>
      <c r="F168" s="2" t="str">
        <f>Original!AS178</f>
        <v>musta</v>
      </c>
      <c r="G168" s="2" t="str">
        <f>Original!AT178</f>
        <v>musta</v>
      </c>
      <c r="H168" s="2" t="str">
        <f t="shared" si="6"/>
        <v/>
      </c>
      <c r="I168" s="2" t="str">
        <f t="shared" si="7"/>
        <v/>
      </c>
      <c r="J168" s="2" t="str">
        <f t="shared" si="8"/>
        <v/>
      </c>
      <c r="K168" s="7">
        <f>Original!L178</f>
        <v>2523</v>
      </c>
      <c r="L168" s="2">
        <f>Original!C178</f>
        <v>249</v>
      </c>
      <c r="M168" s="2">
        <f>Original!D178</f>
        <v>2</v>
      </c>
    </row>
    <row r="169" spans="1:13" x14ac:dyDescent="0.25">
      <c r="A169" s="2" t="str">
        <f>Original!B179</f>
        <v>249_3</v>
      </c>
      <c r="B169" s="2" t="str">
        <f>Original!AI179</f>
        <v>punainen</v>
      </c>
      <c r="C169" s="2" t="str">
        <f>Original!AJ179</f>
        <v>punainen</v>
      </c>
      <c r="D169" s="2" t="str">
        <f>Original!AK179</f>
        <v>punainen</v>
      </c>
      <c r="E169" s="2" t="str">
        <f>Original!AR179</f>
        <v>punainen</v>
      </c>
      <c r="F169" s="2" t="str">
        <f>Original!AS179</f>
        <v>punainen</v>
      </c>
      <c r="G169" s="2" t="str">
        <f>Original!AT179</f>
        <v>punainen</v>
      </c>
      <c r="H169" s="2" t="str">
        <f t="shared" si="6"/>
        <v/>
      </c>
      <c r="I169" s="2" t="str">
        <f t="shared" si="7"/>
        <v/>
      </c>
      <c r="J169" s="2" t="str">
        <f t="shared" si="8"/>
        <v/>
      </c>
      <c r="K169" s="7">
        <f>Original!L179</f>
        <v>3597</v>
      </c>
      <c r="L169" s="2">
        <f>Original!C179</f>
        <v>249</v>
      </c>
      <c r="M169" s="2">
        <f>Original!D179</f>
        <v>3</v>
      </c>
    </row>
    <row r="170" spans="1:13" x14ac:dyDescent="0.25">
      <c r="A170" s="2" t="str">
        <f>Original!B180</f>
        <v>249_4</v>
      </c>
      <c r="B170" s="2" t="str">
        <f>Original!AI180</f>
        <v>punainen</v>
      </c>
      <c r="C170" s="2" t="str">
        <f>Original!AJ180</f>
        <v>punainen</v>
      </c>
      <c r="D170" s="2" t="str">
        <f>Original!AK180</f>
        <v>punainen</v>
      </c>
      <c r="E170" s="2" t="str">
        <f>Original!AR180</f>
        <v>punainen</v>
      </c>
      <c r="F170" s="2" t="str">
        <f>Original!AS180</f>
        <v>punainen</v>
      </c>
      <c r="G170" s="2" t="str">
        <f>Original!AT180</f>
        <v>punainen</v>
      </c>
      <c r="H170" s="2" t="str">
        <f t="shared" si="6"/>
        <v/>
      </c>
      <c r="I170" s="2" t="str">
        <f t="shared" si="7"/>
        <v/>
      </c>
      <c r="J170" s="2" t="str">
        <f t="shared" si="8"/>
        <v/>
      </c>
      <c r="K170" s="7">
        <f>Original!L180</f>
        <v>2672</v>
      </c>
      <c r="L170" s="2">
        <f>Original!C180</f>
        <v>249</v>
      </c>
      <c r="M170" s="2">
        <f>Original!D180</f>
        <v>4</v>
      </c>
    </row>
    <row r="171" spans="1:13" x14ac:dyDescent="0.25">
      <c r="A171" s="2" t="str">
        <f>Original!B181</f>
        <v>249_5</v>
      </c>
      <c r="B171" s="2" t="str">
        <f>Original!AI181</f>
        <v>punainen</v>
      </c>
      <c r="C171" s="2" t="str">
        <f>Original!AJ181</f>
        <v>punainen</v>
      </c>
      <c r="D171" s="2" t="str">
        <f>Original!AK181</f>
        <v>punainen</v>
      </c>
      <c r="E171" s="2" t="str">
        <f>Original!AR181</f>
        <v>punainen</v>
      </c>
      <c r="F171" s="2" t="str">
        <f>Original!AS181</f>
        <v>punainen</v>
      </c>
      <c r="G171" s="2" t="str">
        <f>Original!AT181</f>
        <v>punainen</v>
      </c>
      <c r="H171" s="2" t="str">
        <f t="shared" si="6"/>
        <v/>
      </c>
      <c r="I171" s="2" t="str">
        <f t="shared" si="7"/>
        <v/>
      </c>
      <c r="J171" s="2" t="str">
        <f t="shared" si="8"/>
        <v/>
      </c>
      <c r="K171" s="7">
        <f>Original!L181</f>
        <v>3957</v>
      </c>
      <c r="L171" s="2">
        <f>Original!C181</f>
        <v>249</v>
      </c>
      <c r="M171" s="2">
        <f>Original!D181</f>
        <v>5</v>
      </c>
    </row>
    <row r="172" spans="1:13" x14ac:dyDescent="0.25">
      <c r="A172" s="2" t="str">
        <f>Original!B182</f>
        <v>249_6</v>
      </c>
      <c r="B172" s="2" t="str">
        <f>Original!AI182</f>
        <v>punainen</v>
      </c>
      <c r="C172" s="2" t="str">
        <f>Original!AJ182</f>
        <v>punainen</v>
      </c>
      <c r="D172" s="2" t="str">
        <f>Original!AK182</f>
        <v>punainen</v>
      </c>
      <c r="E172" s="2" t="str">
        <f>Original!AR182</f>
        <v>punainen</v>
      </c>
      <c r="F172" s="2" t="str">
        <f>Original!AS182</f>
        <v>punainen</v>
      </c>
      <c r="G172" s="2" t="str">
        <f>Original!AT182</f>
        <v>punainen</v>
      </c>
      <c r="H172" s="2" t="str">
        <f t="shared" si="6"/>
        <v/>
      </c>
      <c r="I172" s="2" t="str">
        <f t="shared" si="7"/>
        <v/>
      </c>
      <c r="J172" s="2" t="str">
        <f t="shared" si="8"/>
        <v/>
      </c>
      <c r="K172" s="7">
        <f>Original!L182</f>
        <v>3865</v>
      </c>
      <c r="L172" s="2">
        <f>Original!C182</f>
        <v>249</v>
      </c>
      <c r="M172" s="2">
        <f>Original!D182</f>
        <v>6</v>
      </c>
    </row>
    <row r="173" spans="1:13" x14ac:dyDescent="0.25">
      <c r="A173" s="2" t="str">
        <f>Original!B183</f>
        <v>249_8</v>
      </c>
      <c r="B173" s="2" t="str">
        <f>Original!AI183</f>
        <v>punainen</v>
      </c>
      <c r="C173" s="2" t="str">
        <f>Original!AJ183</f>
        <v>punainen</v>
      </c>
      <c r="D173" s="2" t="str">
        <f>Original!AK183</f>
        <v>punainen</v>
      </c>
      <c r="E173" s="2" t="str">
        <f>Original!AR183</f>
        <v>punainen</v>
      </c>
      <c r="F173" s="2" t="str">
        <f>Original!AS183</f>
        <v>punainen</v>
      </c>
      <c r="G173" s="2" t="str">
        <f>Original!AT183</f>
        <v>punainen</v>
      </c>
      <c r="H173" s="2" t="str">
        <f t="shared" si="6"/>
        <v/>
      </c>
      <c r="I173" s="2" t="str">
        <f t="shared" si="7"/>
        <v/>
      </c>
      <c r="J173" s="2" t="str">
        <f t="shared" si="8"/>
        <v/>
      </c>
      <c r="K173" s="7">
        <f>Original!L183</f>
        <v>3493</v>
      </c>
      <c r="L173" s="2">
        <f>Original!C183</f>
        <v>249</v>
      </c>
      <c r="M173" s="2">
        <f>Original!D183</f>
        <v>8</v>
      </c>
    </row>
    <row r="174" spans="1:13" x14ac:dyDescent="0.25">
      <c r="A174" s="2" t="str">
        <f>Original!B184</f>
        <v>249_9</v>
      </c>
      <c r="B174" s="2" t="str">
        <f>Original!AI184</f>
        <v>punainen</v>
      </c>
      <c r="C174" s="2" t="str">
        <f>Original!AJ184</f>
        <v>punainen</v>
      </c>
      <c r="D174" s="2" t="str">
        <f>Original!AK184</f>
        <v>punainen</v>
      </c>
      <c r="E174" s="2" t="str">
        <f>Original!AR184</f>
        <v>punainen</v>
      </c>
      <c r="F174" s="2" t="str">
        <f>Original!AS184</f>
        <v>punainen</v>
      </c>
      <c r="G174" s="2" t="str">
        <f>Original!AT184</f>
        <v>punainen</v>
      </c>
      <c r="H174" s="2" t="str">
        <f t="shared" si="6"/>
        <v/>
      </c>
      <c r="I174" s="2" t="str">
        <f t="shared" si="7"/>
        <v/>
      </c>
      <c r="J174" s="2" t="str">
        <f t="shared" si="8"/>
        <v/>
      </c>
      <c r="K174" s="7">
        <f>Original!L184</f>
        <v>2008</v>
      </c>
      <c r="L174" s="2">
        <f>Original!C184</f>
        <v>249</v>
      </c>
      <c r="M174" s="2">
        <f>Original!D184</f>
        <v>9</v>
      </c>
    </row>
    <row r="175" spans="1:13" x14ac:dyDescent="0.25">
      <c r="A175" s="2" t="str">
        <f>Original!B185</f>
        <v>249_10</v>
      </c>
      <c r="B175" s="2" t="str">
        <f>Original!AI185</f>
        <v>punainen</v>
      </c>
      <c r="C175" s="2" t="str">
        <f>Original!AJ185</f>
        <v>punainen</v>
      </c>
      <c r="D175" s="2" t="str">
        <f>Original!AK185</f>
        <v>punainen</v>
      </c>
      <c r="E175" s="2" t="str">
        <f>Original!AR185</f>
        <v>punainen</v>
      </c>
      <c r="F175" s="2" t="str">
        <f>Original!AS185</f>
        <v>punainen</v>
      </c>
      <c r="G175" s="2" t="str">
        <f>Original!AT185</f>
        <v>punainen</v>
      </c>
      <c r="H175" s="2" t="str">
        <f t="shared" si="6"/>
        <v/>
      </c>
      <c r="I175" s="2" t="str">
        <f t="shared" si="7"/>
        <v/>
      </c>
      <c r="J175" s="2" t="str">
        <f t="shared" si="8"/>
        <v/>
      </c>
      <c r="K175" s="7">
        <f>Original!L185</f>
        <v>2008</v>
      </c>
      <c r="L175" s="2">
        <f>Original!C185</f>
        <v>249</v>
      </c>
      <c r="M175" s="2">
        <f>Original!D185</f>
        <v>10</v>
      </c>
    </row>
    <row r="176" spans="1:13" x14ac:dyDescent="0.25">
      <c r="A176" s="2" t="str">
        <f>Original!B186</f>
        <v>249_11</v>
      </c>
      <c r="B176" s="2" t="str">
        <f>Original!AI186</f>
        <v>punainen</v>
      </c>
      <c r="C176" s="2" t="str">
        <f>Original!AJ186</f>
        <v>punainen</v>
      </c>
      <c r="D176" s="2" t="str">
        <f>Original!AK186</f>
        <v>punainen</v>
      </c>
      <c r="E176" s="2" t="str">
        <f>Original!AR186</f>
        <v>punainen</v>
      </c>
      <c r="F176" s="2" t="str">
        <f>Original!AS186</f>
        <v>punainen</v>
      </c>
      <c r="G176" s="2" t="str">
        <f>Original!AT186</f>
        <v>punainen</v>
      </c>
      <c r="H176" s="2" t="str">
        <f t="shared" si="6"/>
        <v/>
      </c>
      <c r="I176" s="2" t="str">
        <f t="shared" si="7"/>
        <v/>
      </c>
      <c r="J176" s="2" t="str">
        <f t="shared" si="8"/>
        <v/>
      </c>
      <c r="K176" s="7">
        <f>Original!L186</f>
        <v>2377</v>
      </c>
      <c r="L176" s="2">
        <f>Original!C186</f>
        <v>249</v>
      </c>
      <c r="M176" s="2">
        <f>Original!D186</f>
        <v>11</v>
      </c>
    </row>
    <row r="177" spans="1:13" x14ac:dyDescent="0.25">
      <c r="A177" s="2" t="str">
        <f>Original!B187</f>
        <v>252_2</v>
      </c>
      <c r="B177" s="2" t="str">
        <f>Original!AI187</f>
        <v>musta</v>
      </c>
      <c r="C177" s="2" t="str">
        <f>Original!AJ187</f>
        <v>musta</v>
      </c>
      <c r="D177" s="2" t="str">
        <f>Original!AK187</f>
        <v>musta</v>
      </c>
      <c r="E177" s="2" t="str">
        <f>Original!AR187</f>
        <v>punainen</v>
      </c>
      <c r="F177" s="2" t="str">
        <f>Original!AS187</f>
        <v>musta</v>
      </c>
      <c r="G177" s="2" t="str">
        <f>Original!AT187</f>
        <v>musta</v>
      </c>
      <c r="H177" s="2" t="str">
        <f t="shared" si="6"/>
        <v>punainen</v>
      </c>
      <c r="I177" s="2" t="str">
        <f t="shared" si="7"/>
        <v/>
      </c>
      <c r="J177" s="2" t="str">
        <f t="shared" si="8"/>
        <v/>
      </c>
      <c r="K177" s="7">
        <f>Original!L187</f>
        <v>2396</v>
      </c>
      <c r="L177" s="2">
        <f>Original!C187</f>
        <v>252</v>
      </c>
      <c r="M177" s="2">
        <f>Original!D187</f>
        <v>2</v>
      </c>
    </row>
    <row r="178" spans="1:13" x14ac:dyDescent="0.25">
      <c r="A178" s="2" t="str">
        <f>Original!B188</f>
        <v>252_3</v>
      </c>
      <c r="B178" s="2" t="str">
        <f>Original!AI188</f>
        <v>punainen</v>
      </c>
      <c r="C178" s="2" t="str">
        <f>Original!AJ188</f>
        <v>musta</v>
      </c>
      <c r="D178" s="2" t="str">
        <f>Original!AK188</f>
        <v>musta</v>
      </c>
      <c r="E178" s="2" t="str">
        <f>Original!AR188</f>
        <v>punainen</v>
      </c>
      <c r="F178" s="2" t="str">
        <f>Original!AS188</f>
        <v>musta</v>
      </c>
      <c r="G178" s="2" t="str">
        <f>Original!AT188</f>
        <v>musta</v>
      </c>
      <c r="H178" s="2" t="str">
        <f t="shared" si="6"/>
        <v/>
      </c>
      <c r="I178" s="2" t="str">
        <f t="shared" si="7"/>
        <v/>
      </c>
      <c r="J178" s="2" t="str">
        <f t="shared" si="8"/>
        <v/>
      </c>
      <c r="K178" s="7">
        <f>Original!L188</f>
        <v>991</v>
      </c>
      <c r="L178" s="2">
        <f>Original!C188</f>
        <v>252</v>
      </c>
      <c r="M178" s="2">
        <f>Original!D188</f>
        <v>3</v>
      </c>
    </row>
    <row r="179" spans="1:13" x14ac:dyDescent="0.25">
      <c r="A179" s="2" t="str">
        <f>Original!B189</f>
        <v>252_4</v>
      </c>
      <c r="B179" s="2" t="str">
        <f>Original!AI189</f>
        <v>punainen</v>
      </c>
      <c r="C179" s="2" t="str">
        <f>Original!AJ189</f>
        <v>musta</v>
      </c>
      <c r="D179" s="2" t="str">
        <f>Original!AK189</f>
        <v>musta</v>
      </c>
      <c r="E179" s="2" t="str">
        <f>Original!AR189</f>
        <v>punainen</v>
      </c>
      <c r="F179" s="2" t="str">
        <f>Original!AS189</f>
        <v>musta</v>
      </c>
      <c r="G179" s="2" t="str">
        <f>Original!AT189</f>
        <v>musta</v>
      </c>
      <c r="H179" s="2" t="str">
        <f t="shared" si="6"/>
        <v/>
      </c>
      <c r="I179" s="2" t="str">
        <f t="shared" si="7"/>
        <v/>
      </c>
      <c r="J179" s="2" t="str">
        <f t="shared" si="8"/>
        <v/>
      </c>
      <c r="K179" s="7">
        <f>Original!L189</f>
        <v>757</v>
      </c>
      <c r="L179" s="2">
        <f>Original!C189</f>
        <v>252</v>
      </c>
      <c r="M179" s="2">
        <f>Original!D189</f>
        <v>4</v>
      </c>
    </row>
    <row r="180" spans="1:13" x14ac:dyDescent="0.25">
      <c r="A180" s="2" t="str">
        <f>Original!B190</f>
        <v>252_6</v>
      </c>
      <c r="B180" s="2" t="str">
        <f>Original!AI190</f>
        <v>punainen</v>
      </c>
      <c r="C180" s="2" t="str">
        <f>Original!AJ190</f>
        <v>musta</v>
      </c>
      <c r="D180" s="2" t="str">
        <f>Original!AK190</f>
        <v>musta</v>
      </c>
      <c r="E180" s="2" t="str">
        <f>Original!AR190</f>
        <v>punainen</v>
      </c>
      <c r="F180" s="2" t="str">
        <f>Original!AS190</f>
        <v>musta</v>
      </c>
      <c r="G180" s="2" t="str">
        <f>Original!AT190</f>
        <v>musta</v>
      </c>
      <c r="H180" s="2" t="str">
        <f t="shared" si="6"/>
        <v/>
      </c>
      <c r="I180" s="2" t="str">
        <f t="shared" si="7"/>
        <v/>
      </c>
      <c r="J180" s="2" t="str">
        <f t="shared" si="8"/>
        <v/>
      </c>
      <c r="K180" s="7">
        <f>Original!L190</f>
        <v>904</v>
      </c>
      <c r="L180" s="2">
        <f>Original!C190</f>
        <v>252</v>
      </c>
      <c r="M180" s="2">
        <f>Original!D190</f>
        <v>6</v>
      </c>
    </row>
    <row r="181" spans="1:13" x14ac:dyDescent="0.25">
      <c r="A181" s="2" t="str">
        <f>Original!B191</f>
        <v>259_1</v>
      </c>
      <c r="B181" s="2" t="str">
        <f>Original!AI191</f>
        <v>punainen</v>
      </c>
      <c r="C181" s="2" t="str">
        <f>Original!AJ191</f>
        <v>punainen</v>
      </c>
      <c r="D181" s="2" t="str">
        <f>Original!AK191</f>
        <v>punainen</v>
      </c>
      <c r="E181" s="2" t="str">
        <f>Original!AR191</f>
        <v>punainen</v>
      </c>
      <c r="F181" s="2" t="str">
        <f>Original!AS191</f>
        <v>punainen</v>
      </c>
      <c r="G181" s="2" t="str">
        <f>Original!AT191</f>
        <v>punainen</v>
      </c>
      <c r="H181" s="2" t="str">
        <f t="shared" si="6"/>
        <v/>
      </c>
      <c r="I181" s="2" t="str">
        <f t="shared" si="7"/>
        <v/>
      </c>
      <c r="J181" s="2" t="str">
        <f t="shared" si="8"/>
        <v/>
      </c>
      <c r="K181" s="7">
        <f>Original!L191</f>
        <v>2538</v>
      </c>
      <c r="L181" s="2">
        <f>Original!C191</f>
        <v>259</v>
      </c>
      <c r="M181" s="2">
        <f>Original!D191</f>
        <v>1</v>
      </c>
    </row>
    <row r="182" spans="1:13" x14ac:dyDescent="0.25">
      <c r="A182" s="2" t="str">
        <f>Original!B192</f>
        <v>259_2</v>
      </c>
      <c r="B182" s="2" t="str">
        <f>Original!AI192</f>
        <v>punainen</v>
      </c>
      <c r="C182" s="2" t="str">
        <f>Original!AJ192</f>
        <v>musta</v>
      </c>
      <c r="D182" s="2" t="str">
        <f>Original!AK192</f>
        <v>musta</v>
      </c>
      <c r="E182" s="2" t="str">
        <f>Original!AR192</f>
        <v>punainen</v>
      </c>
      <c r="F182" s="2" t="str">
        <f>Original!AS192</f>
        <v>musta</v>
      </c>
      <c r="G182" s="2" t="str">
        <f>Original!AT192</f>
        <v>musta</v>
      </c>
      <c r="H182" s="2" t="str">
        <f t="shared" si="6"/>
        <v/>
      </c>
      <c r="I182" s="2" t="str">
        <f t="shared" si="7"/>
        <v/>
      </c>
      <c r="J182" s="2" t="str">
        <f t="shared" si="8"/>
        <v/>
      </c>
      <c r="K182" s="7">
        <f>Original!L192</f>
        <v>1328</v>
      </c>
      <c r="L182" s="2">
        <f>Original!C192</f>
        <v>259</v>
      </c>
      <c r="M182" s="2">
        <f>Original!D192</f>
        <v>2</v>
      </c>
    </row>
    <row r="183" spans="1:13" x14ac:dyDescent="0.25">
      <c r="A183" s="2" t="str">
        <f>Original!B193</f>
        <v>259_3</v>
      </c>
      <c r="B183" s="2" t="str">
        <f>Original!AI193</f>
        <v>punainen</v>
      </c>
      <c r="C183" s="2" t="str">
        <f>Original!AJ193</f>
        <v>musta</v>
      </c>
      <c r="D183" s="2" t="str">
        <f>Original!AK193</f>
        <v>musta</v>
      </c>
      <c r="E183" s="2" t="str">
        <f>Original!AR193</f>
        <v>punainen</v>
      </c>
      <c r="F183" s="2" t="str">
        <f>Original!AS193</f>
        <v>musta</v>
      </c>
      <c r="G183" s="2" t="str">
        <f>Original!AT193</f>
        <v>musta</v>
      </c>
      <c r="H183" s="2" t="str">
        <f t="shared" si="6"/>
        <v/>
      </c>
      <c r="I183" s="2" t="str">
        <f t="shared" si="7"/>
        <v/>
      </c>
      <c r="J183" s="2" t="str">
        <f t="shared" si="8"/>
        <v/>
      </c>
      <c r="K183" s="7">
        <f>Original!L193</f>
        <v>1431</v>
      </c>
      <c r="L183" s="2">
        <f>Original!C193</f>
        <v>259</v>
      </c>
      <c r="M183" s="2">
        <f>Original!D193</f>
        <v>3</v>
      </c>
    </row>
    <row r="184" spans="1:13" x14ac:dyDescent="0.25">
      <c r="A184" s="2" t="str">
        <f>Original!B194</f>
        <v>259_4</v>
      </c>
      <c r="B184" s="2" t="str">
        <f>Original!AI194</f>
        <v>musta</v>
      </c>
      <c r="C184" s="2" t="str">
        <f>Original!AJ194</f>
        <v>musta</v>
      </c>
      <c r="D184" s="2" t="str">
        <f>Original!AK194</f>
        <v>musta</v>
      </c>
      <c r="E184" s="2" t="str">
        <f>Original!AR194</f>
        <v>musta</v>
      </c>
      <c r="F184" s="2" t="str">
        <f>Original!AS194</f>
        <v>musta</v>
      </c>
      <c r="G184" s="2" t="str">
        <f>Original!AT194</f>
        <v>musta</v>
      </c>
      <c r="H184" s="2" t="str">
        <f t="shared" si="6"/>
        <v/>
      </c>
      <c r="I184" s="2" t="str">
        <f t="shared" si="7"/>
        <v/>
      </c>
      <c r="J184" s="2" t="str">
        <f t="shared" si="8"/>
        <v/>
      </c>
      <c r="K184" s="7">
        <f>Original!L194</f>
        <v>901</v>
      </c>
      <c r="L184" s="2">
        <f>Original!C194</f>
        <v>259</v>
      </c>
      <c r="M184" s="2">
        <f>Original!D194</f>
        <v>4</v>
      </c>
    </row>
    <row r="185" spans="1:13" x14ac:dyDescent="0.25">
      <c r="A185" s="2" t="str">
        <f>Original!B195</f>
        <v>261_6</v>
      </c>
      <c r="B185" s="2" t="str">
        <f>Original!AI195</f>
        <v>punainen</v>
      </c>
      <c r="C185" s="2" t="str">
        <f>Original!AJ195</f>
        <v>punainen</v>
      </c>
      <c r="D185" s="2" t="str">
        <f>Original!AK195</f>
        <v>punainen</v>
      </c>
      <c r="E185" s="2" t="str">
        <f>Original!AR195</f>
        <v>punainen</v>
      </c>
      <c r="F185" s="2" t="str">
        <f>Original!AS195</f>
        <v>punainen</v>
      </c>
      <c r="G185" s="2" t="str">
        <f>Original!AT195</f>
        <v>punainen</v>
      </c>
      <c r="H185" s="2" t="str">
        <f t="shared" si="6"/>
        <v/>
      </c>
      <c r="I185" s="2" t="str">
        <f t="shared" si="7"/>
        <v/>
      </c>
      <c r="J185" s="2" t="str">
        <f t="shared" si="8"/>
        <v/>
      </c>
      <c r="K185" s="7">
        <f>Original!L195</f>
        <v>1643</v>
      </c>
      <c r="L185" s="2">
        <f>Original!C195</f>
        <v>261</v>
      </c>
      <c r="M185" s="2">
        <f>Original!D195</f>
        <v>6</v>
      </c>
    </row>
    <row r="186" spans="1:13" x14ac:dyDescent="0.25">
      <c r="A186" s="2" t="str">
        <f>Original!B196</f>
        <v>261_7</v>
      </c>
      <c r="B186" s="2" t="str">
        <f>Original!AI196</f>
        <v>punainen</v>
      </c>
      <c r="C186" s="2" t="str">
        <f>Original!AJ196</f>
        <v>punainen</v>
      </c>
      <c r="D186" s="2" t="str">
        <f>Original!AK196</f>
        <v>punainen</v>
      </c>
      <c r="E186" s="2" t="str">
        <f>Original!AR196</f>
        <v>punainen</v>
      </c>
      <c r="F186" s="2" t="str">
        <f>Original!AS196</f>
        <v>punainen</v>
      </c>
      <c r="G186" s="2" t="str">
        <f>Original!AT196</f>
        <v>punainen</v>
      </c>
      <c r="H186" s="2" t="str">
        <f t="shared" si="6"/>
        <v/>
      </c>
      <c r="I186" s="2" t="str">
        <f t="shared" si="7"/>
        <v/>
      </c>
      <c r="J186" s="2" t="str">
        <f t="shared" si="8"/>
        <v/>
      </c>
      <c r="K186" s="7">
        <f>Original!L196</f>
        <v>1643</v>
      </c>
      <c r="L186" s="2">
        <f>Original!C196</f>
        <v>261</v>
      </c>
      <c r="M186" s="2">
        <f>Original!D196</f>
        <v>7</v>
      </c>
    </row>
    <row r="187" spans="1:13" x14ac:dyDescent="0.25">
      <c r="A187" s="2" t="str">
        <f>Original!B197</f>
        <v>261_8</v>
      </c>
      <c r="B187" s="2" t="str">
        <f>Original!AI197</f>
        <v>punainen</v>
      </c>
      <c r="C187" s="2" t="str">
        <f>Original!AJ197</f>
        <v>punainen</v>
      </c>
      <c r="D187" s="2" t="str">
        <f>Original!AK197</f>
        <v>punainen</v>
      </c>
      <c r="E187" s="2" t="str">
        <f>Original!AR197</f>
        <v>punainen</v>
      </c>
      <c r="F187" s="2" t="str">
        <f>Original!AS197</f>
        <v>punainen</v>
      </c>
      <c r="G187" s="2" t="str">
        <f>Original!AT197</f>
        <v>punainen</v>
      </c>
      <c r="H187" s="2" t="str">
        <f t="shared" si="6"/>
        <v/>
      </c>
      <c r="I187" s="2" t="str">
        <f t="shared" si="7"/>
        <v/>
      </c>
      <c r="J187" s="2" t="str">
        <f t="shared" si="8"/>
        <v/>
      </c>
      <c r="K187" s="7">
        <f>Original!L197</f>
        <v>2056</v>
      </c>
      <c r="L187" s="2">
        <f>Original!C197</f>
        <v>261</v>
      </c>
      <c r="M187" s="2">
        <f>Original!D197</f>
        <v>8</v>
      </c>
    </row>
    <row r="188" spans="1:13" x14ac:dyDescent="0.25">
      <c r="A188" s="2" t="str">
        <f>Original!B198</f>
        <v>274_1</v>
      </c>
      <c r="B188" s="2" t="str">
        <f>Original!AI198</f>
        <v>musta</v>
      </c>
      <c r="C188" s="2" t="str">
        <f>Original!AJ198</f>
        <v>punainen</v>
      </c>
      <c r="D188" s="2" t="str">
        <f>Original!AK198</f>
        <v>musta</v>
      </c>
      <c r="E188" s="2" t="str">
        <f>Original!AR198</f>
        <v>musta</v>
      </c>
      <c r="F188" s="2" t="str">
        <f>Original!AS198</f>
        <v>punainen</v>
      </c>
      <c r="G188" s="2" t="str">
        <f>Original!AT198</f>
        <v>musta</v>
      </c>
      <c r="H188" s="2" t="str">
        <f t="shared" si="6"/>
        <v/>
      </c>
      <c r="I188" s="2" t="str">
        <f t="shared" si="7"/>
        <v/>
      </c>
      <c r="J188" s="2" t="str">
        <f t="shared" si="8"/>
        <v/>
      </c>
      <c r="K188" s="7">
        <f>Original!L198</f>
        <v>1187</v>
      </c>
      <c r="L188" s="2">
        <f>Original!C198</f>
        <v>274</v>
      </c>
      <c r="M188" s="2">
        <f>Original!D198</f>
        <v>1</v>
      </c>
    </row>
    <row r="189" spans="1:13" x14ac:dyDescent="0.25">
      <c r="A189" s="2" t="str">
        <f>Original!B199</f>
        <v>274_2</v>
      </c>
      <c r="B189" s="2" t="str">
        <f>Original!AI199</f>
        <v>musta</v>
      </c>
      <c r="C189" s="2" t="str">
        <f>Original!AJ199</f>
        <v>musta</v>
      </c>
      <c r="D189" s="2" t="str">
        <f>Original!AK199</f>
        <v>musta</v>
      </c>
      <c r="E189" s="2" t="str">
        <f>Original!AR199</f>
        <v>musta</v>
      </c>
      <c r="F189" s="2" t="str">
        <f>Original!AS199</f>
        <v>musta</v>
      </c>
      <c r="G189" s="2" t="str">
        <f>Original!AT199</f>
        <v>musta</v>
      </c>
      <c r="H189" s="2" t="str">
        <f t="shared" si="6"/>
        <v/>
      </c>
      <c r="I189" s="2" t="str">
        <f t="shared" si="7"/>
        <v/>
      </c>
      <c r="J189" s="2" t="str">
        <f t="shared" si="8"/>
        <v/>
      </c>
      <c r="K189" s="7">
        <f>Original!L199</f>
        <v>711</v>
      </c>
      <c r="L189" s="2">
        <f>Original!C199</f>
        <v>274</v>
      </c>
      <c r="M189" s="2">
        <f>Original!D199</f>
        <v>2</v>
      </c>
    </row>
    <row r="190" spans="1:13" x14ac:dyDescent="0.25">
      <c r="A190" s="2" t="str">
        <f>Original!B200</f>
        <v>274_3</v>
      </c>
      <c r="B190" s="2" t="str">
        <f>Original!AI200</f>
        <v>musta</v>
      </c>
      <c r="C190" s="2" t="str">
        <f>Original!AJ200</f>
        <v>musta</v>
      </c>
      <c r="D190" s="2" t="str">
        <f>Original!AK200</f>
        <v>musta</v>
      </c>
      <c r="E190" s="2" t="str">
        <f>Original!AR200</f>
        <v>musta</v>
      </c>
      <c r="F190" s="2" t="str">
        <f>Original!AS200</f>
        <v>musta</v>
      </c>
      <c r="G190" s="2" t="str">
        <f>Original!AT200</f>
        <v>musta</v>
      </c>
      <c r="H190" s="2" t="str">
        <f t="shared" si="6"/>
        <v/>
      </c>
      <c r="I190" s="2" t="str">
        <f t="shared" si="7"/>
        <v/>
      </c>
      <c r="J190" s="2" t="str">
        <f t="shared" si="8"/>
        <v/>
      </c>
      <c r="K190" s="7">
        <f>Original!L200</f>
        <v>711</v>
      </c>
      <c r="L190" s="2">
        <f>Original!C200</f>
        <v>274</v>
      </c>
      <c r="M190" s="2">
        <f>Original!D200</f>
        <v>3</v>
      </c>
    </row>
    <row r="191" spans="1:13" x14ac:dyDescent="0.25">
      <c r="A191" s="2" t="str">
        <f>Original!B201</f>
        <v>276_1</v>
      </c>
      <c r="B191" s="2" t="str">
        <f>Original!AI201</f>
        <v>musta</v>
      </c>
      <c r="C191" s="2" t="str">
        <f>Original!AJ201</f>
        <v>musta</v>
      </c>
      <c r="D191" s="2" t="str">
        <f>Original!AK201</f>
        <v>musta</v>
      </c>
      <c r="E191" s="2" t="str">
        <f>Original!AR201</f>
        <v>musta</v>
      </c>
      <c r="F191" s="2" t="str">
        <f>Original!AS201</f>
        <v>musta</v>
      </c>
      <c r="G191" s="2" t="str">
        <f>Original!AT201</f>
        <v>musta</v>
      </c>
      <c r="H191" s="2" t="str">
        <f t="shared" si="6"/>
        <v/>
      </c>
      <c r="I191" s="2" t="str">
        <f t="shared" si="7"/>
        <v/>
      </c>
      <c r="J191" s="2" t="str">
        <f t="shared" si="8"/>
        <v/>
      </c>
      <c r="K191" s="7">
        <f>Original!L201</f>
        <v>1775</v>
      </c>
      <c r="L191" s="2">
        <f>Original!C201</f>
        <v>276</v>
      </c>
      <c r="M191" s="2">
        <f>Original!D201</f>
        <v>1</v>
      </c>
    </row>
    <row r="192" spans="1:13" x14ac:dyDescent="0.25">
      <c r="A192" s="2" t="str">
        <f>Original!B202</f>
        <v>276_2</v>
      </c>
      <c r="B192" s="2" t="str">
        <f>Original!AI202</f>
        <v>musta</v>
      </c>
      <c r="C192" s="2" t="str">
        <f>Original!AJ202</f>
        <v>musta</v>
      </c>
      <c r="D192" s="2" t="str">
        <f>Original!AK202</f>
        <v>musta</v>
      </c>
      <c r="E192" s="2" t="str">
        <f>Original!AR202</f>
        <v>musta</v>
      </c>
      <c r="F192" s="2" t="str">
        <f>Original!AS202</f>
        <v>musta</v>
      </c>
      <c r="G192" s="2" t="str">
        <f>Original!AT202</f>
        <v>musta</v>
      </c>
      <c r="H192" s="2" t="str">
        <f t="shared" si="6"/>
        <v/>
      </c>
      <c r="I192" s="2" t="str">
        <f t="shared" si="7"/>
        <v/>
      </c>
      <c r="J192" s="2" t="str">
        <f t="shared" si="8"/>
        <v/>
      </c>
      <c r="K192" s="7">
        <f>Original!L202</f>
        <v>1695</v>
      </c>
      <c r="L192" s="2">
        <f>Original!C202</f>
        <v>276</v>
      </c>
      <c r="M192" s="2">
        <f>Original!D202</f>
        <v>2</v>
      </c>
    </row>
    <row r="193" spans="1:13" x14ac:dyDescent="0.25">
      <c r="A193" s="2" t="str">
        <f>Original!B203</f>
        <v>276_3</v>
      </c>
      <c r="B193" s="2" t="str">
        <f>Original!AI203</f>
        <v>musta</v>
      </c>
      <c r="C193" s="2" t="str">
        <f>Original!AJ203</f>
        <v>musta</v>
      </c>
      <c r="D193" s="2" t="str">
        <f>Original!AK203</f>
        <v>musta</v>
      </c>
      <c r="E193" s="2" t="str">
        <f>Original!AR203</f>
        <v>punainen</v>
      </c>
      <c r="F193" s="2" t="str">
        <f>Original!AS203</f>
        <v>musta</v>
      </c>
      <c r="G193" s="2" t="str">
        <f>Original!AT203</f>
        <v>musta</v>
      </c>
      <c r="H193" s="2" t="str">
        <f t="shared" si="6"/>
        <v>punainen</v>
      </c>
      <c r="I193" s="2" t="str">
        <f t="shared" si="7"/>
        <v/>
      </c>
      <c r="J193" s="2" t="str">
        <f t="shared" si="8"/>
        <v/>
      </c>
      <c r="K193" s="7">
        <f>Original!L203</f>
        <v>844</v>
      </c>
      <c r="L193" s="2">
        <f>Original!C203</f>
        <v>276</v>
      </c>
      <c r="M193" s="2">
        <f>Original!D203</f>
        <v>3</v>
      </c>
    </row>
    <row r="194" spans="1:13" x14ac:dyDescent="0.25">
      <c r="A194" s="2" t="str">
        <f>Original!B204</f>
        <v>276_4</v>
      </c>
      <c r="B194" s="2" t="str">
        <f>Original!AI204</f>
        <v>punainen</v>
      </c>
      <c r="C194" s="2" t="str">
        <f>Original!AJ204</f>
        <v>musta</v>
      </c>
      <c r="D194" s="2" t="str">
        <f>Original!AK204</f>
        <v>musta</v>
      </c>
      <c r="E194" s="2" t="str">
        <f>Original!AR204</f>
        <v>punainen</v>
      </c>
      <c r="F194" s="2" t="str">
        <f>Original!AS204</f>
        <v>musta</v>
      </c>
      <c r="G194" s="2" t="str">
        <f>Original!AT204</f>
        <v>musta</v>
      </c>
      <c r="H194" s="2" t="str">
        <f t="shared" si="6"/>
        <v/>
      </c>
      <c r="I194" s="2" t="str">
        <f t="shared" si="7"/>
        <v/>
      </c>
      <c r="J194" s="2" t="str">
        <f t="shared" si="8"/>
        <v/>
      </c>
      <c r="K194" s="7">
        <f>Original!L204</f>
        <v>844</v>
      </c>
      <c r="L194" s="2">
        <f>Original!C204</f>
        <v>276</v>
      </c>
      <c r="M194" s="2">
        <f>Original!D204</f>
        <v>4</v>
      </c>
    </row>
    <row r="195" spans="1:13" x14ac:dyDescent="0.25">
      <c r="A195" s="2" t="str">
        <f>Original!B205</f>
        <v>276_5</v>
      </c>
      <c r="B195" s="2" t="str">
        <f>Original!AI205</f>
        <v>punainen</v>
      </c>
      <c r="C195" s="2" t="str">
        <f>Original!AJ205</f>
        <v>musta</v>
      </c>
      <c r="D195" s="2" t="str">
        <f>Original!AK205</f>
        <v>musta</v>
      </c>
      <c r="E195" s="2" t="str">
        <f>Original!AR205</f>
        <v>punainen</v>
      </c>
      <c r="F195" s="2" t="str">
        <f>Original!AS205</f>
        <v>musta</v>
      </c>
      <c r="G195" s="2" t="str">
        <f>Original!AT205</f>
        <v>musta</v>
      </c>
      <c r="H195" s="2" t="str">
        <f t="shared" ref="H195:H258" si="9">+IF(B195=E195,"",IF(B195="punainen",IF(E195="musta","musta"),IF(B195="musta",IF(E195="punainen","punainen"))))</f>
        <v/>
      </c>
      <c r="I195" s="2" t="str">
        <f t="shared" ref="I195:I258" si="10">+IF(C195=F195,"",IF(C195="punainen",IF(F195="musta","musta"),IF(C195="musta",IF(F195="punainen","punainen"))))</f>
        <v/>
      </c>
      <c r="J195" s="2" t="str">
        <f t="shared" ref="J195:J258" si="11">+IF(D195=G195,"",IF(D195="punainen",IF(G195="musta","musta"),IF(D195="musta",IF(G195="punainen","punainen"))))</f>
        <v/>
      </c>
      <c r="K195" s="7">
        <f>Original!L205</f>
        <v>418</v>
      </c>
      <c r="L195" s="2">
        <f>Original!C205</f>
        <v>276</v>
      </c>
      <c r="M195" s="2">
        <f>Original!D205</f>
        <v>5</v>
      </c>
    </row>
    <row r="196" spans="1:13" x14ac:dyDescent="0.25">
      <c r="A196" s="2" t="str">
        <f>Original!B206</f>
        <v>276_6</v>
      </c>
      <c r="B196" s="2" t="str">
        <f>Original!AI206</f>
        <v>musta</v>
      </c>
      <c r="C196" s="2" t="str">
        <f>Original!AJ206</f>
        <v>musta</v>
      </c>
      <c r="D196" s="2" t="str">
        <f>Original!AK206</f>
        <v>musta</v>
      </c>
      <c r="E196" s="2" t="str">
        <f>Original!AR206</f>
        <v>musta</v>
      </c>
      <c r="F196" s="2" t="str">
        <f>Original!AS206</f>
        <v>musta</v>
      </c>
      <c r="G196" s="2" t="str">
        <f>Original!AT206</f>
        <v>musta</v>
      </c>
      <c r="H196" s="2" t="str">
        <f t="shared" si="9"/>
        <v/>
      </c>
      <c r="I196" s="2" t="str">
        <f t="shared" si="10"/>
        <v/>
      </c>
      <c r="J196" s="2" t="str">
        <f t="shared" si="11"/>
        <v/>
      </c>
      <c r="K196" s="7">
        <f>Original!L206</f>
        <v>418</v>
      </c>
      <c r="L196" s="2">
        <f>Original!C206</f>
        <v>276</v>
      </c>
      <c r="M196" s="2">
        <f>Original!D206</f>
        <v>6</v>
      </c>
    </row>
    <row r="197" spans="1:13" x14ac:dyDescent="0.25">
      <c r="A197" s="2" t="str">
        <f>Original!B207</f>
        <v>276_7</v>
      </c>
      <c r="B197" s="2" t="str">
        <f>Original!AI207</f>
        <v>punainen</v>
      </c>
      <c r="C197" s="2" t="str">
        <f>Original!AJ207</f>
        <v>musta</v>
      </c>
      <c r="D197" s="2" t="str">
        <f>Original!AK207</f>
        <v>musta</v>
      </c>
      <c r="E197" s="2" t="str">
        <f>Original!AR207</f>
        <v>punainen</v>
      </c>
      <c r="F197" s="2" t="str">
        <f>Original!AS207</f>
        <v>musta</v>
      </c>
      <c r="G197" s="2" t="str">
        <f>Original!AT207</f>
        <v>musta</v>
      </c>
      <c r="H197" s="2" t="str">
        <f t="shared" si="9"/>
        <v/>
      </c>
      <c r="I197" s="2" t="str">
        <f t="shared" si="10"/>
        <v/>
      </c>
      <c r="J197" s="2" t="str">
        <f t="shared" si="11"/>
        <v/>
      </c>
      <c r="K197" s="7">
        <f>Original!L207</f>
        <v>615</v>
      </c>
      <c r="L197" s="2">
        <f>Original!C207</f>
        <v>276</v>
      </c>
      <c r="M197" s="2">
        <f>Original!D207</f>
        <v>7</v>
      </c>
    </row>
    <row r="198" spans="1:13" x14ac:dyDescent="0.25">
      <c r="A198" s="2" t="str">
        <f>Original!B208</f>
        <v>284_6</v>
      </c>
      <c r="B198" s="2" t="str">
        <f>Original!AI208</f>
        <v>punainen</v>
      </c>
      <c r="C198" s="2" t="str">
        <f>Original!AJ208</f>
        <v>musta</v>
      </c>
      <c r="D198" s="2" t="str">
        <f>Original!AK208</f>
        <v>musta</v>
      </c>
      <c r="E198" s="2" t="str">
        <f>Original!AR208</f>
        <v>punainen</v>
      </c>
      <c r="F198" s="2" t="str">
        <f>Original!AS208</f>
        <v>musta</v>
      </c>
      <c r="G198" s="2" t="str">
        <f>Original!AT208</f>
        <v>musta</v>
      </c>
      <c r="H198" s="2" t="str">
        <f t="shared" si="9"/>
        <v/>
      </c>
      <c r="I198" s="2" t="str">
        <f t="shared" si="10"/>
        <v/>
      </c>
      <c r="J198" s="2" t="str">
        <f t="shared" si="11"/>
        <v/>
      </c>
      <c r="K198" s="7">
        <f>Original!L208</f>
        <v>1436</v>
      </c>
      <c r="L198" s="2">
        <f>Original!C208</f>
        <v>284</v>
      </c>
      <c r="M198" s="2">
        <f>Original!D208</f>
        <v>6</v>
      </c>
    </row>
    <row r="199" spans="1:13" x14ac:dyDescent="0.25">
      <c r="A199" s="2" t="str">
        <f>Original!B209</f>
        <v>284_7</v>
      </c>
      <c r="B199" s="2" t="str">
        <f>Original!AI209</f>
        <v>musta</v>
      </c>
      <c r="C199" s="2" t="str">
        <f>Original!AJ209</f>
        <v>musta</v>
      </c>
      <c r="D199" s="2" t="str">
        <f>Original!AK209</f>
        <v>musta</v>
      </c>
      <c r="E199" s="2" t="str">
        <f>Original!AR209</f>
        <v>musta</v>
      </c>
      <c r="F199" s="2" t="str">
        <f>Original!AS209</f>
        <v>musta</v>
      </c>
      <c r="G199" s="2" t="str">
        <f>Original!AT209</f>
        <v>musta</v>
      </c>
      <c r="H199" s="2" t="str">
        <f t="shared" si="9"/>
        <v/>
      </c>
      <c r="I199" s="2" t="str">
        <f t="shared" si="10"/>
        <v/>
      </c>
      <c r="J199" s="2" t="str">
        <f t="shared" si="11"/>
        <v/>
      </c>
      <c r="K199" s="7">
        <f>Original!L209</f>
        <v>2104</v>
      </c>
      <c r="L199" s="2">
        <f>Original!C209</f>
        <v>284</v>
      </c>
      <c r="M199" s="2">
        <f>Original!D209</f>
        <v>7</v>
      </c>
    </row>
    <row r="200" spans="1:13" x14ac:dyDescent="0.25">
      <c r="A200" s="2" t="str">
        <f>Original!B210</f>
        <v>301_1</v>
      </c>
      <c r="B200" s="2" t="str">
        <f>Original!AI210</f>
        <v>punainen</v>
      </c>
      <c r="C200" s="2" t="str">
        <f>Original!AJ210</f>
        <v>punainen</v>
      </c>
      <c r="D200" s="2" t="str">
        <f>Original!AK210</f>
        <v>punainen</v>
      </c>
      <c r="E200" s="2" t="str">
        <f>Original!AR210</f>
        <v>punainen</v>
      </c>
      <c r="F200" s="2" t="str">
        <f>Original!AS210</f>
        <v>punainen</v>
      </c>
      <c r="G200" s="2" t="str">
        <f>Original!AT210</f>
        <v>punainen</v>
      </c>
      <c r="H200" s="2" t="str">
        <f t="shared" si="9"/>
        <v/>
      </c>
      <c r="I200" s="2" t="str">
        <f t="shared" si="10"/>
        <v/>
      </c>
      <c r="J200" s="2" t="str">
        <f t="shared" si="11"/>
        <v/>
      </c>
      <c r="K200" s="7">
        <f>Original!L210</f>
        <v>772</v>
      </c>
      <c r="L200" s="2">
        <f>Original!C210</f>
        <v>301</v>
      </c>
      <c r="M200" s="2">
        <f>Original!D210</f>
        <v>1</v>
      </c>
    </row>
    <row r="201" spans="1:13" x14ac:dyDescent="0.25">
      <c r="A201" s="2" t="str">
        <f>Original!B211</f>
        <v>301_2</v>
      </c>
      <c r="B201" s="2" t="str">
        <f>Original!AI211</f>
        <v>punainen</v>
      </c>
      <c r="C201" s="2" t="str">
        <f>Original!AJ211</f>
        <v>punainen</v>
      </c>
      <c r="D201" s="2" t="str">
        <f>Original!AK211</f>
        <v>musta</v>
      </c>
      <c r="E201" s="2" t="str">
        <f>Original!AR211</f>
        <v>punainen</v>
      </c>
      <c r="F201" s="2" t="str">
        <f>Original!AS211</f>
        <v>punainen</v>
      </c>
      <c r="G201" s="2" t="str">
        <f>Original!AT211</f>
        <v>musta</v>
      </c>
      <c r="H201" s="2" t="str">
        <f t="shared" si="9"/>
        <v/>
      </c>
      <c r="I201" s="2" t="str">
        <f t="shared" si="10"/>
        <v/>
      </c>
      <c r="J201" s="2" t="str">
        <f t="shared" si="11"/>
        <v/>
      </c>
      <c r="K201" s="7">
        <f>Original!L211</f>
        <v>378</v>
      </c>
      <c r="L201" s="2">
        <f>Original!C211</f>
        <v>301</v>
      </c>
      <c r="M201" s="2">
        <f>Original!D211</f>
        <v>2</v>
      </c>
    </row>
    <row r="202" spans="1:13" x14ac:dyDescent="0.25">
      <c r="A202" s="2" t="str">
        <f>Original!B212</f>
        <v>301_4</v>
      </c>
      <c r="B202" s="2" t="str">
        <f>Original!AI212</f>
        <v>punainen</v>
      </c>
      <c r="C202" s="2" t="str">
        <f>Original!AJ212</f>
        <v>punainen</v>
      </c>
      <c r="D202" s="2" t="str">
        <f>Original!AK212</f>
        <v>musta</v>
      </c>
      <c r="E202" s="2" t="str">
        <f>Original!AR212</f>
        <v>punainen</v>
      </c>
      <c r="F202" s="2" t="str">
        <f>Original!AS212</f>
        <v>punainen</v>
      </c>
      <c r="G202" s="2" t="str">
        <f>Original!AT212</f>
        <v>musta</v>
      </c>
      <c r="H202" s="2" t="str">
        <f t="shared" si="9"/>
        <v/>
      </c>
      <c r="I202" s="2" t="str">
        <f t="shared" si="10"/>
        <v/>
      </c>
      <c r="J202" s="2" t="str">
        <f t="shared" si="11"/>
        <v/>
      </c>
      <c r="K202" s="7">
        <f>Original!L212</f>
        <v>437</v>
      </c>
      <c r="L202" s="2">
        <f>Original!C212</f>
        <v>301</v>
      </c>
      <c r="M202" s="2">
        <f>Original!D212</f>
        <v>4</v>
      </c>
    </row>
    <row r="203" spans="1:13" x14ac:dyDescent="0.25">
      <c r="A203" s="2" t="str">
        <f>Original!B213</f>
        <v>301_5</v>
      </c>
      <c r="B203" s="2" t="str">
        <f>Original!AI213</f>
        <v>punainen</v>
      </c>
      <c r="C203" s="2" t="str">
        <f>Original!AJ213</f>
        <v>punainen</v>
      </c>
      <c r="D203" s="2" t="str">
        <f>Original!AK213</f>
        <v>musta</v>
      </c>
      <c r="E203" s="2" t="str">
        <f>Original!AR213</f>
        <v>punainen</v>
      </c>
      <c r="F203" s="2" t="str">
        <f>Original!AS213</f>
        <v>punainen</v>
      </c>
      <c r="G203" s="2" t="str">
        <f>Original!AT213</f>
        <v>musta</v>
      </c>
      <c r="H203" s="2" t="str">
        <f t="shared" si="9"/>
        <v/>
      </c>
      <c r="I203" s="2" t="str">
        <f t="shared" si="10"/>
        <v/>
      </c>
      <c r="J203" s="2" t="str">
        <f t="shared" si="11"/>
        <v/>
      </c>
      <c r="K203" s="7">
        <f>Original!L213</f>
        <v>437</v>
      </c>
      <c r="L203" s="2">
        <f>Original!C213</f>
        <v>301</v>
      </c>
      <c r="M203" s="2">
        <f>Original!D213</f>
        <v>5</v>
      </c>
    </row>
    <row r="204" spans="1:13" x14ac:dyDescent="0.25">
      <c r="A204" s="2" t="str">
        <f>Original!B214</f>
        <v>301_6</v>
      </c>
      <c r="B204" s="2" t="str">
        <f>Original!AI214</f>
        <v>punainen</v>
      </c>
      <c r="C204" s="2" t="str">
        <f>Original!AJ214</f>
        <v>punainen</v>
      </c>
      <c r="D204" s="2" t="str">
        <f>Original!AK214</f>
        <v>punainen</v>
      </c>
      <c r="E204" s="2" t="str">
        <f>Original!AR214</f>
        <v>punainen</v>
      </c>
      <c r="F204" s="2" t="str">
        <f>Original!AS214</f>
        <v>punainen</v>
      </c>
      <c r="G204" s="2" t="str">
        <f>Original!AT214</f>
        <v>punainen</v>
      </c>
      <c r="H204" s="2" t="str">
        <f t="shared" si="9"/>
        <v/>
      </c>
      <c r="I204" s="2" t="str">
        <f t="shared" si="10"/>
        <v/>
      </c>
      <c r="J204" s="2" t="str">
        <f t="shared" si="11"/>
        <v/>
      </c>
      <c r="K204" s="7">
        <f>Original!L214</f>
        <v>1055</v>
      </c>
      <c r="L204" s="2">
        <f>Original!C214</f>
        <v>301</v>
      </c>
      <c r="M204" s="2">
        <f>Original!D214</f>
        <v>6</v>
      </c>
    </row>
    <row r="205" spans="1:13" x14ac:dyDescent="0.25">
      <c r="A205" s="2" t="str">
        <f>Original!B215</f>
        <v>301_7</v>
      </c>
      <c r="B205" s="2" t="str">
        <f>Original!AI215</f>
        <v>punainen</v>
      </c>
      <c r="C205" s="2" t="str">
        <f>Original!AJ215</f>
        <v>punainen</v>
      </c>
      <c r="D205" s="2" t="str">
        <f>Original!AK215</f>
        <v>punainen</v>
      </c>
      <c r="E205" s="2" t="str">
        <f>Original!AR215</f>
        <v>punainen</v>
      </c>
      <c r="F205" s="2" t="str">
        <f>Original!AS215</f>
        <v>punainen</v>
      </c>
      <c r="G205" s="2" t="str">
        <f>Original!AT215</f>
        <v>punainen</v>
      </c>
      <c r="H205" s="2" t="str">
        <f t="shared" si="9"/>
        <v/>
      </c>
      <c r="I205" s="2" t="str">
        <f t="shared" si="10"/>
        <v/>
      </c>
      <c r="J205" s="2" t="str">
        <f t="shared" si="11"/>
        <v/>
      </c>
      <c r="K205" s="7">
        <f>Original!L215</f>
        <v>2081</v>
      </c>
      <c r="L205" s="2">
        <f>Original!C215</f>
        <v>301</v>
      </c>
      <c r="M205" s="2">
        <f>Original!D215</f>
        <v>7</v>
      </c>
    </row>
    <row r="206" spans="1:13" x14ac:dyDescent="0.25">
      <c r="A206" s="2" t="str">
        <f>Original!B216</f>
        <v>301_8</v>
      </c>
      <c r="B206" s="2" t="str">
        <f>Original!AI216</f>
        <v>punainen</v>
      </c>
      <c r="C206" s="2" t="str">
        <f>Original!AJ216</f>
        <v>punainen</v>
      </c>
      <c r="D206" s="2" t="str">
        <f>Original!AK216</f>
        <v>punainen</v>
      </c>
      <c r="E206" s="2" t="str">
        <f>Original!AR216</f>
        <v>punainen</v>
      </c>
      <c r="F206" s="2" t="str">
        <f>Original!AS216</f>
        <v>punainen</v>
      </c>
      <c r="G206" s="2" t="str">
        <f>Original!AT216</f>
        <v>punainen</v>
      </c>
      <c r="H206" s="2" t="str">
        <f t="shared" si="9"/>
        <v/>
      </c>
      <c r="I206" s="2" t="str">
        <f t="shared" si="10"/>
        <v/>
      </c>
      <c r="J206" s="2" t="str">
        <f t="shared" si="11"/>
        <v/>
      </c>
      <c r="K206" s="7">
        <f>Original!L216</f>
        <v>1926</v>
      </c>
      <c r="L206" s="2">
        <f>Original!C216</f>
        <v>301</v>
      </c>
      <c r="M206" s="2">
        <f>Original!D216</f>
        <v>8</v>
      </c>
    </row>
    <row r="207" spans="1:13" x14ac:dyDescent="0.25">
      <c r="A207" s="2" t="str">
        <f>Original!B217</f>
        <v>301_9</v>
      </c>
      <c r="B207" s="2" t="str">
        <f>Original!AI217</f>
        <v>punainen</v>
      </c>
      <c r="C207" s="2" t="str">
        <f>Original!AJ217</f>
        <v>punainen</v>
      </c>
      <c r="D207" s="2" t="str">
        <f>Original!AK217</f>
        <v>punainen</v>
      </c>
      <c r="E207" s="2" t="str">
        <f>Original!AR217</f>
        <v>punainen</v>
      </c>
      <c r="F207" s="2" t="str">
        <f>Original!AS217</f>
        <v>punainen</v>
      </c>
      <c r="G207" s="2" t="str">
        <f>Original!AT217</f>
        <v>punainen</v>
      </c>
      <c r="H207" s="2" t="str">
        <f t="shared" si="9"/>
        <v/>
      </c>
      <c r="I207" s="2" t="str">
        <f t="shared" si="10"/>
        <v/>
      </c>
      <c r="J207" s="2" t="str">
        <f t="shared" si="11"/>
        <v/>
      </c>
      <c r="K207" s="7">
        <f>Original!L217</f>
        <v>4334</v>
      </c>
      <c r="L207" s="2">
        <f>Original!C217</f>
        <v>301</v>
      </c>
      <c r="M207" s="2">
        <f>Original!D217</f>
        <v>9</v>
      </c>
    </row>
    <row r="208" spans="1:13" x14ac:dyDescent="0.25">
      <c r="A208" s="2" t="str">
        <f>Original!B218</f>
        <v>303_1</v>
      </c>
      <c r="B208" s="2" t="str">
        <f>Original!AI218</f>
        <v>punainen</v>
      </c>
      <c r="C208" s="2" t="str">
        <f>Original!AJ218</f>
        <v>musta</v>
      </c>
      <c r="D208" s="2" t="str">
        <f>Original!AK218</f>
        <v>musta</v>
      </c>
      <c r="E208" s="2" t="str">
        <f>Original!AR218</f>
        <v>punainen</v>
      </c>
      <c r="F208" s="2" t="str">
        <f>Original!AS218</f>
        <v>musta</v>
      </c>
      <c r="G208" s="2" t="str">
        <f>Original!AT218</f>
        <v>musta</v>
      </c>
      <c r="H208" s="2" t="str">
        <f t="shared" si="9"/>
        <v/>
      </c>
      <c r="I208" s="2" t="str">
        <f t="shared" si="10"/>
        <v/>
      </c>
      <c r="J208" s="2" t="str">
        <f t="shared" si="11"/>
        <v/>
      </c>
      <c r="K208" s="7">
        <f>Original!L218</f>
        <v>1629</v>
      </c>
      <c r="L208" s="2">
        <f>Original!C218</f>
        <v>303</v>
      </c>
      <c r="M208" s="2">
        <f>Original!D218</f>
        <v>1</v>
      </c>
    </row>
    <row r="209" spans="1:13" x14ac:dyDescent="0.25">
      <c r="A209" s="2" t="str">
        <f>Original!B219</f>
        <v>303_2</v>
      </c>
      <c r="B209" s="2" t="str">
        <f>Original!AI219</f>
        <v>punainen</v>
      </c>
      <c r="C209" s="2" t="str">
        <f>Original!AJ219</f>
        <v>punainen</v>
      </c>
      <c r="D209" s="2" t="str">
        <f>Original!AK219</f>
        <v>punainen</v>
      </c>
      <c r="E209" s="2" t="str">
        <f>Original!AR219</f>
        <v>punainen</v>
      </c>
      <c r="F209" s="2" t="str">
        <f>Original!AS219</f>
        <v>punainen</v>
      </c>
      <c r="G209" s="2" t="str">
        <f>Original!AT219</f>
        <v>punainen</v>
      </c>
      <c r="H209" s="2" t="str">
        <f t="shared" si="9"/>
        <v/>
      </c>
      <c r="I209" s="2" t="str">
        <f t="shared" si="10"/>
        <v/>
      </c>
      <c r="J209" s="2" t="str">
        <f t="shared" si="11"/>
        <v/>
      </c>
      <c r="K209" s="7">
        <f>Original!L219</f>
        <v>2000</v>
      </c>
      <c r="L209" s="2">
        <f>Original!C219</f>
        <v>303</v>
      </c>
      <c r="M209" s="2">
        <f>Original!D219</f>
        <v>2</v>
      </c>
    </row>
    <row r="210" spans="1:13" x14ac:dyDescent="0.25">
      <c r="A210" s="2" t="str">
        <f>Original!B220</f>
        <v>303_3</v>
      </c>
      <c r="B210" s="2" t="str">
        <f>Original!AI220</f>
        <v>musta</v>
      </c>
      <c r="C210" s="2" t="str">
        <f>Original!AJ220</f>
        <v>punainen</v>
      </c>
      <c r="D210" s="2" t="str">
        <f>Original!AK220</f>
        <v>punainen</v>
      </c>
      <c r="E210" s="2" t="str">
        <f>Original!AR220</f>
        <v>musta</v>
      </c>
      <c r="F210" s="2" t="str">
        <f>Original!AS220</f>
        <v>punainen</v>
      </c>
      <c r="G210" s="2" t="str">
        <f>Original!AT220</f>
        <v>punainen</v>
      </c>
      <c r="H210" s="2" t="str">
        <f t="shared" si="9"/>
        <v/>
      </c>
      <c r="I210" s="2" t="str">
        <f t="shared" si="10"/>
        <v/>
      </c>
      <c r="J210" s="2" t="str">
        <f t="shared" si="11"/>
        <v/>
      </c>
      <c r="K210" s="7">
        <f>Original!L220</f>
        <v>4657</v>
      </c>
      <c r="L210" s="2">
        <f>Original!C220</f>
        <v>303</v>
      </c>
      <c r="M210" s="2">
        <f>Original!D220</f>
        <v>3</v>
      </c>
    </row>
    <row r="211" spans="1:13" x14ac:dyDescent="0.25">
      <c r="A211" s="2" t="str">
        <f>Original!B221</f>
        <v>303_4</v>
      </c>
      <c r="B211" s="2" t="str">
        <f>Original!AI221</f>
        <v>musta</v>
      </c>
      <c r="C211" s="2" t="str">
        <f>Original!AJ221</f>
        <v>punainen</v>
      </c>
      <c r="D211" s="2" t="str">
        <f>Original!AK221</f>
        <v>punainen</v>
      </c>
      <c r="E211" s="2" t="str">
        <f>Original!AR221</f>
        <v>musta</v>
      </c>
      <c r="F211" s="2" t="str">
        <f>Original!AS221</f>
        <v>punainen</v>
      </c>
      <c r="G211" s="2" t="str">
        <f>Original!AT221</f>
        <v>punainen</v>
      </c>
      <c r="H211" s="2" t="str">
        <f t="shared" si="9"/>
        <v/>
      </c>
      <c r="I211" s="2" t="str">
        <f t="shared" si="10"/>
        <v/>
      </c>
      <c r="J211" s="2" t="str">
        <f t="shared" si="11"/>
        <v/>
      </c>
      <c r="K211" s="7">
        <f>Original!L221</f>
        <v>4317</v>
      </c>
      <c r="L211" s="2">
        <f>Original!C221</f>
        <v>303</v>
      </c>
      <c r="M211" s="2">
        <f>Original!D221</f>
        <v>4</v>
      </c>
    </row>
    <row r="212" spans="1:13" x14ac:dyDescent="0.25">
      <c r="A212" s="2" t="str">
        <f>Original!B222</f>
        <v>303_5</v>
      </c>
      <c r="B212" s="2" t="str">
        <f>Original!AI222</f>
        <v>musta</v>
      </c>
      <c r="C212" s="2" t="str">
        <f>Original!AJ222</f>
        <v>musta</v>
      </c>
      <c r="D212" s="2" t="str">
        <f>Original!AK222</f>
        <v>musta</v>
      </c>
      <c r="E212" s="2" t="str">
        <f>Original!AR222</f>
        <v>musta</v>
      </c>
      <c r="F212" s="2" t="str">
        <f>Original!AS222</f>
        <v>musta</v>
      </c>
      <c r="G212" s="2" t="str">
        <f>Original!AT222</f>
        <v>musta</v>
      </c>
      <c r="H212" s="2" t="str">
        <f t="shared" si="9"/>
        <v/>
      </c>
      <c r="I212" s="2" t="str">
        <f t="shared" si="10"/>
        <v/>
      </c>
      <c r="J212" s="2" t="str">
        <f t="shared" si="11"/>
        <v/>
      </c>
      <c r="K212" s="7">
        <f>Original!L222</f>
        <v>4306</v>
      </c>
      <c r="L212" s="2">
        <f>Original!C222</f>
        <v>303</v>
      </c>
      <c r="M212" s="2">
        <f>Original!D222</f>
        <v>5</v>
      </c>
    </row>
    <row r="213" spans="1:13" x14ac:dyDescent="0.25">
      <c r="A213" s="2" t="str">
        <f>Original!B223</f>
        <v>303_6</v>
      </c>
      <c r="B213" s="2" t="str">
        <f>Original!AI223</f>
        <v>musta</v>
      </c>
      <c r="C213" s="2" t="str">
        <f>Original!AJ223</f>
        <v>punainen</v>
      </c>
      <c r="D213" s="2" t="str">
        <f>Original!AK223</f>
        <v>musta</v>
      </c>
      <c r="E213" s="2" t="str">
        <f>Original!AR223</f>
        <v>punainen</v>
      </c>
      <c r="F213" s="2" t="str">
        <f>Original!AS223</f>
        <v>punainen</v>
      </c>
      <c r="G213" s="2" t="str">
        <f>Original!AT223</f>
        <v>punainen</v>
      </c>
      <c r="H213" s="2" t="str">
        <f t="shared" si="9"/>
        <v>punainen</v>
      </c>
      <c r="I213" s="2" t="str">
        <f t="shared" si="10"/>
        <v/>
      </c>
      <c r="J213" s="2" t="str">
        <f t="shared" si="11"/>
        <v>punainen</v>
      </c>
      <c r="K213" s="7">
        <f>Original!L223</f>
        <v>3006</v>
      </c>
      <c r="L213" s="2">
        <f>Original!C223</f>
        <v>303</v>
      </c>
      <c r="M213" s="2">
        <f>Original!D223</f>
        <v>6</v>
      </c>
    </row>
    <row r="214" spans="1:13" x14ac:dyDescent="0.25">
      <c r="A214" s="2" t="str">
        <f>Original!B224</f>
        <v>304_2</v>
      </c>
      <c r="B214" s="2" t="str">
        <f>Original!AI224</f>
        <v>musta</v>
      </c>
      <c r="C214" s="2" t="str">
        <f>Original!AJ224</f>
        <v>musta</v>
      </c>
      <c r="D214" s="2" t="str">
        <f>Original!AK224</f>
        <v>musta</v>
      </c>
      <c r="E214" s="2" t="str">
        <f>Original!AR224</f>
        <v>musta</v>
      </c>
      <c r="F214" s="2" t="str">
        <f>Original!AS224</f>
        <v>musta</v>
      </c>
      <c r="G214" s="2" t="str">
        <f>Original!AT224</f>
        <v>punainen</v>
      </c>
      <c r="H214" s="2" t="str">
        <f t="shared" si="9"/>
        <v/>
      </c>
      <c r="I214" s="2" t="str">
        <f t="shared" si="10"/>
        <v/>
      </c>
      <c r="J214" s="2" t="str">
        <f t="shared" si="11"/>
        <v>punainen</v>
      </c>
      <c r="K214" s="7">
        <f>Original!L224</f>
        <v>2687</v>
      </c>
      <c r="L214" s="2">
        <f>Original!C224</f>
        <v>304</v>
      </c>
      <c r="M214" s="2">
        <f>Original!D224</f>
        <v>2</v>
      </c>
    </row>
    <row r="215" spans="1:13" x14ac:dyDescent="0.25">
      <c r="A215" s="2" t="str">
        <f>Original!B225</f>
        <v>304_3</v>
      </c>
      <c r="B215" s="2" t="str">
        <f>Original!AI225</f>
        <v>musta</v>
      </c>
      <c r="C215" s="2" t="str">
        <f>Original!AJ225</f>
        <v>punainen</v>
      </c>
      <c r="D215" s="2" t="str">
        <f>Original!AK225</f>
        <v>punainen</v>
      </c>
      <c r="E215" s="2" t="str">
        <f>Original!AR225</f>
        <v>punainen</v>
      </c>
      <c r="F215" s="2" t="str">
        <f>Original!AS225</f>
        <v>punainen</v>
      </c>
      <c r="G215" s="2" t="str">
        <f>Original!AT225</f>
        <v>punainen</v>
      </c>
      <c r="H215" s="2" t="str">
        <f t="shared" si="9"/>
        <v>punainen</v>
      </c>
      <c r="I215" s="2" t="str">
        <f t="shared" si="10"/>
        <v/>
      </c>
      <c r="J215" s="2" t="str">
        <f t="shared" si="11"/>
        <v/>
      </c>
      <c r="K215" s="7">
        <f>Original!L225</f>
        <v>5732</v>
      </c>
      <c r="L215" s="2">
        <f>Original!C225</f>
        <v>304</v>
      </c>
      <c r="M215" s="2">
        <f>Original!D225</f>
        <v>3</v>
      </c>
    </row>
    <row r="216" spans="1:13" x14ac:dyDescent="0.25">
      <c r="A216" s="2" t="str">
        <f>Original!B226</f>
        <v>307_1</v>
      </c>
      <c r="B216" s="2" t="str">
        <f>Original!AI226</f>
        <v>punainen</v>
      </c>
      <c r="C216" s="2" t="str">
        <f>Original!AJ226</f>
        <v>punainen</v>
      </c>
      <c r="D216" s="2" t="str">
        <f>Original!AK226</f>
        <v>punainen</v>
      </c>
      <c r="E216" s="2" t="str">
        <f>Original!AR226</f>
        <v>punainen</v>
      </c>
      <c r="F216" s="2" t="str">
        <f>Original!AS226</f>
        <v>punainen</v>
      </c>
      <c r="G216" s="2" t="str">
        <f>Original!AT226</f>
        <v>punainen</v>
      </c>
      <c r="H216" s="2" t="str">
        <f t="shared" si="9"/>
        <v/>
      </c>
      <c r="I216" s="2" t="str">
        <f t="shared" si="10"/>
        <v/>
      </c>
      <c r="J216" s="2" t="str">
        <f t="shared" si="11"/>
        <v/>
      </c>
      <c r="K216" s="7">
        <f>Original!L226</f>
        <v>2115</v>
      </c>
      <c r="L216" s="2">
        <f>Original!C226</f>
        <v>307</v>
      </c>
      <c r="M216" s="2">
        <f>Original!D226</f>
        <v>1</v>
      </c>
    </row>
    <row r="217" spans="1:13" x14ac:dyDescent="0.25">
      <c r="A217" s="2" t="str">
        <f>Original!B227</f>
        <v>307_2</v>
      </c>
      <c r="B217" s="2" t="str">
        <f>Original!AI227</f>
        <v>punainen</v>
      </c>
      <c r="C217" s="2" t="str">
        <f>Original!AJ227</f>
        <v>punainen</v>
      </c>
      <c r="D217" s="2" t="str">
        <f>Original!AK227</f>
        <v>punainen</v>
      </c>
      <c r="E217" s="2" t="str">
        <f>Original!AR227</f>
        <v>punainen</v>
      </c>
      <c r="F217" s="2" t="str">
        <f>Original!AS227</f>
        <v>punainen</v>
      </c>
      <c r="G217" s="2" t="str">
        <f>Original!AT227</f>
        <v>punainen</v>
      </c>
      <c r="H217" s="2" t="str">
        <f t="shared" si="9"/>
        <v/>
      </c>
      <c r="I217" s="2" t="str">
        <f t="shared" si="10"/>
        <v/>
      </c>
      <c r="J217" s="2" t="str">
        <f t="shared" si="11"/>
        <v/>
      </c>
      <c r="K217" s="7">
        <f>Original!L227</f>
        <v>2115</v>
      </c>
      <c r="L217" s="2">
        <f>Original!C227</f>
        <v>307</v>
      </c>
      <c r="M217" s="2">
        <f>Original!D227</f>
        <v>2</v>
      </c>
    </row>
    <row r="218" spans="1:13" x14ac:dyDescent="0.25">
      <c r="A218" s="2" t="str">
        <f>Original!B228</f>
        <v>307_3</v>
      </c>
      <c r="B218" s="2" t="str">
        <f>Original!AI228</f>
        <v>punainen</v>
      </c>
      <c r="C218" s="2" t="str">
        <f>Original!AJ228</f>
        <v>punainen</v>
      </c>
      <c r="D218" s="2" t="str">
        <f>Original!AK228</f>
        <v>punainen</v>
      </c>
      <c r="E218" s="2" t="str">
        <f>Original!AR228</f>
        <v>punainen</v>
      </c>
      <c r="F218" s="2" t="str">
        <f>Original!AS228</f>
        <v>punainen</v>
      </c>
      <c r="G218" s="2" t="str">
        <f>Original!AT228</f>
        <v>punainen</v>
      </c>
      <c r="H218" s="2" t="str">
        <f t="shared" si="9"/>
        <v/>
      </c>
      <c r="I218" s="2" t="str">
        <f t="shared" si="10"/>
        <v/>
      </c>
      <c r="J218" s="2" t="str">
        <f t="shared" si="11"/>
        <v/>
      </c>
      <c r="K218" s="7">
        <f>Original!L228</f>
        <v>1381</v>
      </c>
      <c r="L218" s="2">
        <f>Original!C228</f>
        <v>307</v>
      </c>
      <c r="M218" s="2">
        <f>Original!D228</f>
        <v>3</v>
      </c>
    </row>
    <row r="219" spans="1:13" x14ac:dyDescent="0.25">
      <c r="A219" s="2" t="str">
        <f>Original!B229</f>
        <v>308_1</v>
      </c>
      <c r="B219" s="2" t="str">
        <f>Original!AI229</f>
        <v>musta</v>
      </c>
      <c r="C219" s="2" t="str">
        <f>Original!AJ229</f>
        <v>punainen</v>
      </c>
      <c r="D219" s="2" t="str">
        <f>Original!AK229</f>
        <v>musta</v>
      </c>
      <c r="E219" s="2" t="str">
        <f>Original!AR229</f>
        <v>punainen</v>
      </c>
      <c r="F219" s="2" t="str">
        <f>Original!AS229</f>
        <v>punainen</v>
      </c>
      <c r="G219" s="2" t="str">
        <f>Original!AT229</f>
        <v>punainen</v>
      </c>
      <c r="H219" s="2" t="str">
        <f t="shared" si="9"/>
        <v>punainen</v>
      </c>
      <c r="I219" s="2" t="str">
        <f t="shared" si="10"/>
        <v/>
      </c>
      <c r="J219" s="2" t="str">
        <f t="shared" si="11"/>
        <v>punainen</v>
      </c>
      <c r="K219" s="7">
        <f>Original!L229</f>
        <v>5484</v>
      </c>
      <c r="L219" s="2">
        <f>Original!C229</f>
        <v>308</v>
      </c>
      <c r="M219" s="2">
        <f>Original!D229</f>
        <v>1</v>
      </c>
    </row>
    <row r="220" spans="1:13" x14ac:dyDescent="0.25">
      <c r="A220" s="2" t="str">
        <f>Original!B230</f>
        <v>308_2</v>
      </c>
      <c r="B220" s="2" t="str">
        <f>Original!AI230</f>
        <v>musta</v>
      </c>
      <c r="C220" s="2" t="str">
        <f>Original!AJ230</f>
        <v>musta</v>
      </c>
      <c r="D220" s="2" t="str">
        <f>Original!AK230</f>
        <v>musta</v>
      </c>
      <c r="E220" s="2" t="str">
        <f>Original!AR230</f>
        <v>punainen</v>
      </c>
      <c r="F220" s="2" t="str">
        <f>Original!AS230</f>
        <v>musta</v>
      </c>
      <c r="G220" s="2" t="str">
        <f>Original!AT230</f>
        <v>musta</v>
      </c>
      <c r="H220" s="2" t="str">
        <f t="shared" si="9"/>
        <v>punainen</v>
      </c>
      <c r="I220" s="2" t="str">
        <f t="shared" si="10"/>
        <v/>
      </c>
      <c r="J220" s="2" t="str">
        <f t="shared" si="11"/>
        <v/>
      </c>
      <c r="K220" s="7">
        <f>Original!L230</f>
        <v>3204</v>
      </c>
      <c r="L220" s="2">
        <f>Original!C230</f>
        <v>308</v>
      </c>
      <c r="M220" s="2">
        <f>Original!D230</f>
        <v>2</v>
      </c>
    </row>
    <row r="221" spans="1:13" x14ac:dyDescent="0.25">
      <c r="A221" s="2" t="str">
        <f>Original!B231</f>
        <v>309_1</v>
      </c>
      <c r="B221" s="2" t="str">
        <f>Original!AI231</f>
        <v>musta</v>
      </c>
      <c r="C221" s="2" t="str">
        <f>Original!AJ231</f>
        <v>punainen</v>
      </c>
      <c r="D221" s="2" t="str">
        <f>Original!AK231</f>
        <v>musta</v>
      </c>
      <c r="E221" s="2" t="str">
        <f>Original!AR231</f>
        <v>musta</v>
      </c>
      <c r="F221" s="2" t="str">
        <f>Original!AS231</f>
        <v>punainen</v>
      </c>
      <c r="G221" s="2" t="str">
        <f>Original!AT231</f>
        <v>musta</v>
      </c>
      <c r="H221" s="2" t="str">
        <f t="shared" si="9"/>
        <v/>
      </c>
      <c r="I221" s="2" t="str">
        <f t="shared" si="10"/>
        <v/>
      </c>
      <c r="J221" s="2" t="str">
        <f t="shared" si="11"/>
        <v/>
      </c>
      <c r="K221" s="7">
        <f>Original!L231</f>
        <v>5492</v>
      </c>
      <c r="L221" s="2">
        <f>Original!C231</f>
        <v>309</v>
      </c>
      <c r="M221" s="2">
        <f>Original!D231</f>
        <v>1</v>
      </c>
    </row>
    <row r="222" spans="1:13" x14ac:dyDescent="0.25">
      <c r="A222" s="2" t="str">
        <f>Original!B232</f>
        <v>310_1</v>
      </c>
      <c r="B222" s="2" t="str">
        <f>Original!AI232</f>
        <v>punainen</v>
      </c>
      <c r="C222" s="2" t="str">
        <f>Original!AJ232</f>
        <v>punainen</v>
      </c>
      <c r="D222" s="2" t="str">
        <f>Original!AK232</f>
        <v>punainen</v>
      </c>
      <c r="E222" s="2" t="str">
        <f>Original!AR232</f>
        <v>punainen</v>
      </c>
      <c r="F222" s="2" t="str">
        <f>Original!AS232</f>
        <v>punainen</v>
      </c>
      <c r="G222" s="2" t="str">
        <f>Original!AT232</f>
        <v>punainen</v>
      </c>
      <c r="H222" s="2" t="str">
        <f t="shared" si="9"/>
        <v/>
      </c>
      <c r="I222" s="2" t="str">
        <f t="shared" si="10"/>
        <v/>
      </c>
      <c r="J222" s="2" t="str">
        <f t="shared" si="11"/>
        <v/>
      </c>
      <c r="K222" s="7">
        <f>Original!L232</f>
        <v>3404</v>
      </c>
      <c r="L222" s="2">
        <f>Original!C232</f>
        <v>310</v>
      </c>
      <c r="M222" s="2">
        <f>Original!D232</f>
        <v>1</v>
      </c>
    </row>
    <row r="223" spans="1:13" x14ac:dyDescent="0.25">
      <c r="A223" s="2" t="str">
        <f>Original!B233</f>
        <v>310_2</v>
      </c>
      <c r="B223" s="2" t="str">
        <f>Original!AI233</f>
        <v>punainen</v>
      </c>
      <c r="C223" s="2" t="str">
        <f>Original!AJ233</f>
        <v>punainen</v>
      </c>
      <c r="D223" s="2" t="str">
        <f>Original!AK233</f>
        <v>punainen</v>
      </c>
      <c r="E223" s="2" t="str">
        <f>Original!AR233</f>
        <v>punainen</v>
      </c>
      <c r="F223" s="2" t="str">
        <f>Original!AS233</f>
        <v>punainen</v>
      </c>
      <c r="G223" s="2" t="str">
        <f>Original!AT233</f>
        <v>punainen</v>
      </c>
      <c r="H223" s="2" t="str">
        <f t="shared" si="9"/>
        <v/>
      </c>
      <c r="I223" s="2" t="str">
        <f t="shared" si="10"/>
        <v/>
      </c>
      <c r="J223" s="2" t="str">
        <f t="shared" si="11"/>
        <v/>
      </c>
      <c r="K223" s="7">
        <f>Original!L233</f>
        <v>1536</v>
      </c>
      <c r="L223" s="2">
        <f>Original!C233</f>
        <v>310</v>
      </c>
      <c r="M223" s="2">
        <f>Original!D233</f>
        <v>2</v>
      </c>
    </row>
    <row r="224" spans="1:13" x14ac:dyDescent="0.25">
      <c r="A224" s="2" t="str">
        <f>Original!B234</f>
        <v>310_3</v>
      </c>
      <c r="B224" s="2" t="str">
        <f>Original!AI234</f>
        <v>punainen</v>
      </c>
      <c r="C224" s="2" t="str">
        <f>Original!AJ234</f>
        <v>punainen</v>
      </c>
      <c r="D224" s="2" t="str">
        <f>Original!AK234</f>
        <v>punainen</v>
      </c>
      <c r="E224" s="2" t="str">
        <f>Original!AR234</f>
        <v>punainen</v>
      </c>
      <c r="F224" s="2" t="str">
        <f>Original!AS234</f>
        <v>punainen</v>
      </c>
      <c r="G224" s="2" t="str">
        <f>Original!AT234</f>
        <v>punainen</v>
      </c>
      <c r="H224" s="2" t="str">
        <f t="shared" si="9"/>
        <v/>
      </c>
      <c r="I224" s="2" t="str">
        <f t="shared" si="10"/>
        <v/>
      </c>
      <c r="J224" s="2" t="str">
        <f t="shared" si="11"/>
        <v/>
      </c>
      <c r="K224" s="7">
        <f>Original!L234</f>
        <v>944</v>
      </c>
      <c r="L224" s="2">
        <f>Original!C234</f>
        <v>310</v>
      </c>
      <c r="M224" s="2">
        <f>Original!D234</f>
        <v>3</v>
      </c>
    </row>
    <row r="225" spans="1:13" x14ac:dyDescent="0.25">
      <c r="A225" s="2" t="str">
        <f>Original!B235</f>
        <v>310_5</v>
      </c>
      <c r="B225" s="2" t="str">
        <f>Original!AI235</f>
        <v>punainen</v>
      </c>
      <c r="C225" s="2" t="str">
        <f>Original!AJ235</f>
        <v>punainen</v>
      </c>
      <c r="D225" s="2" t="str">
        <f>Original!AK235</f>
        <v>punainen</v>
      </c>
      <c r="E225" s="2" t="str">
        <f>Original!AR235</f>
        <v>punainen</v>
      </c>
      <c r="F225" s="2" t="str">
        <f>Original!AS235</f>
        <v>punainen</v>
      </c>
      <c r="G225" s="2" t="str">
        <f>Original!AT235</f>
        <v>punainen</v>
      </c>
      <c r="H225" s="2" t="str">
        <f t="shared" si="9"/>
        <v/>
      </c>
      <c r="I225" s="2" t="str">
        <f t="shared" si="10"/>
        <v/>
      </c>
      <c r="J225" s="2" t="str">
        <f t="shared" si="11"/>
        <v/>
      </c>
      <c r="K225" s="7">
        <f>Original!L235</f>
        <v>2561</v>
      </c>
      <c r="L225" s="2">
        <f>Original!C235</f>
        <v>310</v>
      </c>
      <c r="M225" s="2">
        <f>Original!D235</f>
        <v>5</v>
      </c>
    </row>
    <row r="226" spans="1:13" x14ac:dyDescent="0.25">
      <c r="A226" s="2" t="str">
        <f>Original!B236</f>
        <v>322_1</v>
      </c>
      <c r="B226" s="2" t="str">
        <f>Original!AI236</f>
        <v>punainen</v>
      </c>
      <c r="C226" s="2" t="str">
        <f>Original!AJ236</f>
        <v>musta</v>
      </c>
      <c r="D226" s="2" t="str">
        <f>Original!AK236</f>
        <v>musta</v>
      </c>
      <c r="E226" s="2" t="str">
        <f>Original!AR236</f>
        <v>punainen</v>
      </c>
      <c r="F226" s="2" t="str">
        <f>Original!AS236</f>
        <v>musta</v>
      </c>
      <c r="G226" s="2" t="str">
        <f>Original!AT236</f>
        <v>musta</v>
      </c>
      <c r="H226" s="2" t="str">
        <f t="shared" si="9"/>
        <v/>
      </c>
      <c r="I226" s="2" t="str">
        <f t="shared" si="10"/>
        <v/>
      </c>
      <c r="J226" s="2" t="str">
        <f t="shared" si="11"/>
        <v/>
      </c>
      <c r="K226" s="7">
        <f>Original!L236</f>
        <v>1903</v>
      </c>
      <c r="L226" s="2">
        <f>Original!C236</f>
        <v>322</v>
      </c>
      <c r="M226" s="2">
        <f>Original!D236</f>
        <v>1</v>
      </c>
    </row>
    <row r="227" spans="1:13" x14ac:dyDescent="0.25">
      <c r="A227" s="2" t="str">
        <f>Original!B237</f>
        <v>322_2</v>
      </c>
      <c r="B227" s="2" t="str">
        <f>Original!AI237</f>
        <v>punainen</v>
      </c>
      <c r="C227" s="2" t="str">
        <f>Original!AJ237</f>
        <v>musta</v>
      </c>
      <c r="D227" s="2" t="str">
        <f>Original!AK237</f>
        <v>musta</v>
      </c>
      <c r="E227" s="2" t="str">
        <f>Original!AR237</f>
        <v>punainen</v>
      </c>
      <c r="F227" s="2" t="str">
        <f>Original!AS237</f>
        <v>musta</v>
      </c>
      <c r="G227" s="2" t="str">
        <f>Original!AT237</f>
        <v>musta</v>
      </c>
      <c r="H227" s="2" t="str">
        <f t="shared" si="9"/>
        <v/>
      </c>
      <c r="I227" s="2" t="str">
        <f t="shared" si="10"/>
        <v/>
      </c>
      <c r="J227" s="2" t="str">
        <f t="shared" si="11"/>
        <v/>
      </c>
      <c r="K227" s="7">
        <f>Original!L237</f>
        <v>1903</v>
      </c>
      <c r="L227" s="2">
        <f>Original!C237</f>
        <v>322</v>
      </c>
      <c r="M227" s="2">
        <f>Original!D237</f>
        <v>2</v>
      </c>
    </row>
    <row r="228" spans="1:13" x14ac:dyDescent="0.25">
      <c r="A228" s="2" t="str">
        <f>Original!B238</f>
        <v>322_3</v>
      </c>
      <c r="B228" s="2" t="str">
        <f>Original!AI238</f>
        <v>punainen</v>
      </c>
      <c r="C228" s="2" t="str">
        <f>Original!AJ238</f>
        <v>musta</v>
      </c>
      <c r="D228" s="2" t="str">
        <f>Original!AK238</f>
        <v>musta</v>
      </c>
      <c r="E228" s="2" t="str">
        <f>Original!AR238</f>
        <v>punainen</v>
      </c>
      <c r="F228" s="2" t="str">
        <f>Original!AS238</f>
        <v>musta</v>
      </c>
      <c r="G228" s="2" t="str">
        <f>Original!AT238</f>
        <v>musta</v>
      </c>
      <c r="H228" s="2" t="str">
        <f t="shared" si="9"/>
        <v/>
      </c>
      <c r="I228" s="2" t="str">
        <f t="shared" si="10"/>
        <v/>
      </c>
      <c r="J228" s="2" t="str">
        <f t="shared" si="11"/>
        <v/>
      </c>
      <c r="K228" s="7">
        <f>Original!L238</f>
        <v>1471</v>
      </c>
      <c r="L228" s="2">
        <f>Original!C238</f>
        <v>322</v>
      </c>
      <c r="M228" s="2">
        <f>Original!D238</f>
        <v>3</v>
      </c>
    </row>
    <row r="229" spans="1:13" x14ac:dyDescent="0.25">
      <c r="A229" s="2" t="str">
        <f>Original!B239</f>
        <v>322_4</v>
      </c>
      <c r="B229" s="2" t="str">
        <f>Original!AI239</f>
        <v>punainen</v>
      </c>
      <c r="C229" s="2" t="str">
        <f>Original!AJ239</f>
        <v>musta</v>
      </c>
      <c r="D229" s="2" t="str">
        <f>Original!AK239</f>
        <v>musta</v>
      </c>
      <c r="E229" s="2" t="str">
        <f>Original!AR239</f>
        <v>punainen</v>
      </c>
      <c r="F229" s="2" t="str">
        <f>Original!AS239</f>
        <v>musta</v>
      </c>
      <c r="G229" s="2" t="str">
        <f>Original!AT239</f>
        <v>musta</v>
      </c>
      <c r="H229" s="2" t="str">
        <f t="shared" si="9"/>
        <v/>
      </c>
      <c r="I229" s="2" t="str">
        <f t="shared" si="10"/>
        <v/>
      </c>
      <c r="J229" s="2" t="str">
        <f t="shared" si="11"/>
        <v/>
      </c>
      <c r="K229" s="7">
        <f>Original!L239</f>
        <v>1471</v>
      </c>
      <c r="L229" s="2">
        <f>Original!C239</f>
        <v>322</v>
      </c>
      <c r="M229" s="2">
        <f>Original!D239</f>
        <v>4</v>
      </c>
    </row>
    <row r="230" spans="1:13" x14ac:dyDescent="0.25">
      <c r="A230" s="2" t="str">
        <f>Original!B240</f>
        <v>322_5</v>
      </c>
      <c r="B230" s="2" t="str">
        <f>Original!AI240</f>
        <v>punainen</v>
      </c>
      <c r="C230" s="2" t="str">
        <f>Original!AJ240</f>
        <v>musta</v>
      </c>
      <c r="D230" s="2" t="str">
        <f>Original!AK240</f>
        <v>musta</v>
      </c>
      <c r="E230" s="2" t="str">
        <f>Original!AR240</f>
        <v>punainen</v>
      </c>
      <c r="F230" s="2" t="str">
        <f>Original!AS240</f>
        <v>musta</v>
      </c>
      <c r="G230" s="2" t="str">
        <f>Original!AT240</f>
        <v>musta</v>
      </c>
      <c r="H230" s="2" t="str">
        <f t="shared" si="9"/>
        <v/>
      </c>
      <c r="I230" s="2" t="str">
        <f t="shared" si="10"/>
        <v/>
      </c>
      <c r="J230" s="2" t="str">
        <f t="shared" si="11"/>
        <v/>
      </c>
      <c r="K230" s="7">
        <f>Original!L240</f>
        <v>1464</v>
      </c>
      <c r="L230" s="2">
        <f>Original!C240</f>
        <v>322</v>
      </c>
      <c r="M230" s="2">
        <f>Original!D240</f>
        <v>5</v>
      </c>
    </row>
    <row r="231" spans="1:13" x14ac:dyDescent="0.25">
      <c r="A231" s="2" t="str">
        <f>Original!B241</f>
        <v>322_6</v>
      </c>
      <c r="B231" s="2" t="str">
        <f>Original!AI241</f>
        <v>punainen</v>
      </c>
      <c r="C231" s="2" t="str">
        <f>Original!AJ241</f>
        <v>musta</v>
      </c>
      <c r="D231" s="2" t="str">
        <f>Original!AK241</f>
        <v>musta</v>
      </c>
      <c r="E231" s="2" t="str">
        <f>Original!AR241</f>
        <v>punainen</v>
      </c>
      <c r="F231" s="2" t="str">
        <f>Original!AS241</f>
        <v>musta</v>
      </c>
      <c r="G231" s="2" t="str">
        <f>Original!AT241</f>
        <v>musta</v>
      </c>
      <c r="H231" s="2" t="str">
        <f t="shared" si="9"/>
        <v/>
      </c>
      <c r="I231" s="2" t="str">
        <f t="shared" si="10"/>
        <v/>
      </c>
      <c r="J231" s="2" t="str">
        <f t="shared" si="11"/>
        <v/>
      </c>
      <c r="K231" s="7">
        <f>Original!L241</f>
        <v>1070</v>
      </c>
      <c r="L231" s="2">
        <f>Original!C241</f>
        <v>322</v>
      </c>
      <c r="M231" s="2">
        <f>Original!D241</f>
        <v>6</v>
      </c>
    </row>
    <row r="232" spans="1:13" x14ac:dyDescent="0.25">
      <c r="A232" s="2" t="str">
        <f>Original!B242</f>
        <v>322_7</v>
      </c>
      <c r="B232" s="2" t="str">
        <f>Original!AI242</f>
        <v>musta</v>
      </c>
      <c r="C232" s="2" t="str">
        <f>Original!AJ242</f>
        <v>musta</v>
      </c>
      <c r="D232" s="2" t="str">
        <f>Original!AK242</f>
        <v>musta</v>
      </c>
      <c r="E232" s="2" t="str">
        <f>Original!AR242</f>
        <v>musta</v>
      </c>
      <c r="F232" s="2" t="str">
        <f>Original!AS242</f>
        <v>musta</v>
      </c>
      <c r="G232" s="2" t="str">
        <f>Original!AT242</f>
        <v>musta</v>
      </c>
      <c r="H232" s="2" t="str">
        <f t="shared" si="9"/>
        <v/>
      </c>
      <c r="I232" s="2" t="str">
        <f t="shared" si="10"/>
        <v/>
      </c>
      <c r="J232" s="2" t="str">
        <f t="shared" si="11"/>
        <v/>
      </c>
      <c r="K232" s="7">
        <f>Original!L242</f>
        <v>494</v>
      </c>
      <c r="L232" s="2">
        <f>Original!C242</f>
        <v>322</v>
      </c>
      <c r="M232" s="2">
        <f>Original!D242</f>
        <v>7</v>
      </c>
    </row>
    <row r="233" spans="1:13" x14ac:dyDescent="0.25">
      <c r="A233" s="2" t="str">
        <f>Original!B243</f>
        <v>322_8</v>
      </c>
      <c r="B233" s="2" t="str">
        <f>Original!AI243</f>
        <v>punainen</v>
      </c>
      <c r="C233" s="2" t="str">
        <f>Original!AJ243</f>
        <v>musta</v>
      </c>
      <c r="D233" s="2" t="str">
        <f>Original!AK243</f>
        <v>musta</v>
      </c>
      <c r="E233" s="2" t="str">
        <f>Original!AR243</f>
        <v>punainen</v>
      </c>
      <c r="F233" s="2" t="str">
        <f>Original!AS243</f>
        <v>musta</v>
      </c>
      <c r="G233" s="2" t="str">
        <f>Original!AT243</f>
        <v>musta</v>
      </c>
      <c r="H233" s="2" t="str">
        <f t="shared" si="9"/>
        <v/>
      </c>
      <c r="I233" s="2" t="str">
        <f t="shared" si="10"/>
        <v/>
      </c>
      <c r="J233" s="2" t="str">
        <f t="shared" si="11"/>
        <v/>
      </c>
      <c r="K233" s="7">
        <f>Original!L243</f>
        <v>494</v>
      </c>
      <c r="L233" s="2">
        <f>Original!C243</f>
        <v>322</v>
      </c>
      <c r="M233" s="2">
        <f>Original!D243</f>
        <v>8</v>
      </c>
    </row>
    <row r="234" spans="1:13" x14ac:dyDescent="0.25">
      <c r="A234" s="2" t="str">
        <f>Original!B244</f>
        <v>325_1</v>
      </c>
      <c r="B234" s="2" t="str">
        <f>Original!AI244</f>
        <v>punainen</v>
      </c>
      <c r="C234" s="2" t="str">
        <f>Original!AJ244</f>
        <v>punainen</v>
      </c>
      <c r="D234" s="2" t="str">
        <f>Original!AK244</f>
        <v>punainen</v>
      </c>
      <c r="E234" s="2" t="str">
        <f>Original!AR244</f>
        <v>punainen</v>
      </c>
      <c r="F234" s="2" t="str">
        <f>Original!AS244</f>
        <v>punainen</v>
      </c>
      <c r="G234" s="2" t="str">
        <f>Original!AT244</f>
        <v>punainen</v>
      </c>
      <c r="H234" s="2" t="str">
        <f t="shared" si="9"/>
        <v/>
      </c>
      <c r="I234" s="2" t="str">
        <f t="shared" si="10"/>
        <v/>
      </c>
      <c r="J234" s="2" t="str">
        <f t="shared" si="11"/>
        <v/>
      </c>
      <c r="K234" s="7">
        <f>Original!L244</f>
        <v>4267</v>
      </c>
      <c r="L234" s="2">
        <f>Original!C244</f>
        <v>325</v>
      </c>
      <c r="M234" s="2">
        <f>Original!D244</f>
        <v>1</v>
      </c>
    </row>
    <row r="235" spans="1:13" x14ac:dyDescent="0.25">
      <c r="A235" s="2" t="str">
        <f>Original!B245</f>
        <v>325_2</v>
      </c>
      <c r="B235" s="2" t="str">
        <f>Original!AI245</f>
        <v>punainen</v>
      </c>
      <c r="C235" s="2" t="str">
        <f>Original!AJ245</f>
        <v>punainen</v>
      </c>
      <c r="D235" s="2" t="str">
        <f>Original!AK245</f>
        <v>punainen</v>
      </c>
      <c r="E235" s="2" t="str">
        <f>Original!AR245</f>
        <v>punainen</v>
      </c>
      <c r="F235" s="2" t="str">
        <f>Original!AS245</f>
        <v>punainen</v>
      </c>
      <c r="G235" s="2" t="str">
        <f>Original!AT245</f>
        <v>punainen</v>
      </c>
      <c r="H235" s="2" t="str">
        <f t="shared" si="9"/>
        <v/>
      </c>
      <c r="I235" s="2" t="str">
        <f t="shared" si="10"/>
        <v/>
      </c>
      <c r="J235" s="2" t="str">
        <f t="shared" si="11"/>
        <v/>
      </c>
      <c r="K235" s="7">
        <f>Original!L245</f>
        <v>4267</v>
      </c>
      <c r="L235" s="2">
        <f>Original!C245</f>
        <v>325</v>
      </c>
      <c r="M235" s="2">
        <f>Original!D245</f>
        <v>2</v>
      </c>
    </row>
    <row r="236" spans="1:13" x14ac:dyDescent="0.25">
      <c r="A236" s="2" t="str">
        <f>Original!B246</f>
        <v>325_3</v>
      </c>
      <c r="B236" s="2" t="str">
        <f>Original!AI246</f>
        <v>punainen</v>
      </c>
      <c r="C236" s="2" t="str">
        <f>Original!AJ246</f>
        <v>punainen</v>
      </c>
      <c r="D236" s="2" t="str">
        <f>Original!AK246</f>
        <v>musta</v>
      </c>
      <c r="E236" s="2" t="str">
        <f>Original!AR246</f>
        <v>punainen</v>
      </c>
      <c r="F236" s="2" t="str">
        <f>Original!AS246</f>
        <v>punainen</v>
      </c>
      <c r="G236" s="2" t="str">
        <f>Original!AT246</f>
        <v>musta</v>
      </c>
      <c r="H236" s="2" t="str">
        <f t="shared" si="9"/>
        <v/>
      </c>
      <c r="I236" s="2" t="str">
        <f t="shared" si="10"/>
        <v/>
      </c>
      <c r="J236" s="2" t="str">
        <f t="shared" si="11"/>
        <v/>
      </c>
      <c r="K236" s="7">
        <f>Original!L246</f>
        <v>2375</v>
      </c>
      <c r="L236" s="2">
        <f>Original!C246</f>
        <v>325</v>
      </c>
      <c r="M236" s="2">
        <f>Original!D246</f>
        <v>3</v>
      </c>
    </row>
    <row r="237" spans="1:13" x14ac:dyDescent="0.25">
      <c r="A237" s="2" t="str">
        <f>Original!B247</f>
        <v>325_4</v>
      </c>
      <c r="B237" s="2" t="str">
        <f>Original!AI247</f>
        <v>punainen</v>
      </c>
      <c r="C237" s="2" t="str">
        <f>Original!AJ247</f>
        <v>musta</v>
      </c>
      <c r="D237" s="2" t="str">
        <f>Original!AK247</f>
        <v>musta</v>
      </c>
      <c r="E237" s="2" t="str">
        <f>Original!AR247</f>
        <v>punainen</v>
      </c>
      <c r="F237" s="2" t="str">
        <f>Original!AS247</f>
        <v>musta</v>
      </c>
      <c r="G237" s="2" t="str">
        <f>Original!AT247</f>
        <v>musta</v>
      </c>
      <c r="H237" s="2" t="str">
        <f t="shared" si="9"/>
        <v/>
      </c>
      <c r="I237" s="2" t="str">
        <f t="shared" si="10"/>
        <v/>
      </c>
      <c r="J237" s="2" t="str">
        <f t="shared" si="11"/>
        <v/>
      </c>
      <c r="K237" s="7">
        <f>Original!L247</f>
        <v>1864</v>
      </c>
      <c r="L237" s="2">
        <f>Original!C247</f>
        <v>325</v>
      </c>
      <c r="M237" s="2">
        <f>Original!D247</f>
        <v>4</v>
      </c>
    </row>
    <row r="238" spans="1:13" x14ac:dyDescent="0.25">
      <c r="A238" s="2" t="str">
        <f>Original!B248</f>
        <v>325_6</v>
      </c>
      <c r="B238" s="2" t="str">
        <f>Original!AI248</f>
        <v>punainen</v>
      </c>
      <c r="C238" s="2" t="str">
        <f>Original!AJ248</f>
        <v>punainen</v>
      </c>
      <c r="D238" s="2" t="str">
        <f>Original!AK248</f>
        <v>punainen</v>
      </c>
      <c r="E238" s="2" t="str">
        <f>Original!AR248</f>
        <v>punainen</v>
      </c>
      <c r="F238" s="2" t="str">
        <f>Original!AS248</f>
        <v>punainen</v>
      </c>
      <c r="G238" s="2" t="str">
        <f>Original!AT248</f>
        <v>punainen</v>
      </c>
      <c r="H238" s="2" t="str">
        <f t="shared" si="9"/>
        <v/>
      </c>
      <c r="I238" s="2" t="str">
        <f t="shared" si="10"/>
        <v/>
      </c>
      <c r="J238" s="2" t="str">
        <f t="shared" si="11"/>
        <v/>
      </c>
      <c r="K238" s="7">
        <f>Original!L248</f>
        <v>1352</v>
      </c>
      <c r="L238" s="2">
        <f>Original!C248</f>
        <v>325</v>
      </c>
      <c r="M238" s="2">
        <f>Original!D248</f>
        <v>6</v>
      </c>
    </row>
    <row r="239" spans="1:13" x14ac:dyDescent="0.25">
      <c r="A239" s="2" t="str">
        <f>Original!B249</f>
        <v>325_7</v>
      </c>
      <c r="B239" s="2" t="str">
        <f>Original!AI249</f>
        <v>punainen</v>
      </c>
      <c r="C239" s="2" t="str">
        <f>Original!AJ249</f>
        <v>punainen</v>
      </c>
      <c r="D239" s="2" t="str">
        <f>Original!AK249</f>
        <v>punainen</v>
      </c>
      <c r="E239" s="2" t="str">
        <f>Original!AR249</f>
        <v>punainen</v>
      </c>
      <c r="F239" s="2" t="str">
        <f>Original!AS249</f>
        <v>punainen</v>
      </c>
      <c r="G239" s="2" t="str">
        <f>Original!AT249</f>
        <v>punainen</v>
      </c>
      <c r="H239" s="2" t="str">
        <f t="shared" si="9"/>
        <v/>
      </c>
      <c r="I239" s="2" t="str">
        <f t="shared" si="10"/>
        <v/>
      </c>
      <c r="J239" s="2" t="str">
        <f t="shared" si="11"/>
        <v/>
      </c>
      <c r="K239" s="7">
        <f>Original!L249</f>
        <v>686</v>
      </c>
      <c r="L239" s="2">
        <f>Original!C249</f>
        <v>325</v>
      </c>
      <c r="M239" s="2">
        <f>Original!D249</f>
        <v>7</v>
      </c>
    </row>
    <row r="240" spans="1:13" x14ac:dyDescent="0.25">
      <c r="A240" s="2" t="str">
        <f>Original!B250</f>
        <v>325_8</v>
      </c>
      <c r="B240" s="2" t="str">
        <f>Original!AI250</f>
        <v>punainen</v>
      </c>
      <c r="C240" s="2" t="str">
        <f>Original!AJ250</f>
        <v>punainen</v>
      </c>
      <c r="D240" s="2" t="str">
        <f>Original!AK250</f>
        <v>punainen</v>
      </c>
      <c r="E240" s="2" t="str">
        <f>Original!AR250</f>
        <v>punainen</v>
      </c>
      <c r="F240" s="2" t="str">
        <f>Original!AS250</f>
        <v>punainen</v>
      </c>
      <c r="G240" s="2" t="str">
        <f>Original!AT250</f>
        <v>punainen</v>
      </c>
      <c r="H240" s="2" t="str">
        <f t="shared" si="9"/>
        <v/>
      </c>
      <c r="I240" s="2" t="str">
        <f t="shared" si="10"/>
        <v/>
      </c>
      <c r="J240" s="2" t="str">
        <f t="shared" si="11"/>
        <v/>
      </c>
      <c r="K240" s="7">
        <f>Original!L250</f>
        <v>654</v>
      </c>
      <c r="L240" s="2">
        <f>Original!C250</f>
        <v>325</v>
      </c>
      <c r="M240" s="2">
        <f>Original!D250</f>
        <v>8</v>
      </c>
    </row>
    <row r="241" spans="1:13" x14ac:dyDescent="0.25">
      <c r="A241" s="2" t="str">
        <f>Original!B251</f>
        <v>332_1</v>
      </c>
      <c r="B241" s="2" t="str">
        <f>Original!AI251</f>
        <v>musta</v>
      </c>
      <c r="C241" s="2" t="str">
        <f>Original!AJ251</f>
        <v>punainen</v>
      </c>
      <c r="D241" s="2" t="str">
        <f>Original!AK251</f>
        <v>musta</v>
      </c>
      <c r="E241" s="2" t="str">
        <f>Original!AR251</f>
        <v>musta</v>
      </c>
      <c r="F241" s="2" t="str">
        <f>Original!AS251</f>
        <v>punainen</v>
      </c>
      <c r="G241" s="2" t="str">
        <f>Original!AT251</f>
        <v>musta</v>
      </c>
      <c r="H241" s="2" t="str">
        <f t="shared" si="9"/>
        <v/>
      </c>
      <c r="I241" s="2" t="str">
        <f t="shared" si="10"/>
        <v/>
      </c>
      <c r="J241" s="2" t="str">
        <f t="shared" si="11"/>
        <v/>
      </c>
      <c r="K241" s="7">
        <f>Original!L251</f>
        <v>1101</v>
      </c>
      <c r="L241" s="2">
        <f>Original!C251</f>
        <v>332</v>
      </c>
      <c r="M241" s="2">
        <f>Original!D251</f>
        <v>1</v>
      </c>
    </row>
    <row r="242" spans="1:13" x14ac:dyDescent="0.25">
      <c r="A242" s="2" t="str">
        <f>Original!B252</f>
        <v>332_2</v>
      </c>
      <c r="B242" s="2" t="str">
        <f>Original!AI252</f>
        <v>punainen</v>
      </c>
      <c r="C242" s="2" t="str">
        <f>Original!AJ252</f>
        <v>punainen</v>
      </c>
      <c r="D242" s="2" t="str">
        <f>Original!AK252</f>
        <v>punainen</v>
      </c>
      <c r="E242" s="2" t="str">
        <f>Original!AR252</f>
        <v>punainen</v>
      </c>
      <c r="F242" s="2" t="str">
        <f>Original!AS252</f>
        <v>punainen</v>
      </c>
      <c r="G242" s="2" t="str">
        <f>Original!AT252</f>
        <v>punainen</v>
      </c>
      <c r="H242" s="2" t="str">
        <f t="shared" si="9"/>
        <v/>
      </c>
      <c r="I242" s="2" t="str">
        <f t="shared" si="10"/>
        <v/>
      </c>
      <c r="J242" s="2" t="str">
        <f t="shared" si="11"/>
        <v/>
      </c>
      <c r="K242" s="7">
        <f>Original!L252</f>
        <v>847</v>
      </c>
      <c r="L242" s="2">
        <f>Original!C252</f>
        <v>332</v>
      </c>
      <c r="M242" s="2">
        <f>Original!D252</f>
        <v>2</v>
      </c>
    </row>
    <row r="243" spans="1:13" x14ac:dyDescent="0.25">
      <c r="A243" s="2" t="str">
        <f>Original!B253</f>
        <v>332_4</v>
      </c>
      <c r="B243" s="2" t="str">
        <f>Original!AI253</f>
        <v>punainen</v>
      </c>
      <c r="C243" s="2" t="str">
        <f>Original!AJ253</f>
        <v>punainen</v>
      </c>
      <c r="D243" s="2" t="str">
        <f>Original!AK253</f>
        <v>musta</v>
      </c>
      <c r="E243" s="2" t="str">
        <f>Original!AR253</f>
        <v>punainen</v>
      </c>
      <c r="F243" s="2" t="str">
        <f>Original!AS253</f>
        <v>punainen</v>
      </c>
      <c r="G243" s="2" t="str">
        <f>Original!AT253</f>
        <v>musta</v>
      </c>
      <c r="H243" s="2" t="str">
        <f t="shared" si="9"/>
        <v/>
      </c>
      <c r="I243" s="2" t="str">
        <f t="shared" si="10"/>
        <v/>
      </c>
      <c r="J243" s="2" t="str">
        <f t="shared" si="11"/>
        <v/>
      </c>
      <c r="K243" s="7">
        <f>Original!L253</f>
        <v>737</v>
      </c>
      <c r="L243" s="2">
        <f>Original!C253</f>
        <v>332</v>
      </c>
      <c r="M243" s="2">
        <f>Original!D253</f>
        <v>4</v>
      </c>
    </row>
    <row r="244" spans="1:13" x14ac:dyDescent="0.25">
      <c r="A244" s="2" t="str">
        <f>Original!B254</f>
        <v>332_5</v>
      </c>
      <c r="B244" s="2" t="str">
        <f>Original!AI254</f>
        <v>punainen</v>
      </c>
      <c r="C244" s="2" t="str">
        <f>Original!AJ254</f>
        <v>punainen</v>
      </c>
      <c r="D244" s="2" t="str">
        <f>Original!AK254</f>
        <v>musta</v>
      </c>
      <c r="E244" s="2" t="str">
        <f>Original!AR254</f>
        <v>punainen</v>
      </c>
      <c r="F244" s="2" t="str">
        <f>Original!AS254</f>
        <v>punainen</v>
      </c>
      <c r="G244" s="2" t="str">
        <f>Original!AT254</f>
        <v>musta</v>
      </c>
      <c r="H244" s="2" t="str">
        <f t="shared" si="9"/>
        <v/>
      </c>
      <c r="I244" s="2" t="str">
        <f t="shared" si="10"/>
        <v/>
      </c>
      <c r="J244" s="2" t="str">
        <f t="shared" si="11"/>
        <v/>
      </c>
      <c r="K244" s="7">
        <f>Original!L254</f>
        <v>737</v>
      </c>
      <c r="L244" s="2">
        <f>Original!C254</f>
        <v>332</v>
      </c>
      <c r="M244" s="2">
        <f>Original!D254</f>
        <v>5</v>
      </c>
    </row>
    <row r="245" spans="1:13" x14ac:dyDescent="0.25">
      <c r="A245" s="2" t="str">
        <f>Original!B255</f>
        <v>332_6</v>
      </c>
      <c r="B245" s="2" t="str">
        <f>Original!AI255</f>
        <v>punainen</v>
      </c>
      <c r="C245" s="2" t="str">
        <f>Original!AJ255</f>
        <v>punainen</v>
      </c>
      <c r="D245" s="2" t="str">
        <f>Original!AK255</f>
        <v>musta</v>
      </c>
      <c r="E245" s="2" t="str">
        <f>Original!AR255</f>
        <v>punainen</v>
      </c>
      <c r="F245" s="2" t="str">
        <f>Original!AS255</f>
        <v>punainen</v>
      </c>
      <c r="G245" s="2" t="str">
        <f>Original!AT255</f>
        <v>musta</v>
      </c>
      <c r="H245" s="2" t="str">
        <f t="shared" si="9"/>
        <v/>
      </c>
      <c r="I245" s="2" t="str">
        <f t="shared" si="10"/>
        <v/>
      </c>
      <c r="J245" s="2" t="str">
        <f t="shared" si="11"/>
        <v/>
      </c>
      <c r="K245" s="7">
        <f>Original!L255</f>
        <v>1044</v>
      </c>
      <c r="L245" s="2">
        <f>Original!C255</f>
        <v>332</v>
      </c>
      <c r="M245" s="2">
        <f>Original!D255</f>
        <v>6</v>
      </c>
    </row>
    <row r="246" spans="1:13" x14ac:dyDescent="0.25">
      <c r="A246" s="2" t="str">
        <f>Original!B256</f>
        <v>332_7</v>
      </c>
      <c r="B246" s="2" t="str">
        <f>Original!AI256</f>
        <v>punainen</v>
      </c>
      <c r="C246" s="2" t="str">
        <f>Original!AJ256</f>
        <v>punainen</v>
      </c>
      <c r="D246" s="2" t="str">
        <f>Original!AK256</f>
        <v>musta</v>
      </c>
      <c r="E246" s="2" t="str">
        <f>Original!AR256</f>
        <v>punainen</v>
      </c>
      <c r="F246" s="2" t="str">
        <f>Original!AS256</f>
        <v>punainen</v>
      </c>
      <c r="G246" s="2" t="str">
        <f>Original!AT256</f>
        <v>musta</v>
      </c>
      <c r="H246" s="2" t="str">
        <f t="shared" si="9"/>
        <v/>
      </c>
      <c r="I246" s="2" t="str">
        <f t="shared" si="10"/>
        <v/>
      </c>
      <c r="J246" s="2" t="str">
        <f t="shared" si="11"/>
        <v/>
      </c>
      <c r="K246" s="7">
        <f>Original!L256</f>
        <v>1044</v>
      </c>
      <c r="L246" s="2">
        <f>Original!C256</f>
        <v>332</v>
      </c>
      <c r="M246" s="2">
        <f>Original!D256</f>
        <v>7</v>
      </c>
    </row>
    <row r="247" spans="1:13" x14ac:dyDescent="0.25">
      <c r="A247" s="2" t="str">
        <f>Original!B257</f>
        <v>332_8</v>
      </c>
      <c r="B247" s="2" t="str">
        <f>Original!AI257</f>
        <v>punainen</v>
      </c>
      <c r="C247" s="2" t="str">
        <f>Original!AJ257</f>
        <v>punainen</v>
      </c>
      <c r="D247" s="2" t="str">
        <f>Original!AK257</f>
        <v>punainen</v>
      </c>
      <c r="E247" s="2" t="str">
        <f>Original!AR257</f>
        <v>punainen</v>
      </c>
      <c r="F247" s="2" t="str">
        <f>Original!AS257</f>
        <v>punainen</v>
      </c>
      <c r="G247" s="2" t="str">
        <f>Original!AT257</f>
        <v>punainen</v>
      </c>
      <c r="H247" s="2" t="str">
        <f t="shared" si="9"/>
        <v/>
      </c>
      <c r="I247" s="2" t="str">
        <f t="shared" si="10"/>
        <v/>
      </c>
      <c r="J247" s="2" t="str">
        <f t="shared" si="11"/>
        <v/>
      </c>
      <c r="K247" s="7">
        <f>Original!L257</f>
        <v>1044</v>
      </c>
      <c r="L247" s="2">
        <f>Original!C257</f>
        <v>332</v>
      </c>
      <c r="M247" s="2">
        <f>Original!D257</f>
        <v>8</v>
      </c>
    </row>
    <row r="248" spans="1:13" x14ac:dyDescent="0.25">
      <c r="A248" s="2" t="str">
        <f>Original!B258</f>
        <v>337_1</v>
      </c>
      <c r="B248" s="2" t="str">
        <f>Original!AI258</f>
        <v>punainen</v>
      </c>
      <c r="C248" s="2" t="str">
        <f>Original!AJ258</f>
        <v>punainen</v>
      </c>
      <c r="D248" s="2" t="str">
        <f>Original!AK258</f>
        <v>punainen</v>
      </c>
      <c r="E248" s="2" t="str">
        <f>Original!AR258</f>
        <v>punainen</v>
      </c>
      <c r="F248" s="2" t="str">
        <f>Original!AS258</f>
        <v>punainen</v>
      </c>
      <c r="G248" s="2" t="str">
        <f>Original!AT258</f>
        <v>punainen</v>
      </c>
      <c r="H248" s="2" t="str">
        <f t="shared" si="9"/>
        <v/>
      </c>
      <c r="I248" s="2" t="str">
        <f t="shared" si="10"/>
        <v/>
      </c>
      <c r="J248" s="2" t="str">
        <f t="shared" si="11"/>
        <v/>
      </c>
      <c r="K248" s="7">
        <f>Original!L258</f>
        <v>1572</v>
      </c>
      <c r="L248" s="2">
        <f>Original!C258</f>
        <v>337</v>
      </c>
      <c r="M248" s="2">
        <f>Original!D258</f>
        <v>1</v>
      </c>
    </row>
    <row r="249" spans="1:13" x14ac:dyDescent="0.25">
      <c r="A249" s="2" t="str">
        <f>Original!B259</f>
        <v>337_2</v>
      </c>
      <c r="B249" s="2" t="str">
        <f>Original!AI259</f>
        <v>punainen</v>
      </c>
      <c r="C249" s="2" t="str">
        <f>Original!AJ259</f>
        <v>punainen</v>
      </c>
      <c r="D249" s="2" t="str">
        <f>Original!AK259</f>
        <v>punainen</v>
      </c>
      <c r="E249" s="2" t="str">
        <f>Original!AR259</f>
        <v>punainen</v>
      </c>
      <c r="F249" s="2" t="str">
        <f>Original!AS259</f>
        <v>punainen</v>
      </c>
      <c r="G249" s="2" t="str">
        <f>Original!AT259</f>
        <v>punainen</v>
      </c>
      <c r="H249" s="2" t="str">
        <f t="shared" si="9"/>
        <v/>
      </c>
      <c r="I249" s="2" t="str">
        <f t="shared" si="10"/>
        <v/>
      </c>
      <c r="J249" s="2" t="str">
        <f t="shared" si="11"/>
        <v/>
      </c>
      <c r="K249" s="7">
        <f>Original!L259</f>
        <v>1014</v>
      </c>
      <c r="L249" s="2">
        <f>Original!C259</f>
        <v>337</v>
      </c>
      <c r="M249" s="2">
        <f>Original!D259</f>
        <v>2</v>
      </c>
    </row>
    <row r="250" spans="1:13" x14ac:dyDescent="0.25">
      <c r="A250" s="2" t="str">
        <f>Original!B260</f>
        <v>337_3</v>
      </c>
      <c r="B250" s="2" t="str">
        <f>Original!AI260</f>
        <v>punainen</v>
      </c>
      <c r="C250" s="2" t="str">
        <f>Original!AJ260</f>
        <v>punainen</v>
      </c>
      <c r="D250" s="2" t="str">
        <f>Original!AK260</f>
        <v>punainen</v>
      </c>
      <c r="E250" s="2" t="str">
        <f>Original!AR260</f>
        <v>punainen</v>
      </c>
      <c r="F250" s="2" t="str">
        <f>Original!AS260</f>
        <v>punainen</v>
      </c>
      <c r="G250" s="2" t="str">
        <f>Original!AT260</f>
        <v>punainen</v>
      </c>
      <c r="H250" s="2" t="str">
        <f t="shared" si="9"/>
        <v/>
      </c>
      <c r="I250" s="2" t="str">
        <f t="shared" si="10"/>
        <v/>
      </c>
      <c r="J250" s="2" t="str">
        <f t="shared" si="11"/>
        <v/>
      </c>
      <c r="K250" s="7">
        <f>Original!L260</f>
        <v>1014</v>
      </c>
      <c r="L250" s="2">
        <f>Original!C260</f>
        <v>337</v>
      </c>
      <c r="M250" s="2">
        <f>Original!D260</f>
        <v>3</v>
      </c>
    </row>
    <row r="251" spans="1:13" x14ac:dyDescent="0.25">
      <c r="A251" s="2" t="str">
        <f>Original!B261</f>
        <v>338_1</v>
      </c>
      <c r="B251" s="2" t="str">
        <f>Original!AI261</f>
        <v>punainen</v>
      </c>
      <c r="C251" s="2" t="str">
        <f>Original!AJ261</f>
        <v>punainen</v>
      </c>
      <c r="D251" s="2" t="str">
        <f>Original!AK261</f>
        <v>punainen</v>
      </c>
      <c r="E251" s="2" t="str">
        <f>Original!AR261</f>
        <v>punainen</v>
      </c>
      <c r="F251" s="2" t="str">
        <f>Original!AS261</f>
        <v>punainen</v>
      </c>
      <c r="G251" s="2" t="str">
        <f>Original!AT261</f>
        <v>punainen</v>
      </c>
      <c r="H251" s="2" t="str">
        <f t="shared" si="9"/>
        <v/>
      </c>
      <c r="I251" s="2" t="str">
        <f t="shared" si="10"/>
        <v/>
      </c>
      <c r="J251" s="2" t="str">
        <f t="shared" si="11"/>
        <v/>
      </c>
      <c r="K251" s="7">
        <f>Original!L261</f>
        <v>6835</v>
      </c>
      <c r="L251" s="2">
        <f>Original!C261</f>
        <v>338</v>
      </c>
      <c r="M251" s="2">
        <f>Original!D261</f>
        <v>1</v>
      </c>
    </row>
    <row r="252" spans="1:13" x14ac:dyDescent="0.25">
      <c r="A252" s="2" t="str">
        <f>Original!B262</f>
        <v>338_2</v>
      </c>
      <c r="B252" s="2" t="str">
        <f>Original!AI262</f>
        <v>punainen</v>
      </c>
      <c r="C252" s="2" t="str">
        <f>Original!AJ262</f>
        <v>punainen</v>
      </c>
      <c r="D252" s="2" t="str">
        <f>Original!AK262</f>
        <v>punainen</v>
      </c>
      <c r="E252" s="2" t="str">
        <f>Original!AR262</f>
        <v>punainen</v>
      </c>
      <c r="F252" s="2" t="str">
        <f>Original!AS262</f>
        <v>punainen</v>
      </c>
      <c r="G252" s="2" t="str">
        <f>Original!AT262</f>
        <v>punainen</v>
      </c>
      <c r="H252" s="2" t="str">
        <f t="shared" si="9"/>
        <v/>
      </c>
      <c r="I252" s="2" t="str">
        <f t="shared" si="10"/>
        <v/>
      </c>
      <c r="J252" s="2" t="str">
        <f t="shared" si="11"/>
        <v/>
      </c>
      <c r="K252" s="7">
        <f>Original!L262</f>
        <v>4264</v>
      </c>
      <c r="L252" s="2">
        <f>Original!C262</f>
        <v>338</v>
      </c>
      <c r="M252" s="2">
        <f>Original!D262</f>
        <v>2</v>
      </c>
    </row>
    <row r="253" spans="1:13" x14ac:dyDescent="0.25">
      <c r="A253" s="2" t="str">
        <f>Original!B263</f>
        <v>338_3</v>
      </c>
      <c r="B253" s="2" t="str">
        <f>Original!AI263</f>
        <v>punainen</v>
      </c>
      <c r="C253" s="2" t="str">
        <f>Original!AJ263</f>
        <v>musta</v>
      </c>
      <c r="D253" s="2" t="str">
        <f>Original!AK263</f>
        <v>musta</v>
      </c>
      <c r="E253" s="2" t="str">
        <f>Original!AR263</f>
        <v>punainen</v>
      </c>
      <c r="F253" s="2" t="str">
        <f>Original!AS263</f>
        <v>musta</v>
      </c>
      <c r="G253" s="2" t="str">
        <f>Original!AT263</f>
        <v>musta</v>
      </c>
      <c r="H253" s="2" t="str">
        <f t="shared" si="9"/>
        <v/>
      </c>
      <c r="I253" s="2" t="str">
        <f t="shared" si="10"/>
        <v/>
      </c>
      <c r="J253" s="2" t="str">
        <f t="shared" si="11"/>
        <v/>
      </c>
      <c r="K253" s="7">
        <f>Original!L263</f>
        <v>3215</v>
      </c>
      <c r="L253" s="2">
        <f>Original!C263</f>
        <v>338</v>
      </c>
      <c r="M253" s="2">
        <f>Original!D263</f>
        <v>3</v>
      </c>
    </row>
    <row r="254" spans="1:13" x14ac:dyDescent="0.25">
      <c r="A254" s="2" t="str">
        <f>Original!B264</f>
        <v>338_4</v>
      </c>
      <c r="B254" s="2" t="str">
        <f>Original!AI264</f>
        <v>punainen</v>
      </c>
      <c r="C254" s="2" t="str">
        <f>Original!AJ264</f>
        <v>musta</v>
      </c>
      <c r="D254" s="2" t="str">
        <f>Original!AK264</f>
        <v>musta</v>
      </c>
      <c r="E254" s="2" t="str">
        <f>Original!AR264</f>
        <v>punainen</v>
      </c>
      <c r="F254" s="2" t="str">
        <f>Original!AS264</f>
        <v>musta</v>
      </c>
      <c r="G254" s="2" t="str">
        <f>Original!AT264</f>
        <v>musta</v>
      </c>
      <c r="H254" s="2" t="str">
        <f t="shared" si="9"/>
        <v/>
      </c>
      <c r="I254" s="2" t="str">
        <f t="shared" si="10"/>
        <v/>
      </c>
      <c r="J254" s="2" t="str">
        <f t="shared" si="11"/>
        <v/>
      </c>
      <c r="K254" s="7">
        <f>Original!L264</f>
        <v>2360</v>
      </c>
      <c r="L254" s="2">
        <f>Original!C264</f>
        <v>338</v>
      </c>
      <c r="M254" s="2">
        <f>Original!D264</f>
        <v>4</v>
      </c>
    </row>
    <row r="255" spans="1:13" x14ac:dyDescent="0.25">
      <c r="A255" s="2" t="str">
        <f>Original!B265</f>
        <v>338_5</v>
      </c>
      <c r="B255" s="2" t="str">
        <f>Original!AI265</f>
        <v>punainen</v>
      </c>
      <c r="C255" s="2" t="str">
        <f>Original!AJ265</f>
        <v>musta</v>
      </c>
      <c r="D255" s="2" t="str">
        <f>Original!AK265</f>
        <v>musta</v>
      </c>
      <c r="E255" s="2" t="str">
        <f>Original!AR265</f>
        <v>punainen</v>
      </c>
      <c r="F255" s="2" t="str">
        <f>Original!AS265</f>
        <v>musta</v>
      </c>
      <c r="G255" s="2" t="str">
        <f>Original!AT265</f>
        <v>musta</v>
      </c>
      <c r="H255" s="2" t="str">
        <f t="shared" si="9"/>
        <v/>
      </c>
      <c r="I255" s="2" t="str">
        <f t="shared" si="10"/>
        <v/>
      </c>
      <c r="J255" s="2" t="str">
        <f t="shared" si="11"/>
        <v/>
      </c>
      <c r="K255" s="7">
        <f>Original!L265</f>
        <v>2173</v>
      </c>
      <c r="L255" s="2">
        <f>Original!C265</f>
        <v>338</v>
      </c>
      <c r="M255" s="2">
        <f>Original!D265</f>
        <v>5</v>
      </c>
    </row>
    <row r="256" spans="1:13" x14ac:dyDescent="0.25">
      <c r="A256" s="2" t="str">
        <f>Original!B266</f>
        <v>338_6</v>
      </c>
      <c r="B256" s="2" t="str">
        <f>Original!AI266</f>
        <v>musta</v>
      </c>
      <c r="C256" s="2" t="str">
        <f>Original!AJ266</f>
        <v>musta</v>
      </c>
      <c r="D256" s="2" t="str">
        <f>Original!AK266</f>
        <v>musta</v>
      </c>
      <c r="E256" s="2" t="str">
        <f>Original!AR266</f>
        <v>musta</v>
      </c>
      <c r="F256" s="2" t="str">
        <f>Original!AS266</f>
        <v>musta</v>
      </c>
      <c r="G256" s="2" t="str">
        <f>Original!AT266</f>
        <v>musta</v>
      </c>
      <c r="H256" s="2" t="str">
        <f t="shared" si="9"/>
        <v/>
      </c>
      <c r="I256" s="2" t="str">
        <f t="shared" si="10"/>
        <v/>
      </c>
      <c r="J256" s="2" t="str">
        <f t="shared" si="11"/>
        <v/>
      </c>
      <c r="K256" s="7">
        <f>Original!L266</f>
        <v>2173</v>
      </c>
      <c r="L256" s="2">
        <f>Original!C266</f>
        <v>338</v>
      </c>
      <c r="M256" s="2">
        <f>Original!D266</f>
        <v>6</v>
      </c>
    </row>
    <row r="257" spans="1:13" x14ac:dyDescent="0.25">
      <c r="A257" s="2" t="str">
        <f>Original!B267</f>
        <v>338_7</v>
      </c>
      <c r="B257" s="2" t="str">
        <f>Original!AI267</f>
        <v>musta</v>
      </c>
      <c r="C257" s="2" t="str">
        <f>Original!AJ267</f>
        <v>musta</v>
      </c>
      <c r="D257" s="2" t="str">
        <f>Original!AK267</f>
        <v>musta</v>
      </c>
      <c r="E257" s="2" t="str">
        <f>Original!AR267</f>
        <v>musta</v>
      </c>
      <c r="F257" s="2" t="str">
        <f>Original!AS267</f>
        <v>musta</v>
      </c>
      <c r="G257" s="2" t="str">
        <f>Original!AT267</f>
        <v>musta</v>
      </c>
      <c r="H257" s="2" t="str">
        <f t="shared" si="9"/>
        <v/>
      </c>
      <c r="I257" s="2" t="str">
        <f t="shared" si="10"/>
        <v/>
      </c>
      <c r="J257" s="2" t="str">
        <f t="shared" si="11"/>
        <v/>
      </c>
      <c r="K257" s="7">
        <f>Original!L267</f>
        <v>916</v>
      </c>
      <c r="L257" s="2">
        <f>Original!C267</f>
        <v>338</v>
      </c>
      <c r="M257" s="2">
        <f>Original!D267</f>
        <v>7</v>
      </c>
    </row>
    <row r="258" spans="1:13" x14ac:dyDescent="0.25">
      <c r="A258" s="2" t="str">
        <f>Original!B268</f>
        <v>338_8</v>
      </c>
      <c r="B258" s="2" t="str">
        <f>Original!AI268</f>
        <v>musta</v>
      </c>
      <c r="C258" s="2" t="str">
        <f>Original!AJ268</f>
        <v>musta</v>
      </c>
      <c r="D258" s="2" t="str">
        <f>Original!AK268</f>
        <v>musta</v>
      </c>
      <c r="E258" s="2" t="str">
        <f>Original!AR268</f>
        <v>musta</v>
      </c>
      <c r="F258" s="2" t="str">
        <f>Original!AS268</f>
        <v>musta</v>
      </c>
      <c r="G258" s="2" t="str">
        <f>Original!AT268</f>
        <v>musta</v>
      </c>
      <c r="H258" s="2" t="str">
        <f t="shared" si="9"/>
        <v/>
      </c>
      <c r="I258" s="2" t="str">
        <f t="shared" si="10"/>
        <v/>
      </c>
      <c r="J258" s="2" t="str">
        <f t="shared" si="11"/>
        <v/>
      </c>
      <c r="K258" s="7">
        <f>Original!L268</f>
        <v>916</v>
      </c>
      <c r="L258" s="2">
        <f>Original!C268</f>
        <v>338</v>
      </c>
      <c r="M258" s="2">
        <f>Original!D268</f>
        <v>8</v>
      </c>
    </row>
    <row r="259" spans="1:13" x14ac:dyDescent="0.25">
      <c r="A259" s="2" t="str">
        <f>Original!B269</f>
        <v>338_9</v>
      </c>
      <c r="B259" s="2" t="str">
        <f>Original!AI269</f>
        <v>musta</v>
      </c>
      <c r="C259" s="2" t="str">
        <f>Original!AJ269</f>
        <v>musta</v>
      </c>
      <c r="D259" s="2" t="str">
        <f>Original!AK269</f>
        <v>musta</v>
      </c>
      <c r="E259" s="2" t="str">
        <f>Original!AR269</f>
        <v>musta</v>
      </c>
      <c r="F259" s="2" t="str">
        <f>Original!AS269</f>
        <v>musta</v>
      </c>
      <c r="G259" s="2" t="str">
        <f>Original!AT269</f>
        <v>musta</v>
      </c>
      <c r="H259" s="2" t="str">
        <f t="shared" ref="H259:H322" si="12">+IF(B259=E259,"",IF(B259="punainen",IF(E259="musta","musta"),IF(B259="musta",IF(E259="punainen","punainen"))))</f>
        <v/>
      </c>
      <c r="I259" s="2" t="str">
        <f t="shared" ref="I259:I322" si="13">+IF(C259=F259,"",IF(C259="punainen",IF(F259="musta","musta"),IF(C259="musta",IF(F259="punainen","punainen"))))</f>
        <v/>
      </c>
      <c r="J259" s="2" t="str">
        <f t="shared" ref="J259:J322" si="14">+IF(D259=G259,"",IF(D259="punainen",IF(G259="musta","musta"),IF(D259="musta",IF(G259="punainen","punainen"))))</f>
        <v/>
      </c>
      <c r="K259" s="7">
        <f>Original!L269</f>
        <v>1205</v>
      </c>
      <c r="L259" s="2">
        <f>Original!C269</f>
        <v>338</v>
      </c>
      <c r="M259" s="2">
        <f>Original!D269</f>
        <v>9</v>
      </c>
    </row>
    <row r="260" spans="1:13" x14ac:dyDescent="0.25">
      <c r="A260" s="2" t="str">
        <f>Original!B270</f>
        <v>339_1</v>
      </c>
      <c r="B260" s="2" t="str">
        <f>Original!AI270</f>
        <v>musta</v>
      </c>
      <c r="C260" s="2" t="str">
        <f>Original!AJ270</f>
        <v>musta</v>
      </c>
      <c r="D260" s="2" t="str">
        <f>Original!AK270</f>
        <v>musta</v>
      </c>
      <c r="E260" s="2" t="str">
        <f>Original!AR270</f>
        <v>musta</v>
      </c>
      <c r="F260" s="2" t="str">
        <f>Original!AS270</f>
        <v>musta</v>
      </c>
      <c r="G260" s="2" t="str">
        <f>Original!AT270</f>
        <v>musta</v>
      </c>
      <c r="H260" s="2" t="str">
        <f t="shared" si="12"/>
        <v/>
      </c>
      <c r="I260" s="2" t="str">
        <f t="shared" si="13"/>
        <v/>
      </c>
      <c r="J260" s="2" t="str">
        <f t="shared" si="14"/>
        <v/>
      </c>
      <c r="K260" s="7">
        <f>Original!L270</f>
        <v>9509</v>
      </c>
      <c r="L260" s="2">
        <f>Original!C270</f>
        <v>339</v>
      </c>
      <c r="M260" s="2">
        <f>Original!D270</f>
        <v>1</v>
      </c>
    </row>
    <row r="261" spans="1:13" x14ac:dyDescent="0.25">
      <c r="A261" s="2" t="str">
        <f>Original!B271</f>
        <v>339_2</v>
      </c>
      <c r="B261" s="2" t="str">
        <f>Original!AI271</f>
        <v>musta</v>
      </c>
      <c r="C261" s="2" t="str">
        <f>Original!AJ271</f>
        <v>musta</v>
      </c>
      <c r="D261" s="2" t="str">
        <f>Original!AK271</f>
        <v>musta</v>
      </c>
      <c r="E261" s="2" t="str">
        <f>Original!AR271</f>
        <v>musta</v>
      </c>
      <c r="F261" s="2" t="str">
        <f>Original!AS271</f>
        <v>musta</v>
      </c>
      <c r="G261" s="2" t="str">
        <f>Original!AT271</f>
        <v>musta</v>
      </c>
      <c r="H261" s="2" t="str">
        <f t="shared" si="12"/>
        <v/>
      </c>
      <c r="I261" s="2" t="str">
        <f t="shared" si="13"/>
        <v/>
      </c>
      <c r="J261" s="2" t="str">
        <f t="shared" si="14"/>
        <v/>
      </c>
      <c r="K261" s="7">
        <f>Original!L271</f>
        <v>8512</v>
      </c>
      <c r="L261" s="2">
        <f>Original!C271</f>
        <v>339</v>
      </c>
      <c r="M261" s="2">
        <f>Original!D271</f>
        <v>2</v>
      </c>
    </row>
    <row r="262" spans="1:13" x14ac:dyDescent="0.25">
      <c r="A262" s="2" t="str">
        <f>Original!B272</f>
        <v>339_3</v>
      </c>
      <c r="B262" s="2" t="str">
        <f>Original!AI272</f>
        <v>musta</v>
      </c>
      <c r="C262" s="2" t="str">
        <f>Original!AJ272</f>
        <v>musta</v>
      </c>
      <c r="D262" s="2" t="str">
        <f>Original!AK272</f>
        <v>musta</v>
      </c>
      <c r="E262" s="2" t="str">
        <f>Original!AR272</f>
        <v>musta</v>
      </c>
      <c r="F262" s="2" t="str">
        <f>Original!AS272</f>
        <v>musta</v>
      </c>
      <c r="G262" s="2" t="str">
        <f>Original!AT272</f>
        <v>musta</v>
      </c>
      <c r="H262" s="2" t="str">
        <f t="shared" si="12"/>
        <v/>
      </c>
      <c r="I262" s="2" t="str">
        <f t="shared" si="13"/>
        <v/>
      </c>
      <c r="J262" s="2" t="str">
        <f t="shared" si="14"/>
        <v/>
      </c>
      <c r="K262" s="7">
        <f>Original!L272</f>
        <v>8512</v>
      </c>
      <c r="L262" s="2">
        <f>Original!C272</f>
        <v>339</v>
      </c>
      <c r="M262" s="2">
        <f>Original!D272</f>
        <v>3</v>
      </c>
    </row>
    <row r="263" spans="1:13" x14ac:dyDescent="0.25">
      <c r="A263" s="2" t="str">
        <f>Original!B273</f>
        <v>339_4</v>
      </c>
      <c r="B263" s="2" t="str">
        <f>Original!AI273</f>
        <v>musta</v>
      </c>
      <c r="C263" s="2" t="str">
        <f>Original!AJ273</f>
        <v>musta</v>
      </c>
      <c r="D263" s="2" t="str">
        <f>Original!AK273</f>
        <v>musta</v>
      </c>
      <c r="E263" s="2" t="str">
        <f>Original!AR273</f>
        <v>musta</v>
      </c>
      <c r="F263" s="2" t="str">
        <f>Original!AS273</f>
        <v>musta</v>
      </c>
      <c r="G263" s="2" t="str">
        <f>Original!AT273</f>
        <v>musta</v>
      </c>
      <c r="H263" s="2" t="str">
        <f t="shared" si="12"/>
        <v/>
      </c>
      <c r="I263" s="2" t="str">
        <f t="shared" si="13"/>
        <v/>
      </c>
      <c r="J263" s="2" t="str">
        <f t="shared" si="14"/>
        <v/>
      </c>
      <c r="K263" s="7">
        <f>Original!L273</f>
        <v>8512</v>
      </c>
      <c r="L263" s="2">
        <f>Original!C273</f>
        <v>339</v>
      </c>
      <c r="M263" s="2">
        <f>Original!D273</f>
        <v>4</v>
      </c>
    </row>
    <row r="264" spans="1:13" x14ac:dyDescent="0.25">
      <c r="A264" s="2" t="str">
        <f>Original!B274</f>
        <v>339_5</v>
      </c>
      <c r="B264" s="2" t="str">
        <f>Original!AI274</f>
        <v>musta</v>
      </c>
      <c r="C264" s="2" t="str">
        <f>Original!AJ274</f>
        <v>musta</v>
      </c>
      <c r="D264" s="2" t="str">
        <f>Original!AK274</f>
        <v>musta</v>
      </c>
      <c r="E264" s="2" t="str">
        <f>Original!AR274</f>
        <v>musta</v>
      </c>
      <c r="F264" s="2" t="str">
        <f>Original!AS274</f>
        <v>musta</v>
      </c>
      <c r="G264" s="2" t="str">
        <f>Original!AT274</f>
        <v>musta</v>
      </c>
      <c r="H264" s="2" t="str">
        <f t="shared" si="12"/>
        <v/>
      </c>
      <c r="I264" s="2" t="str">
        <f t="shared" si="13"/>
        <v/>
      </c>
      <c r="J264" s="2" t="str">
        <f t="shared" si="14"/>
        <v/>
      </c>
      <c r="K264" s="7">
        <f>Original!L274</f>
        <v>8512</v>
      </c>
      <c r="L264" s="2">
        <f>Original!C274</f>
        <v>339</v>
      </c>
      <c r="M264" s="2">
        <f>Original!D274</f>
        <v>5</v>
      </c>
    </row>
    <row r="265" spans="1:13" x14ac:dyDescent="0.25">
      <c r="A265" s="2" t="str">
        <f>Original!B275</f>
        <v>339_6</v>
      </c>
      <c r="B265" s="2" t="str">
        <f>Original!AI275</f>
        <v>musta</v>
      </c>
      <c r="C265" s="2" t="str">
        <f>Original!AJ275</f>
        <v>musta</v>
      </c>
      <c r="D265" s="2" t="str">
        <f>Original!AK275</f>
        <v>musta</v>
      </c>
      <c r="E265" s="2" t="str">
        <f>Original!AR275</f>
        <v>musta</v>
      </c>
      <c r="F265" s="2" t="str">
        <f>Original!AS275</f>
        <v>musta</v>
      </c>
      <c r="G265" s="2" t="str">
        <f>Original!AT275</f>
        <v>musta</v>
      </c>
      <c r="H265" s="2" t="str">
        <f t="shared" si="12"/>
        <v/>
      </c>
      <c r="I265" s="2" t="str">
        <f t="shared" si="13"/>
        <v/>
      </c>
      <c r="J265" s="2" t="str">
        <f t="shared" si="14"/>
        <v/>
      </c>
      <c r="K265" s="7">
        <f>Original!L275</f>
        <v>5550</v>
      </c>
      <c r="L265" s="2">
        <f>Original!C275</f>
        <v>339</v>
      </c>
      <c r="M265" s="2">
        <f>Original!D275</f>
        <v>6</v>
      </c>
    </row>
    <row r="266" spans="1:13" x14ac:dyDescent="0.25">
      <c r="A266" s="2" t="str">
        <f>Original!B276</f>
        <v>339_7</v>
      </c>
      <c r="B266" s="2" t="str">
        <f>Original!AI276</f>
        <v>musta</v>
      </c>
      <c r="C266" s="2" t="str">
        <f>Original!AJ276</f>
        <v>musta</v>
      </c>
      <c r="D266" s="2" t="str">
        <f>Original!AK276</f>
        <v>musta</v>
      </c>
      <c r="E266" s="2" t="str">
        <f>Original!AR276</f>
        <v>musta</v>
      </c>
      <c r="F266" s="2" t="str">
        <f>Original!AS276</f>
        <v>musta</v>
      </c>
      <c r="G266" s="2" t="str">
        <f>Original!AT276</f>
        <v>musta</v>
      </c>
      <c r="H266" s="2" t="str">
        <f t="shared" si="12"/>
        <v/>
      </c>
      <c r="I266" s="2" t="str">
        <f t="shared" si="13"/>
        <v/>
      </c>
      <c r="J266" s="2" t="str">
        <f t="shared" si="14"/>
        <v/>
      </c>
      <c r="K266" s="7">
        <f>Original!L276</f>
        <v>1604</v>
      </c>
      <c r="L266" s="2">
        <f>Original!C276</f>
        <v>339</v>
      </c>
      <c r="M266" s="2">
        <f>Original!D276</f>
        <v>7</v>
      </c>
    </row>
    <row r="267" spans="1:13" x14ac:dyDescent="0.25">
      <c r="A267" s="2" t="str">
        <f>Original!B277</f>
        <v>344_1</v>
      </c>
      <c r="B267" s="2" t="str">
        <f>Original!AI277</f>
        <v>punainen</v>
      </c>
      <c r="C267" s="2" t="str">
        <f>Original!AJ277</f>
        <v>punainen</v>
      </c>
      <c r="D267" s="2" t="str">
        <f>Original!AK277</f>
        <v>punainen</v>
      </c>
      <c r="E267" s="2" t="str">
        <f>Original!AR277</f>
        <v>punainen</v>
      </c>
      <c r="F267" s="2" t="str">
        <f>Original!AS277</f>
        <v>punainen</v>
      </c>
      <c r="G267" s="2" t="str">
        <f>Original!AT277</f>
        <v>punainen</v>
      </c>
      <c r="H267" s="2" t="str">
        <f t="shared" si="12"/>
        <v/>
      </c>
      <c r="I267" s="2" t="str">
        <f t="shared" si="13"/>
        <v/>
      </c>
      <c r="J267" s="2" t="str">
        <f t="shared" si="14"/>
        <v/>
      </c>
      <c r="K267" s="7">
        <f>Original!L277</f>
        <v>1122</v>
      </c>
      <c r="L267" s="2">
        <f>Original!C277</f>
        <v>344</v>
      </c>
      <c r="M267" s="2">
        <f>Original!D277</f>
        <v>1</v>
      </c>
    </row>
    <row r="268" spans="1:13" x14ac:dyDescent="0.25">
      <c r="A268" s="2" t="str">
        <f>Original!B278</f>
        <v>344_2</v>
      </c>
      <c r="B268" s="2" t="str">
        <f>Original!AI278</f>
        <v>punainen</v>
      </c>
      <c r="C268" s="2" t="str">
        <f>Original!AJ278</f>
        <v>punainen</v>
      </c>
      <c r="D268" s="2" t="str">
        <f>Original!AK278</f>
        <v>punainen</v>
      </c>
      <c r="E268" s="2" t="str">
        <f>Original!AR278</f>
        <v>punainen</v>
      </c>
      <c r="F268" s="2" t="str">
        <f>Original!AS278</f>
        <v>punainen</v>
      </c>
      <c r="G268" s="2" t="str">
        <f>Original!AT278</f>
        <v>punainen</v>
      </c>
      <c r="H268" s="2" t="str">
        <f t="shared" si="12"/>
        <v/>
      </c>
      <c r="I268" s="2" t="str">
        <f t="shared" si="13"/>
        <v/>
      </c>
      <c r="J268" s="2" t="str">
        <f t="shared" si="14"/>
        <v/>
      </c>
      <c r="K268" s="7">
        <f>Original!L278</f>
        <v>855</v>
      </c>
      <c r="L268" s="2">
        <f>Original!C278</f>
        <v>344</v>
      </c>
      <c r="M268" s="2">
        <f>Original!D278</f>
        <v>2</v>
      </c>
    </row>
    <row r="269" spans="1:13" x14ac:dyDescent="0.25">
      <c r="A269" s="2" t="str">
        <f>Original!B279</f>
        <v>344_4</v>
      </c>
      <c r="B269" s="2" t="str">
        <f>Original!AI279</f>
        <v>punainen</v>
      </c>
      <c r="C269" s="2" t="str">
        <f>Original!AJ279</f>
        <v>punainen</v>
      </c>
      <c r="D269" s="2" t="str">
        <f>Original!AK279</f>
        <v>punainen</v>
      </c>
      <c r="E269" s="2" t="str">
        <f>Original!AR279</f>
        <v>punainen</v>
      </c>
      <c r="F269" s="2" t="str">
        <f>Original!AS279</f>
        <v>punainen</v>
      </c>
      <c r="G269" s="2" t="str">
        <f>Original!AT279</f>
        <v>punainen</v>
      </c>
      <c r="H269" s="2" t="str">
        <f t="shared" si="12"/>
        <v/>
      </c>
      <c r="I269" s="2" t="str">
        <f t="shared" si="13"/>
        <v/>
      </c>
      <c r="J269" s="2" t="str">
        <f t="shared" si="14"/>
        <v/>
      </c>
      <c r="K269" s="7">
        <f>Original!L279</f>
        <v>855</v>
      </c>
      <c r="L269" s="2">
        <f>Original!C279</f>
        <v>344</v>
      </c>
      <c r="M269" s="2">
        <f>Original!D279</f>
        <v>4</v>
      </c>
    </row>
    <row r="270" spans="1:13" x14ac:dyDescent="0.25">
      <c r="A270" s="2" t="str">
        <f>Original!B280</f>
        <v>346_1</v>
      </c>
      <c r="B270" s="2" t="str">
        <f>Original!AI280</f>
        <v>punainen</v>
      </c>
      <c r="C270" s="2" t="str">
        <f>Original!AJ280</f>
        <v>punainen</v>
      </c>
      <c r="D270" s="2" t="str">
        <f>Original!AK280</f>
        <v>punainen</v>
      </c>
      <c r="E270" s="2" t="str">
        <f>Original!AR280</f>
        <v>punainen</v>
      </c>
      <c r="F270" s="2" t="str">
        <f>Original!AS280</f>
        <v>punainen</v>
      </c>
      <c r="G270" s="2" t="str">
        <f>Original!AT280</f>
        <v>punainen</v>
      </c>
      <c r="H270" s="2" t="str">
        <f t="shared" si="12"/>
        <v/>
      </c>
      <c r="I270" s="2" t="str">
        <f t="shared" si="13"/>
        <v/>
      </c>
      <c r="J270" s="2" t="str">
        <f t="shared" si="14"/>
        <v/>
      </c>
      <c r="K270" s="7">
        <f>Original!L280</f>
        <v>1069</v>
      </c>
      <c r="L270" s="2">
        <f>Original!C280</f>
        <v>346</v>
      </c>
      <c r="M270" s="2">
        <f>Original!D280</f>
        <v>1</v>
      </c>
    </row>
    <row r="271" spans="1:13" x14ac:dyDescent="0.25">
      <c r="A271" s="2" t="str">
        <f>Original!B281</f>
        <v>346_2</v>
      </c>
      <c r="B271" s="2" t="str">
        <f>Original!AI281</f>
        <v>punainen</v>
      </c>
      <c r="C271" s="2" t="str">
        <f>Original!AJ281</f>
        <v>punainen</v>
      </c>
      <c r="D271" s="2" t="str">
        <f>Original!AK281</f>
        <v>punainen</v>
      </c>
      <c r="E271" s="2" t="str">
        <f>Original!AR281</f>
        <v>punainen</v>
      </c>
      <c r="F271" s="2" t="str">
        <f>Original!AS281</f>
        <v>punainen</v>
      </c>
      <c r="G271" s="2" t="str">
        <f>Original!AT281</f>
        <v>punainen</v>
      </c>
      <c r="H271" s="2" t="str">
        <f t="shared" si="12"/>
        <v/>
      </c>
      <c r="I271" s="2" t="str">
        <f t="shared" si="13"/>
        <v/>
      </c>
      <c r="J271" s="2" t="str">
        <f t="shared" si="14"/>
        <v/>
      </c>
      <c r="K271" s="7">
        <f>Original!L281</f>
        <v>634</v>
      </c>
      <c r="L271" s="2">
        <f>Original!C281</f>
        <v>346</v>
      </c>
      <c r="M271" s="2">
        <f>Original!D281</f>
        <v>2</v>
      </c>
    </row>
    <row r="272" spans="1:13" x14ac:dyDescent="0.25">
      <c r="A272" s="2" t="str">
        <f>Original!B282</f>
        <v>346_3</v>
      </c>
      <c r="B272" s="2" t="str">
        <f>Original!AI282</f>
        <v>punainen</v>
      </c>
      <c r="C272" s="2" t="str">
        <f>Original!AJ282</f>
        <v>punainen</v>
      </c>
      <c r="D272" s="2" t="str">
        <f>Original!AK282</f>
        <v>punainen</v>
      </c>
      <c r="E272" s="2" t="str">
        <f>Original!AR282</f>
        <v>punainen</v>
      </c>
      <c r="F272" s="2" t="str">
        <f>Original!AS282</f>
        <v>punainen</v>
      </c>
      <c r="G272" s="2" t="str">
        <f>Original!AT282</f>
        <v>punainen</v>
      </c>
      <c r="H272" s="2" t="str">
        <f t="shared" si="12"/>
        <v/>
      </c>
      <c r="I272" s="2" t="str">
        <f t="shared" si="13"/>
        <v/>
      </c>
      <c r="J272" s="2" t="str">
        <f t="shared" si="14"/>
        <v/>
      </c>
      <c r="K272" s="7">
        <f>Original!L282</f>
        <v>634</v>
      </c>
      <c r="L272" s="2">
        <f>Original!C282</f>
        <v>346</v>
      </c>
      <c r="M272" s="2">
        <f>Original!D282</f>
        <v>3</v>
      </c>
    </row>
    <row r="273" spans="1:13" x14ac:dyDescent="0.25">
      <c r="A273" s="2" t="str">
        <f>Original!B283</f>
        <v>346_4</v>
      </c>
      <c r="B273" s="2" t="str">
        <f>Original!AI283</f>
        <v>punainen</v>
      </c>
      <c r="C273" s="2" t="str">
        <f>Original!AJ283</f>
        <v>punainen</v>
      </c>
      <c r="D273" s="2" t="str">
        <f>Original!AK283</f>
        <v>punainen</v>
      </c>
      <c r="E273" s="2" t="str">
        <f>Original!AR283</f>
        <v>punainen</v>
      </c>
      <c r="F273" s="2" t="str">
        <f>Original!AS283</f>
        <v>punainen</v>
      </c>
      <c r="G273" s="2" t="str">
        <f>Original!AT283</f>
        <v>punainen</v>
      </c>
      <c r="H273" s="2" t="str">
        <f t="shared" si="12"/>
        <v/>
      </c>
      <c r="I273" s="2" t="str">
        <f t="shared" si="13"/>
        <v/>
      </c>
      <c r="J273" s="2" t="str">
        <f t="shared" si="14"/>
        <v/>
      </c>
      <c r="K273" s="7">
        <f>Original!L283</f>
        <v>512</v>
      </c>
      <c r="L273" s="2">
        <f>Original!C283</f>
        <v>346</v>
      </c>
      <c r="M273" s="2">
        <f>Original!D283</f>
        <v>4</v>
      </c>
    </row>
    <row r="274" spans="1:13" x14ac:dyDescent="0.25">
      <c r="A274" s="2" t="str">
        <f>Original!B284</f>
        <v>346_5</v>
      </c>
      <c r="B274" s="2" t="str">
        <f>Original!AI284</f>
        <v>punainen</v>
      </c>
      <c r="C274" s="2" t="str">
        <f>Original!AJ284</f>
        <v>punainen</v>
      </c>
      <c r="D274" s="2" t="str">
        <f>Original!AK284</f>
        <v>punainen</v>
      </c>
      <c r="E274" s="2" t="str">
        <f>Original!AR284</f>
        <v>punainen</v>
      </c>
      <c r="F274" s="2" t="str">
        <f>Original!AS284</f>
        <v>punainen</v>
      </c>
      <c r="G274" s="2" t="str">
        <f>Original!AT284</f>
        <v>punainen</v>
      </c>
      <c r="H274" s="2" t="str">
        <f t="shared" si="12"/>
        <v/>
      </c>
      <c r="I274" s="2" t="str">
        <f t="shared" si="13"/>
        <v/>
      </c>
      <c r="J274" s="2" t="str">
        <f t="shared" si="14"/>
        <v/>
      </c>
      <c r="K274" s="7">
        <f>Original!L284</f>
        <v>512</v>
      </c>
      <c r="L274" s="2">
        <f>Original!C284</f>
        <v>346</v>
      </c>
      <c r="M274" s="2">
        <f>Original!D284</f>
        <v>5</v>
      </c>
    </row>
    <row r="275" spans="1:13" x14ac:dyDescent="0.25">
      <c r="A275" s="2" t="str">
        <f>Original!B285</f>
        <v>346_6</v>
      </c>
      <c r="B275" s="2" t="str">
        <f>Original!AI285</f>
        <v>punainen</v>
      </c>
      <c r="C275" s="2" t="str">
        <f>Original!AJ285</f>
        <v>punainen</v>
      </c>
      <c r="D275" s="2" t="str">
        <f>Original!AK285</f>
        <v>musta</v>
      </c>
      <c r="E275" s="2" t="str">
        <f>Original!AR285</f>
        <v>punainen</v>
      </c>
      <c r="F275" s="2" t="str">
        <f>Original!AS285</f>
        <v>punainen</v>
      </c>
      <c r="G275" s="2" t="str">
        <f>Original!AT285</f>
        <v>musta</v>
      </c>
      <c r="H275" s="2" t="str">
        <f t="shared" si="12"/>
        <v/>
      </c>
      <c r="I275" s="2" t="str">
        <f t="shared" si="13"/>
        <v/>
      </c>
      <c r="J275" s="2" t="str">
        <f t="shared" si="14"/>
        <v/>
      </c>
      <c r="K275" s="7">
        <f>Original!L285</f>
        <v>512</v>
      </c>
      <c r="L275" s="2">
        <f>Original!C285</f>
        <v>346</v>
      </c>
      <c r="M275" s="2">
        <f>Original!D285</f>
        <v>6</v>
      </c>
    </row>
    <row r="276" spans="1:13" x14ac:dyDescent="0.25">
      <c r="A276" s="2" t="str">
        <f>Original!B286</f>
        <v>346_7</v>
      </c>
      <c r="B276" s="2" t="str">
        <f>Original!AI286</f>
        <v>punainen</v>
      </c>
      <c r="C276" s="2" t="str">
        <f>Original!AJ286</f>
        <v>punainen</v>
      </c>
      <c r="D276" s="2" t="str">
        <f>Original!AK286</f>
        <v>musta</v>
      </c>
      <c r="E276" s="2" t="str">
        <f>Original!AR286</f>
        <v>punainen</v>
      </c>
      <c r="F276" s="2" t="str">
        <f>Original!AS286</f>
        <v>punainen</v>
      </c>
      <c r="G276" s="2" t="str">
        <f>Original!AT286</f>
        <v>musta</v>
      </c>
      <c r="H276" s="2" t="str">
        <f t="shared" si="12"/>
        <v/>
      </c>
      <c r="I276" s="2" t="str">
        <f t="shared" si="13"/>
        <v/>
      </c>
      <c r="J276" s="2" t="str">
        <f t="shared" si="14"/>
        <v/>
      </c>
      <c r="K276" s="7">
        <f>Original!L286</f>
        <v>512</v>
      </c>
      <c r="L276" s="2">
        <f>Original!C286</f>
        <v>346</v>
      </c>
      <c r="M276" s="2">
        <f>Original!D286</f>
        <v>7</v>
      </c>
    </row>
    <row r="277" spans="1:13" x14ac:dyDescent="0.25">
      <c r="A277" s="2" t="str">
        <f>Original!B287</f>
        <v>347_1</v>
      </c>
      <c r="B277" s="2" t="str">
        <f>Original!AI287</f>
        <v>musta</v>
      </c>
      <c r="C277" s="2" t="str">
        <f>Original!AJ287</f>
        <v>punainen</v>
      </c>
      <c r="D277" s="2" t="str">
        <f>Original!AK287</f>
        <v>musta</v>
      </c>
      <c r="E277" s="2" t="str">
        <f>Original!AR287</f>
        <v>musta</v>
      </c>
      <c r="F277" s="2" t="str">
        <f>Original!AS287</f>
        <v>punainen</v>
      </c>
      <c r="G277" s="2" t="str">
        <f>Original!AT287</f>
        <v>musta</v>
      </c>
      <c r="H277" s="2" t="str">
        <f t="shared" si="12"/>
        <v/>
      </c>
      <c r="I277" s="2" t="str">
        <f t="shared" si="13"/>
        <v/>
      </c>
      <c r="J277" s="2" t="str">
        <f t="shared" si="14"/>
        <v/>
      </c>
      <c r="K277" s="7">
        <f>Original!L287</f>
        <v>3353</v>
      </c>
      <c r="L277" s="2">
        <f>Original!C287</f>
        <v>347</v>
      </c>
      <c r="M277" s="2">
        <f>Original!D287</f>
        <v>1</v>
      </c>
    </row>
    <row r="278" spans="1:13" x14ac:dyDescent="0.25">
      <c r="A278" s="2" t="str">
        <f>Original!B288</f>
        <v>347_2</v>
      </c>
      <c r="B278" s="2" t="str">
        <f>Original!AI288</f>
        <v>musta</v>
      </c>
      <c r="C278" s="2" t="str">
        <f>Original!AJ288</f>
        <v>punainen</v>
      </c>
      <c r="D278" s="2" t="str">
        <f>Original!AK288</f>
        <v>musta</v>
      </c>
      <c r="E278" s="2" t="str">
        <f>Original!AR288</f>
        <v>musta</v>
      </c>
      <c r="F278" s="2" t="str">
        <f>Original!AS288</f>
        <v>punainen</v>
      </c>
      <c r="G278" s="2" t="str">
        <f>Original!AT288</f>
        <v>musta</v>
      </c>
      <c r="H278" s="2" t="str">
        <f t="shared" si="12"/>
        <v/>
      </c>
      <c r="I278" s="2" t="str">
        <f t="shared" si="13"/>
        <v/>
      </c>
      <c r="J278" s="2" t="str">
        <f t="shared" si="14"/>
        <v/>
      </c>
      <c r="K278" s="7">
        <f>Original!L288</f>
        <v>4831</v>
      </c>
      <c r="L278" s="2">
        <f>Original!C288</f>
        <v>347</v>
      </c>
      <c r="M278" s="2">
        <f>Original!D288</f>
        <v>2</v>
      </c>
    </row>
    <row r="279" spans="1:13" x14ac:dyDescent="0.25">
      <c r="A279" s="2" t="str">
        <f>Original!B289</f>
        <v>347_3</v>
      </c>
      <c r="B279" s="2" t="str">
        <f>Original!AI289</f>
        <v>musta</v>
      </c>
      <c r="C279" s="2" t="str">
        <f>Original!AJ289</f>
        <v>musta</v>
      </c>
      <c r="D279" s="2" t="str">
        <f>Original!AK289</f>
        <v>musta</v>
      </c>
      <c r="E279" s="2" t="str">
        <f>Original!AR289</f>
        <v>musta</v>
      </c>
      <c r="F279" s="2" t="str">
        <f>Original!AS289</f>
        <v>musta</v>
      </c>
      <c r="G279" s="2" t="str">
        <f>Original!AT289</f>
        <v>musta</v>
      </c>
      <c r="H279" s="2" t="str">
        <f t="shared" si="12"/>
        <v/>
      </c>
      <c r="I279" s="2" t="str">
        <f t="shared" si="13"/>
        <v/>
      </c>
      <c r="J279" s="2" t="str">
        <f t="shared" si="14"/>
        <v/>
      </c>
      <c r="K279" s="7">
        <f>Original!L289</f>
        <v>5237</v>
      </c>
      <c r="L279" s="2">
        <f>Original!C289</f>
        <v>347</v>
      </c>
      <c r="M279" s="2">
        <f>Original!D289</f>
        <v>3</v>
      </c>
    </row>
    <row r="280" spans="1:13" x14ac:dyDescent="0.25">
      <c r="A280" s="2" t="str">
        <f>Original!B290</f>
        <v>347_4</v>
      </c>
      <c r="B280" s="2" t="str">
        <f>Original!AI290</f>
        <v>musta</v>
      </c>
      <c r="C280" s="2" t="str">
        <f>Original!AJ290</f>
        <v>punainen</v>
      </c>
      <c r="D280" s="2" t="str">
        <f>Original!AK290</f>
        <v>musta</v>
      </c>
      <c r="E280" s="2" t="str">
        <f>Original!AR290</f>
        <v>musta</v>
      </c>
      <c r="F280" s="2" t="str">
        <f>Original!AS290</f>
        <v>punainen</v>
      </c>
      <c r="G280" s="2" t="str">
        <f>Original!AT290</f>
        <v>musta</v>
      </c>
      <c r="H280" s="2" t="str">
        <f t="shared" si="12"/>
        <v/>
      </c>
      <c r="I280" s="2" t="str">
        <f t="shared" si="13"/>
        <v/>
      </c>
      <c r="J280" s="2" t="str">
        <f t="shared" si="14"/>
        <v/>
      </c>
      <c r="K280" s="7">
        <f>Original!L290</f>
        <v>6266</v>
      </c>
      <c r="L280" s="2">
        <f>Original!C290</f>
        <v>347</v>
      </c>
      <c r="M280" s="2">
        <f>Original!D290</f>
        <v>4</v>
      </c>
    </row>
    <row r="281" spans="1:13" x14ac:dyDescent="0.25">
      <c r="A281" s="2" t="str">
        <f>Original!B291</f>
        <v>347_5</v>
      </c>
      <c r="B281" s="2" t="str">
        <f>Original!AI291</f>
        <v>musta</v>
      </c>
      <c r="C281" s="2" t="str">
        <f>Original!AJ291</f>
        <v>punainen</v>
      </c>
      <c r="D281" s="2" t="str">
        <f>Original!AK291</f>
        <v>punainen</v>
      </c>
      <c r="E281" s="2" t="str">
        <f>Original!AR291</f>
        <v>punainen</v>
      </c>
      <c r="F281" s="2" t="str">
        <f>Original!AS291</f>
        <v>punainen</v>
      </c>
      <c r="G281" s="2" t="str">
        <f>Original!AT291</f>
        <v>punainen</v>
      </c>
      <c r="H281" s="2" t="str">
        <f t="shared" si="12"/>
        <v>punainen</v>
      </c>
      <c r="I281" s="2" t="str">
        <f t="shared" si="13"/>
        <v/>
      </c>
      <c r="J281" s="2" t="str">
        <f t="shared" si="14"/>
        <v/>
      </c>
      <c r="K281" s="7">
        <f>Original!L291</f>
        <v>6266</v>
      </c>
      <c r="L281" s="2">
        <f>Original!C291</f>
        <v>347</v>
      </c>
      <c r="M281" s="2">
        <f>Original!D291</f>
        <v>5</v>
      </c>
    </row>
    <row r="282" spans="1:13" x14ac:dyDescent="0.25">
      <c r="A282" s="2" t="str">
        <f>Original!B292</f>
        <v>348_1</v>
      </c>
      <c r="B282" s="2" t="str">
        <f>Original!AI292</f>
        <v>punainen</v>
      </c>
      <c r="C282" s="2" t="str">
        <f>Original!AJ292</f>
        <v>musta</v>
      </c>
      <c r="D282" s="2" t="str">
        <f>Original!AK292</f>
        <v>musta</v>
      </c>
      <c r="E282" s="2" t="str">
        <f>Original!AR292</f>
        <v>punainen</v>
      </c>
      <c r="F282" s="2" t="str">
        <f>Original!AS292</f>
        <v>musta</v>
      </c>
      <c r="G282" s="2" t="str">
        <f>Original!AT292</f>
        <v>musta</v>
      </c>
      <c r="H282" s="2" t="str">
        <f t="shared" si="12"/>
        <v/>
      </c>
      <c r="I282" s="2" t="str">
        <f t="shared" si="13"/>
        <v/>
      </c>
      <c r="J282" s="2" t="str">
        <f t="shared" si="14"/>
        <v/>
      </c>
      <c r="K282" s="7">
        <f>Original!L292</f>
        <v>1184</v>
      </c>
      <c r="L282" s="2">
        <f>Original!C292</f>
        <v>348</v>
      </c>
      <c r="M282" s="2">
        <f>Original!D292</f>
        <v>1</v>
      </c>
    </row>
    <row r="283" spans="1:13" x14ac:dyDescent="0.25">
      <c r="A283" s="2" t="str">
        <f>Original!B293</f>
        <v>348_2</v>
      </c>
      <c r="B283" s="2" t="str">
        <f>Original!AI293</f>
        <v>punainen</v>
      </c>
      <c r="C283" s="2" t="str">
        <f>Original!AJ293</f>
        <v>musta</v>
      </c>
      <c r="D283" s="2" t="str">
        <f>Original!AK293</f>
        <v>musta</v>
      </c>
      <c r="E283" s="2" t="str">
        <f>Original!AR293</f>
        <v>punainen</v>
      </c>
      <c r="F283" s="2" t="str">
        <f>Original!AS293</f>
        <v>musta</v>
      </c>
      <c r="G283" s="2" t="str">
        <f>Original!AT293</f>
        <v>musta</v>
      </c>
      <c r="H283" s="2" t="str">
        <f t="shared" si="12"/>
        <v/>
      </c>
      <c r="I283" s="2" t="str">
        <f t="shared" si="13"/>
        <v/>
      </c>
      <c r="J283" s="2" t="str">
        <f t="shared" si="14"/>
        <v/>
      </c>
      <c r="K283" s="7">
        <f>Original!L293</f>
        <v>1184</v>
      </c>
      <c r="L283" s="2">
        <f>Original!C293</f>
        <v>348</v>
      </c>
      <c r="M283" s="2">
        <f>Original!D293</f>
        <v>2</v>
      </c>
    </row>
    <row r="284" spans="1:13" x14ac:dyDescent="0.25">
      <c r="A284" s="2" t="str">
        <f>Original!B294</f>
        <v>348_3</v>
      </c>
      <c r="B284" s="2" t="str">
        <f>Original!AI294</f>
        <v>punainen</v>
      </c>
      <c r="C284" s="2" t="str">
        <f>Original!AJ294</f>
        <v>punainen</v>
      </c>
      <c r="D284" s="2" t="str">
        <f>Original!AK294</f>
        <v>punainen</v>
      </c>
      <c r="E284" s="2" t="str">
        <f>Original!AR294</f>
        <v>punainen</v>
      </c>
      <c r="F284" s="2" t="str">
        <f>Original!AS294</f>
        <v>punainen</v>
      </c>
      <c r="G284" s="2" t="str">
        <f>Original!AT294</f>
        <v>punainen</v>
      </c>
      <c r="H284" s="2" t="str">
        <f t="shared" si="12"/>
        <v/>
      </c>
      <c r="I284" s="2" t="str">
        <f t="shared" si="13"/>
        <v/>
      </c>
      <c r="J284" s="2" t="str">
        <f t="shared" si="14"/>
        <v/>
      </c>
      <c r="K284" s="7">
        <f>Original!L294</f>
        <v>2351</v>
      </c>
      <c r="L284" s="2">
        <f>Original!C294</f>
        <v>348</v>
      </c>
      <c r="M284" s="2">
        <f>Original!D294</f>
        <v>3</v>
      </c>
    </row>
    <row r="285" spans="1:13" x14ac:dyDescent="0.25">
      <c r="A285" s="2" t="str">
        <f>Original!B295</f>
        <v>348_4</v>
      </c>
      <c r="B285" s="2" t="str">
        <f>Original!AI295</f>
        <v>punainen</v>
      </c>
      <c r="C285" s="2" t="str">
        <f>Original!AJ295</f>
        <v>musta</v>
      </c>
      <c r="D285" s="2" t="str">
        <f>Original!AK295</f>
        <v>musta</v>
      </c>
      <c r="E285" s="2" t="str">
        <f>Original!AR295</f>
        <v>punainen</v>
      </c>
      <c r="F285" s="2" t="str">
        <f>Original!AS295</f>
        <v>musta</v>
      </c>
      <c r="G285" s="2" t="str">
        <f>Original!AT295</f>
        <v>musta</v>
      </c>
      <c r="H285" s="2" t="str">
        <f t="shared" si="12"/>
        <v/>
      </c>
      <c r="I285" s="2" t="str">
        <f t="shared" si="13"/>
        <v/>
      </c>
      <c r="J285" s="2" t="str">
        <f t="shared" si="14"/>
        <v/>
      </c>
      <c r="K285" s="7">
        <f>Original!L295</f>
        <v>1458</v>
      </c>
      <c r="L285" s="2">
        <f>Original!C295</f>
        <v>348</v>
      </c>
      <c r="M285" s="2">
        <f>Original!D295</f>
        <v>4</v>
      </c>
    </row>
    <row r="286" spans="1:13" x14ac:dyDescent="0.25">
      <c r="A286" s="2" t="str">
        <f>Original!B296</f>
        <v>348_5</v>
      </c>
      <c r="B286" s="2" t="str">
        <f>Original!AI296</f>
        <v>punainen</v>
      </c>
      <c r="C286" s="2" t="str">
        <f>Original!AJ296</f>
        <v>musta</v>
      </c>
      <c r="D286" s="2" t="str">
        <f>Original!AK296</f>
        <v>musta</v>
      </c>
      <c r="E286" s="2" t="str">
        <f>Original!AR296</f>
        <v>punainen</v>
      </c>
      <c r="F286" s="2" t="str">
        <f>Original!AS296</f>
        <v>musta</v>
      </c>
      <c r="G286" s="2" t="str">
        <f>Original!AT296</f>
        <v>musta</v>
      </c>
      <c r="H286" s="2" t="str">
        <f t="shared" si="12"/>
        <v/>
      </c>
      <c r="I286" s="2" t="str">
        <f t="shared" si="13"/>
        <v/>
      </c>
      <c r="J286" s="2" t="str">
        <f t="shared" si="14"/>
        <v/>
      </c>
      <c r="K286" s="7">
        <f>Original!L296</f>
        <v>1458</v>
      </c>
      <c r="L286" s="2">
        <f>Original!C296</f>
        <v>348</v>
      </c>
      <c r="M286" s="2">
        <f>Original!D296</f>
        <v>5</v>
      </c>
    </row>
    <row r="287" spans="1:13" x14ac:dyDescent="0.25">
      <c r="A287" s="2" t="str">
        <f>Original!B297</f>
        <v>348_6</v>
      </c>
      <c r="B287" s="2" t="str">
        <f>Original!AI297</f>
        <v>punainen</v>
      </c>
      <c r="C287" s="2" t="str">
        <f>Original!AJ297</f>
        <v>musta</v>
      </c>
      <c r="D287" s="2" t="str">
        <f>Original!AK297</f>
        <v>musta</v>
      </c>
      <c r="E287" s="2" t="str">
        <f>Original!AR297</f>
        <v>punainen</v>
      </c>
      <c r="F287" s="2" t="str">
        <f>Original!AS297</f>
        <v>musta</v>
      </c>
      <c r="G287" s="2" t="str">
        <f>Original!AT297</f>
        <v>musta</v>
      </c>
      <c r="H287" s="2" t="str">
        <f t="shared" si="12"/>
        <v/>
      </c>
      <c r="I287" s="2" t="str">
        <f t="shared" si="13"/>
        <v/>
      </c>
      <c r="J287" s="2" t="str">
        <f t="shared" si="14"/>
        <v/>
      </c>
      <c r="K287" s="7">
        <f>Original!L297</f>
        <v>1219</v>
      </c>
      <c r="L287" s="2">
        <f>Original!C297</f>
        <v>348</v>
      </c>
      <c r="M287" s="2">
        <f>Original!D297</f>
        <v>6</v>
      </c>
    </row>
    <row r="288" spans="1:13" x14ac:dyDescent="0.25">
      <c r="A288" s="2" t="str">
        <f>Original!B298</f>
        <v>694_4</v>
      </c>
      <c r="B288" s="2" t="str">
        <f>Original!AI298</f>
        <v>musta</v>
      </c>
      <c r="C288" s="2" t="str">
        <f>Original!AJ298</f>
        <v>punainen</v>
      </c>
      <c r="D288" s="2" t="str">
        <f>Original!AK298</f>
        <v>musta</v>
      </c>
      <c r="E288" s="2" t="str">
        <f>Original!AR298</f>
        <v>musta</v>
      </c>
      <c r="F288" s="2" t="str">
        <f>Original!AS298</f>
        <v>punainen</v>
      </c>
      <c r="G288" s="2" t="str">
        <f>Original!AT298</f>
        <v>musta</v>
      </c>
      <c r="H288" s="2" t="str">
        <f t="shared" si="12"/>
        <v/>
      </c>
      <c r="I288" s="2" t="str">
        <f t="shared" si="13"/>
        <v/>
      </c>
      <c r="J288" s="2" t="str">
        <f t="shared" si="14"/>
        <v/>
      </c>
      <c r="K288" s="7">
        <f>Original!L298</f>
        <v>165</v>
      </c>
      <c r="L288" s="2">
        <f>Original!C298</f>
        <v>694</v>
      </c>
      <c r="M288" s="2">
        <f>Original!D298</f>
        <v>4</v>
      </c>
    </row>
    <row r="289" spans="1:13" x14ac:dyDescent="0.25">
      <c r="A289" s="2" t="str">
        <f>Original!B299</f>
        <v>694_5</v>
      </c>
      <c r="B289" s="2" t="str">
        <f>Original!AI299</f>
        <v>musta</v>
      </c>
      <c r="C289" s="2" t="str">
        <f>Original!AJ299</f>
        <v>punainen</v>
      </c>
      <c r="D289" s="2" t="str">
        <f>Original!AK299</f>
        <v>musta</v>
      </c>
      <c r="E289" s="2" t="str">
        <f>Original!AR299</f>
        <v>musta</v>
      </c>
      <c r="F289" s="2" t="str">
        <f>Original!AS299</f>
        <v>punainen</v>
      </c>
      <c r="G289" s="2" t="str">
        <f>Original!AT299</f>
        <v>musta</v>
      </c>
      <c r="H289" s="2" t="str">
        <f t="shared" si="12"/>
        <v/>
      </c>
      <c r="I289" s="2" t="str">
        <f t="shared" si="13"/>
        <v/>
      </c>
      <c r="J289" s="2" t="str">
        <f t="shared" si="14"/>
        <v/>
      </c>
      <c r="K289" s="7">
        <f>Original!L299</f>
        <v>560</v>
      </c>
      <c r="L289" s="2">
        <f>Original!C299</f>
        <v>694</v>
      </c>
      <c r="M289" s="2">
        <f>Original!D299</f>
        <v>5</v>
      </c>
    </row>
    <row r="290" spans="1:13" x14ac:dyDescent="0.25">
      <c r="A290" s="2" t="str">
        <f>Original!B300</f>
        <v>694_6</v>
      </c>
      <c r="B290" s="2" t="str">
        <f>Original!AI300</f>
        <v>musta</v>
      </c>
      <c r="C290" s="2" t="str">
        <f>Original!AJ300</f>
        <v>punainen</v>
      </c>
      <c r="D290" s="2" t="str">
        <f>Original!AK300</f>
        <v>musta</v>
      </c>
      <c r="E290" s="2" t="str">
        <f>Original!AR300</f>
        <v>musta</v>
      </c>
      <c r="F290" s="2" t="str">
        <f>Original!AS300</f>
        <v>punainen</v>
      </c>
      <c r="G290" s="2" t="str">
        <f>Original!AT300</f>
        <v>musta</v>
      </c>
      <c r="H290" s="2" t="str">
        <f t="shared" si="12"/>
        <v/>
      </c>
      <c r="I290" s="2" t="str">
        <f t="shared" si="13"/>
        <v/>
      </c>
      <c r="J290" s="2" t="str">
        <f t="shared" si="14"/>
        <v/>
      </c>
      <c r="K290" s="7">
        <f>Original!L300</f>
        <v>560</v>
      </c>
      <c r="L290" s="2">
        <f>Original!C300</f>
        <v>694</v>
      </c>
      <c r="M290" s="2">
        <f>Original!D300</f>
        <v>6</v>
      </c>
    </row>
    <row r="291" spans="1:13" x14ac:dyDescent="0.25">
      <c r="A291" s="2" t="str">
        <f>Original!B301</f>
        <v>694_7</v>
      </c>
      <c r="B291" s="2" t="str">
        <f>Original!AI301</f>
        <v>musta</v>
      </c>
      <c r="C291" s="2" t="str">
        <f>Original!AJ301</f>
        <v>punainen</v>
      </c>
      <c r="D291" s="2" t="str">
        <f>Original!AK301</f>
        <v>musta</v>
      </c>
      <c r="E291" s="2" t="str">
        <f>Original!AR301</f>
        <v>musta</v>
      </c>
      <c r="F291" s="2" t="str">
        <f>Original!AS301</f>
        <v>punainen</v>
      </c>
      <c r="G291" s="2" t="str">
        <f>Original!AT301</f>
        <v>musta</v>
      </c>
      <c r="H291" s="2" t="str">
        <f t="shared" si="12"/>
        <v/>
      </c>
      <c r="I291" s="2" t="str">
        <f t="shared" si="13"/>
        <v/>
      </c>
      <c r="J291" s="2" t="str">
        <f t="shared" si="14"/>
        <v/>
      </c>
      <c r="K291" s="7">
        <f>Original!L301</f>
        <v>560</v>
      </c>
      <c r="L291" s="2">
        <f>Original!C301</f>
        <v>694</v>
      </c>
      <c r="M291" s="2">
        <f>Original!D301</f>
        <v>7</v>
      </c>
    </row>
    <row r="292" spans="1:13" x14ac:dyDescent="0.25">
      <c r="A292" s="2" t="str">
        <f>Original!B302</f>
        <v>2310_1</v>
      </c>
      <c r="B292" s="2" t="str">
        <f>Original!AI302</f>
        <v>musta</v>
      </c>
      <c r="C292" s="2" t="str">
        <f>Original!AJ302</f>
        <v>musta</v>
      </c>
      <c r="D292" s="2" t="str">
        <f>Original!AK302</f>
        <v>musta</v>
      </c>
      <c r="E292" s="2" t="str">
        <f>Original!AR302</f>
        <v>musta</v>
      </c>
      <c r="F292" s="2" t="str">
        <f>Original!AS302</f>
        <v>musta</v>
      </c>
      <c r="G292" s="2" t="str">
        <f>Original!AT302</f>
        <v>musta</v>
      </c>
      <c r="H292" s="2" t="str">
        <f t="shared" si="12"/>
        <v/>
      </c>
      <c r="I292" s="2" t="str">
        <f t="shared" si="13"/>
        <v/>
      </c>
      <c r="J292" s="2" t="str">
        <f t="shared" si="14"/>
        <v/>
      </c>
      <c r="K292" s="7">
        <f>Original!L302</f>
        <v>551</v>
      </c>
      <c r="L292" s="2">
        <f>Original!C302</f>
        <v>2310</v>
      </c>
      <c r="M292" s="2">
        <f>Original!D302</f>
        <v>1</v>
      </c>
    </row>
    <row r="293" spans="1:13" x14ac:dyDescent="0.25">
      <c r="A293" s="2" t="str">
        <f>Original!B303</f>
        <v>2310_2</v>
      </c>
      <c r="B293" s="2" t="str">
        <f>Original!AI303</f>
        <v>musta</v>
      </c>
      <c r="C293" s="2" t="str">
        <f>Original!AJ303</f>
        <v>musta</v>
      </c>
      <c r="D293" s="2" t="str">
        <f>Original!AK303</f>
        <v>musta</v>
      </c>
      <c r="E293" s="2" t="str">
        <f>Original!AR303</f>
        <v>musta</v>
      </c>
      <c r="F293" s="2" t="str">
        <f>Original!AS303</f>
        <v>musta</v>
      </c>
      <c r="G293" s="2" t="str">
        <f>Original!AT303</f>
        <v>musta</v>
      </c>
      <c r="H293" s="2" t="str">
        <f t="shared" si="12"/>
        <v/>
      </c>
      <c r="I293" s="2" t="str">
        <f t="shared" si="13"/>
        <v/>
      </c>
      <c r="J293" s="2" t="str">
        <f t="shared" si="14"/>
        <v/>
      </c>
      <c r="K293" s="7">
        <f>Original!L303</f>
        <v>551</v>
      </c>
      <c r="L293" s="2">
        <f>Original!C303</f>
        <v>2310</v>
      </c>
      <c r="M293" s="2">
        <f>Original!D303</f>
        <v>2</v>
      </c>
    </row>
    <row r="294" spans="1:13" x14ac:dyDescent="0.25">
      <c r="A294" s="2" t="str">
        <f>Original!B304</f>
        <v>2470_6</v>
      </c>
      <c r="B294" s="2" t="str">
        <f>Original!AI304</f>
        <v>musta</v>
      </c>
      <c r="C294" s="2" t="str">
        <f>Original!AJ304</f>
        <v>musta</v>
      </c>
      <c r="D294" s="2" t="str">
        <f>Original!AK304</f>
        <v>musta</v>
      </c>
      <c r="E294" s="2" t="str">
        <f>Original!AR304</f>
        <v>musta</v>
      </c>
      <c r="F294" s="2" t="str">
        <f>Original!AS304</f>
        <v>musta</v>
      </c>
      <c r="G294" s="2" t="str">
        <f>Original!AT304</f>
        <v>musta</v>
      </c>
      <c r="H294" s="2" t="str">
        <f t="shared" si="12"/>
        <v/>
      </c>
      <c r="I294" s="2" t="str">
        <f t="shared" si="13"/>
        <v/>
      </c>
      <c r="J294" s="2" t="str">
        <f t="shared" si="14"/>
        <v/>
      </c>
      <c r="K294" s="7">
        <f>Original!L304</f>
        <v>490</v>
      </c>
      <c r="L294" s="2">
        <f>Original!C304</f>
        <v>2470</v>
      </c>
      <c r="M294" s="2">
        <f>Original!D304</f>
        <v>6</v>
      </c>
    </row>
    <row r="295" spans="1:13" x14ac:dyDescent="0.25">
      <c r="A295" s="2" t="str">
        <f>Original!B305</f>
        <v>2481_1</v>
      </c>
      <c r="B295" s="2" t="str">
        <f>Original!AI305</f>
        <v>musta</v>
      </c>
      <c r="C295" s="2" t="str">
        <f>Original!AJ305</f>
        <v>musta</v>
      </c>
      <c r="D295" s="2" t="str">
        <f>Original!AK305</f>
        <v>musta</v>
      </c>
      <c r="E295" s="2" t="str">
        <f>Original!AR305</f>
        <v>musta</v>
      </c>
      <c r="F295" s="2" t="str">
        <f>Original!AS305</f>
        <v>musta</v>
      </c>
      <c r="G295" s="2" t="str">
        <f>Original!AT305</f>
        <v>musta</v>
      </c>
      <c r="H295" s="2" t="str">
        <f t="shared" si="12"/>
        <v/>
      </c>
      <c r="I295" s="2" t="str">
        <f t="shared" si="13"/>
        <v/>
      </c>
      <c r="J295" s="2" t="str">
        <f t="shared" si="14"/>
        <v/>
      </c>
      <c r="K295" s="7">
        <f>Original!L305</f>
        <v>569</v>
      </c>
      <c r="L295" s="2">
        <f>Original!C305</f>
        <v>2481</v>
      </c>
      <c r="M295" s="2">
        <f>Original!D305</f>
        <v>1</v>
      </c>
    </row>
    <row r="296" spans="1:13" x14ac:dyDescent="0.25">
      <c r="A296" s="2" t="str">
        <f>Original!B306</f>
        <v>2492_1</v>
      </c>
      <c r="B296" s="2" t="str">
        <f>Original!AI306</f>
        <v>musta</v>
      </c>
      <c r="C296" s="2" t="str">
        <f>Original!AJ306</f>
        <v>musta</v>
      </c>
      <c r="D296" s="2" t="str">
        <f>Original!AK306</f>
        <v>musta</v>
      </c>
      <c r="E296" s="2" t="str">
        <f>Original!AR306</f>
        <v>musta</v>
      </c>
      <c r="F296" s="2" t="str">
        <f>Original!AS306</f>
        <v>musta</v>
      </c>
      <c r="G296" s="2" t="str">
        <f>Original!AT306</f>
        <v>musta</v>
      </c>
      <c r="H296" s="2" t="str">
        <f t="shared" si="12"/>
        <v/>
      </c>
      <c r="I296" s="2" t="str">
        <f t="shared" si="13"/>
        <v/>
      </c>
      <c r="J296" s="2" t="str">
        <f t="shared" si="14"/>
        <v/>
      </c>
      <c r="K296" s="7">
        <f>Original!L306</f>
        <v>337</v>
      </c>
      <c r="L296" s="2">
        <f>Original!C306</f>
        <v>2492</v>
      </c>
      <c r="M296" s="2">
        <f>Original!D306</f>
        <v>1</v>
      </c>
    </row>
    <row r="297" spans="1:13" x14ac:dyDescent="0.25">
      <c r="A297" s="2" t="str">
        <f>Original!B307</f>
        <v>2492_3</v>
      </c>
      <c r="B297" s="2" t="str">
        <f>Original!AI307</f>
        <v>musta</v>
      </c>
      <c r="C297" s="2" t="str">
        <f>Original!AJ307</f>
        <v>musta</v>
      </c>
      <c r="D297" s="2" t="str">
        <f>Original!AK307</f>
        <v>musta</v>
      </c>
      <c r="E297" s="2" t="str">
        <f>Original!AR307</f>
        <v>musta</v>
      </c>
      <c r="F297" s="2" t="str">
        <f>Original!AS307</f>
        <v>musta</v>
      </c>
      <c r="G297" s="2" t="str">
        <f>Original!AT307</f>
        <v>musta</v>
      </c>
      <c r="H297" s="2" t="str">
        <f t="shared" si="12"/>
        <v/>
      </c>
      <c r="I297" s="2" t="str">
        <f t="shared" si="13"/>
        <v/>
      </c>
      <c r="J297" s="2" t="str">
        <f t="shared" si="14"/>
        <v/>
      </c>
      <c r="K297" s="7">
        <f>Original!L307</f>
        <v>327</v>
      </c>
      <c r="L297" s="2">
        <f>Original!C307</f>
        <v>2492</v>
      </c>
      <c r="M297" s="2">
        <f>Original!D307</f>
        <v>3</v>
      </c>
    </row>
    <row r="298" spans="1:13" x14ac:dyDescent="0.25">
      <c r="A298" s="2" t="str">
        <f>Original!B308</f>
        <v>2492_4</v>
      </c>
      <c r="B298" s="2" t="str">
        <f>Original!AI308</f>
        <v>musta</v>
      </c>
      <c r="C298" s="2" t="str">
        <f>Original!AJ308</f>
        <v>musta</v>
      </c>
      <c r="D298" s="2" t="str">
        <f>Original!AK308</f>
        <v>musta</v>
      </c>
      <c r="E298" s="2" t="str">
        <f>Original!AR308</f>
        <v>musta</v>
      </c>
      <c r="F298" s="2" t="str">
        <f>Original!AS308</f>
        <v>musta</v>
      </c>
      <c r="G298" s="2" t="str">
        <f>Original!AT308</f>
        <v>musta</v>
      </c>
      <c r="H298" s="2" t="str">
        <f t="shared" si="12"/>
        <v/>
      </c>
      <c r="I298" s="2" t="str">
        <f t="shared" si="13"/>
        <v/>
      </c>
      <c r="J298" s="2" t="str">
        <f t="shared" si="14"/>
        <v/>
      </c>
      <c r="K298" s="7">
        <f>Original!L308</f>
        <v>327</v>
      </c>
      <c r="L298" s="2">
        <f>Original!C308</f>
        <v>2492</v>
      </c>
      <c r="M298" s="2">
        <f>Original!D308</f>
        <v>4</v>
      </c>
    </row>
    <row r="299" spans="1:13" x14ac:dyDescent="0.25">
      <c r="A299" s="2" t="str">
        <f>Original!B309</f>
        <v>2492_5</v>
      </c>
      <c r="B299" s="2" t="str">
        <f>Original!AI309</f>
        <v>musta</v>
      </c>
      <c r="C299" s="2" t="str">
        <f>Original!AJ309</f>
        <v>musta</v>
      </c>
      <c r="D299" s="2" t="str">
        <f>Original!AK309</f>
        <v>musta</v>
      </c>
      <c r="E299" s="2" t="str">
        <f>Original!AR309</f>
        <v>musta</v>
      </c>
      <c r="F299" s="2" t="str">
        <f>Original!AS309</f>
        <v>musta</v>
      </c>
      <c r="G299" s="2" t="str">
        <f>Original!AT309</f>
        <v>musta</v>
      </c>
      <c r="H299" s="2" t="str">
        <f t="shared" si="12"/>
        <v/>
      </c>
      <c r="I299" s="2" t="str">
        <f t="shared" si="13"/>
        <v/>
      </c>
      <c r="J299" s="2" t="str">
        <f t="shared" si="14"/>
        <v/>
      </c>
      <c r="K299" s="7">
        <f>Original!L309</f>
        <v>796</v>
      </c>
      <c r="L299" s="2">
        <f>Original!C309</f>
        <v>2492</v>
      </c>
      <c r="M299" s="2">
        <f>Original!D309</f>
        <v>5</v>
      </c>
    </row>
    <row r="300" spans="1:13" x14ac:dyDescent="0.25">
      <c r="A300" s="2" t="str">
        <f>Original!B310</f>
        <v>2495_1</v>
      </c>
      <c r="B300" s="2" t="str">
        <f>Original!AI310</f>
        <v>musta</v>
      </c>
      <c r="C300" s="2" t="str">
        <f>Original!AJ310</f>
        <v>musta</v>
      </c>
      <c r="D300" s="2" t="str">
        <f>Original!AK310</f>
        <v>musta</v>
      </c>
      <c r="E300" s="2" t="str">
        <f>Original!AR310</f>
        <v>musta</v>
      </c>
      <c r="F300" s="2" t="str">
        <f>Original!AS310</f>
        <v>musta</v>
      </c>
      <c r="G300" s="2" t="str">
        <f>Original!AT310</f>
        <v>musta</v>
      </c>
      <c r="H300" s="2" t="str">
        <f t="shared" si="12"/>
        <v/>
      </c>
      <c r="I300" s="2" t="str">
        <f t="shared" si="13"/>
        <v/>
      </c>
      <c r="J300" s="2" t="str">
        <f t="shared" si="14"/>
        <v/>
      </c>
      <c r="K300" s="7">
        <f>Original!L310</f>
        <v>691</v>
      </c>
      <c r="L300" s="2">
        <f>Original!C310</f>
        <v>2495</v>
      </c>
      <c r="M300" s="2">
        <f>Original!D310</f>
        <v>1</v>
      </c>
    </row>
    <row r="301" spans="1:13" x14ac:dyDescent="0.25">
      <c r="A301" s="2" t="str">
        <f>Original!B311</f>
        <v>2495_2</v>
      </c>
      <c r="B301" s="2" t="str">
        <f>Original!AI311</f>
        <v>musta</v>
      </c>
      <c r="C301" s="2" t="str">
        <f>Original!AJ311</f>
        <v>musta</v>
      </c>
      <c r="D301" s="2" t="str">
        <f>Original!AK311</f>
        <v>musta</v>
      </c>
      <c r="E301" s="2" t="str">
        <f>Original!AR311</f>
        <v>musta</v>
      </c>
      <c r="F301" s="2" t="str">
        <f>Original!AS311</f>
        <v>musta</v>
      </c>
      <c r="G301" s="2" t="str">
        <f>Original!AT311</f>
        <v>musta</v>
      </c>
      <c r="H301" s="2" t="str">
        <f t="shared" si="12"/>
        <v/>
      </c>
      <c r="I301" s="2" t="str">
        <f t="shared" si="13"/>
        <v/>
      </c>
      <c r="J301" s="2" t="str">
        <f t="shared" si="14"/>
        <v/>
      </c>
      <c r="K301" s="7">
        <f>Original!L311</f>
        <v>453</v>
      </c>
      <c r="L301" s="2">
        <f>Original!C311</f>
        <v>2495</v>
      </c>
      <c r="M301" s="2">
        <f>Original!D311</f>
        <v>2</v>
      </c>
    </row>
    <row r="302" spans="1:13" x14ac:dyDescent="0.25">
      <c r="A302" s="2" t="str">
        <f>Original!B312</f>
        <v>2496_1</v>
      </c>
      <c r="B302" s="2" t="str">
        <f>Original!AI312</f>
        <v>musta</v>
      </c>
      <c r="C302" s="2" t="str">
        <f>Original!AJ312</f>
        <v>musta</v>
      </c>
      <c r="D302" s="2" t="str">
        <f>Original!AK312</f>
        <v>musta</v>
      </c>
      <c r="E302" s="2" t="str">
        <f>Original!AR312</f>
        <v>musta</v>
      </c>
      <c r="F302" s="2" t="str">
        <f>Original!AS312</f>
        <v>musta</v>
      </c>
      <c r="G302" s="2" t="str">
        <f>Original!AT312</f>
        <v>musta</v>
      </c>
      <c r="H302" s="2" t="str">
        <f t="shared" si="12"/>
        <v/>
      </c>
      <c r="I302" s="2" t="str">
        <f t="shared" si="13"/>
        <v/>
      </c>
      <c r="J302" s="2" t="str">
        <f t="shared" si="14"/>
        <v/>
      </c>
      <c r="K302" s="7">
        <f>Original!L312</f>
        <v>588</v>
      </c>
      <c r="L302" s="2">
        <f>Original!C312</f>
        <v>2496</v>
      </c>
      <c r="M302" s="2">
        <f>Original!D312</f>
        <v>1</v>
      </c>
    </row>
    <row r="303" spans="1:13" x14ac:dyDescent="0.25">
      <c r="A303" s="2" t="str">
        <f>Original!B313</f>
        <v>2501_1</v>
      </c>
      <c r="B303" s="2" t="str">
        <f>Original!AI313</f>
        <v>musta</v>
      </c>
      <c r="C303" s="2" t="str">
        <f>Original!AJ313</f>
        <v>musta</v>
      </c>
      <c r="D303" s="2" t="str">
        <f>Original!AK313</f>
        <v>musta</v>
      </c>
      <c r="E303" s="2" t="str">
        <f>Original!AR313</f>
        <v>musta</v>
      </c>
      <c r="F303" s="2" t="str">
        <f>Original!AS313</f>
        <v>musta</v>
      </c>
      <c r="G303" s="2" t="str">
        <f>Original!AT313</f>
        <v>musta</v>
      </c>
      <c r="H303" s="2" t="str">
        <f t="shared" si="12"/>
        <v/>
      </c>
      <c r="I303" s="2" t="str">
        <f t="shared" si="13"/>
        <v/>
      </c>
      <c r="J303" s="2" t="str">
        <f t="shared" si="14"/>
        <v/>
      </c>
      <c r="K303" s="7">
        <f>Original!L313</f>
        <v>470</v>
      </c>
      <c r="L303" s="2">
        <f>Original!C313</f>
        <v>2501</v>
      </c>
      <c r="M303" s="2">
        <f>Original!D313</f>
        <v>1</v>
      </c>
    </row>
    <row r="304" spans="1:13" x14ac:dyDescent="0.25">
      <c r="A304" s="2" t="str">
        <f>Original!B314</f>
        <v>2501_2</v>
      </c>
      <c r="B304" s="2" t="str">
        <f>Original!AI314</f>
        <v>musta</v>
      </c>
      <c r="C304" s="2" t="str">
        <f>Original!AJ314</f>
        <v>musta</v>
      </c>
      <c r="D304" s="2" t="str">
        <f>Original!AK314</f>
        <v>musta</v>
      </c>
      <c r="E304" s="2" t="str">
        <f>Original!AR314</f>
        <v>musta</v>
      </c>
      <c r="F304" s="2" t="str">
        <f>Original!AS314</f>
        <v>musta</v>
      </c>
      <c r="G304" s="2" t="str">
        <f>Original!AT314</f>
        <v>musta</v>
      </c>
      <c r="H304" s="2" t="str">
        <f t="shared" si="12"/>
        <v/>
      </c>
      <c r="I304" s="2" t="str">
        <f t="shared" si="13"/>
        <v/>
      </c>
      <c r="J304" s="2" t="str">
        <f t="shared" si="14"/>
        <v/>
      </c>
      <c r="K304" s="7">
        <f>Original!L314</f>
        <v>222</v>
      </c>
      <c r="L304" s="2">
        <f>Original!C314</f>
        <v>2501</v>
      </c>
      <c r="M304" s="2">
        <f>Original!D314</f>
        <v>2</v>
      </c>
    </row>
    <row r="305" spans="1:13" x14ac:dyDescent="0.25">
      <c r="A305" s="2" t="str">
        <f>Original!B315</f>
        <v>2501_4</v>
      </c>
      <c r="B305" s="2" t="str">
        <f>Original!AI315</f>
        <v>musta</v>
      </c>
      <c r="C305" s="2" t="str">
        <f>Original!AJ315</f>
        <v>musta</v>
      </c>
      <c r="D305" s="2" t="str">
        <f>Original!AK315</f>
        <v>musta</v>
      </c>
      <c r="E305" s="2" t="str">
        <f>Original!AR315</f>
        <v>musta</v>
      </c>
      <c r="F305" s="2" t="str">
        <f>Original!AS315</f>
        <v>musta</v>
      </c>
      <c r="G305" s="2" t="str">
        <f>Original!AT315</f>
        <v>musta</v>
      </c>
      <c r="H305" s="2" t="str">
        <f t="shared" si="12"/>
        <v/>
      </c>
      <c r="I305" s="2" t="str">
        <f t="shared" si="13"/>
        <v/>
      </c>
      <c r="J305" s="2" t="str">
        <f t="shared" si="14"/>
        <v/>
      </c>
      <c r="K305" s="7">
        <f>Original!L315</f>
        <v>644</v>
      </c>
      <c r="L305" s="2">
        <f>Original!C315</f>
        <v>2501</v>
      </c>
      <c r="M305" s="2">
        <f>Original!D315</f>
        <v>4</v>
      </c>
    </row>
    <row r="306" spans="1:13" x14ac:dyDescent="0.25">
      <c r="A306" s="2" t="str">
        <f>Original!B316</f>
        <v>2501_6</v>
      </c>
      <c r="B306" s="2" t="str">
        <f>Original!AI316</f>
        <v>musta</v>
      </c>
      <c r="C306" s="2" t="str">
        <f>Original!AJ316</f>
        <v>musta</v>
      </c>
      <c r="D306" s="2" t="str">
        <f>Original!AK316</f>
        <v>musta</v>
      </c>
      <c r="E306" s="2" t="str">
        <f>Original!AR316</f>
        <v>musta</v>
      </c>
      <c r="F306" s="2" t="str">
        <f>Original!AS316</f>
        <v>musta</v>
      </c>
      <c r="G306" s="2" t="str">
        <f>Original!AT316</f>
        <v>musta</v>
      </c>
      <c r="H306" s="2" t="str">
        <f t="shared" si="12"/>
        <v/>
      </c>
      <c r="I306" s="2" t="str">
        <f t="shared" si="13"/>
        <v/>
      </c>
      <c r="J306" s="2" t="str">
        <f t="shared" si="14"/>
        <v/>
      </c>
      <c r="K306" s="7">
        <f>Original!L316</f>
        <v>1400</v>
      </c>
      <c r="L306" s="2">
        <f>Original!C316</f>
        <v>2501</v>
      </c>
      <c r="M306" s="2">
        <f>Original!D316</f>
        <v>6</v>
      </c>
    </row>
    <row r="307" spans="1:13" x14ac:dyDescent="0.25">
      <c r="A307" s="2" t="str">
        <f>Original!B317</f>
        <v>2502_1</v>
      </c>
      <c r="B307" s="2" t="str">
        <f>Original!AI317</f>
        <v>musta</v>
      </c>
      <c r="C307" s="2" t="str">
        <f>Original!AJ317</f>
        <v>musta</v>
      </c>
      <c r="D307" s="2" t="str">
        <f>Original!AK317</f>
        <v>musta</v>
      </c>
      <c r="E307" s="2" t="str">
        <f>Original!AR317</f>
        <v>musta</v>
      </c>
      <c r="F307" s="2" t="str">
        <f>Original!AS317</f>
        <v>musta</v>
      </c>
      <c r="G307" s="2" t="str">
        <f>Original!AT317</f>
        <v>musta</v>
      </c>
      <c r="H307" s="2" t="str">
        <f t="shared" si="12"/>
        <v/>
      </c>
      <c r="I307" s="2" t="str">
        <f t="shared" si="13"/>
        <v/>
      </c>
      <c r="J307" s="2" t="str">
        <f t="shared" si="14"/>
        <v/>
      </c>
      <c r="K307" s="7">
        <f>Original!L317</f>
        <v>40</v>
      </c>
      <c r="L307" s="2">
        <f>Original!C317</f>
        <v>2502</v>
      </c>
      <c r="M307" s="2">
        <f>Original!D317</f>
        <v>1</v>
      </c>
    </row>
    <row r="308" spans="1:13" x14ac:dyDescent="0.25">
      <c r="A308" s="2" t="str">
        <f>Original!B318</f>
        <v>2503_1</v>
      </c>
      <c r="B308" s="2" t="str">
        <f>Original!AI318</f>
        <v>musta</v>
      </c>
      <c r="C308" s="2" t="str">
        <f>Original!AJ318</f>
        <v>musta</v>
      </c>
      <c r="D308" s="2" t="str">
        <f>Original!AK318</f>
        <v>musta</v>
      </c>
      <c r="E308" s="2" t="str">
        <f>Original!AR318</f>
        <v>musta</v>
      </c>
      <c r="F308" s="2" t="str">
        <f>Original!AS318</f>
        <v>musta</v>
      </c>
      <c r="G308" s="2" t="str">
        <f>Original!AT318</f>
        <v>musta</v>
      </c>
      <c r="H308" s="2" t="str">
        <f t="shared" si="12"/>
        <v/>
      </c>
      <c r="I308" s="2" t="str">
        <f t="shared" si="13"/>
        <v/>
      </c>
      <c r="J308" s="2" t="str">
        <f t="shared" si="14"/>
        <v/>
      </c>
      <c r="K308" s="7">
        <f>Original!L318</f>
        <v>606</v>
      </c>
      <c r="L308" s="2">
        <f>Original!C318</f>
        <v>2503</v>
      </c>
      <c r="M308" s="2">
        <f>Original!D318</f>
        <v>1</v>
      </c>
    </row>
    <row r="309" spans="1:13" x14ac:dyDescent="0.25">
      <c r="A309" s="2" t="str">
        <f>Original!B319</f>
        <v>2504_1</v>
      </c>
      <c r="B309" s="2" t="str">
        <f>Original!AI319</f>
        <v>musta</v>
      </c>
      <c r="C309" s="2" t="str">
        <f>Original!AJ319</f>
        <v>musta</v>
      </c>
      <c r="D309" s="2" t="str">
        <f>Original!AK319</f>
        <v>musta</v>
      </c>
      <c r="E309" s="2" t="str">
        <f>Original!AR319</f>
        <v>musta</v>
      </c>
      <c r="F309" s="2" t="str">
        <f>Original!AS319</f>
        <v>musta</v>
      </c>
      <c r="G309" s="2" t="str">
        <f>Original!AT319</f>
        <v>musta</v>
      </c>
      <c r="H309" s="2" t="str">
        <f t="shared" si="12"/>
        <v/>
      </c>
      <c r="I309" s="2" t="str">
        <f t="shared" si="13"/>
        <v/>
      </c>
      <c r="J309" s="2" t="str">
        <f t="shared" si="14"/>
        <v/>
      </c>
      <c r="K309" s="7">
        <f>Original!L319</f>
        <v>131</v>
      </c>
      <c r="L309" s="2">
        <f>Original!C319</f>
        <v>2504</v>
      </c>
      <c r="M309" s="2">
        <f>Original!D319</f>
        <v>1</v>
      </c>
    </row>
    <row r="310" spans="1:13" x14ac:dyDescent="0.25">
      <c r="A310" s="2" t="str">
        <f>Original!B320</f>
        <v>2505_1</v>
      </c>
      <c r="B310" s="2" t="str">
        <f>Original!AI320</f>
        <v>punainen</v>
      </c>
      <c r="C310" s="2" t="str">
        <f>Original!AJ320</f>
        <v>musta</v>
      </c>
      <c r="D310" s="2" t="str">
        <f>Original!AK320</f>
        <v>musta</v>
      </c>
      <c r="E310" s="2" t="str">
        <f>Original!AR320</f>
        <v>punainen</v>
      </c>
      <c r="F310" s="2" t="str">
        <f>Original!AS320</f>
        <v>musta</v>
      </c>
      <c r="G310" s="2" t="str">
        <f>Original!AT320</f>
        <v>musta</v>
      </c>
      <c r="H310" s="2" t="str">
        <f t="shared" si="12"/>
        <v/>
      </c>
      <c r="I310" s="2" t="str">
        <f t="shared" si="13"/>
        <v/>
      </c>
      <c r="J310" s="2" t="str">
        <f t="shared" si="14"/>
        <v/>
      </c>
      <c r="K310" s="7">
        <f>Original!L320</f>
        <v>381</v>
      </c>
      <c r="L310" s="2">
        <f>Original!C320</f>
        <v>2505</v>
      </c>
      <c r="M310" s="2">
        <f>Original!D320</f>
        <v>1</v>
      </c>
    </row>
    <row r="311" spans="1:13" x14ac:dyDescent="0.25">
      <c r="A311" s="2" t="str">
        <f>Original!B321</f>
        <v>2505_2</v>
      </c>
      <c r="B311" s="2" t="str">
        <f>Original!AI321</f>
        <v>musta</v>
      </c>
      <c r="C311" s="2" t="str">
        <f>Original!AJ321</f>
        <v>musta</v>
      </c>
      <c r="D311" s="2" t="str">
        <f>Original!AK321</f>
        <v>musta</v>
      </c>
      <c r="E311" s="2" t="str">
        <f>Original!AR321</f>
        <v>musta</v>
      </c>
      <c r="F311" s="2" t="str">
        <f>Original!AS321</f>
        <v>musta</v>
      </c>
      <c r="G311" s="2" t="str">
        <f>Original!AT321</f>
        <v>musta</v>
      </c>
      <c r="H311" s="2" t="str">
        <f t="shared" si="12"/>
        <v/>
      </c>
      <c r="I311" s="2" t="str">
        <f t="shared" si="13"/>
        <v/>
      </c>
      <c r="J311" s="2" t="str">
        <f t="shared" si="14"/>
        <v/>
      </c>
      <c r="K311" s="7">
        <f>Original!L321</f>
        <v>178</v>
      </c>
      <c r="L311" s="2">
        <f>Original!C321</f>
        <v>2505</v>
      </c>
      <c r="M311" s="2">
        <f>Original!D321</f>
        <v>2</v>
      </c>
    </row>
    <row r="312" spans="1:13" x14ac:dyDescent="0.25">
      <c r="A312" s="2" t="str">
        <f>Original!B322</f>
        <v>2505_3</v>
      </c>
      <c r="B312" s="2" t="str">
        <f>Original!AI322</f>
        <v>musta</v>
      </c>
      <c r="C312" s="2" t="str">
        <f>Original!AJ322</f>
        <v>musta</v>
      </c>
      <c r="D312" s="2" t="str">
        <f>Original!AK322</f>
        <v>musta</v>
      </c>
      <c r="E312" s="2" t="str">
        <f>Original!AR322</f>
        <v>musta</v>
      </c>
      <c r="F312" s="2" t="str">
        <f>Original!AS322</f>
        <v>musta</v>
      </c>
      <c r="G312" s="2" t="str">
        <f>Original!AT322</f>
        <v>musta</v>
      </c>
      <c r="H312" s="2" t="str">
        <f t="shared" si="12"/>
        <v/>
      </c>
      <c r="I312" s="2" t="str">
        <f t="shared" si="13"/>
        <v/>
      </c>
      <c r="J312" s="2" t="str">
        <f t="shared" si="14"/>
        <v/>
      </c>
      <c r="K312" s="7">
        <f>Original!L322</f>
        <v>360</v>
      </c>
      <c r="L312" s="2">
        <f>Original!C322</f>
        <v>2505</v>
      </c>
      <c r="M312" s="2">
        <f>Original!D322</f>
        <v>3</v>
      </c>
    </row>
    <row r="313" spans="1:13" x14ac:dyDescent="0.25">
      <c r="A313" s="2" t="str">
        <f>Original!B323</f>
        <v>2505_4</v>
      </c>
      <c r="B313" s="2" t="str">
        <f>Original!AI323</f>
        <v>musta</v>
      </c>
      <c r="C313" s="2" t="str">
        <f>Original!AJ323</f>
        <v>musta</v>
      </c>
      <c r="D313" s="2" t="str">
        <f>Original!AK323</f>
        <v>musta</v>
      </c>
      <c r="E313" s="2" t="str">
        <f>Original!AR323</f>
        <v>musta</v>
      </c>
      <c r="F313" s="2" t="str">
        <f>Original!AS323</f>
        <v>musta</v>
      </c>
      <c r="G313" s="2" t="str">
        <f>Original!AT323</f>
        <v>musta</v>
      </c>
      <c r="H313" s="2" t="str">
        <f t="shared" si="12"/>
        <v/>
      </c>
      <c r="I313" s="2" t="str">
        <f t="shared" si="13"/>
        <v/>
      </c>
      <c r="J313" s="2" t="str">
        <f t="shared" si="14"/>
        <v/>
      </c>
      <c r="K313" s="7">
        <f>Original!L323</f>
        <v>544</v>
      </c>
      <c r="L313" s="2">
        <f>Original!C323</f>
        <v>2505</v>
      </c>
      <c r="M313" s="2">
        <f>Original!D323</f>
        <v>4</v>
      </c>
    </row>
    <row r="314" spans="1:13" x14ac:dyDescent="0.25">
      <c r="A314" s="2" t="str">
        <f>Original!B324</f>
        <v>2505_7</v>
      </c>
      <c r="B314" s="2" t="str">
        <f>Original!AI324</f>
        <v>musta</v>
      </c>
      <c r="C314" s="2" t="str">
        <f>Original!AJ324</f>
        <v>musta</v>
      </c>
      <c r="D314" s="2" t="str">
        <f>Original!AK324</f>
        <v>musta</v>
      </c>
      <c r="E314" s="2" t="str">
        <f>Original!AR324</f>
        <v>musta</v>
      </c>
      <c r="F314" s="2" t="str">
        <f>Original!AS324</f>
        <v>musta</v>
      </c>
      <c r="G314" s="2" t="str">
        <f>Original!AT324</f>
        <v>musta</v>
      </c>
      <c r="H314" s="2" t="str">
        <f t="shared" si="12"/>
        <v/>
      </c>
      <c r="I314" s="2" t="str">
        <f t="shared" si="13"/>
        <v/>
      </c>
      <c r="J314" s="2" t="str">
        <f t="shared" si="14"/>
        <v/>
      </c>
      <c r="K314" s="7">
        <f>Original!L324</f>
        <v>3716</v>
      </c>
      <c r="L314" s="2">
        <f>Original!C324</f>
        <v>2505</v>
      </c>
      <c r="M314" s="2">
        <f>Original!D324</f>
        <v>7</v>
      </c>
    </row>
    <row r="315" spans="1:13" x14ac:dyDescent="0.25">
      <c r="A315" s="2" t="str">
        <f>Original!B325</f>
        <v>2506_1</v>
      </c>
      <c r="B315" s="2" t="str">
        <f>Original!AI325</f>
        <v>punainen</v>
      </c>
      <c r="C315" s="2" t="str">
        <f>Original!AJ325</f>
        <v>musta</v>
      </c>
      <c r="D315" s="2" t="str">
        <f>Original!AK325</f>
        <v>musta</v>
      </c>
      <c r="E315" s="2" t="str">
        <f>Original!AR325</f>
        <v>punainen</v>
      </c>
      <c r="F315" s="2" t="str">
        <f>Original!AS325</f>
        <v>musta</v>
      </c>
      <c r="G315" s="2" t="str">
        <f>Original!AT325</f>
        <v>musta</v>
      </c>
      <c r="H315" s="2" t="str">
        <f t="shared" si="12"/>
        <v/>
      </c>
      <c r="I315" s="2" t="str">
        <f t="shared" si="13"/>
        <v/>
      </c>
      <c r="J315" s="2" t="str">
        <f t="shared" si="14"/>
        <v/>
      </c>
      <c r="K315" s="7">
        <f>Original!L325</f>
        <v>552</v>
      </c>
      <c r="L315" s="2">
        <f>Original!C325</f>
        <v>2506</v>
      </c>
      <c r="M315" s="2">
        <f>Original!D325</f>
        <v>1</v>
      </c>
    </row>
    <row r="316" spans="1:13" x14ac:dyDescent="0.25">
      <c r="A316" s="2" t="str">
        <f>Original!B326</f>
        <v>2521_1</v>
      </c>
      <c r="B316" s="2" t="str">
        <f>Original!AI326</f>
        <v>punainen</v>
      </c>
      <c r="C316" s="2" t="str">
        <f>Original!AJ326</f>
        <v>musta</v>
      </c>
      <c r="D316" s="2" t="str">
        <f>Original!AK326</f>
        <v>musta</v>
      </c>
      <c r="E316" s="2" t="str">
        <f>Original!AR326</f>
        <v>punainen</v>
      </c>
      <c r="F316" s="2" t="str">
        <f>Original!AS326</f>
        <v>musta</v>
      </c>
      <c r="G316" s="2" t="str">
        <f>Original!AT326</f>
        <v>musta</v>
      </c>
      <c r="H316" s="2" t="str">
        <f t="shared" si="12"/>
        <v/>
      </c>
      <c r="I316" s="2" t="str">
        <f t="shared" si="13"/>
        <v/>
      </c>
      <c r="J316" s="2" t="str">
        <f t="shared" si="14"/>
        <v/>
      </c>
      <c r="K316" s="7">
        <f>Original!L326</f>
        <v>961</v>
      </c>
      <c r="L316" s="2">
        <f>Original!C326</f>
        <v>2521</v>
      </c>
      <c r="M316" s="2">
        <f>Original!D326</f>
        <v>1</v>
      </c>
    </row>
    <row r="317" spans="1:13" x14ac:dyDescent="0.25">
      <c r="A317" s="2" t="str">
        <f>Original!B327</f>
        <v>2521_2</v>
      </c>
      <c r="B317" s="2" t="str">
        <f>Original!AI327</f>
        <v>punainen</v>
      </c>
      <c r="C317" s="2" t="str">
        <f>Original!AJ327</f>
        <v>musta</v>
      </c>
      <c r="D317" s="2" t="str">
        <f>Original!AK327</f>
        <v>musta</v>
      </c>
      <c r="E317" s="2" t="str">
        <f>Original!AR327</f>
        <v>punainen</v>
      </c>
      <c r="F317" s="2" t="str">
        <f>Original!AS327</f>
        <v>musta</v>
      </c>
      <c r="G317" s="2" t="str">
        <f>Original!AT327</f>
        <v>musta</v>
      </c>
      <c r="H317" s="2" t="str">
        <f t="shared" si="12"/>
        <v/>
      </c>
      <c r="I317" s="2" t="str">
        <f t="shared" si="13"/>
        <v/>
      </c>
      <c r="J317" s="2" t="str">
        <f t="shared" si="14"/>
        <v/>
      </c>
      <c r="K317" s="7">
        <f>Original!L327</f>
        <v>961</v>
      </c>
      <c r="L317" s="2">
        <f>Original!C327</f>
        <v>2521</v>
      </c>
      <c r="M317" s="2">
        <f>Original!D327</f>
        <v>2</v>
      </c>
    </row>
    <row r="318" spans="1:13" x14ac:dyDescent="0.25">
      <c r="A318" s="2" t="str">
        <f>Original!B328</f>
        <v>2521_3</v>
      </c>
      <c r="B318" s="2" t="str">
        <f>Original!AI328</f>
        <v>punainen</v>
      </c>
      <c r="C318" s="2" t="str">
        <f>Original!AJ328</f>
        <v>musta</v>
      </c>
      <c r="D318" s="2" t="str">
        <f>Original!AK328</f>
        <v>musta</v>
      </c>
      <c r="E318" s="2" t="str">
        <f>Original!AR328</f>
        <v>punainen</v>
      </c>
      <c r="F318" s="2" t="str">
        <f>Original!AS328</f>
        <v>musta</v>
      </c>
      <c r="G318" s="2" t="str">
        <f>Original!AT328</f>
        <v>musta</v>
      </c>
      <c r="H318" s="2" t="str">
        <f t="shared" si="12"/>
        <v/>
      </c>
      <c r="I318" s="2" t="str">
        <f t="shared" si="13"/>
        <v/>
      </c>
      <c r="J318" s="2" t="str">
        <f t="shared" si="14"/>
        <v/>
      </c>
      <c r="K318" s="7">
        <f>Original!L328</f>
        <v>466</v>
      </c>
      <c r="L318" s="2">
        <f>Original!C328</f>
        <v>2521</v>
      </c>
      <c r="M318" s="2">
        <f>Original!D328</f>
        <v>3</v>
      </c>
    </row>
    <row r="319" spans="1:13" x14ac:dyDescent="0.25">
      <c r="A319" s="2" t="str">
        <f>Original!B329</f>
        <v>2521_4</v>
      </c>
      <c r="B319" s="2" t="str">
        <f>Original!AI329</f>
        <v>punainen</v>
      </c>
      <c r="C319" s="2" t="str">
        <f>Original!AJ329</f>
        <v>musta</v>
      </c>
      <c r="D319" s="2" t="str">
        <f>Original!AK329</f>
        <v>musta</v>
      </c>
      <c r="E319" s="2" t="str">
        <f>Original!AR329</f>
        <v>punainen</v>
      </c>
      <c r="F319" s="2" t="str">
        <f>Original!AS329</f>
        <v>musta</v>
      </c>
      <c r="G319" s="2" t="str">
        <f>Original!AT329</f>
        <v>musta</v>
      </c>
      <c r="H319" s="2" t="str">
        <f t="shared" si="12"/>
        <v/>
      </c>
      <c r="I319" s="2" t="str">
        <f t="shared" si="13"/>
        <v/>
      </c>
      <c r="J319" s="2" t="str">
        <f t="shared" si="14"/>
        <v/>
      </c>
      <c r="K319" s="7">
        <f>Original!L329</f>
        <v>188</v>
      </c>
      <c r="L319" s="2">
        <f>Original!C329</f>
        <v>2521</v>
      </c>
      <c r="M319" s="2">
        <f>Original!D329</f>
        <v>4</v>
      </c>
    </row>
    <row r="320" spans="1:13" x14ac:dyDescent="0.25">
      <c r="A320" s="2" t="str">
        <f>Original!B330</f>
        <v>2521_5</v>
      </c>
      <c r="B320" s="2" t="str">
        <f>Original!AI330</f>
        <v>punainen</v>
      </c>
      <c r="C320" s="2" t="str">
        <f>Original!AJ330</f>
        <v>musta</v>
      </c>
      <c r="D320" s="2" t="str">
        <f>Original!AK330</f>
        <v>musta</v>
      </c>
      <c r="E320" s="2" t="str">
        <f>Original!AR330</f>
        <v>punainen</v>
      </c>
      <c r="F320" s="2" t="str">
        <f>Original!AS330</f>
        <v>musta</v>
      </c>
      <c r="G320" s="2" t="str">
        <f>Original!AT330</f>
        <v>musta</v>
      </c>
      <c r="H320" s="2" t="str">
        <f t="shared" si="12"/>
        <v/>
      </c>
      <c r="I320" s="2" t="str">
        <f t="shared" si="13"/>
        <v/>
      </c>
      <c r="J320" s="2" t="str">
        <f t="shared" si="14"/>
        <v/>
      </c>
      <c r="K320" s="7">
        <f>Original!L330</f>
        <v>145</v>
      </c>
      <c r="L320" s="2">
        <f>Original!C330</f>
        <v>2521</v>
      </c>
      <c r="M320" s="2">
        <f>Original!D330</f>
        <v>5</v>
      </c>
    </row>
    <row r="321" spans="1:13" x14ac:dyDescent="0.25">
      <c r="A321" s="2" t="str">
        <f>Original!B331</f>
        <v>2522_1</v>
      </c>
      <c r="B321" s="2" t="str">
        <f>Original!AI331</f>
        <v>musta</v>
      </c>
      <c r="C321" s="2" t="str">
        <f>Original!AJ331</f>
        <v>punainen</v>
      </c>
      <c r="D321" s="2" t="str">
        <f>Original!AK331</f>
        <v>musta</v>
      </c>
      <c r="E321" s="2" t="str">
        <f>Original!AR331</f>
        <v>punainen</v>
      </c>
      <c r="F321" s="2" t="str">
        <f>Original!AS331</f>
        <v>punainen</v>
      </c>
      <c r="G321" s="2" t="str">
        <f>Original!AT331</f>
        <v>punainen</v>
      </c>
      <c r="H321" s="2" t="str">
        <f t="shared" si="12"/>
        <v>punainen</v>
      </c>
      <c r="I321" s="2" t="str">
        <f t="shared" si="13"/>
        <v/>
      </c>
      <c r="J321" s="2" t="str">
        <f t="shared" si="14"/>
        <v>punainen</v>
      </c>
      <c r="K321" s="7">
        <f>Original!L331</f>
        <v>2454</v>
      </c>
      <c r="L321" s="2">
        <f>Original!C331</f>
        <v>2522</v>
      </c>
      <c r="M321" s="2">
        <f>Original!D331</f>
        <v>1</v>
      </c>
    </row>
    <row r="322" spans="1:13" x14ac:dyDescent="0.25">
      <c r="A322" s="2" t="str">
        <f>Original!B332</f>
        <v>2583_1</v>
      </c>
      <c r="B322" s="2" t="str">
        <f>Original!AI332</f>
        <v>musta</v>
      </c>
      <c r="C322" s="2" t="str">
        <f>Original!AJ332</f>
        <v>punainen</v>
      </c>
      <c r="D322" s="2" t="str">
        <f>Original!AK332</f>
        <v>musta</v>
      </c>
      <c r="E322" s="2" t="str">
        <f>Original!AR332</f>
        <v>punainen</v>
      </c>
      <c r="F322" s="2" t="str">
        <f>Original!AS332</f>
        <v>punainen</v>
      </c>
      <c r="G322" s="2" t="str">
        <f>Original!AT332</f>
        <v>punainen</v>
      </c>
      <c r="H322" s="2" t="str">
        <f t="shared" si="12"/>
        <v>punainen</v>
      </c>
      <c r="I322" s="2" t="str">
        <f t="shared" si="13"/>
        <v/>
      </c>
      <c r="J322" s="2" t="str">
        <f t="shared" si="14"/>
        <v>punainen</v>
      </c>
      <c r="K322" s="7">
        <f>Original!L332</f>
        <v>752</v>
      </c>
      <c r="L322" s="2">
        <f>Original!C332</f>
        <v>2583</v>
      </c>
      <c r="M322" s="2">
        <f>Original!D332</f>
        <v>1</v>
      </c>
    </row>
    <row r="323" spans="1:13" x14ac:dyDescent="0.25">
      <c r="A323" s="2" t="str">
        <f>Original!B333</f>
        <v>2591_1</v>
      </c>
      <c r="B323" s="2" t="str">
        <f>Original!AI333</f>
        <v>punainen</v>
      </c>
      <c r="C323" s="2" t="str">
        <f>Original!AJ333</f>
        <v>punainen</v>
      </c>
      <c r="D323" s="2" t="str">
        <f>Original!AK333</f>
        <v>punainen</v>
      </c>
      <c r="E323" s="2" t="str">
        <f>Original!AR333</f>
        <v>punainen</v>
      </c>
      <c r="F323" s="2" t="str">
        <f>Original!AS333</f>
        <v>punainen</v>
      </c>
      <c r="G323" s="2" t="str">
        <f>Original!AT333</f>
        <v>punainen</v>
      </c>
      <c r="H323" s="2" t="str">
        <f t="shared" ref="H323:H386" si="15">+IF(B323=E323,"",IF(B323="punainen",IF(E323="musta","musta"),IF(B323="musta",IF(E323="punainen","punainen"))))</f>
        <v/>
      </c>
      <c r="I323" s="2" t="str">
        <f t="shared" ref="I323:I386" si="16">+IF(C323=F323,"",IF(C323="punainen",IF(F323="musta","musta"),IF(C323="musta",IF(F323="punainen","punainen"))))</f>
        <v/>
      </c>
      <c r="J323" s="2" t="str">
        <f t="shared" ref="J323:J386" si="17">+IF(D323=G323,"",IF(D323="punainen",IF(G323="musta","musta"),IF(D323="musta",IF(G323="punainen","punainen"))))</f>
        <v/>
      </c>
      <c r="K323" s="7">
        <f>Original!L333</f>
        <v>408</v>
      </c>
      <c r="L323" s="2">
        <f>Original!C333</f>
        <v>2591</v>
      </c>
      <c r="M323" s="2">
        <f>Original!D333</f>
        <v>1</v>
      </c>
    </row>
    <row r="324" spans="1:13" x14ac:dyDescent="0.25">
      <c r="A324" s="2" t="str">
        <f>Original!B334</f>
        <v>2591_2</v>
      </c>
      <c r="B324" s="2" t="str">
        <f>Original!AI334</f>
        <v>musta</v>
      </c>
      <c r="C324" s="2" t="str">
        <f>Original!AJ334</f>
        <v>musta</v>
      </c>
      <c r="D324" s="2" t="str">
        <f>Original!AK334</f>
        <v>musta</v>
      </c>
      <c r="E324" s="2" t="str">
        <f>Original!AR334</f>
        <v>musta</v>
      </c>
      <c r="F324" s="2" t="str">
        <f>Original!AS334</f>
        <v>musta</v>
      </c>
      <c r="G324" s="2" t="str">
        <f>Original!AT334</f>
        <v>musta</v>
      </c>
      <c r="H324" s="2" t="str">
        <f t="shared" si="15"/>
        <v/>
      </c>
      <c r="I324" s="2" t="str">
        <f t="shared" si="16"/>
        <v/>
      </c>
      <c r="J324" s="2" t="str">
        <f t="shared" si="17"/>
        <v/>
      </c>
      <c r="K324" s="7">
        <f>Original!L334</f>
        <v>578</v>
      </c>
      <c r="L324" s="2">
        <f>Original!C334</f>
        <v>2591</v>
      </c>
      <c r="M324" s="2">
        <f>Original!D334</f>
        <v>2</v>
      </c>
    </row>
    <row r="325" spans="1:13" x14ac:dyDescent="0.25">
      <c r="A325" s="2" t="str">
        <f>Original!B335</f>
        <v>2592_1</v>
      </c>
      <c r="B325" s="2" t="str">
        <f>Original!AI335</f>
        <v>musta</v>
      </c>
      <c r="C325" s="2" t="str">
        <f>Original!AJ335</f>
        <v>musta</v>
      </c>
      <c r="D325" s="2" t="str">
        <f>Original!AK335</f>
        <v>musta</v>
      </c>
      <c r="E325" s="2" t="str">
        <f>Original!AR335</f>
        <v>musta</v>
      </c>
      <c r="F325" s="2" t="str">
        <f>Original!AS335</f>
        <v>musta</v>
      </c>
      <c r="G325" s="2" t="str">
        <f>Original!AT335</f>
        <v>musta</v>
      </c>
      <c r="H325" s="2" t="str">
        <f t="shared" si="15"/>
        <v/>
      </c>
      <c r="I325" s="2" t="str">
        <f t="shared" si="16"/>
        <v/>
      </c>
      <c r="J325" s="2" t="str">
        <f t="shared" si="17"/>
        <v/>
      </c>
      <c r="K325" s="7">
        <f>Original!L335</f>
        <v>276</v>
      </c>
      <c r="L325" s="2">
        <f>Original!C335</f>
        <v>2592</v>
      </c>
      <c r="M325" s="2">
        <f>Original!D335</f>
        <v>1</v>
      </c>
    </row>
    <row r="326" spans="1:13" x14ac:dyDescent="0.25">
      <c r="A326" s="2" t="str">
        <f>Original!B336</f>
        <v>2593_1</v>
      </c>
      <c r="B326" s="2" t="str">
        <f>Original!AI336</f>
        <v>musta</v>
      </c>
      <c r="C326" s="2" t="str">
        <f>Original!AJ336</f>
        <v>musta</v>
      </c>
      <c r="D326" s="2" t="str">
        <f>Original!AK336</f>
        <v>musta</v>
      </c>
      <c r="E326" s="2" t="str">
        <f>Original!AR336</f>
        <v>musta</v>
      </c>
      <c r="F326" s="2" t="str">
        <f>Original!AS336</f>
        <v>musta</v>
      </c>
      <c r="G326" s="2" t="str">
        <f>Original!AT336</f>
        <v>musta</v>
      </c>
      <c r="H326" s="2" t="str">
        <f t="shared" si="15"/>
        <v/>
      </c>
      <c r="I326" s="2" t="str">
        <f t="shared" si="16"/>
        <v/>
      </c>
      <c r="J326" s="2" t="str">
        <f t="shared" si="17"/>
        <v/>
      </c>
      <c r="K326" s="7">
        <f>Original!L336</f>
        <v>171</v>
      </c>
      <c r="L326" s="2">
        <f>Original!C336</f>
        <v>2593</v>
      </c>
      <c r="M326" s="2">
        <f>Original!D336</f>
        <v>1</v>
      </c>
    </row>
    <row r="327" spans="1:13" x14ac:dyDescent="0.25">
      <c r="A327" s="2" t="str">
        <f>Original!B337</f>
        <v>2593_2</v>
      </c>
      <c r="B327" s="2" t="str">
        <f>Original!AI337</f>
        <v>musta</v>
      </c>
      <c r="C327" s="2" t="str">
        <f>Original!AJ337</f>
        <v>musta</v>
      </c>
      <c r="D327" s="2" t="str">
        <f>Original!AK337</f>
        <v>musta</v>
      </c>
      <c r="E327" s="2" t="str">
        <f>Original!AR337</f>
        <v>musta</v>
      </c>
      <c r="F327" s="2" t="str">
        <f>Original!AS337</f>
        <v>musta</v>
      </c>
      <c r="G327" s="2" t="str">
        <f>Original!AT337</f>
        <v>musta</v>
      </c>
      <c r="H327" s="2" t="str">
        <f t="shared" si="15"/>
        <v/>
      </c>
      <c r="I327" s="2" t="str">
        <f t="shared" si="16"/>
        <v/>
      </c>
      <c r="J327" s="2" t="str">
        <f t="shared" si="17"/>
        <v/>
      </c>
      <c r="K327" s="7">
        <f>Original!L337</f>
        <v>149</v>
      </c>
      <c r="L327" s="2">
        <f>Original!C337</f>
        <v>2593</v>
      </c>
      <c r="M327" s="2">
        <f>Original!D337</f>
        <v>2</v>
      </c>
    </row>
    <row r="328" spans="1:13" x14ac:dyDescent="0.25">
      <c r="A328" s="2" t="str">
        <f>Original!B338</f>
        <v>2594_1</v>
      </c>
      <c r="B328" s="2" t="str">
        <f>Original!AI338</f>
        <v>musta</v>
      </c>
      <c r="C328" s="2" t="str">
        <f>Original!AJ338</f>
        <v>musta</v>
      </c>
      <c r="D328" s="2" t="str">
        <f>Original!AK338</f>
        <v>musta</v>
      </c>
      <c r="E328" s="2" t="str">
        <f>Original!AR338</f>
        <v>musta</v>
      </c>
      <c r="F328" s="2" t="str">
        <f>Original!AS338</f>
        <v>musta</v>
      </c>
      <c r="G328" s="2" t="str">
        <f>Original!AT338</f>
        <v>musta</v>
      </c>
      <c r="H328" s="2" t="str">
        <f t="shared" si="15"/>
        <v/>
      </c>
      <c r="I328" s="2" t="str">
        <f t="shared" si="16"/>
        <v/>
      </c>
      <c r="J328" s="2" t="str">
        <f t="shared" si="17"/>
        <v/>
      </c>
      <c r="K328" s="7">
        <f>Original!L338</f>
        <v>519</v>
      </c>
      <c r="L328" s="2">
        <f>Original!C338</f>
        <v>2594</v>
      </c>
      <c r="M328" s="2">
        <f>Original!D338</f>
        <v>1</v>
      </c>
    </row>
    <row r="329" spans="1:13" x14ac:dyDescent="0.25">
      <c r="A329" s="2" t="str">
        <f>Original!B339</f>
        <v>2594_2</v>
      </c>
      <c r="B329" s="2" t="str">
        <f>Original!AI339</f>
        <v>musta</v>
      </c>
      <c r="C329" s="2" t="str">
        <f>Original!AJ339</f>
        <v>musta</v>
      </c>
      <c r="D329" s="2" t="str">
        <f>Original!AK339</f>
        <v>musta</v>
      </c>
      <c r="E329" s="2" t="str">
        <f>Original!AR339</f>
        <v>musta</v>
      </c>
      <c r="F329" s="2" t="str">
        <f>Original!AS339</f>
        <v>musta</v>
      </c>
      <c r="G329" s="2" t="str">
        <f>Original!AT339</f>
        <v>musta</v>
      </c>
      <c r="H329" s="2" t="str">
        <f t="shared" si="15"/>
        <v/>
      </c>
      <c r="I329" s="2" t="str">
        <f t="shared" si="16"/>
        <v/>
      </c>
      <c r="J329" s="2" t="str">
        <f t="shared" si="17"/>
        <v/>
      </c>
      <c r="K329" s="7">
        <f>Original!L339</f>
        <v>219</v>
      </c>
      <c r="L329" s="2">
        <f>Original!C339</f>
        <v>2594</v>
      </c>
      <c r="M329" s="2">
        <f>Original!D339</f>
        <v>2</v>
      </c>
    </row>
    <row r="330" spans="1:13" x14ac:dyDescent="0.25">
      <c r="A330" s="2" t="str">
        <f>Original!B340</f>
        <v>2594_3</v>
      </c>
      <c r="B330" s="2" t="str">
        <f>Original!AI340</f>
        <v>musta</v>
      </c>
      <c r="C330" s="2" t="str">
        <f>Original!AJ340</f>
        <v>musta</v>
      </c>
      <c r="D330" s="2" t="str">
        <f>Original!AK340</f>
        <v>musta</v>
      </c>
      <c r="E330" s="2" t="str">
        <f>Original!AR340</f>
        <v>musta</v>
      </c>
      <c r="F330" s="2" t="str">
        <f>Original!AS340</f>
        <v>musta</v>
      </c>
      <c r="G330" s="2" t="str">
        <f>Original!AT340</f>
        <v>musta</v>
      </c>
      <c r="H330" s="2" t="str">
        <f t="shared" si="15"/>
        <v/>
      </c>
      <c r="I330" s="2" t="str">
        <f t="shared" si="16"/>
        <v/>
      </c>
      <c r="J330" s="2" t="str">
        <f t="shared" si="17"/>
        <v/>
      </c>
      <c r="K330" s="7">
        <f>Original!L340</f>
        <v>149</v>
      </c>
      <c r="L330" s="2">
        <f>Original!C340</f>
        <v>2594</v>
      </c>
      <c r="M330" s="2">
        <f>Original!D340</f>
        <v>3</v>
      </c>
    </row>
    <row r="331" spans="1:13" x14ac:dyDescent="0.25">
      <c r="A331" s="2" t="str">
        <f>Original!B341</f>
        <v>2594_5</v>
      </c>
      <c r="B331" s="2" t="str">
        <f>Original!AI341</f>
        <v>musta</v>
      </c>
      <c r="C331" s="2" t="str">
        <f>Original!AJ341</f>
        <v>musta</v>
      </c>
      <c r="D331" s="2" t="str">
        <f>Original!AK341</f>
        <v>musta</v>
      </c>
      <c r="E331" s="2" t="str">
        <f>Original!AR341</f>
        <v>musta</v>
      </c>
      <c r="F331" s="2" t="str">
        <f>Original!AS341</f>
        <v>musta</v>
      </c>
      <c r="G331" s="2" t="str">
        <f>Original!AT341</f>
        <v>musta</v>
      </c>
      <c r="H331" s="2" t="str">
        <f t="shared" si="15"/>
        <v/>
      </c>
      <c r="I331" s="2" t="str">
        <f t="shared" si="16"/>
        <v/>
      </c>
      <c r="J331" s="2" t="str">
        <f t="shared" si="17"/>
        <v/>
      </c>
      <c r="K331" s="7">
        <f>Original!L341</f>
        <v>149</v>
      </c>
      <c r="L331" s="2">
        <f>Original!C341</f>
        <v>2594</v>
      </c>
      <c r="M331" s="2">
        <f>Original!D341</f>
        <v>5</v>
      </c>
    </row>
    <row r="332" spans="1:13" x14ac:dyDescent="0.25">
      <c r="A332" s="2" t="str">
        <f>Original!B342</f>
        <v>2594_6</v>
      </c>
      <c r="B332" s="2" t="str">
        <f>Original!AI342</f>
        <v>musta</v>
      </c>
      <c r="C332" s="2" t="str">
        <f>Original!AJ342</f>
        <v>musta</v>
      </c>
      <c r="D332" s="2" t="str">
        <f>Original!AK342</f>
        <v>musta</v>
      </c>
      <c r="E332" s="2" t="str">
        <f>Original!AR342</f>
        <v>musta</v>
      </c>
      <c r="F332" s="2" t="str">
        <f>Original!AS342</f>
        <v>musta</v>
      </c>
      <c r="G332" s="2" t="str">
        <f>Original!AT342</f>
        <v>musta</v>
      </c>
      <c r="H332" s="2" t="str">
        <f t="shared" si="15"/>
        <v/>
      </c>
      <c r="I332" s="2" t="str">
        <f t="shared" si="16"/>
        <v/>
      </c>
      <c r="J332" s="2" t="str">
        <f t="shared" si="17"/>
        <v/>
      </c>
      <c r="K332" s="7">
        <f>Original!L342</f>
        <v>489</v>
      </c>
      <c r="L332" s="2">
        <f>Original!C342</f>
        <v>2594</v>
      </c>
      <c r="M332" s="2">
        <f>Original!D342</f>
        <v>6</v>
      </c>
    </row>
    <row r="333" spans="1:13" x14ac:dyDescent="0.25">
      <c r="A333" s="2" t="str">
        <f>Original!B343</f>
        <v>2595_1</v>
      </c>
      <c r="B333" s="2" t="str">
        <f>Original!AI343</f>
        <v>musta</v>
      </c>
      <c r="C333" s="2" t="str">
        <f>Original!AJ343</f>
        <v>musta</v>
      </c>
      <c r="D333" s="2" t="str">
        <f>Original!AK343</f>
        <v>musta</v>
      </c>
      <c r="E333" s="2" t="str">
        <f>Original!AR343</f>
        <v>musta</v>
      </c>
      <c r="F333" s="2" t="str">
        <f>Original!AS343</f>
        <v>musta</v>
      </c>
      <c r="G333" s="2" t="str">
        <f>Original!AT343</f>
        <v>musta</v>
      </c>
      <c r="H333" s="2" t="str">
        <f t="shared" si="15"/>
        <v/>
      </c>
      <c r="I333" s="2" t="str">
        <f t="shared" si="16"/>
        <v/>
      </c>
      <c r="J333" s="2" t="str">
        <f t="shared" si="17"/>
        <v/>
      </c>
      <c r="K333" s="7">
        <f>Original!L343</f>
        <v>6185</v>
      </c>
      <c r="L333" s="2">
        <f>Original!C343</f>
        <v>2595</v>
      </c>
      <c r="M333" s="2">
        <f>Original!D343</f>
        <v>1</v>
      </c>
    </row>
    <row r="334" spans="1:13" x14ac:dyDescent="0.25">
      <c r="A334" s="2" t="str">
        <f>Original!B344</f>
        <v>2595_2</v>
      </c>
      <c r="B334" s="2" t="str">
        <f>Original!AI344</f>
        <v>musta</v>
      </c>
      <c r="C334" s="2" t="str">
        <f>Original!AJ344</f>
        <v>musta</v>
      </c>
      <c r="D334" s="2" t="str">
        <f>Original!AK344</f>
        <v>musta</v>
      </c>
      <c r="E334" s="2" t="str">
        <f>Original!AR344</f>
        <v>musta</v>
      </c>
      <c r="F334" s="2" t="str">
        <f>Original!AS344</f>
        <v>musta</v>
      </c>
      <c r="G334" s="2" t="str">
        <f>Original!AT344</f>
        <v>punainen</v>
      </c>
      <c r="H334" s="2" t="str">
        <f t="shared" si="15"/>
        <v/>
      </c>
      <c r="I334" s="2" t="str">
        <f t="shared" si="16"/>
        <v/>
      </c>
      <c r="J334" s="2" t="str">
        <f t="shared" si="17"/>
        <v>punainen</v>
      </c>
      <c r="K334" s="7">
        <f>Original!L344</f>
        <v>6185</v>
      </c>
      <c r="L334" s="2">
        <f>Original!C344</f>
        <v>2595</v>
      </c>
      <c r="M334" s="2">
        <f>Original!D344</f>
        <v>2</v>
      </c>
    </row>
    <row r="335" spans="1:13" x14ac:dyDescent="0.25">
      <c r="A335" s="2" t="str">
        <f>Original!B345</f>
        <v>2595_3</v>
      </c>
      <c r="B335" s="2" t="str">
        <f>Original!AI345</f>
        <v>musta</v>
      </c>
      <c r="C335" s="2" t="str">
        <f>Original!AJ345</f>
        <v>musta</v>
      </c>
      <c r="D335" s="2" t="str">
        <f>Original!AK345</f>
        <v>musta</v>
      </c>
      <c r="E335" s="2" t="str">
        <f>Original!AR345</f>
        <v>musta</v>
      </c>
      <c r="F335" s="2" t="str">
        <f>Original!AS345</f>
        <v>musta</v>
      </c>
      <c r="G335" s="2" t="str">
        <f>Original!AT345</f>
        <v>musta</v>
      </c>
      <c r="H335" s="2" t="str">
        <f t="shared" si="15"/>
        <v/>
      </c>
      <c r="I335" s="2" t="str">
        <f t="shared" si="16"/>
        <v/>
      </c>
      <c r="J335" s="2" t="str">
        <f t="shared" si="17"/>
        <v/>
      </c>
      <c r="K335" s="7">
        <f>Original!L345</f>
        <v>3609</v>
      </c>
      <c r="L335" s="2">
        <f>Original!C345</f>
        <v>2595</v>
      </c>
      <c r="M335" s="2">
        <f>Original!D345</f>
        <v>3</v>
      </c>
    </row>
    <row r="336" spans="1:13" x14ac:dyDescent="0.25">
      <c r="A336" s="2" t="str">
        <f>Original!B346</f>
        <v>2611_1</v>
      </c>
      <c r="B336" s="2" t="str">
        <f>Original!AI346</f>
        <v>musta</v>
      </c>
      <c r="C336" s="2" t="str">
        <f>Original!AJ346</f>
        <v>musta</v>
      </c>
      <c r="D336" s="2" t="str">
        <f>Original!AK346</f>
        <v>musta</v>
      </c>
      <c r="E336" s="2" t="str">
        <f>Original!AR346</f>
        <v>musta</v>
      </c>
      <c r="F336" s="2" t="str">
        <f>Original!AS346</f>
        <v>musta</v>
      </c>
      <c r="G336" s="2" t="str">
        <f>Original!AT346</f>
        <v>musta</v>
      </c>
      <c r="H336" s="2" t="str">
        <f t="shared" si="15"/>
        <v/>
      </c>
      <c r="I336" s="2" t="str">
        <f t="shared" si="16"/>
        <v/>
      </c>
      <c r="J336" s="2" t="str">
        <f t="shared" si="17"/>
        <v/>
      </c>
      <c r="K336" s="7">
        <f>Original!L346</f>
        <v>403</v>
      </c>
      <c r="L336" s="2">
        <f>Original!C346</f>
        <v>2611</v>
      </c>
      <c r="M336" s="2">
        <f>Original!D346</f>
        <v>1</v>
      </c>
    </row>
    <row r="337" spans="1:13" x14ac:dyDescent="0.25">
      <c r="A337" s="2" t="str">
        <f>Original!B347</f>
        <v>2611_2</v>
      </c>
      <c r="B337" s="2" t="str">
        <f>Original!AI347</f>
        <v>musta</v>
      </c>
      <c r="C337" s="2" t="str">
        <f>Original!AJ347</f>
        <v>musta</v>
      </c>
      <c r="D337" s="2" t="str">
        <f>Original!AK347</f>
        <v>musta</v>
      </c>
      <c r="E337" s="2" t="str">
        <f>Original!AR347</f>
        <v>musta</v>
      </c>
      <c r="F337" s="2" t="str">
        <f>Original!AS347</f>
        <v>musta</v>
      </c>
      <c r="G337" s="2" t="str">
        <f>Original!AT347</f>
        <v>musta</v>
      </c>
      <c r="H337" s="2" t="str">
        <f t="shared" si="15"/>
        <v/>
      </c>
      <c r="I337" s="2" t="str">
        <f t="shared" si="16"/>
        <v/>
      </c>
      <c r="J337" s="2" t="str">
        <f t="shared" si="17"/>
        <v/>
      </c>
      <c r="K337" s="7">
        <f>Original!L347</f>
        <v>403</v>
      </c>
      <c r="L337" s="2">
        <f>Original!C347</f>
        <v>2611</v>
      </c>
      <c r="M337" s="2">
        <f>Original!D347</f>
        <v>2</v>
      </c>
    </row>
    <row r="338" spans="1:13" x14ac:dyDescent="0.25">
      <c r="A338" s="2" t="str">
        <f>Original!B348</f>
        <v>2611_3</v>
      </c>
      <c r="B338" s="2" t="str">
        <f>Original!AI348</f>
        <v>musta</v>
      </c>
      <c r="C338" s="2" t="str">
        <f>Original!AJ348</f>
        <v>musta</v>
      </c>
      <c r="D338" s="2" t="str">
        <f>Original!AK348</f>
        <v>musta</v>
      </c>
      <c r="E338" s="2" t="str">
        <f>Original!AR348</f>
        <v>musta</v>
      </c>
      <c r="F338" s="2" t="str">
        <f>Original!AS348</f>
        <v>musta</v>
      </c>
      <c r="G338" s="2" t="str">
        <f>Original!AT348</f>
        <v>musta</v>
      </c>
      <c r="H338" s="2" t="str">
        <f t="shared" si="15"/>
        <v/>
      </c>
      <c r="I338" s="2" t="str">
        <f t="shared" si="16"/>
        <v/>
      </c>
      <c r="J338" s="2" t="str">
        <f t="shared" si="17"/>
        <v/>
      </c>
      <c r="K338" s="7">
        <f>Original!L348</f>
        <v>403</v>
      </c>
      <c r="L338" s="2">
        <f>Original!C348</f>
        <v>2611</v>
      </c>
      <c r="M338" s="2">
        <f>Original!D348</f>
        <v>3</v>
      </c>
    </row>
    <row r="339" spans="1:13" x14ac:dyDescent="0.25">
      <c r="A339" s="2" t="str">
        <f>Original!B349</f>
        <v>2613_3</v>
      </c>
      <c r="B339" s="2" t="str">
        <f>Original!AI349</f>
        <v>musta</v>
      </c>
      <c r="C339" s="2" t="str">
        <f>Original!AJ349</f>
        <v>musta</v>
      </c>
      <c r="D339" s="2" t="str">
        <f>Original!AK349</f>
        <v>musta</v>
      </c>
      <c r="E339" s="2" t="str">
        <f>Original!AR349</f>
        <v>musta</v>
      </c>
      <c r="F339" s="2" t="str">
        <f>Original!AS349</f>
        <v>musta</v>
      </c>
      <c r="G339" s="2" t="str">
        <f>Original!AT349</f>
        <v>musta</v>
      </c>
      <c r="H339" s="2" t="str">
        <f t="shared" si="15"/>
        <v/>
      </c>
      <c r="I339" s="2" t="str">
        <f t="shared" si="16"/>
        <v/>
      </c>
      <c r="J339" s="2" t="str">
        <f t="shared" si="17"/>
        <v/>
      </c>
      <c r="K339" s="7">
        <f>Original!L349</f>
        <v>176</v>
      </c>
      <c r="L339" s="2">
        <f>Original!C349</f>
        <v>2613</v>
      </c>
      <c r="M339" s="2">
        <f>Original!D349</f>
        <v>3</v>
      </c>
    </row>
    <row r="340" spans="1:13" x14ac:dyDescent="0.25">
      <c r="A340" s="2" t="str">
        <f>Original!B350</f>
        <v>2621_1</v>
      </c>
      <c r="B340" s="2" t="str">
        <f>Original!AI350</f>
        <v>musta</v>
      </c>
      <c r="C340" s="2" t="str">
        <f>Original!AJ350</f>
        <v>musta</v>
      </c>
      <c r="D340" s="2" t="str">
        <f>Original!AK350</f>
        <v>musta</v>
      </c>
      <c r="E340" s="2" t="str">
        <f>Original!AR350</f>
        <v>musta</v>
      </c>
      <c r="F340" s="2" t="str">
        <f>Original!AS350</f>
        <v>musta</v>
      </c>
      <c r="G340" s="2" t="str">
        <f>Original!AT350</f>
        <v>musta</v>
      </c>
      <c r="H340" s="2" t="str">
        <f t="shared" si="15"/>
        <v/>
      </c>
      <c r="I340" s="2" t="str">
        <f t="shared" si="16"/>
        <v/>
      </c>
      <c r="J340" s="2" t="str">
        <f t="shared" si="17"/>
        <v/>
      </c>
      <c r="K340" s="7">
        <f>Original!L350</f>
        <v>286</v>
      </c>
      <c r="L340" s="2">
        <f>Original!C350</f>
        <v>2621</v>
      </c>
      <c r="M340" s="2">
        <f>Original!D350</f>
        <v>1</v>
      </c>
    </row>
    <row r="341" spans="1:13" x14ac:dyDescent="0.25">
      <c r="A341" s="2" t="str">
        <f>Original!B351</f>
        <v>2621_2</v>
      </c>
      <c r="B341" s="2" t="str">
        <f>Original!AI351</f>
        <v>musta</v>
      </c>
      <c r="C341" s="2" t="str">
        <f>Original!AJ351</f>
        <v>musta</v>
      </c>
      <c r="D341" s="2" t="str">
        <f>Original!AK351</f>
        <v>musta</v>
      </c>
      <c r="E341" s="2" t="str">
        <f>Original!AR351</f>
        <v>musta</v>
      </c>
      <c r="F341" s="2" t="str">
        <f>Original!AS351</f>
        <v>musta</v>
      </c>
      <c r="G341" s="2" t="str">
        <f>Original!AT351</f>
        <v>musta</v>
      </c>
      <c r="H341" s="2" t="str">
        <f t="shared" si="15"/>
        <v/>
      </c>
      <c r="I341" s="2" t="str">
        <f t="shared" si="16"/>
        <v/>
      </c>
      <c r="J341" s="2" t="str">
        <f t="shared" si="17"/>
        <v/>
      </c>
      <c r="K341" s="7">
        <f>Original!L351</f>
        <v>405</v>
      </c>
      <c r="L341" s="2">
        <f>Original!C351</f>
        <v>2621</v>
      </c>
      <c r="M341" s="2">
        <f>Original!D351</f>
        <v>2</v>
      </c>
    </row>
    <row r="342" spans="1:13" x14ac:dyDescent="0.25">
      <c r="A342" s="2" t="str">
        <f>Original!B352</f>
        <v>2622_1</v>
      </c>
      <c r="B342" s="2" t="str">
        <f>Original!AI352</f>
        <v>musta</v>
      </c>
      <c r="C342" s="2" t="str">
        <f>Original!AJ352</f>
        <v>musta</v>
      </c>
      <c r="D342" s="2" t="str">
        <f>Original!AK352</f>
        <v>musta</v>
      </c>
      <c r="E342" s="2" t="str">
        <f>Original!AR352</f>
        <v>musta</v>
      </c>
      <c r="F342" s="2" t="str">
        <f>Original!AS352</f>
        <v>musta</v>
      </c>
      <c r="G342" s="2" t="str">
        <f>Original!AT352</f>
        <v>musta</v>
      </c>
      <c r="H342" s="2" t="str">
        <f t="shared" si="15"/>
        <v/>
      </c>
      <c r="I342" s="2" t="str">
        <f t="shared" si="16"/>
        <v/>
      </c>
      <c r="J342" s="2" t="str">
        <f t="shared" si="17"/>
        <v/>
      </c>
      <c r="K342" s="7">
        <f>Original!L352</f>
        <v>399</v>
      </c>
      <c r="L342" s="2">
        <f>Original!C352</f>
        <v>2622</v>
      </c>
      <c r="M342" s="2">
        <f>Original!D352</f>
        <v>1</v>
      </c>
    </row>
    <row r="343" spans="1:13" x14ac:dyDescent="0.25">
      <c r="A343" s="2" t="str">
        <f>Original!B353</f>
        <v>2622_3</v>
      </c>
      <c r="B343" s="2" t="str">
        <f>Original!AI353</f>
        <v>musta</v>
      </c>
      <c r="C343" s="2" t="str">
        <f>Original!AJ353</f>
        <v>musta</v>
      </c>
      <c r="D343" s="2" t="str">
        <f>Original!AK353</f>
        <v>musta</v>
      </c>
      <c r="E343" s="2" t="str">
        <f>Original!AR353</f>
        <v>musta</v>
      </c>
      <c r="F343" s="2" t="str">
        <f>Original!AS353</f>
        <v>musta</v>
      </c>
      <c r="G343" s="2" t="str">
        <f>Original!AT353</f>
        <v>musta</v>
      </c>
      <c r="H343" s="2" t="str">
        <f t="shared" si="15"/>
        <v/>
      </c>
      <c r="I343" s="2" t="str">
        <f t="shared" si="16"/>
        <v/>
      </c>
      <c r="J343" s="2" t="str">
        <f t="shared" si="17"/>
        <v/>
      </c>
      <c r="K343" s="7">
        <f>Original!L353</f>
        <v>399</v>
      </c>
      <c r="L343" s="2">
        <f>Original!C353</f>
        <v>2622</v>
      </c>
      <c r="M343" s="2">
        <f>Original!D353</f>
        <v>3</v>
      </c>
    </row>
    <row r="344" spans="1:13" x14ac:dyDescent="0.25">
      <c r="A344" s="2" t="str">
        <f>Original!B354</f>
        <v>2623_1</v>
      </c>
      <c r="B344" s="2" t="str">
        <f>Original!AI354</f>
        <v>musta</v>
      </c>
      <c r="C344" s="2" t="str">
        <f>Original!AJ354</f>
        <v>musta</v>
      </c>
      <c r="D344" s="2" t="str">
        <f>Original!AK354</f>
        <v>musta</v>
      </c>
      <c r="E344" s="2" t="str">
        <f>Original!AR354</f>
        <v>musta</v>
      </c>
      <c r="F344" s="2" t="str">
        <f>Original!AS354</f>
        <v>musta</v>
      </c>
      <c r="G344" s="2" t="str">
        <f>Original!AT354</f>
        <v>musta</v>
      </c>
      <c r="H344" s="2" t="str">
        <f t="shared" si="15"/>
        <v/>
      </c>
      <c r="I344" s="2" t="str">
        <f t="shared" si="16"/>
        <v/>
      </c>
      <c r="J344" s="2" t="str">
        <f t="shared" si="17"/>
        <v/>
      </c>
      <c r="K344" s="7">
        <f>Original!L354</f>
        <v>1011</v>
      </c>
      <c r="L344" s="2">
        <f>Original!C354</f>
        <v>2623</v>
      </c>
      <c r="M344" s="2">
        <f>Original!D354</f>
        <v>1</v>
      </c>
    </row>
    <row r="345" spans="1:13" x14ac:dyDescent="0.25">
      <c r="A345" s="2" t="str">
        <f>Original!B355</f>
        <v>2623_2</v>
      </c>
      <c r="B345" s="2" t="str">
        <f>Original!AI355</f>
        <v>musta</v>
      </c>
      <c r="C345" s="2" t="str">
        <f>Original!AJ355</f>
        <v>musta</v>
      </c>
      <c r="D345" s="2" t="str">
        <f>Original!AK355</f>
        <v>musta</v>
      </c>
      <c r="E345" s="2" t="str">
        <f>Original!AR355</f>
        <v>musta</v>
      </c>
      <c r="F345" s="2" t="str">
        <f>Original!AS355</f>
        <v>musta</v>
      </c>
      <c r="G345" s="2" t="str">
        <f>Original!AT355</f>
        <v>musta</v>
      </c>
      <c r="H345" s="2" t="str">
        <f t="shared" si="15"/>
        <v/>
      </c>
      <c r="I345" s="2" t="str">
        <f t="shared" si="16"/>
        <v/>
      </c>
      <c r="J345" s="2" t="str">
        <f t="shared" si="17"/>
        <v/>
      </c>
      <c r="K345" s="7">
        <f>Original!L355</f>
        <v>889</v>
      </c>
      <c r="L345" s="2">
        <f>Original!C355</f>
        <v>2623</v>
      </c>
      <c r="M345" s="2">
        <f>Original!D355</f>
        <v>2</v>
      </c>
    </row>
    <row r="346" spans="1:13" x14ac:dyDescent="0.25">
      <c r="A346" s="2" t="str">
        <f>Original!B356</f>
        <v>2624_1</v>
      </c>
      <c r="B346" s="2" t="str">
        <f>Original!AI356</f>
        <v>musta</v>
      </c>
      <c r="C346" s="2" t="str">
        <f>Original!AJ356</f>
        <v>musta</v>
      </c>
      <c r="D346" s="2" t="str">
        <f>Original!AK356</f>
        <v>musta</v>
      </c>
      <c r="E346" s="2" t="str">
        <f>Original!AR356</f>
        <v>punainen</v>
      </c>
      <c r="F346" s="2" t="str">
        <f>Original!AS356</f>
        <v>musta</v>
      </c>
      <c r="G346" s="2" t="str">
        <f>Original!AT356</f>
        <v>musta</v>
      </c>
      <c r="H346" s="2" t="str">
        <f t="shared" si="15"/>
        <v>punainen</v>
      </c>
      <c r="I346" s="2" t="str">
        <f t="shared" si="16"/>
        <v/>
      </c>
      <c r="J346" s="2" t="str">
        <f t="shared" si="17"/>
        <v/>
      </c>
      <c r="K346" s="7">
        <f>Original!L356</f>
        <v>900</v>
      </c>
      <c r="L346" s="2">
        <f>Original!C356</f>
        <v>2624</v>
      </c>
      <c r="M346" s="2">
        <f>Original!D356</f>
        <v>1</v>
      </c>
    </row>
    <row r="347" spans="1:13" x14ac:dyDescent="0.25">
      <c r="A347" s="2" t="str">
        <f>Original!B357</f>
        <v>2624_2</v>
      </c>
      <c r="B347" s="2" t="str">
        <f>Original!AI357</f>
        <v>punainen</v>
      </c>
      <c r="C347" s="2" t="str">
        <f>Original!AJ357</f>
        <v>musta</v>
      </c>
      <c r="D347" s="2" t="str">
        <f>Original!AK357</f>
        <v>musta</v>
      </c>
      <c r="E347" s="2" t="str">
        <f>Original!AR357</f>
        <v>punainen</v>
      </c>
      <c r="F347" s="2" t="str">
        <f>Original!AS357</f>
        <v>musta</v>
      </c>
      <c r="G347" s="2" t="str">
        <f>Original!AT357</f>
        <v>musta</v>
      </c>
      <c r="H347" s="2" t="str">
        <f t="shared" si="15"/>
        <v/>
      </c>
      <c r="I347" s="2" t="str">
        <f t="shared" si="16"/>
        <v/>
      </c>
      <c r="J347" s="2" t="str">
        <f t="shared" si="17"/>
        <v/>
      </c>
      <c r="K347" s="7">
        <f>Original!L357</f>
        <v>803</v>
      </c>
      <c r="L347" s="2">
        <f>Original!C357</f>
        <v>2624</v>
      </c>
      <c r="M347" s="2">
        <f>Original!D357</f>
        <v>2</v>
      </c>
    </row>
    <row r="348" spans="1:13" x14ac:dyDescent="0.25">
      <c r="A348" s="2" t="str">
        <f>Original!B358</f>
        <v>2624_4</v>
      </c>
      <c r="B348" s="2" t="str">
        <f>Original!AI358</f>
        <v>punainen</v>
      </c>
      <c r="C348" s="2" t="str">
        <f>Original!AJ358</f>
        <v>punainen</v>
      </c>
      <c r="D348" s="2" t="str">
        <f>Original!AK358</f>
        <v>musta</v>
      </c>
      <c r="E348" s="2" t="str">
        <f>Original!AR358</f>
        <v>punainen</v>
      </c>
      <c r="F348" s="2" t="str">
        <f>Original!AS358</f>
        <v>punainen</v>
      </c>
      <c r="G348" s="2" t="str">
        <f>Original!AT358</f>
        <v>musta</v>
      </c>
      <c r="H348" s="2" t="str">
        <f t="shared" si="15"/>
        <v/>
      </c>
      <c r="I348" s="2" t="str">
        <f t="shared" si="16"/>
        <v/>
      </c>
      <c r="J348" s="2" t="str">
        <f t="shared" si="17"/>
        <v/>
      </c>
      <c r="K348" s="7">
        <f>Original!L358</f>
        <v>2068</v>
      </c>
      <c r="L348" s="2">
        <f>Original!C358</f>
        <v>2624</v>
      </c>
      <c r="M348" s="2">
        <f>Original!D358</f>
        <v>4</v>
      </c>
    </row>
    <row r="349" spans="1:13" x14ac:dyDescent="0.25">
      <c r="A349" s="2" t="str">
        <f>Original!B359</f>
        <v>2742_1</v>
      </c>
      <c r="B349" s="2" t="str">
        <f>Original!AI359</f>
        <v>musta</v>
      </c>
      <c r="C349" s="2" t="str">
        <f>Original!AJ359</f>
        <v>musta</v>
      </c>
      <c r="D349" s="2" t="str">
        <f>Original!AK359</f>
        <v>musta</v>
      </c>
      <c r="E349" s="2" t="str">
        <f>Original!AR359</f>
        <v>musta</v>
      </c>
      <c r="F349" s="2" t="str">
        <f>Original!AS359</f>
        <v>musta</v>
      </c>
      <c r="G349" s="2" t="str">
        <f>Original!AT359</f>
        <v>musta</v>
      </c>
      <c r="H349" s="2" t="str">
        <f t="shared" si="15"/>
        <v/>
      </c>
      <c r="I349" s="2" t="str">
        <f t="shared" si="16"/>
        <v/>
      </c>
      <c r="J349" s="2" t="str">
        <f t="shared" si="17"/>
        <v/>
      </c>
      <c r="K349" s="7">
        <f>Original!L359</f>
        <v>534</v>
      </c>
      <c r="L349" s="2">
        <f>Original!C359</f>
        <v>2742</v>
      </c>
      <c r="M349" s="2">
        <f>Original!D359</f>
        <v>1</v>
      </c>
    </row>
    <row r="350" spans="1:13" x14ac:dyDescent="0.25">
      <c r="A350" s="2" t="str">
        <f>Original!B360</f>
        <v>2761_1</v>
      </c>
      <c r="B350" s="2" t="str">
        <f>Original!AI360</f>
        <v>musta</v>
      </c>
      <c r="C350" s="2" t="str">
        <f>Original!AJ360</f>
        <v>musta</v>
      </c>
      <c r="D350" s="2" t="str">
        <f>Original!AK360</f>
        <v>musta</v>
      </c>
      <c r="E350" s="2" t="str">
        <f>Original!AR360</f>
        <v>musta</v>
      </c>
      <c r="F350" s="2" t="str">
        <f>Original!AS360</f>
        <v>musta</v>
      </c>
      <c r="G350" s="2" t="str">
        <f>Original!AT360</f>
        <v>musta</v>
      </c>
      <c r="H350" s="2" t="str">
        <f t="shared" si="15"/>
        <v/>
      </c>
      <c r="I350" s="2" t="str">
        <f t="shared" si="16"/>
        <v/>
      </c>
      <c r="J350" s="2" t="str">
        <f t="shared" si="17"/>
        <v/>
      </c>
      <c r="K350" s="7">
        <f>Original!L360</f>
        <v>2149</v>
      </c>
      <c r="L350" s="2">
        <f>Original!C360</f>
        <v>2761</v>
      </c>
      <c r="M350" s="2">
        <f>Original!D360</f>
        <v>1</v>
      </c>
    </row>
    <row r="351" spans="1:13" x14ac:dyDescent="0.25">
      <c r="A351" s="2" t="str">
        <f>Original!B361</f>
        <v>2763_1</v>
      </c>
      <c r="B351" s="2" t="str">
        <f>Original!AI361</f>
        <v>musta</v>
      </c>
      <c r="C351" s="2" t="str">
        <f>Original!AJ361</f>
        <v>musta</v>
      </c>
      <c r="D351" s="2" t="str">
        <f>Original!AK361</f>
        <v>musta</v>
      </c>
      <c r="E351" s="2" t="str">
        <f>Original!AR361</f>
        <v>musta</v>
      </c>
      <c r="F351" s="2" t="str">
        <f>Original!AS361</f>
        <v>musta</v>
      </c>
      <c r="G351" s="2" t="str">
        <f>Original!AT361</f>
        <v>musta</v>
      </c>
      <c r="H351" s="2" t="str">
        <f t="shared" si="15"/>
        <v/>
      </c>
      <c r="I351" s="2" t="str">
        <f t="shared" si="16"/>
        <v/>
      </c>
      <c r="J351" s="2" t="str">
        <f t="shared" si="17"/>
        <v/>
      </c>
      <c r="K351" s="7">
        <f>Original!L361</f>
        <v>133</v>
      </c>
      <c r="L351" s="2">
        <f>Original!C361</f>
        <v>2763</v>
      </c>
      <c r="M351" s="2">
        <f>Original!D361</f>
        <v>1</v>
      </c>
    </row>
    <row r="352" spans="1:13" x14ac:dyDescent="0.25">
      <c r="A352" s="2" t="str">
        <f>Original!B362</f>
        <v>2763_2</v>
      </c>
      <c r="B352" s="2" t="str">
        <f>Original!AI362</f>
        <v>musta</v>
      </c>
      <c r="C352" s="2" t="str">
        <f>Original!AJ362</f>
        <v>musta</v>
      </c>
      <c r="D352" s="2" t="str">
        <f>Original!AK362</f>
        <v>musta</v>
      </c>
      <c r="E352" s="2" t="str">
        <f>Original!AR362</f>
        <v>musta</v>
      </c>
      <c r="F352" s="2" t="str">
        <f>Original!AS362</f>
        <v>musta</v>
      </c>
      <c r="G352" s="2" t="str">
        <f>Original!AT362</f>
        <v>musta</v>
      </c>
      <c r="H352" s="2" t="str">
        <f t="shared" si="15"/>
        <v/>
      </c>
      <c r="I352" s="2" t="str">
        <f t="shared" si="16"/>
        <v/>
      </c>
      <c r="J352" s="2" t="str">
        <f t="shared" si="17"/>
        <v/>
      </c>
      <c r="K352" s="7">
        <f>Original!L362</f>
        <v>133</v>
      </c>
      <c r="L352" s="2">
        <f>Original!C362</f>
        <v>2763</v>
      </c>
      <c r="M352" s="2">
        <f>Original!D362</f>
        <v>2</v>
      </c>
    </row>
    <row r="353" spans="1:13" x14ac:dyDescent="0.25">
      <c r="A353" s="2" t="str">
        <f>Original!B363</f>
        <v>2764_1</v>
      </c>
      <c r="B353" s="2" t="str">
        <f>Original!AI363</f>
        <v>musta</v>
      </c>
      <c r="C353" s="2" t="str">
        <f>Original!AJ363</f>
        <v>musta</v>
      </c>
      <c r="D353" s="2" t="str">
        <f>Original!AK363</f>
        <v>musta</v>
      </c>
      <c r="E353" s="2" t="str">
        <f>Original!AR363</f>
        <v>musta</v>
      </c>
      <c r="F353" s="2" t="str">
        <f>Original!AS363</f>
        <v>musta</v>
      </c>
      <c r="G353" s="2" t="str">
        <f>Original!AT363</f>
        <v>musta</v>
      </c>
      <c r="H353" s="2" t="str">
        <f t="shared" si="15"/>
        <v/>
      </c>
      <c r="I353" s="2" t="str">
        <f t="shared" si="16"/>
        <v/>
      </c>
      <c r="J353" s="2" t="str">
        <f t="shared" si="17"/>
        <v/>
      </c>
      <c r="K353" s="7">
        <f>Original!L363</f>
        <v>313</v>
      </c>
      <c r="L353" s="2">
        <f>Original!C363</f>
        <v>2764</v>
      </c>
      <c r="M353" s="2">
        <f>Original!D363</f>
        <v>1</v>
      </c>
    </row>
    <row r="354" spans="1:13" x14ac:dyDescent="0.25">
      <c r="A354" s="2" t="str">
        <f>Original!B364</f>
        <v>2764_2</v>
      </c>
      <c r="B354" s="2" t="str">
        <f>Original!AI364</f>
        <v>musta</v>
      </c>
      <c r="C354" s="2" t="str">
        <f>Original!AJ364</f>
        <v>musta</v>
      </c>
      <c r="D354" s="2" t="str">
        <f>Original!AK364</f>
        <v>musta</v>
      </c>
      <c r="E354" s="2" t="str">
        <f>Original!AR364</f>
        <v>musta</v>
      </c>
      <c r="F354" s="2" t="str">
        <f>Original!AS364</f>
        <v>musta</v>
      </c>
      <c r="G354" s="2" t="str">
        <f>Original!AT364</f>
        <v>musta</v>
      </c>
      <c r="H354" s="2" t="str">
        <f t="shared" si="15"/>
        <v/>
      </c>
      <c r="I354" s="2" t="str">
        <f t="shared" si="16"/>
        <v/>
      </c>
      <c r="J354" s="2" t="str">
        <f t="shared" si="17"/>
        <v/>
      </c>
      <c r="K354" s="7">
        <f>Original!L364</f>
        <v>313</v>
      </c>
      <c r="L354" s="2">
        <f>Original!C364</f>
        <v>2764</v>
      </c>
      <c r="M354" s="2">
        <f>Original!D364</f>
        <v>2</v>
      </c>
    </row>
    <row r="355" spans="1:13" x14ac:dyDescent="0.25">
      <c r="A355" s="2" t="str">
        <f>Original!B365</f>
        <v>2764_3</v>
      </c>
      <c r="B355" s="2" t="str">
        <f>Original!AI365</f>
        <v>musta</v>
      </c>
      <c r="C355" s="2" t="str">
        <f>Original!AJ365</f>
        <v>musta</v>
      </c>
      <c r="D355" s="2" t="str">
        <f>Original!AK365</f>
        <v>musta</v>
      </c>
      <c r="E355" s="2" t="str">
        <f>Original!AR365</f>
        <v>musta</v>
      </c>
      <c r="F355" s="2" t="str">
        <f>Original!AS365</f>
        <v>musta</v>
      </c>
      <c r="G355" s="2" t="str">
        <f>Original!AT365</f>
        <v>musta</v>
      </c>
      <c r="H355" s="2" t="str">
        <f t="shared" si="15"/>
        <v/>
      </c>
      <c r="I355" s="2" t="str">
        <f t="shared" si="16"/>
        <v/>
      </c>
      <c r="J355" s="2" t="str">
        <f t="shared" si="17"/>
        <v/>
      </c>
      <c r="K355" s="7">
        <f>Original!L365</f>
        <v>101</v>
      </c>
      <c r="L355" s="2">
        <f>Original!C365</f>
        <v>2764</v>
      </c>
      <c r="M355" s="2">
        <f>Original!D365</f>
        <v>3</v>
      </c>
    </row>
    <row r="356" spans="1:13" x14ac:dyDescent="0.25">
      <c r="A356" s="2" t="str">
        <f>Original!B366</f>
        <v>2764_4</v>
      </c>
      <c r="B356" s="2" t="str">
        <f>Original!AI366</f>
        <v>musta</v>
      </c>
      <c r="C356" s="2" t="str">
        <f>Original!AJ366</f>
        <v>musta</v>
      </c>
      <c r="D356" s="2" t="str">
        <f>Original!AK366</f>
        <v>musta</v>
      </c>
      <c r="E356" s="2" t="str">
        <f>Original!AR366</f>
        <v>musta</v>
      </c>
      <c r="F356" s="2" t="str">
        <f>Original!AS366</f>
        <v>musta</v>
      </c>
      <c r="G356" s="2" t="str">
        <f>Original!AT366</f>
        <v>musta</v>
      </c>
      <c r="H356" s="2" t="str">
        <f t="shared" si="15"/>
        <v/>
      </c>
      <c r="I356" s="2" t="str">
        <f t="shared" si="16"/>
        <v/>
      </c>
      <c r="J356" s="2" t="str">
        <f t="shared" si="17"/>
        <v/>
      </c>
      <c r="K356" s="7">
        <f>Original!L366</f>
        <v>101</v>
      </c>
      <c r="L356" s="2">
        <f>Original!C366</f>
        <v>2764</v>
      </c>
      <c r="M356" s="2">
        <f>Original!D366</f>
        <v>4</v>
      </c>
    </row>
    <row r="357" spans="1:13" x14ac:dyDescent="0.25">
      <c r="A357" s="2" t="str">
        <f>Original!B367</f>
        <v>2764_6</v>
      </c>
      <c r="B357" s="2" t="str">
        <f>Original!AI367</f>
        <v>musta</v>
      </c>
      <c r="C357" s="2" t="str">
        <f>Original!AJ367</f>
        <v>musta</v>
      </c>
      <c r="D357" s="2" t="str">
        <f>Original!AK367</f>
        <v>musta</v>
      </c>
      <c r="E357" s="2" t="str">
        <f>Original!AR367</f>
        <v>musta</v>
      </c>
      <c r="F357" s="2" t="str">
        <f>Original!AS367</f>
        <v>musta</v>
      </c>
      <c r="G357" s="2" t="str">
        <f>Original!AT367</f>
        <v>musta</v>
      </c>
      <c r="H357" s="2" t="str">
        <f t="shared" si="15"/>
        <v/>
      </c>
      <c r="I357" s="2" t="str">
        <f t="shared" si="16"/>
        <v/>
      </c>
      <c r="J357" s="2" t="str">
        <f t="shared" si="17"/>
        <v/>
      </c>
      <c r="K357" s="7">
        <f>Original!L367</f>
        <v>199</v>
      </c>
      <c r="L357" s="2">
        <f>Original!C367</f>
        <v>2764</v>
      </c>
      <c r="M357" s="2">
        <f>Original!D367</f>
        <v>6</v>
      </c>
    </row>
    <row r="358" spans="1:13" x14ac:dyDescent="0.25">
      <c r="A358" s="2" t="str">
        <f>Original!B368</f>
        <v>2771_1</v>
      </c>
      <c r="B358" s="2" t="str">
        <f>Original!AI368</f>
        <v>musta</v>
      </c>
      <c r="C358" s="2" t="str">
        <f>Original!AJ368</f>
        <v>musta</v>
      </c>
      <c r="D358" s="2" t="str">
        <f>Original!AK368</f>
        <v>musta</v>
      </c>
      <c r="E358" s="2" t="str">
        <f>Original!AR368</f>
        <v>musta</v>
      </c>
      <c r="F358" s="2" t="str">
        <f>Original!AS368</f>
        <v>musta</v>
      </c>
      <c r="G358" s="2" t="str">
        <f>Original!AT368</f>
        <v>musta</v>
      </c>
      <c r="H358" s="2" t="str">
        <f t="shared" si="15"/>
        <v/>
      </c>
      <c r="I358" s="2" t="str">
        <f t="shared" si="16"/>
        <v/>
      </c>
      <c r="J358" s="2" t="str">
        <f t="shared" si="17"/>
        <v/>
      </c>
      <c r="K358" s="7">
        <f>Original!L368</f>
        <v>338</v>
      </c>
      <c r="L358" s="2">
        <f>Original!C368</f>
        <v>2771</v>
      </c>
      <c r="M358" s="2">
        <f>Original!D368</f>
        <v>1</v>
      </c>
    </row>
    <row r="359" spans="1:13" x14ac:dyDescent="0.25">
      <c r="A359" s="2" t="str">
        <f>Original!B369</f>
        <v>2771_2</v>
      </c>
      <c r="B359" s="2" t="str">
        <f>Original!AI369</f>
        <v>musta</v>
      </c>
      <c r="C359" s="2" t="str">
        <f>Original!AJ369</f>
        <v>musta</v>
      </c>
      <c r="D359" s="2" t="str">
        <f>Original!AK369</f>
        <v>musta</v>
      </c>
      <c r="E359" s="2" t="str">
        <f>Original!AR369</f>
        <v>punainen</v>
      </c>
      <c r="F359" s="2" t="str">
        <f>Original!AS369</f>
        <v>musta</v>
      </c>
      <c r="G359" s="2" t="str">
        <f>Original!AT369</f>
        <v>musta</v>
      </c>
      <c r="H359" s="2" t="str">
        <f t="shared" si="15"/>
        <v>punainen</v>
      </c>
      <c r="I359" s="2" t="str">
        <f t="shared" si="16"/>
        <v/>
      </c>
      <c r="J359" s="2" t="str">
        <f t="shared" si="17"/>
        <v/>
      </c>
      <c r="K359" s="7">
        <f>Original!L369</f>
        <v>409</v>
      </c>
      <c r="L359" s="2">
        <f>Original!C369</f>
        <v>2771</v>
      </c>
      <c r="M359" s="2">
        <f>Original!D369</f>
        <v>2</v>
      </c>
    </row>
    <row r="360" spans="1:13" x14ac:dyDescent="0.25">
      <c r="A360" s="2" t="str">
        <f>Original!B370</f>
        <v>2771_3</v>
      </c>
      <c r="B360" s="2" t="str">
        <f>Original!AI370</f>
        <v>musta</v>
      </c>
      <c r="C360" s="2" t="str">
        <f>Original!AJ370</f>
        <v>musta</v>
      </c>
      <c r="D360" s="2" t="str">
        <f>Original!AK370</f>
        <v>musta</v>
      </c>
      <c r="E360" s="2" t="str">
        <f>Original!AR370</f>
        <v>musta</v>
      </c>
      <c r="F360" s="2" t="str">
        <f>Original!AS370</f>
        <v>musta</v>
      </c>
      <c r="G360" s="2" t="str">
        <f>Original!AT370</f>
        <v>musta</v>
      </c>
      <c r="H360" s="2" t="str">
        <f t="shared" si="15"/>
        <v/>
      </c>
      <c r="I360" s="2" t="str">
        <f t="shared" si="16"/>
        <v/>
      </c>
      <c r="J360" s="2" t="str">
        <f t="shared" si="17"/>
        <v/>
      </c>
      <c r="K360" s="7">
        <f>Original!L370</f>
        <v>421</v>
      </c>
      <c r="L360" s="2">
        <f>Original!C370</f>
        <v>2771</v>
      </c>
      <c r="M360" s="2">
        <f>Original!D370</f>
        <v>3</v>
      </c>
    </row>
    <row r="361" spans="1:13" x14ac:dyDescent="0.25">
      <c r="A361" s="2" t="str">
        <f>Original!B371</f>
        <v>2772_1</v>
      </c>
      <c r="B361" s="2" t="str">
        <f>Original!AI371</f>
        <v>musta</v>
      </c>
      <c r="C361" s="2" t="str">
        <f>Original!AJ371</f>
        <v>musta</v>
      </c>
      <c r="D361" s="2" t="str">
        <f>Original!AK371</f>
        <v>musta</v>
      </c>
      <c r="E361" s="2" t="str">
        <f>Original!AR371</f>
        <v>musta</v>
      </c>
      <c r="F361" s="2" t="str">
        <f>Original!AS371</f>
        <v>musta</v>
      </c>
      <c r="G361" s="2" t="str">
        <f>Original!AT371</f>
        <v>musta</v>
      </c>
      <c r="H361" s="2" t="str">
        <f t="shared" si="15"/>
        <v/>
      </c>
      <c r="I361" s="2" t="str">
        <f t="shared" si="16"/>
        <v/>
      </c>
      <c r="J361" s="2" t="str">
        <f t="shared" si="17"/>
        <v/>
      </c>
      <c r="K361" s="7">
        <f>Original!L371</f>
        <v>103</v>
      </c>
      <c r="L361" s="2">
        <f>Original!C371</f>
        <v>2772</v>
      </c>
      <c r="M361" s="2">
        <f>Original!D371</f>
        <v>1</v>
      </c>
    </row>
    <row r="362" spans="1:13" x14ac:dyDescent="0.25">
      <c r="A362" s="2" t="str">
        <f>Original!B372</f>
        <v>2773_1</v>
      </c>
      <c r="B362" s="2" t="str">
        <f>Original!AI372</f>
        <v>punainen</v>
      </c>
      <c r="C362" s="2" t="str">
        <f>Original!AJ372</f>
        <v>musta</v>
      </c>
      <c r="D362" s="2" t="str">
        <f>Original!AK372</f>
        <v>musta</v>
      </c>
      <c r="E362" s="2" t="str">
        <f>Original!AR372</f>
        <v>punainen</v>
      </c>
      <c r="F362" s="2" t="str">
        <f>Original!AS372</f>
        <v>musta</v>
      </c>
      <c r="G362" s="2" t="str">
        <f>Original!AT372</f>
        <v>musta</v>
      </c>
      <c r="H362" s="2" t="str">
        <f t="shared" si="15"/>
        <v/>
      </c>
      <c r="I362" s="2" t="str">
        <f t="shared" si="16"/>
        <v/>
      </c>
      <c r="J362" s="2" t="str">
        <f t="shared" si="17"/>
        <v/>
      </c>
      <c r="K362" s="7">
        <f>Original!L372</f>
        <v>1150</v>
      </c>
      <c r="L362" s="2">
        <f>Original!C372</f>
        <v>2773</v>
      </c>
      <c r="M362" s="2">
        <f>Original!D372</f>
        <v>1</v>
      </c>
    </row>
    <row r="363" spans="1:13" x14ac:dyDescent="0.25">
      <c r="A363" s="2" t="str">
        <f>Original!B373</f>
        <v>2773_2</v>
      </c>
      <c r="B363" s="2" t="str">
        <f>Original!AI373</f>
        <v>punainen</v>
      </c>
      <c r="C363" s="2" t="str">
        <f>Original!AJ373</f>
        <v>musta</v>
      </c>
      <c r="D363" s="2" t="str">
        <f>Original!AK373</f>
        <v>musta</v>
      </c>
      <c r="E363" s="2" t="str">
        <f>Original!AR373</f>
        <v>punainen</v>
      </c>
      <c r="F363" s="2" t="str">
        <f>Original!AS373</f>
        <v>musta</v>
      </c>
      <c r="G363" s="2" t="str">
        <f>Original!AT373</f>
        <v>musta</v>
      </c>
      <c r="H363" s="2" t="str">
        <f t="shared" si="15"/>
        <v/>
      </c>
      <c r="I363" s="2" t="str">
        <f t="shared" si="16"/>
        <v/>
      </c>
      <c r="J363" s="2" t="str">
        <f t="shared" si="17"/>
        <v/>
      </c>
      <c r="K363" s="7">
        <f>Original!L373</f>
        <v>888</v>
      </c>
      <c r="L363" s="2">
        <f>Original!C373</f>
        <v>2773</v>
      </c>
      <c r="M363" s="2">
        <f>Original!D373</f>
        <v>2</v>
      </c>
    </row>
    <row r="364" spans="1:13" x14ac:dyDescent="0.25">
      <c r="A364" s="2" t="str">
        <f>Original!B374</f>
        <v>2773_3</v>
      </c>
      <c r="B364" s="2" t="str">
        <f>Original!AI374</f>
        <v>punainen</v>
      </c>
      <c r="C364" s="2" t="str">
        <f>Original!AJ374</f>
        <v>musta</v>
      </c>
      <c r="D364" s="2" t="str">
        <f>Original!AK374</f>
        <v>musta</v>
      </c>
      <c r="E364" s="2" t="str">
        <f>Original!AR374</f>
        <v>punainen</v>
      </c>
      <c r="F364" s="2" t="str">
        <f>Original!AS374</f>
        <v>musta</v>
      </c>
      <c r="G364" s="2" t="str">
        <f>Original!AT374</f>
        <v>musta</v>
      </c>
      <c r="H364" s="2" t="str">
        <f t="shared" si="15"/>
        <v/>
      </c>
      <c r="I364" s="2" t="str">
        <f t="shared" si="16"/>
        <v/>
      </c>
      <c r="J364" s="2" t="str">
        <f t="shared" si="17"/>
        <v/>
      </c>
      <c r="K364" s="7">
        <f>Original!L374</f>
        <v>2051</v>
      </c>
      <c r="L364" s="2">
        <f>Original!C374</f>
        <v>2773</v>
      </c>
      <c r="M364" s="2">
        <f>Original!D374</f>
        <v>3</v>
      </c>
    </row>
    <row r="365" spans="1:13" x14ac:dyDescent="0.25">
      <c r="A365" s="2" t="str">
        <f>Original!B375</f>
        <v>2773_5</v>
      </c>
      <c r="B365" s="2" t="str">
        <f>Original!AI375</f>
        <v>musta</v>
      </c>
      <c r="C365" s="2" t="str">
        <f>Original!AJ375</f>
        <v>musta</v>
      </c>
      <c r="D365" s="2" t="str">
        <f>Original!AK375</f>
        <v>musta</v>
      </c>
      <c r="E365" s="2" t="str">
        <f>Original!AR375</f>
        <v>musta</v>
      </c>
      <c r="F365" s="2" t="str">
        <f>Original!AS375</f>
        <v>musta</v>
      </c>
      <c r="G365" s="2" t="str">
        <f>Original!AT375</f>
        <v>musta</v>
      </c>
      <c r="H365" s="2" t="str">
        <f t="shared" si="15"/>
        <v/>
      </c>
      <c r="I365" s="2" t="str">
        <f t="shared" si="16"/>
        <v/>
      </c>
      <c r="J365" s="2" t="str">
        <f t="shared" si="17"/>
        <v/>
      </c>
      <c r="K365" s="7">
        <f>Original!L375</f>
        <v>1801</v>
      </c>
      <c r="L365" s="2">
        <f>Original!C375</f>
        <v>2773</v>
      </c>
      <c r="M365" s="2">
        <f>Original!D375</f>
        <v>5</v>
      </c>
    </row>
    <row r="366" spans="1:13" x14ac:dyDescent="0.25">
      <c r="A366" s="2" t="str">
        <f>Original!B376</f>
        <v>2774_2</v>
      </c>
      <c r="B366" s="2" t="str">
        <f>Original!AI376</f>
        <v>musta</v>
      </c>
      <c r="C366" s="2" t="str">
        <f>Original!AJ376</f>
        <v>musta</v>
      </c>
      <c r="D366" s="2" t="str">
        <f>Original!AK376</f>
        <v>musta</v>
      </c>
      <c r="E366" s="2" t="str">
        <f>Original!AR376</f>
        <v>musta</v>
      </c>
      <c r="F366" s="2" t="str">
        <f>Original!AS376</f>
        <v>musta</v>
      </c>
      <c r="G366" s="2" t="str">
        <f>Original!AT376</f>
        <v>musta</v>
      </c>
      <c r="H366" s="2" t="str">
        <f t="shared" si="15"/>
        <v/>
      </c>
      <c r="I366" s="2" t="str">
        <f t="shared" si="16"/>
        <v/>
      </c>
      <c r="J366" s="2" t="str">
        <f t="shared" si="17"/>
        <v/>
      </c>
      <c r="K366" s="7">
        <f>Original!L376</f>
        <v>3089</v>
      </c>
      <c r="L366" s="2">
        <f>Original!C376</f>
        <v>2774</v>
      </c>
      <c r="M366" s="2">
        <f>Original!D376</f>
        <v>2</v>
      </c>
    </row>
    <row r="367" spans="1:13" x14ac:dyDescent="0.25">
      <c r="A367" s="2" t="str">
        <f>Original!B377</f>
        <v>2774_3</v>
      </c>
      <c r="B367" s="2" t="str">
        <f>Original!AI377</f>
        <v>musta</v>
      </c>
      <c r="C367" s="2" t="str">
        <f>Original!AJ377</f>
        <v>musta</v>
      </c>
      <c r="D367" s="2" t="str">
        <f>Original!AK377</f>
        <v>musta</v>
      </c>
      <c r="E367" s="2" t="str">
        <f>Original!AR377</f>
        <v>musta</v>
      </c>
      <c r="F367" s="2" t="str">
        <f>Original!AS377</f>
        <v>musta</v>
      </c>
      <c r="G367" s="2" t="str">
        <f>Original!AT377</f>
        <v>musta</v>
      </c>
      <c r="H367" s="2" t="str">
        <f t="shared" si="15"/>
        <v/>
      </c>
      <c r="I367" s="2" t="str">
        <f t="shared" si="16"/>
        <v/>
      </c>
      <c r="J367" s="2" t="str">
        <f t="shared" si="17"/>
        <v/>
      </c>
      <c r="K367" s="7">
        <f>Original!L377</f>
        <v>1071</v>
      </c>
      <c r="L367" s="2">
        <f>Original!C377</f>
        <v>2774</v>
      </c>
      <c r="M367" s="2">
        <f>Original!D377</f>
        <v>3</v>
      </c>
    </row>
    <row r="368" spans="1:13" x14ac:dyDescent="0.25">
      <c r="A368" s="2" t="str">
        <f>Original!B378</f>
        <v>2774_4</v>
      </c>
      <c r="B368" s="2" t="str">
        <f>Original!AI378</f>
        <v>musta</v>
      </c>
      <c r="C368" s="2" t="str">
        <f>Original!AJ378</f>
        <v>musta</v>
      </c>
      <c r="D368" s="2" t="str">
        <f>Original!AK378</f>
        <v>musta</v>
      </c>
      <c r="E368" s="2" t="str">
        <f>Original!AR378</f>
        <v>musta</v>
      </c>
      <c r="F368" s="2" t="str">
        <f>Original!AS378</f>
        <v>musta</v>
      </c>
      <c r="G368" s="2" t="str">
        <f>Original!AT378</f>
        <v>musta</v>
      </c>
      <c r="H368" s="2" t="str">
        <f t="shared" si="15"/>
        <v/>
      </c>
      <c r="I368" s="2" t="str">
        <f t="shared" si="16"/>
        <v/>
      </c>
      <c r="J368" s="2" t="str">
        <f t="shared" si="17"/>
        <v/>
      </c>
      <c r="K368" s="7">
        <f>Original!L378</f>
        <v>515</v>
      </c>
      <c r="L368" s="2">
        <f>Original!C378</f>
        <v>2774</v>
      </c>
      <c r="M368" s="2">
        <f>Original!D378</f>
        <v>4</v>
      </c>
    </row>
    <row r="369" spans="1:13" x14ac:dyDescent="0.25">
      <c r="A369" s="2" t="str">
        <f>Original!B379</f>
        <v>2790_4</v>
      </c>
      <c r="B369" s="2" t="str">
        <f>Original!AI379</f>
        <v>musta</v>
      </c>
      <c r="C369" s="2" t="str">
        <f>Original!AJ379</f>
        <v>punainen</v>
      </c>
      <c r="D369" s="2" t="str">
        <f>Original!AK379</f>
        <v>musta</v>
      </c>
      <c r="E369" s="2" t="str">
        <f>Original!AR379</f>
        <v>punainen</v>
      </c>
      <c r="F369" s="2" t="str">
        <f>Original!AS379</f>
        <v>punainen</v>
      </c>
      <c r="G369" s="2" t="str">
        <f>Original!AT379</f>
        <v>punainen</v>
      </c>
      <c r="H369" s="2" t="str">
        <f t="shared" si="15"/>
        <v>punainen</v>
      </c>
      <c r="I369" s="2" t="str">
        <f t="shared" si="16"/>
        <v/>
      </c>
      <c r="J369" s="2" t="str">
        <f t="shared" si="17"/>
        <v>punainen</v>
      </c>
      <c r="K369" s="7">
        <f>Original!L379</f>
        <v>1262</v>
      </c>
      <c r="L369" s="2">
        <f>Original!C379</f>
        <v>2790</v>
      </c>
      <c r="M369" s="2">
        <f>Original!D379</f>
        <v>4</v>
      </c>
    </row>
    <row r="370" spans="1:13" x14ac:dyDescent="0.25">
      <c r="A370" s="2" t="str">
        <f>Original!B380</f>
        <v>2790_5</v>
      </c>
      <c r="B370" s="2" t="str">
        <f>Original!AI380</f>
        <v>musta</v>
      </c>
      <c r="C370" s="2" t="str">
        <f>Original!AJ380</f>
        <v>musta</v>
      </c>
      <c r="D370" s="2" t="str">
        <f>Original!AK380</f>
        <v>musta</v>
      </c>
      <c r="E370" s="2" t="str">
        <f>Original!AR380</f>
        <v>musta</v>
      </c>
      <c r="F370" s="2" t="str">
        <f>Original!AS380</f>
        <v>musta</v>
      </c>
      <c r="G370" s="2" t="str">
        <f>Original!AT380</f>
        <v>musta</v>
      </c>
      <c r="H370" s="2" t="str">
        <f t="shared" si="15"/>
        <v/>
      </c>
      <c r="I370" s="2" t="str">
        <f t="shared" si="16"/>
        <v/>
      </c>
      <c r="J370" s="2" t="str">
        <f t="shared" si="17"/>
        <v/>
      </c>
      <c r="K370" s="7">
        <f>Original!L380</f>
        <v>297</v>
      </c>
      <c r="L370" s="2">
        <f>Original!C380</f>
        <v>2790</v>
      </c>
      <c r="M370" s="2">
        <f>Original!D380</f>
        <v>5</v>
      </c>
    </row>
    <row r="371" spans="1:13" x14ac:dyDescent="0.25">
      <c r="A371" s="2" t="str">
        <f>Original!B381</f>
        <v>2790_6</v>
      </c>
      <c r="B371" s="2" t="str">
        <f>Original!AI381</f>
        <v>musta</v>
      </c>
      <c r="C371" s="2" t="str">
        <f>Original!AJ381</f>
        <v>musta</v>
      </c>
      <c r="D371" s="2" t="str">
        <f>Original!AK381</f>
        <v>musta</v>
      </c>
      <c r="E371" s="2" t="str">
        <f>Original!AR381</f>
        <v>musta</v>
      </c>
      <c r="F371" s="2" t="str">
        <f>Original!AS381</f>
        <v>musta</v>
      </c>
      <c r="G371" s="2" t="str">
        <f>Original!AT381</f>
        <v>musta</v>
      </c>
      <c r="H371" s="2" t="str">
        <f t="shared" si="15"/>
        <v/>
      </c>
      <c r="I371" s="2" t="str">
        <f t="shared" si="16"/>
        <v/>
      </c>
      <c r="J371" s="2" t="str">
        <f t="shared" si="17"/>
        <v/>
      </c>
      <c r="K371" s="7">
        <f>Original!L381</f>
        <v>297</v>
      </c>
      <c r="L371" s="2">
        <f>Original!C381</f>
        <v>2790</v>
      </c>
      <c r="M371" s="2">
        <f>Original!D381</f>
        <v>6</v>
      </c>
    </row>
    <row r="372" spans="1:13" x14ac:dyDescent="0.25">
      <c r="A372" s="2" t="str">
        <f>Original!B382</f>
        <v>2841_1</v>
      </c>
      <c r="B372" s="2" t="str">
        <f>Original!AI382</f>
        <v>musta</v>
      </c>
      <c r="C372" s="2" t="str">
        <f>Original!AJ382</f>
        <v>musta</v>
      </c>
      <c r="D372" s="2" t="str">
        <f>Original!AK382</f>
        <v>musta</v>
      </c>
      <c r="E372" s="2" t="str">
        <f>Original!AR382</f>
        <v>musta</v>
      </c>
      <c r="F372" s="2" t="str">
        <f>Original!AS382</f>
        <v>musta</v>
      </c>
      <c r="G372" s="2" t="str">
        <f>Original!AT382</f>
        <v>musta</v>
      </c>
      <c r="H372" s="2" t="str">
        <f t="shared" si="15"/>
        <v/>
      </c>
      <c r="I372" s="2" t="str">
        <f t="shared" si="16"/>
        <v/>
      </c>
      <c r="J372" s="2" t="str">
        <f t="shared" si="17"/>
        <v/>
      </c>
      <c r="K372" s="7">
        <f>Original!L382</f>
        <v>113</v>
      </c>
      <c r="L372" s="2">
        <f>Original!C382</f>
        <v>2841</v>
      </c>
      <c r="M372" s="2">
        <f>Original!D382</f>
        <v>1</v>
      </c>
    </row>
    <row r="373" spans="1:13" x14ac:dyDescent="0.25">
      <c r="A373" s="2" t="str">
        <f>Original!B383</f>
        <v>2846_7</v>
      </c>
      <c r="B373" s="2" t="str">
        <f>Original!AI383</f>
        <v>musta</v>
      </c>
      <c r="C373" s="2" t="str">
        <f>Original!AJ383</f>
        <v>musta</v>
      </c>
      <c r="D373" s="2" t="str">
        <f>Original!AK383</f>
        <v>musta</v>
      </c>
      <c r="E373" s="2" t="str">
        <f>Original!AR383</f>
        <v>musta</v>
      </c>
      <c r="F373" s="2" t="str">
        <f>Original!AS383</f>
        <v>musta</v>
      </c>
      <c r="G373" s="2" t="str">
        <f>Original!AT383</f>
        <v>musta</v>
      </c>
      <c r="H373" s="2" t="str">
        <f t="shared" si="15"/>
        <v/>
      </c>
      <c r="I373" s="2" t="str">
        <f t="shared" si="16"/>
        <v/>
      </c>
      <c r="J373" s="2" t="str">
        <f t="shared" si="17"/>
        <v/>
      </c>
      <c r="K373" s="7">
        <f>Original!L383</f>
        <v>570</v>
      </c>
      <c r="L373" s="2">
        <f>Original!C383</f>
        <v>2846</v>
      </c>
      <c r="M373" s="2">
        <f>Original!D383</f>
        <v>7</v>
      </c>
    </row>
    <row r="374" spans="1:13" x14ac:dyDescent="0.25">
      <c r="A374" s="2" t="str">
        <f>Original!B384</f>
        <v>2847_1</v>
      </c>
      <c r="B374" s="2" t="str">
        <f>Original!AI384</f>
        <v>musta</v>
      </c>
      <c r="C374" s="2" t="str">
        <f>Original!AJ384</f>
        <v>musta</v>
      </c>
      <c r="D374" s="2" t="str">
        <f>Original!AK384</f>
        <v>musta</v>
      </c>
      <c r="E374" s="2" t="str">
        <f>Original!AR384</f>
        <v>musta</v>
      </c>
      <c r="F374" s="2" t="str">
        <f>Original!AS384</f>
        <v>musta</v>
      </c>
      <c r="G374" s="2" t="str">
        <f>Original!AT384</f>
        <v>musta</v>
      </c>
      <c r="H374" s="2" t="str">
        <f t="shared" si="15"/>
        <v/>
      </c>
      <c r="I374" s="2" t="str">
        <f t="shared" si="16"/>
        <v/>
      </c>
      <c r="J374" s="2" t="str">
        <f t="shared" si="17"/>
        <v/>
      </c>
      <c r="K374" s="7">
        <f>Original!L384</f>
        <v>630</v>
      </c>
      <c r="L374" s="2">
        <f>Original!C384</f>
        <v>2847</v>
      </c>
      <c r="M374" s="2">
        <f>Original!D384</f>
        <v>1</v>
      </c>
    </row>
    <row r="375" spans="1:13" x14ac:dyDescent="0.25">
      <c r="A375" s="2" t="str">
        <f>Original!B385</f>
        <v>2847_2</v>
      </c>
      <c r="B375" s="2" t="str">
        <f>Original!AI385</f>
        <v>musta</v>
      </c>
      <c r="C375" s="2" t="str">
        <f>Original!AJ385</f>
        <v>musta</v>
      </c>
      <c r="D375" s="2" t="str">
        <f>Original!AK385</f>
        <v>musta</v>
      </c>
      <c r="E375" s="2" t="str">
        <f>Original!AR385</f>
        <v>musta</v>
      </c>
      <c r="F375" s="2" t="str">
        <f>Original!AS385</f>
        <v>musta</v>
      </c>
      <c r="G375" s="2" t="str">
        <f>Original!AT385</f>
        <v>musta</v>
      </c>
      <c r="H375" s="2" t="str">
        <f t="shared" si="15"/>
        <v/>
      </c>
      <c r="I375" s="2" t="str">
        <f t="shared" si="16"/>
        <v/>
      </c>
      <c r="J375" s="2" t="str">
        <f t="shared" si="17"/>
        <v/>
      </c>
      <c r="K375" s="7">
        <f>Original!L385</f>
        <v>518</v>
      </c>
      <c r="L375" s="2">
        <f>Original!C385</f>
        <v>2847</v>
      </c>
      <c r="M375" s="2">
        <f>Original!D385</f>
        <v>2</v>
      </c>
    </row>
    <row r="376" spans="1:13" x14ac:dyDescent="0.25">
      <c r="A376" s="2" t="str">
        <f>Original!B386</f>
        <v>2847_3</v>
      </c>
      <c r="B376" s="2" t="str">
        <f>Original!AI386</f>
        <v>musta</v>
      </c>
      <c r="C376" s="2" t="str">
        <f>Original!AJ386</f>
        <v>musta</v>
      </c>
      <c r="D376" s="2" t="str">
        <f>Original!AK386</f>
        <v>musta</v>
      </c>
      <c r="E376" s="2" t="str">
        <f>Original!AR386</f>
        <v>musta</v>
      </c>
      <c r="F376" s="2" t="str">
        <f>Original!AS386</f>
        <v>musta</v>
      </c>
      <c r="G376" s="2" t="str">
        <f>Original!AT386</f>
        <v>musta</v>
      </c>
      <c r="H376" s="2" t="str">
        <f t="shared" si="15"/>
        <v/>
      </c>
      <c r="I376" s="2" t="str">
        <f t="shared" si="16"/>
        <v/>
      </c>
      <c r="J376" s="2" t="str">
        <f t="shared" si="17"/>
        <v/>
      </c>
      <c r="K376" s="7">
        <f>Original!L386</f>
        <v>772</v>
      </c>
      <c r="L376" s="2">
        <f>Original!C386</f>
        <v>2847</v>
      </c>
      <c r="M376" s="2">
        <f>Original!D386</f>
        <v>3</v>
      </c>
    </row>
    <row r="377" spans="1:13" x14ac:dyDescent="0.25">
      <c r="A377" s="2" t="str">
        <f>Original!B387</f>
        <v>2847_4</v>
      </c>
      <c r="B377" s="2" t="str">
        <f>Original!AI387</f>
        <v>musta</v>
      </c>
      <c r="C377" s="2" t="str">
        <f>Original!AJ387</f>
        <v>punainen</v>
      </c>
      <c r="D377" s="2" t="str">
        <f>Original!AK387</f>
        <v>musta</v>
      </c>
      <c r="E377" s="2" t="str">
        <f>Original!AR387</f>
        <v>punainen</v>
      </c>
      <c r="F377" s="2" t="str">
        <f>Original!AS387</f>
        <v>punainen</v>
      </c>
      <c r="G377" s="2" t="str">
        <f>Original!AT387</f>
        <v>punainen</v>
      </c>
      <c r="H377" s="2" t="str">
        <f t="shared" si="15"/>
        <v>punainen</v>
      </c>
      <c r="I377" s="2" t="str">
        <f t="shared" si="16"/>
        <v/>
      </c>
      <c r="J377" s="2" t="str">
        <f t="shared" si="17"/>
        <v>punainen</v>
      </c>
      <c r="K377" s="7">
        <f>Original!L387</f>
        <v>1593</v>
      </c>
      <c r="L377" s="2">
        <f>Original!C387</f>
        <v>2847</v>
      </c>
      <c r="M377" s="2">
        <f>Original!D387</f>
        <v>4</v>
      </c>
    </row>
    <row r="378" spans="1:13" x14ac:dyDescent="0.25">
      <c r="A378" s="2" t="str">
        <f>Original!B388</f>
        <v>2851_1</v>
      </c>
      <c r="B378" s="2" t="str">
        <f>Original!AI388</f>
        <v>musta</v>
      </c>
      <c r="C378" s="2" t="str">
        <f>Original!AJ388</f>
        <v>musta</v>
      </c>
      <c r="D378" s="2" t="str">
        <f>Original!AK388</f>
        <v>musta</v>
      </c>
      <c r="E378" s="2" t="str">
        <f>Original!AR388</f>
        <v>musta</v>
      </c>
      <c r="F378" s="2" t="str">
        <f>Original!AS388</f>
        <v>musta</v>
      </c>
      <c r="G378" s="2" t="str">
        <f>Original!AT388</f>
        <v>musta</v>
      </c>
      <c r="H378" s="2" t="str">
        <f t="shared" si="15"/>
        <v/>
      </c>
      <c r="I378" s="2" t="str">
        <f t="shared" si="16"/>
        <v/>
      </c>
      <c r="J378" s="2" t="str">
        <f t="shared" si="17"/>
        <v/>
      </c>
      <c r="K378" s="7">
        <f>Original!L388</f>
        <v>944</v>
      </c>
      <c r="L378" s="2">
        <f>Original!C388</f>
        <v>2851</v>
      </c>
      <c r="M378" s="2">
        <f>Original!D388</f>
        <v>1</v>
      </c>
    </row>
    <row r="379" spans="1:13" x14ac:dyDescent="0.25">
      <c r="A379" s="2" t="str">
        <f>Original!B389</f>
        <v>2852_1</v>
      </c>
      <c r="B379" s="2" t="str">
        <f>Original!AI389</f>
        <v>musta</v>
      </c>
      <c r="C379" s="2" t="str">
        <f>Original!AJ389</f>
        <v>musta</v>
      </c>
      <c r="D379" s="2" t="str">
        <f>Original!AK389</f>
        <v>musta</v>
      </c>
      <c r="E379" s="2" t="str">
        <f>Original!AR389</f>
        <v>musta</v>
      </c>
      <c r="F379" s="2" t="str">
        <f>Original!AS389</f>
        <v>musta</v>
      </c>
      <c r="G379" s="2" t="str">
        <f>Original!AT389</f>
        <v>musta</v>
      </c>
      <c r="H379" s="2" t="str">
        <f t="shared" si="15"/>
        <v/>
      </c>
      <c r="I379" s="2" t="str">
        <f t="shared" si="16"/>
        <v/>
      </c>
      <c r="J379" s="2" t="str">
        <f t="shared" si="17"/>
        <v/>
      </c>
      <c r="K379" s="7">
        <f>Original!L389</f>
        <v>425</v>
      </c>
      <c r="L379" s="2">
        <f>Original!C389</f>
        <v>2852</v>
      </c>
      <c r="M379" s="2">
        <f>Original!D389</f>
        <v>1</v>
      </c>
    </row>
    <row r="380" spans="1:13" x14ac:dyDescent="0.25">
      <c r="A380" s="2" t="str">
        <f>Original!B390</f>
        <v>2981_1</v>
      </c>
      <c r="B380" s="2" t="str">
        <f>Original!AI390</f>
        <v>musta</v>
      </c>
      <c r="C380" s="2" t="str">
        <f>Original!AJ390</f>
        <v>musta</v>
      </c>
      <c r="D380" s="2" t="str">
        <f>Original!AK390</f>
        <v>musta</v>
      </c>
      <c r="E380" s="2" t="str">
        <f>Original!AR390</f>
        <v>punainen</v>
      </c>
      <c r="F380" s="2" t="str">
        <f>Original!AS390</f>
        <v>musta</v>
      </c>
      <c r="G380" s="2" t="str">
        <f>Original!AT390</f>
        <v>musta</v>
      </c>
      <c r="H380" s="2" t="str">
        <f t="shared" si="15"/>
        <v>punainen</v>
      </c>
      <c r="I380" s="2" t="str">
        <f t="shared" si="16"/>
        <v/>
      </c>
      <c r="J380" s="2" t="str">
        <f t="shared" si="17"/>
        <v/>
      </c>
      <c r="K380" s="7">
        <f>Original!L390</f>
        <v>626</v>
      </c>
      <c r="L380" s="2">
        <f>Original!C390</f>
        <v>2981</v>
      </c>
      <c r="M380" s="2">
        <f>Original!D390</f>
        <v>1</v>
      </c>
    </row>
    <row r="381" spans="1:13" x14ac:dyDescent="0.25">
      <c r="A381" s="2" t="str">
        <f>Original!B391</f>
        <v>2981_2</v>
      </c>
      <c r="B381" s="2" t="str">
        <f>Original!AI391</f>
        <v>punainen</v>
      </c>
      <c r="C381" s="2" t="str">
        <f>Original!AJ391</f>
        <v>musta</v>
      </c>
      <c r="D381" s="2" t="str">
        <f>Original!AK391</f>
        <v>musta</v>
      </c>
      <c r="E381" s="2" t="str">
        <f>Original!AR391</f>
        <v>punainen</v>
      </c>
      <c r="F381" s="2" t="str">
        <f>Original!AS391</f>
        <v>musta</v>
      </c>
      <c r="G381" s="2" t="str">
        <f>Original!AT391</f>
        <v>musta</v>
      </c>
      <c r="H381" s="2" t="str">
        <f t="shared" si="15"/>
        <v/>
      </c>
      <c r="I381" s="2" t="str">
        <f t="shared" si="16"/>
        <v/>
      </c>
      <c r="J381" s="2" t="str">
        <f t="shared" si="17"/>
        <v/>
      </c>
      <c r="K381" s="7">
        <f>Original!L391</f>
        <v>341</v>
      </c>
      <c r="L381" s="2">
        <f>Original!C391</f>
        <v>2981</v>
      </c>
      <c r="M381" s="2">
        <f>Original!D391</f>
        <v>2</v>
      </c>
    </row>
    <row r="382" spans="1:13" x14ac:dyDescent="0.25">
      <c r="A382" s="2" t="str">
        <f>Original!B392</f>
        <v>2981_3</v>
      </c>
      <c r="B382" s="2" t="str">
        <f>Original!AI392</f>
        <v>punainen</v>
      </c>
      <c r="C382" s="2" t="str">
        <f>Original!AJ392</f>
        <v>musta</v>
      </c>
      <c r="D382" s="2" t="str">
        <f>Original!AK392</f>
        <v>musta</v>
      </c>
      <c r="E382" s="2" t="str">
        <f>Original!AR392</f>
        <v>punainen</v>
      </c>
      <c r="F382" s="2" t="str">
        <f>Original!AS392</f>
        <v>musta</v>
      </c>
      <c r="G382" s="2" t="str">
        <f>Original!AT392</f>
        <v>musta</v>
      </c>
      <c r="H382" s="2" t="str">
        <f t="shared" si="15"/>
        <v/>
      </c>
      <c r="I382" s="2" t="str">
        <f t="shared" si="16"/>
        <v/>
      </c>
      <c r="J382" s="2" t="str">
        <f t="shared" si="17"/>
        <v/>
      </c>
      <c r="K382" s="7">
        <f>Original!L392</f>
        <v>303</v>
      </c>
      <c r="L382" s="2">
        <f>Original!C392</f>
        <v>2981</v>
      </c>
      <c r="M382" s="2">
        <f>Original!D392</f>
        <v>3</v>
      </c>
    </row>
    <row r="383" spans="1:13" x14ac:dyDescent="0.25">
      <c r="A383" s="2" t="str">
        <f>Original!B393</f>
        <v>2983_1</v>
      </c>
      <c r="B383" s="2" t="str">
        <f>Original!AI393</f>
        <v>musta</v>
      </c>
      <c r="C383" s="2" t="str">
        <f>Original!AJ393</f>
        <v>musta</v>
      </c>
      <c r="D383" s="2" t="str">
        <f>Original!AK393</f>
        <v>musta</v>
      </c>
      <c r="E383" s="2" t="str">
        <f>Original!AR393</f>
        <v>musta</v>
      </c>
      <c r="F383" s="2" t="str">
        <f>Original!AS393</f>
        <v>musta</v>
      </c>
      <c r="G383" s="2" t="str">
        <f>Original!AT393</f>
        <v>musta</v>
      </c>
      <c r="H383" s="2" t="str">
        <f t="shared" si="15"/>
        <v/>
      </c>
      <c r="I383" s="2" t="str">
        <f t="shared" si="16"/>
        <v/>
      </c>
      <c r="J383" s="2" t="str">
        <f t="shared" si="17"/>
        <v/>
      </c>
      <c r="K383" s="7">
        <f>Original!L393</f>
        <v>454</v>
      </c>
      <c r="L383" s="2">
        <f>Original!C393</f>
        <v>2983</v>
      </c>
      <c r="M383" s="2">
        <f>Original!D393</f>
        <v>1</v>
      </c>
    </row>
    <row r="384" spans="1:13" x14ac:dyDescent="0.25">
      <c r="A384" s="2" t="str">
        <f>Original!B394</f>
        <v>2984_1</v>
      </c>
      <c r="B384" s="2" t="str">
        <f>Original!AI394</f>
        <v>musta</v>
      </c>
      <c r="C384" s="2" t="str">
        <f>Original!AJ394</f>
        <v>musta</v>
      </c>
      <c r="D384" s="2" t="str">
        <f>Original!AK394</f>
        <v>musta</v>
      </c>
      <c r="E384" s="2" t="str">
        <f>Original!AR394</f>
        <v>musta</v>
      </c>
      <c r="F384" s="2" t="str">
        <f>Original!AS394</f>
        <v>musta</v>
      </c>
      <c r="G384" s="2" t="str">
        <f>Original!AT394</f>
        <v>musta</v>
      </c>
      <c r="H384" s="2" t="str">
        <f t="shared" si="15"/>
        <v/>
      </c>
      <c r="I384" s="2" t="str">
        <f t="shared" si="16"/>
        <v/>
      </c>
      <c r="J384" s="2" t="str">
        <f t="shared" si="17"/>
        <v/>
      </c>
      <c r="K384" s="7">
        <f>Original!L394</f>
        <v>881</v>
      </c>
      <c r="L384" s="2">
        <f>Original!C394</f>
        <v>2984</v>
      </c>
      <c r="M384" s="2">
        <f>Original!D394</f>
        <v>1</v>
      </c>
    </row>
    <row r="385" spans="1:13" x14ac:dyDescent="0.25">
      <c r="A385" s="2" t="str">
        <f>Original!B395</f>
        <v>2985_1</v>
      </c>
      <c r="B385" s="2" t="str">
        <f>Original!AI395</f>
        <v>punainen</v>
      </c>
      <c r="C385" s="2" t="str">
        <f>Original!AJ395</f>
        <v>musta</v>
      </c>
      <c r="D385" s="2" t="str">
        <f>Original!AK395</f>
        <v>musta</v>
      </c>
      <c r="E385" s="2" t="str">
        <f>Original!AR395</f>
        <v>punainen</v>
      </c>
      <c r="F385" s="2" t="str">
        <f>Original!AS395</f>
        <v>musta</v>
      </c>
      <c r="G385" s="2" t="str">
        <f>Original!AT395</f>
        <v>musta</v>
      </c>
      <c r="H385" s="2" t="str">
        <f t="shared" si="15"/>
        <v/>
      </c>
      <c r="I385" s="2" t="str">
        <f t="shared" si="16"/>
        <v/>
      </c>
      <c r="J385" s="2" t="str">
        <f t="shared" si="17"/>
        <v/>
      </c>
      <c r="K385" s="7">
        <f>Original!L395</f>
        <v>948</v>
      </c>
      <c r="L385" s="2">
        <f>Original!C395</f>
        <v>2985</v>
      </c>
      <c r="M385" s="2">
        <f>Original!D395</f>
        <v>1</v>
      </c>
    </row>
    <row r="386" spans="1:13" x14ac:dyDescent="0.25">
      <c r="A386" s="2" t="str">
        <f>Original!B396</f>
        <v>2985_2</v>
      </c>
      <c r="B386" s="2" t="str">
        <f>Original!AI396</f>
        <v>musta</v>
      </c>
      <c r="C386" s="2" t="str">
        <f>Original!AJ396</f>
        <v>musta</v>
      </c>
      <c r="D386" s="2" t="str">
        <f>Original!AK396</f>
        <v>musta</v>
      </c>
      <c r="E386" s="2" t="str">
        <f>Original!AR396</f>
        <v>musta</v>
      </c>
      <c r="F386" s="2" t="str">
        <f>Original!AS396</f>
        <v>musta</v>
      </c>
      <c r="G386" s="2" t="str">
        <f>Original!AT396</f>
        <v>musta</v>
      </c>
      <c r="H386" s="2" t="str">
        <f t="shared" si="15"/>
        <v/>
      </c>
      <c r="I386" s="2" t="str">
        <f t="shared" si="16"/>
        <v/>
      </c>
      <c r="J386" s="2" t="str">
        <f t="shared" si="17"/>
        <v/>
      </c>
      <c r="K386" s="7">
        <f>Original!L396</f>
        <v>862</v>
      </c>
      <c r="L386" s="2">
        <f>Original!C396</f>
        <v>2985</v>
      </c>
      <c r="M386" s="2">
        <f>Original!D396</f>
        <v>2</v>
      </c>
    </row>
    <row r="387" spans="1:13" x14ac:dyDescent="0.25">
      <c r="A387" s="2" t="str">
        <f>Original!B397</f>
        <v>2986_1</v>
      </c>
      <c r="B387" s="2" t="str">
        <f>Original!AI397</f>
        <v>musta</v>
      </c>
      <c r="C387" s="2" t="str">
        <f>Original!AJ397</f>
        <v>musta</v>
      </c>
      <c r="D387" s="2" t="str">
        <f>Original!AK397</f>
        <v>musta</v>
      </c>
      <c r="E387" s="2" t="str">
        <f>Original!AR397</f>
        <v>musta</v>
      </c>
      <c r="F387" s="2" t="str">
        <f>Original!AS397</f>
        <v>musta</v>
      </c>
      <c r="G387" s="2" t="str">
        <f>Original!AT397</f>
        <v>musta</v>
      </c>
      <c r="H387" s="2" t="str">
        <f t="shared" ref="H387:H450" si="18">+IF(B387=E387,"",IF(B387="punainen",IF(E387="musta","musta"),IF(B387="musta",IF(E387="punainen","punainen"))))</f>
        <v/>
      </c>
      <c r="I387" s="2" t="str">
        <f t="shared" ref="I387:I450" si="19">+IF(C387=F387,"",IF(C387="punainen",IF(F387="musta","musta"),IF(C387="musta",IF(F387="punainen","punainen"))))</f>
        <v/>
      </c>
      <c r="J387" s="2" t="str">
        <f t="shared" ref="J387:J450" si="20">+IF(D387=G387,"",IF(D387="punainen",IF(G387="musta","musta"),IF(D387="musta",IF(G387="punainen","punainen"))))</f>
        <v/>
      </c>
      <c r="K387" s="7">
        <f>Original!L397</f>
        <v>974</v>
      </c>
      <c r="L387" s="2">
        <f>Original!C397</f>
        <v>2986</v>
      </c>
      <c r="M387" s="2">
        <f>Original!D397</f>
        <v>1</v>
      </c>
    </row>
    <row r="388" spans="1:13" x14ac:dyDescent="0.25">
      <c r="A388" s="2" t="str">
        <f>Original!B398</f>
        <v>2986_2</v>
      </c>
      <c r="B388" s="2" t="str">
        <f>Original!AI398</f>
        <v>punainen</v>
      </c>
      <c r="C388" s="2" t="str">
        <f>Original!AJ398</f>
        <v>musta</v>
      </c>
      <c r="D388" s="2" t="str">
        <f>Original!AK398</f>
        <v>musta</v>
      </c>
      <c r="E388" s="2" t="str">
        <f>Original!AR398</f>
        <v>punainen</v>
      </c>
      <c r="F388" s="2" t="str">
        <f>Original!AS398</f>
        <v>musta</v>
      </c>
      <c r="G388" s="2" t="str">
        <f>Original!AT398</f>
        <v>musta</v>
      </c>
      <c r="H388" s="2" t="str">
        <f t="shared" si="18"/>
        <v/>
      </c>
      <c r="I388" s="2" t="str">
        <f t="shared" si="19"/>
        <v/>
      </c>
      <c r="J388" s="2" t="str">
        <f t="shared" si="20"/>
        <v/>
      </c>
      <c r="K388" s="7">
        <f>Original!L398</f>
        <v>422</v>
      </c>
      <c r="L388" s="2">
        <f>Original!C398</f>
        <v>2986</v>
      </c>
      <c r="M388" s="2">
        <f>Original!D398</f>
        <v>2</v>
      </c>
    </row>
    <row r="389" spans="1:13" x14ac:dyDescent="0.25">
      <c r="A389" s="2" t="str">
        <f>Original!B399</f>
        <v>2986_3</v>
      </c>
      <c r="B389" s="2" t="str">
        <f>Original!AI399</f>
        <v>punainen</v>
      </c>
      <c r="C389" s="2" t="str">
        <f>Original!AJ399</f>
        <v>musta</v>
      </c>
      <c r="D389" s="2" t="str">
        <f>Original!AK399</f>
        <v>musta</v>
      </c>
      <c r="E389" s="2" t="str">
        <f>Original!AR399</f>
        <v>punainen</v>
      </c>
      <c r="F389" s="2" t="str">
        <f>Original!AS399</f>
        <v>musta</v>
      </c>
      <c r="G389" s="2" t="str">
        <f>Original!AT399</f>
        <v>musta</v>
      </c>
      <c r="H389" s="2" t="str">
        <f t="shared" si="18"/>
        <v/>
      </c>
      <c r="I389" s="2" t="str">
        <f t="shared" si="19"/>
        <v/>
      </c>
      <c r="J389" s="2" t="str">
        <f t="shared" si="20"/>
        <v/>
      </c>
      <c r="K389" s="7">
        <f>Original!L399</f>
        <v>424</v>
      </c>
      <c r="L389" s="2">
        <f>Original!C399</f>
        <v>2986</v>
      </c>
      <c r="M389" s="2">
        <f>Original!D399</f>
        <v>3</v>
      </c>
    </row>
    <row r="390" spans="1:13" x14ac:dyDescent="0.25">
      <c r="A390" s="2" t="str">
        <f>Original!B400</f>
        <v>2986_4</v>
      </c>
      <c r="B390" s="2" t="str">
        <f>Original!AI400</f>
        <v>punainen</v>
      </c>
      <c r="C390" s="2" t="str">
        <f>Original!AJ400</f>
        <v>musta</v>
      </c>
      <c r="D390" s="2" t="str">
        <f>Original!AK400</f>
        <v>musta</v>
      </c>
      <c r="E390" s="2" t="str">
        <f>Original!AR400</f>
        <v>punainen</v>
      </c>
      <c r="F390" s="2" t="str">
        <f>Original!AS400</f>
        <v>musta</v>
      </c>
      <c r="G390" s="2" t="str">
        <f>Original!AT400</f>
        <v>musta</v>
      </c>
      <c r="H390" s="2" t="str">
        <f t="shared" si="18"/>
        <v/>
      </c>
      <c r="I390" s="2" t="str">
        <f t="shared" si="19"/>
        <v/>
      </c>
      <c r="J390" s="2" t="str">
        <f t="shared" si="20"/>
        <v/>
      </c>
      <c r="K390" s="7">
        <f>Original!L400</f>
        <v>395</v>
      </c>
      <c r="L390" s="2">
        <f>Original!C400</f>
        <v>2986</v>
      </c>
      <c r="M390" s="2">
        <f>Original!D400</f>
        <v>4</v>
      </c>
    </row>
    <row r="391" spans="1:13" x14ac:dyDescent="0.25">
      <c r="A391" s="2" t="str">
        <f>Original!B401</f>
        <v>2986_5</v>
      </c>
      <c r="B391" s="2" t="str">
        <f>Original!AI401</f>
        <v>punainen</v>
      </c>
      <c r="C391" s="2" t="str">
        <f>Original!AJ401</f>
        <v>musta</v>
      </c>
      <c r="D391" s="2" t="str">
        <f>Original!AK401</f>
        <v>musta</v>
      </c>
      <c r="E391" s="2" t="str">
        <f>Original!AR401</f>
        <v>punainen</v>
      </c>
      <c r="F391" s="2" t="str">
        <f>Original!AS401</f>
        <v>musta</v>
      </c>
      <c r="G391" s="2" t="str">
        <f>Original!AT401</f>
        <v>musta</v>
      </c>
      <c r="H391" s="2" t="str">
        <f t="shared" si="18"/>
        <v/>
      </c>
      <c r="I391" s="2" t="str">
        <f t="shared" si="19"/>
        <v/>
      </c>
      <c r="J391" s="2" t="str">
        <f t="shared" si="20"/>
        <v/>
      </c>
      <c r="K391" s="7">
        <f>Original!L401</f>
        <v>395</v>
      </c>
      <c r="L391" s="2">
        <f>Original!C401</f>
        <v>2986</v>
      </c>
      <c r="M391" s="2">
        <f>Original!D401</f>
        <v>5</v>
      </c>
    </row>
    <row r="392" spans="1:13" x14ac:dyDescent="0.25">
      <c r="A392" s="2" t="str">
        <f>Original!B402</f>
        <v>2991_1</v>
      </c>
      <c r="B392" s="2" t="str">
        <f>Original!AI402</f>
        <v>musta</v>
      </c>
      <c r="C392" s="2" t="str">
        <f>Original!AJ402</f>
        <v>musta</v>
      </c>
      <c r="D392" s="2" t="str">
        <f>Original!AK402</f>
        <v>musta</v>
      </c>
      <c r="E392" s="2" t="str">
        <f>Original!AR402</f>
        <v>musta</v>
      </c>
      <c r="F392" s="2" t="str">
        <f>Original!AS402</f>
        <v>musta</v>
      </c>
      <c r="G392" s="2" t="str">
        <f>Original!AT402</f>
        <v>musta</v>
      </c>
      <c r="H392" s="2" t="str">
        <f t="shared" si="18"/>
        <v/>
      </c>
      <c r="I392" s="2" t="str">
        <f t="shared" si="19"/>
        <v/>
      </c>
      <c r="J392" s="2" t="str">
        <f t="shared" si="20"/>
        <v/>
      </c>
      <c r="K392" s="7">
        <f>Original!L402</f>
        <v>153</v>
      </c>
      <c r="L392" s="2">
        <f>Original!C402</f>
        <v>2991</v>
      </c>
      <c r="M392" s="2">
        <f>Original!D402</f>
        <v>1</v>
      </c>
    </row>
    <row r="393" spans="1:13" x14ac:dyDescent="0.25">
      <c r="A393" s="2" t="str">
        <f>Original!B403</f>
        <v>2992_1</v>
      </c>
      <c r="B393" s="2" t="str">
        <f>Original!AI403</f>
        <v>punainen</v>
      </c>
      <c r="C393" s="2" t="str">
        <f>Original!AJ403</f>
        <v>musta</v>
      </c>
      <c r="D393" s="2" t="str">
        <f>Original!AK403</f>
        <v>musta</v>
      </c>
      <c r="E393" s="2" t="str">
        <f>Original!AR403</f>
        <v>punainen</v>
      </c>
      <c r="F393" s="2" t="str">
        <f>Original!AS403</f>
        <v>musta</v>
      </c>
      <c r="G393" s="2" t="str">
        <f>Original!AT403</f>
        <v>musta</v>
      </c>
      <c r="H393" s="2" t="str">
        <f t="shared" si="18"/>
        <v/>
      </c>
      <c r="I393" s="2" t="str">
        <f t="shared" si="19"/>
        <v/>
      </c>
      <c r="J393" s="2" t="str">
        <f t="shared" si="20"/>
        <v/>
      </c>
      <c r="K393" s="7">
        <f>Original!L403</f>
        <v>1412</v>
      </c>
      <c r="L393" s="2">
        <f>Original!C403</f>
        <v>2992</v>
      </c>
      <c r="M393" s="2">
        <f>Original!D403</f>
        <v>1</v>
      </c>
    </row>
    <row r="394" spans="1:13" x14ac:dyDescent="0.25">
      <c r="A394" s="2" t="str">
        <f>Original!B404</f>
        <v>2992_2</v>
      </c>
      <c r="B394" s="2" t="str">
        <f>Original!AI404</f>
        <v>punainen</v>
      </c>
      <c r="C394" s="2" t="str">
        <f>Original!AJ404</f>
        <v>musta</v>
      </c>
      <c r="D394" s="2" t="str">
        <f>Original!AK404</f>
        <v>musta</v>
      </c>
      <c r="E394" s="2" t="str">
        <f>Original!AR404</f>
        <v>punainen</v>
      </c>
      <c r="F394" s="2" t="str">
        <f>Original!AS404</f>
        <v>musta</v>
      </c>
      <c r="G394" s="2" t="str">
        <f>Original!AT404</f>
        <v>musta</v>
      </c>
      <c r="H394" s="2" t="str">
        <f t="shared" si="18"/>
        <v/>
      </c>
      <c r="I394" s="2" t="str">
        <f t="shared" si="19"/>
        <v/>
      </c>
      <c r="J394" s="2" t="str">
        <f t="shared" si="20"/>
        <v/>
      </c>
      <c r="K394" s="7">
        <f>Original!L404</f>
        <v>574</v>
      </c>
      <c r="L394" s="2">
        <f>Original!C404</f>
        <v>2992</v>
      </c>
      <c r="M394" s="2">
        <f>Original!D404</f>
        <v>2</v>
      </c>
    </row>
    <row r="395" spans="1:13" x14ac:dyDescent="0.25">
      <c r="A395" s="2" t="str">
        <f>Original!B405</f>
        <v>2992_3</v>
      </c>
      <c r="B395" s="2" t="str">
        <f>Original!AI405</f>
        <v>punainen</v>
      </c>
      <c r="C395" s="2" t="str">
        <f>Original!AJ405</f>
        <v>musta</v>
      </c>
      <c r="D395" s="2" t="str">
        <f>Original!AK405</f>
        <v>musta</v>
      </c>
      <c r="E395" s="2" t="str">
        <f>Original!AR405</f>
        <v>punainen</v>
      </c>
      <c r="F395" s="2" t="str">
        <f>Original!AS405</f>
        <v>musta</v>
      </c>
      <c r="G395" s="2" t="str">
        <f>Original!AT405</f>
        <v>musta</v>
      </c>
      <c r="H395" s="2" t="str">
        <f t="shared" si="18"/>
        <v/>
      </c>
      <c r="I395" s="2" t="str">
        <f t="shared" si="19"/>
        <v/>
      </c>
      <c r="J395" s="2" t="str">
        <f t="shared" si="20"/>
        <v/>
      </c>
      <c r="K395" s="7">
        <f>Original!L405</f>
        <v>574</v>
      </c>
      <c r="L395" s="2">
        <f>Original!C405</f>
        <v>2992</v>
      </c>
      <c r="M395" s="2">
        <f>Original!D405</f>
        <v>3</v>
      </c>
    </row>
    <row r="396" spans="1:13" x14ac:dyDescent="0.25">
      <c r="A396" s="2" t="str">
        <f>Original!B406</f>
        <v>3001_1</v>
      </c>
      <c r="B396" s="2" t="str">
        <f>Original!AI406</f>
        <v>musta</v>
      </c>
      <c r="C396" s="2" t="str">
        <f>Original!AJ406</f>
        <v>punainen</v>
      </c>
      <c r="D396" s="2" t="str">
        <f>Original!AK406</f>
        <v>musta</v>
      </c>
      <c r="E396" s="2" t="str">
        <f>Original!AR406</f>
        <v>punainen</v>
      </c>
      <c r="F396" s="2" t="str">
        <f>Original!AS406</f>
        <v>punainen</v>
      </c>
      <c r="G396" s="2" t="str">
        <f>Original!AT406</f>
        <v>punainen</v>
      </c>
      <c r="H396" s="2" t="str">
        <f t="shared" si="18"/>
        <v>punainen</v>
      </c>
      <c r="I396" s="2" t="str">
        <f t="shared" si="19"/>
        <v/>
      </c>
      <c r="J396" s="2" t="str">
        <f t="shared" si="20"/>
        <v>punainen</v>
      </c>
      <c r="K396" s="7">
        <f>Original!L406</f>
        <v>1990</v>
      </c>
      <c r="L396" s="2">
        <f>Original!C406</f>
        <v>3001</v>
      </c>
      <c r="M396" s="2">
        <f>Original!D406</f>
        <v>1</v>
      </c>
    </row>
    <row r="397" spans="1:13" x14ac:dyDescent="0.25">
      <c r="A397" s="2" t="str">
        <f>Original!B407</f>
        <v>3002_1</v>
      </c>
      <c r="B397" s="2" t="str">
        <f>Original!AI407</f>
        <v>musta</v>
      </c>
      <c r="C397" s="2" t="str">
        <f>Original!AJ407</f>
        <v>musta</v>
      </c>
      <c r="D397" s="2" t="str">
        <f>Original!AK407</f>
        <v>musta</v>
      </c>
      <c r="E397" s="2" t="str">
        <f>Original!AR407</f>
        <v>musta</v>
      </c>
      <c r="F397" s="2" t="str">
        <f>Original!AS407</f>
        <v>musta</v>
      </c>
      <c r="G397" s="2" t="str">
        <f>Original!AT407</f>
        <v>musta</v>
      </c>
      <c r="H397" s="2" t="str">
        <f t="shared" si="18"/>
        <v/>
      </c>
      <c r="I397" s="2" t="str">
        <f t="shared" si="19"/>
        <v/>
      </c>
      <c r="J397" s="2" t="str">
        <f t="shared" si="20"/>
        <v/>
      </c>
      <c r="K397" s="7">
        <f>Original!L407</f>
        <v>3992</v>
      </c>
      <c r="L397" s="2">
        <f>Original!C407</f>
        <v>3002</v>
      </c>
      <c r="M397" s="2">
        <f>Original!D407</f>
        <v>1</v>
      </c>
    </row>
    <row r="398" spans="1:13" x14ac:dyDescent="0.25">
      <c r="A398" s="2" t="str">
        <f>Original!B408</f>
        <v>3002_2</v>
      </c>
      <c r="B398" s="2" t="str">
        <f>Original!AI408</f>
        <v>musta</v>
      </c>
      <c r="C398" s="2" t="str">
        <f>Original!AJ408</f>
        <v>musta</v>
      </c>
      <c r="D398" s="2" t="str">
        <f>Original!AK408</f>
        <v>musta</v>
      </c>
      <c r="E398" s="2" t="str">
        <f>Original!AR408</f>
        <v>musta</v>
      </c>
      <c r="F398" s="2" t="str">
        <f>Original!AS408</f>
        <v>musta</v>
      </c>
      <c r="G398" s="2" t="str">
        <f>Original!AT408</f>
        <v>musta</v>
      </c>
      <c r="H398" s="2" t="str">
        <f t="shared" si="18"/>
        <v/>
      </c>
      <c r="I398" s="2" t="str">
        <f t="shared" si="19"/>
        <v/>
      </c>
      <c r="J398" s="2" t="str">
        <f t="shared" si="20"/>
        <v/>
      </c>
      <c r="K398" s="7">
        <f>Original!L408</f>
        <v>6684</v>
      </c>
      <c r="L398" s="2">
        <f>Original!C408</f>
        <v>3002</v>
      </c>
      <c r="M398" s="2">
        <f>Original!D408</f>
        <v>2</v>
      </c>
    </row>
    <row r="399" spans="1:13" x14ac:dyDescent="0.25">
      <c r="A399" s="2" t="str">
        <f>Original!B409</f>
        <v>3002_3</v>
      </c>
      <c r="B399" s="2" t="str">
        <f>Original!AI409</f>
        <v>musta</v>
      </c>
      <c r="C399" s="2" t="str">
        <f>Original!AJ409</f>
        <v>musta</v>
      </c>
      <c r="D399" s="2" t="str">
        <f>Original!AK409</f>
        <v>musta</v>
      </c>
      <c r="E399" s="2" t="str">
        <f>Original!AR409</f>
        <v>musta</v>
      </c>
      <c r="F399" s="2" t="str">
        <f>Original!AS409</f>
        <v>musta</v>
      </c>
      <c r="G399" s="2" t="str">
        <f>Original!AT409</f>
        <v>musta</v>
      </c>
      <c r="H399" s="2" t="str">
        <f t="shared" si="18"/>
        <v/>
      </c>
      <c r="I399" s="2" t="str">
        <f t="shared" si="19"/>
        <v/>
      </c>
      <c r="J399" s="2" t="str">
        <f t="shared" si="20"/>
        <v/>
      </c>
      <c r="K399" s="7">
        <f>Original!L409</f>
        <v>4322</v>
      </c>
      <c r="L399" s="2">
        <f>Original!C409</f>
        <v>3002</v>
      </c>
      <c r="M399" s="2">
        <f>Original!D409</f>
        <v>3</v>
      </c>
    </row>
    <row r="400" spans="1:13" x14ac:dyDescent="0.25">
      <c r="A400" s="2" t="str">
        <f>Original!B410</f>
        <v>3002_4</v>
      </c>
      <c r="B400" s="2" t="str">
        <f>Original!AI410</f>
        <v>musta</v>
      </c>
      <c r="C400" s="2" t="str">
        <f>Original!AJ410</f>
        <v>musta</v>
      </c>
      <c r="D400" s="2" t="str">
        <f>Original!AK410</f>
        <v>musta</v>
      </c>
      <c r="E400" s="2" t="str">
        <f>Original!AR410</f>
        <v>musta</v>
      </c>
      <c r="F400" s="2" t="str">
        <f>Original!AS410</f>
        <v>musta</v>
      </c>
      <c r="G400" s="2" t="str">
        <f>Original!AT410</f>
        <v>musta</v>
      </c>
      <c r="H400" s="2" t="str">
        <f t="shared" si="18"/>
        <v/>
      </c>
      <c r="I400" s="2" t="str">
        <f t="shared" si="19"/>
        <v/>
      </c>
      <c r="J400" s="2" t="str">
        <f t="shared" si="20"/>
        <v/>
      </c>
      <c r="K400" s="7">
        <f>Original!L410</f>
        <v>4322</v>
      </c>
      <c r="L400" s="2">
        <f>Original!C410</f>
        <v>3002</v>
      </c>
      <c r="M400" s="2">
        <f>Original!D410</f>
        <v>4</v>
      </c>
    </row>
    <row r="401" spans="1:13" x14ac:dyDescent="0.25">
      <c r="A401" s="2" t="str">
        <f>Original!B411</f>
        <v>3002_5</v>
      </c>
      <c r="B401" s="2" t="str">
        <f>Original!AI411</f>
        <v>musta</v>
      </c>
      <c r="C401" s="2" t="str">
        <f>Original!AJ411</f>
        <v>musta</v>
      </c>
      <c r="D401" s="2" t="str">
        <f>Original!AK411</f>
        <v>musta</v>
      </c>
      <c r="E401" s="2" t="str">
        <f>Original!AR411</f>
        <v>punainen</v>
      </c>
      <c r="F401" s="2" t="str">
        <f>Original!AS411</f>
        <v>musta</v>
      </c>
      <c r="G401" s="2" t="str">
        <f>Original!AT411</f>
        <v>musta</v>
      </c>
      <c r="H401" s="2" t="str">
        <f t="shared" si="18"/>
        <v>punainen</v>
      </c>
      <c r="I401" s="2" t="str">
        <f t="shared" si="19"/>
        <v/>
      </c>
      <c r="J401" s="2" t="str">
        <f t="shared" si="20"/>
        <v/>
      </c>
      <c r="K401" s="7">
        <f>Original!L411</f>
        <v>2953</v>
      </c>
      <c r="L401" s="2">
        <f>Original!C411</f>
        <v>3002</v>
      </c>
      <c r="M401" s="2">
        <f>Original!D411</f>
        <v>5</v>
      </c>
    </row>
    <row r="402" spans="1:13" x14ac:dyDescent="0.25">
      <c r="A402" s="2" t="str">
        <f>Original!B412</f>
        <v>3003_1</v>
      </c>
      <c r="B402" s="2" t="str">
        <f>Original!AI412</f>
        <v>punainen</v>
      </c>
      <c r="C402" s="2" t="str">
        <f>Original!AJ412</f>
        <v>musta</v>
      </c>
      <c r="D402" s="2" t="str">
        <f>Original!AK412</f>
        <v>musta</v>
      </c>
      <c r="E402" s="2" t="str">
        <f>Original!AR412</f>
        <v>punainen</v>
      </c>
      <c r="F402" s="2" t="str">
        <f>Original!AS412</f>
        <v>musta</v>
      </c>
      <c r="G402" s="2" t="str">
        <f>Original!AT412</f>
        <v>musta</v>
      </c>
      <c r="H402" s="2" t="str">
        <f t="shared" si="18"/>
        <v/>
      </c>
      <c r="I402" s="2" t="str">
        <f t="shared" si="19"/>
        <v/>
      </c>
      <c r="J402" s="2" t="str">
        <f t="shared" si="20"/>
        <v/>
      </c>
      <c r="K402" s="7">
        <f>Original!L412</f>
        <v>1829</v>
      </c>
      <c r="L402" s="2">
        <f>Original!C412</f>
        <v>3003</v>
      </c>
      <c r="M402" s="2">
        <f>Original!D412</f>
        <v>1</v>
      </c>
    </row>
    <row r="403" spans="1:13" x14ac:dyDescent="0.25">
      <c r="A403" s="2" t="str">
        <f>Original!B413</f>
        <v>3003_2</v>
      </c>
      <c r="B403" s="2" t="str">
        <f>Original!AI413</f>
        <v>punainen</v>
      </c>
      <c r="C403" s="2" t="str">
        <f>Original!AJ413</f>
        <v>musta</v>
      </c>
      <c r="D403" s="2" t="str">
        <f>Original!AK413</f>
        <v>musta</v>
      </c>
      <c r="E403" s="2" t="str">
        <f>Original!AR413</f>
        <v>punainen</v>
      </c>
      <c r="F403" s="2" t="str">
        <f>Original!AS413</f>
        <v>musta</v>
      </c>
      <c r="G403" s="2" t="str">
        <f>Original!AT413</f>
        <v>musta</v>
      </c>
      <c r="H403" s="2" t="str">
        <f t="shared" si="18"/>
        <v/>
      </c>
      <c r="I403" s="2" t="str">
        <f t="shared" si="19"/>
        <v/>
      </c>
      <c r="J403" s="2" t="str">
        <f t="shared" si="20"/>
        <v/>
      </c>
      <c r="K403" s="7">
        <f>Original!L413</f>
        <v>1688</v>
      </c>
      <c r="L403" s="2">
        <f>Original!C413</f>
        <v>3003</v>
      </c>
      <c r="M403" s="2">
        <f>Original!D413</f>
        <v>2</v>
      </c>
    </row>
    <row r="404" spans="1:13" x14ac:dyDescent="0.25">
      <c r="A404" s="2" t="str">
        <f>Original!B414</f>
        <v>3003_3</v>
      </c>
      <c r="B404" s="2" t="str">
        <f>Original!AI414</f>
        <v>punainen</v>
      </c>
      <c r="C404" s="2" t="str">
        <f>Original!AJ414</f>
        <v>musta</v>
      </c>
      <c r="D404" s="2" t="str">
        <f>Original!AK414</f>
        <v>musta</v>
      </c>
      <c r="E404" s="2" t="str">
        <f>Original!AR414</f>
        <v>punainen</v>
      </c>
      <c r="F404" s="2" t="str">
        <f>Original!AS414</f>
        <v>musta</v>
      </c>
      <c r="G404" s="2" t="str">
        <f>Original!AT414</f>
        <v>musta</v>
      </c>
      <c r="H404" s="2" t="str">
        <f t="shared" si="18"/>
        <v/>
      </c>
      <c r="I404" s="2" t="str">
        <f t="shared" si="19"/>
        <v/>
      </c>
      <c r="J404" s="2" t="str">
        <f t="shared" si="20"/>
        <v/>
      </c>
      <c r="K404" s="7">
        <f>Original!L414</f>
        <v>2466</v>
      </c>
      <c r="L404" s="2">
        <f>Original!C414</f>
        <v>3003</v>
      </c>
      <c r="M404" s="2">
        <f>Original!D414</f>
        <v>3</v>
      </c>
    </row>
    <row r="405" spans="1:13" x14ac:dyDescent="0.25">
      <c r="A405" s="2" t="str">
        <f>Original!B415</f>
        <v>3003_4</v>
      </c>
      <c r="B405" s="2" t="str">
        <f>Original!AI415</f>
        <v>musta</v>
      </c>
      <c r="C405" s="2" t="str">
        <f>Original!AJ415</f>
        <v>punainen</v>
      </c>
      <c r="D405" s="2" t="str">
        <f>Original!AK415</f>
        <v>musta</v>
      </c>
      <c r="E405" s="2" t="str">
        <f>Original!AR415</f>
        <v>punainen</v>
      </c>
      <c r="F405" s="2" t="str">
        <f>Original!AS415</f>
        <v>punainen</v>
      </c>
      <c r="G405" s="2" t="str">
        <f>Original!AT415</f>
        <v>punainen</v>
      </c>
      <c r="H405" s="2" t="str">
        <f t="shared" si="18"/>
        <v>punainen</v>
      </c>
      <c r="I405" s="2" t="str">
        <f t="shared" si="19"/>
        <v/>
      </c>
      <c r="J405" s="2" t="str">
        <f t="shared" si="20"/>
        <v>punainen</v>
      </c>
      <c r="K405" s="7">
        <f>Original!L415</f>
        <v>6583</v>
      </c>
      <c r="L405" s="2">
        <f>Original!C415</f>
        <v>3003</v>
      </c>
      <c r="M405" s="2">
        <f>Original!D415</f>
        <v>4</v>
      </c>
    </row>
    <row r="406" spans="1:13" x14ac:dyDescent="0.25">
      <c r="A406" s="2" t="str">
        <f>Original!B416</f>
        <v>3005_1</v>
      </c>
      <c r="B406" s="2" t="str">
        <f>Original!AI416</f>
        <v>ei mallia</v>
      </c>
      <c r="C406" s="2" t="str">
        <f>Original!AJ416</f>
        <v>ei mallia</v>
      </c>
      <c r="D406" s="2" t="e">
        <f>Original!AK416</f>
        <v>#VALUE!</v>
      </c>
      <c r="E406" s="2" t="str">
        <f>Original!AR416</f>
        <v>ei mallia</v>
      </c>
      <c r="F406" s="2" t="str">
        <f>Original!AS416</f>
        <v>ei mallia</v>
      </c>
      <c r="G406" s="2" t="str">
        <f>Original!AT416</f>
        <v>ei mallia</v>
      </c>
      <c r="H406" s="2" t="str">
        <f t="shared" si="18"/>
        <v/>
      </c>
      <c r="I406" s="2" t="str">
        <f t="shared" si="19"/>
        <v/>
      </c>
      <c r="J406" s="2" t="e">
        <f t="shared" si="20"/>
        <v>#VALUE!</v>
      </c>
      <c r="K406" s="7">
        <f>Original!L416</f>
        <v>3659</v>
      </c>
      <c r="L406" s="2">
        <f>Original!C416</f>
        <v>3005</v>
      </c>
      <c r="M406" s="2">
        <f>Original!D416</f>
        <v>1</v>
      </c>
    </row>
    <row r="407" spans="1:13" x14ac:dyDescent="0.25">
      <c r="A407" s="2" t="str">
        <f>Original!B417</f>
        <v>3006_1</v>
      </c>
      <c r="B407" s="2" t="str">
        <f>Original!AI417</f>
        <v>ei mallia</v>
      </c>
      <c r="C407" s="2" t="str">
        <f>Original!AJ417</f>
        <v>ei mallia</v>
      </c>
      <c r="D407" s="2" t="e">
        <f>Original!AK417</f>
        <v>#VALUE!</v>
      </c>
      <c r="E407" s="2" t="str">
        <f>Original!AR417</f>
        <v>ei mallia</v>
      </c>
      <c r="F407" s="2" t="str">
        <f>Original!AS417</f>
        <v>ei mallia</v>
      </c>
      <c r="G407" s="2" t="str">
        <f>Original!AT417</f>
        <v>ei mallia</v>
      </c>
      <c r="H407" s="2" t="str">
        <f t="shared" si="18"/>
        <v/>
      </c>
      <c r="I407" s="2" t="str">
        <f t="shared" si="19"/>
        <v/>
      </c>
      <c r="J407" s="2" t="e">
        <f t="shared" si="20"/>
        <v>#VALUE!</v>
      </c>
      <c r="K407" s="7">
        <f>Original!L417</f>
        <v>853</v>
      </c>
      <c r="L407" s="2">
        <f>Original!C417</f>
        <v>3006</v>
      </c>
      <c r="M407" s="2">
        <f>Original!D417</f>
        <v>1</v>
      </c>
    </row>
    <row r="408" spans="1:13" x14ac:dyDescent="0.25">
      <c r="A408" s="2" t="str">
        <f>Original!B418</f>
        <v>3007_1</v>
      </c>
      <c r="B408" s="2" t="str">
        <f>Original!AI418</f>
        <v>musta</v>
      </c>
      <c r="C408" s="2" t="str">
        <f>Original!AJ418</f>
        <v>musta</v>
      </c>
      <c r="D408" s="2" t="str">
        <f>Original!AK418</f>
        <v>musta</v>
      </c>
      <c r="E408" s="2" t="str">
        <f>Original!AR418</f>
        <v>musta</v>
      </c>
      <c r="F408" s="2" t="str">
        <f>Original!AS418</f>
        <v>musta</v>
      </c>
      <c r="G408" s="2" t="str">
        <f>Original!AT418</f>
        <v>musta</v>
      </c>
      <c r="H408" s="2" t="str">
        <f t="shared" si="18"/>
        <v/>
      </c>
      <c r="I408" s="2" t="str">
        <f t="shared" si="19"/>
        <v/>
      </c>
      <c r="J408" s="2" t="str">
        <f t="shared" si="20"/>
        <v/>
      </c>
      <c r="K408" s="7">
        <f>Original!L418</f>
        <v>3531</v>
      </c>
      <c r="L408" s="2">
        <f>Original!C418</f>
        <v>3007</v>
      </c>
      <c r="M408" s="2">
        <f>Original!D418</f>
        <v>1</v>
      </c>
    </row>
    <row r="409" spans="1:13" x14ac:dyDescent="0.25">
      <c r="A409" s="2" t="str">
        <f>Original!B419</f>
        <v>3008_1</v>
      </c>
      <c r="B409" s="2" t="str">
        <f>Original!AI419</f>
        <v>ei mallia</v>
      </c>
      <c r="C409" s="2" t="str">
        <f>Original!AJ419</f>
        <v>ei mallia</v>
      </c>
      <c r="D409" s="2" t="e">
        <f>Original!AK419</f>
        <v>#VALUE!</v>
      </c>
      <c r="E409" s="2" t="str">
        <f>Original!AR419</f>
        <v>ei mallia</v>
      </c>
      <c r="F409" s="2" t="str">
        <f>Original!AS419</f>
        <v>ei mallia</v>
      </c>
      <c r="G409" s="2" t="str">
        <f>Original!AT419</f>
        <v>ei mallia</v>
      </c>
      <c r="H409" s="2" t="str">
        <f t="shared" si="18"/>
        <v/>
      </c>
      <c r="I409" s="2" t="str">
        <f t="shared" si="19"/>
        <v/>
      </c>
      <c r="J409" s="2" t="e">
        <f t="shared" si="20"/>
        <v>#VALUE!</v>
      </c>
      <c r="K409" s="7">
        <f>Original!L419</f>
        <v>2925</v>
      </c>
      <c r="L409" s="2">
        <f>Original!C419</f>
        <v>3008</v>
      </c>
      <c r="M409" s="2">
        <f>Original!D419</f>
        <v>1</v>
      </c>
    </row>
    <row r="410" spans="1:13" x14ac:dyDescent="0.25">
      <c r="A410" s="2" t="str">
        <f>Original!B420</f>
        <v>3022_1</v>
      </c>
      <c r="B410" s="2" t="str">
        <f>Original!AI420</f>
        <v>musta</v>
      </c>
      <c r="C410" s="2" t="str">
        <f>Original!AJ420</f>
        <v>musta</v>
      </c>
      <c r="D410" s="2" t="str">
        <f>Original!AK420</f>
        <v>musta</v>
      </c>
      <c r="E410" s="2" t="str">
        <f>Original!AR420</f>
        <v>musta</v>
      </c>
      <c r="F410" s="2" t="str">
        <f>Original!AS420</f>
        <v>musta</v>
      </c>
      <c r="G410" s="2" t="str">
        <f>Original!AT420</f>
        <v>musta</v>
      </c>
      <c r="H410" s="2" t="str">
        <f t="shared" si="18"/>
        <v/>
      </c>
      <c r="I410" s="2" t="str">
        <f t="shared" si="19"/>
        <v/>
      </c>
      <c r="J410" s="2" t="str">
        <f t="shared" si="20"/>
        <v/>
      </c>
      <c r="K410" s="7">
        <f>Original!L420</f>
        <v>8597</v>
      </c>
      <c r="L410" s="2">
        <f>Original!C420</f>
        <v>3022</v>
      </c>
      <c r="M410" s="2">
        <f>Original!D420</f>
        <v>1</v>
      </c>
    </row>
    <row r="411" spans="1:13" x14ac:dyDescent="0.25">
      <c r="A411" s="2" t="str">
        <f>Original!B421</f>
        <v>3022_2</v>
      </c>
      <c r="B411" s="2" t="str">
        <f>Original!AI421</f>
        <v>musta</v>
      </c>
      <c r="C411" s="2" t="str">
        <f>Original!AJ421</f>
        <v>musta</v>
      </c>
      <c r="D411" s="2" t="str">
        <f>Original!AK421</f>
        <v>musta</v>
      </c>
      <c r="E411" s="2" t="str">
        <f>Original!AR421</f>
        <v>musta</v>
      </c>
      <c r="F411" s="2" t="str">
        <f>Original!AS421</f>
        <v>musta</v>
      </c>
      <c r="G411" s="2" t="str">
        <f>Original!AT421</f>
        <v>musta</v>
      </c>
      <c r="H411" s="2" t="str">
        <f t="shared" si="18"/>
        <v/>
      </c>
      <c r="I411" s="2" t="str">
        <f t="shared" si="19"/>
        <v/>
      </c>
      <c r="J411" s="2" t="str">
        <f t="shared" si="20"/>
        <v/>
      </c>
      <c r="K411" s="7">
        <f>Original!L421</f>
        <v>9534</v>
      </c>
      <c r="L411" s="2">
        <f>Original!C421</f>
        <v>3022</v>
      </c>
      <c r="M411" s="2">
        <f>Original!D421</f>
        <v>2</v>
      </c>
    </row>
    <row r="412" spans="1:13" x14ac:dyDescent="0.25">
      <c r="A412" s="2" t="str">
        <f>Original!B422</f>
        <v>3022_3</v>
      </c>
      <c r="B412" s="2" t="str">
        <f>Original!AI422</f>
        <v>musta</v>
      </c>
      <c r="C412" s="2" t="str">
        <f>Original!AJ422</f>
        <v>punainen</v>
      </c>
      <c r="D412" s="2" t="str">
        <f>Original!AK422</f>
        <v>musta</v>
      </c>
      <c r="E412" s="2" t="str">
        <f>Original!AR422</f>
        <v>punainen</v>
      </c>
      <c r="F412" s="2" t="str">
        <f>Original!AS422</f>
        <v>punainen</v>
      </c>
      <c r="G412" s="2" t="str">
        <f>Original!AT422</f>
        <v>musta</v>
      </c>
      <c r="H412" s="2" t="str">
        <f t="shared" si="18"/>
        <v>punainen</v>
      </c>
      <c r="I412" s="2" t="str">
        <f t="shared" si="19"/>
        <v/>
      </c>
      <c r="J412" s="2" t="str">
        <f t="shared" si="20"/>
        <v/>
      </c>
      <c r="K412" s="7">
        <f>Original!L422</f>
        <v>1341</v>
      </c>
      <c r="L412" s="2">
        <f>Original!C422</f>
        <v>3022</v>
      </c>
      <c r="M412" s="2">
        <f>Original!D422</f>
        <v>3</v>
      </c>
    </row>
    <row r="413" spans="1:13" x14ac:dyDescent="0.25">
      <c r="A413" s="2" t="str">
        <f>Original!B423</f>
        <v>3022_4</v>
      </c>
      <c r="B413" s="2" t="str">
        <f>Original!AI423</f>
        <v>musta</v>
      </c>
      <c r="C413" s="2" t="str">
        <f>Original!AJ423</f>
        <v>musta</v>
      </c>
      <c r="D413" s="2" t="str">
        <f>Original!AK423</f>
        <v>musta</v>
      </c>
      <c r="E413" s="2" t="str">
        <f>Original!AR423</f>
        <v>musta</v>
      </c>
      <c r="F413" s="2" t="str">
        <f>Original!AS423</f>
        <v>musta</v>
      </c>
      <c r="G413" s="2" t="str">
        <f>Original!AT423</f>
        <v>musta</v>
      </c>
      <c r="H413" s="2" t="str">
        <f t="shared" si="18"/>
        <v/>
      </c>
      <c r="I413" s="2" t="str">
        <f t="shared" si="19"/>
        <v/>
      </c>
      <c r="J413" s="2" t="str">
        <f t="shared" si="20"/>
        <v/>
      </c>
      <c r="K413" s="7">
        <f>Original!L423</f>
        <v>253</v>
      </c>
      <c r="L413" s="2">
        <f>Original!C423</f>
        <v>3022</v>
      </c>
      <c r="M413" s="2">
        <f>Original!D423</f>
        <v>4</v>
      </c>
    </row>
    <row r="414" spans="1:13" x14ac:dyDescent="0.25">
      <c r="A414" s="2" t="str">
        <f>Original!B424</f>
        <v>3022_5</v>
      </c>
      <c r="B414" s="2" t="str">
        <f>Original!AI424</f>
        <v>musta</v>
      </c>
      <c r="C414" s="2" t="str">
        <f>Original!AJ424</f>
        <v>musta</v>
      </c>
      <c r="D414" s="2" t="str">
        <f>Original!AK424</f>
        <v>musta</v>
      </c>
      <c r="E414" s="2" t="str">
        <f>Original!AR424</f>
        <v>musta</v>
      </c>
      <c r="F414" s="2" t="str">
        <f>Original!AS424</f>
        <v>musta</v>
      </c>
      <c r="G414" s="2" t="str">
        <f>Original!AT424</f>
        <v>musta</v>
      </c>
      <c r="H414" s="2" t="str">
        <f t="shared" si="18"/>
        <v/>
      </c>
      <c r="I414" s="2" t="str">
        <f t="shared" si="19"/>
        <v/>
      </c>
      <c r="J414" s="2" t="str">
        <f t="shared" si="20"/>
        <v/>
      </c>
      <c r="K414" s="7">
        <f>Original!L424</f>
        <v>353</v>
      </c>
      <c r="L414" s="2">
        <f>Original!C424</f>
        <v>3022</v>
      </c>
      <c r="M414" s="2">
        <f>Original!D424</f>
        <v>5</v>
      </c>
    </row>
    <row r="415" spans="1:13" x14ac:dyDescent="0.25">
      <c r="A415" s="2" t="str">
        <f>Original!B425</f>
        <v>3023_1</v>
      </c>
      <c r="B415" s="2" t="str">
        <f>Original!AI425</f>
        <v>musta</v>
      </c>
      <c r="C415" s="2" t="str">
        <f>Original!AJ425</f>
        <v>punainen</v>
      </c>
      <c r="D415" s="2" t="str">
        <f>Original!AK425</f>
        <v>punainen</v>
      </c>
      <c r="E415" s="2" t="str">
        <f>Original!AR425</f>
        <v>musta</v>
      </c>
      <c r="F415" s="2" t="str">
        <f>Original!AS425</f>
        <v>punainen</v>
      </c>
      <c r="G415" s="2" t="str">
        <f>Original!AT425</f>
        <v>punainen</v>
      </c>
      <c r="H415" s="2" t="str">
        <f t="shared" si="18"/>
        <v/>
      </c>
      <c r="I415" s="2" t="str">
        <f t="shared" si="19"/>
        <v/>
      </c>
      <c r="J415" s="2" t="str">
        <f t="shared" si="20"/>
        <v/>
      </c>
      <c r="K415" s="7">
        <f>Original!L425</f>
        <v>6761</v>
      </c>
      <c r="L415" s="2">
        <f>Original!C425</f>
        <v>3023</v>
      </c>
      <c r="M415" s="2">
        <f>Original!D425</f>
        <v>1</v>
      </c>
    </row>
    <row r="416" spans="1:13" x14ac:dyDescent="0.25">
      <c r="A416" s="2" t="str">
        <f>Original!B426</f>
        <v>3024_1</v>
      </c>
      <c r="B416" s="2" t="str">
        <f>Original!AI426</f>
        <v>punainen</v>
      </c>
      <c r="C416" s="2" t="str">
        <f>Original!AJ426</f>
        <v>punainen</v>
      </c>
      <c r="D416" s="2" t="str">
        <f>Original!AK426</f>
        <v>punainen</v>
      </c>
      <c r="E416" s="2" t="str">
        <f>Original!AR426</f>
        <v>punainen</v>
      </c>
      <c r="F416" s="2" t="str">
        <f>Original!AS426</f>
        <v>punainen</v>
      </c>
      <c r="G416" s="2" t="str">
        <f>Original!AT426</f>
        <v>punainen</v>
      </c>
      <c r="H416" s="2" t="str">
        <f t="shared" si="18"/>
        <v/>
      </c>
      <c r="I416" s="2" t="str">
        <f t="shared" si="19"/>
        <v/>
      </c>
      <c r="J416" s="2" t="str">
        <f t="shared" si="20"/>
        <v/>
      </c>
      <c r="K416" s="7">
        <f>Original!L426</f>
        <v>6356</v>
      </c>
      <c r="L416" s="2">
        <f>Original!C426</f>
        <v>3024</v>
      </c>
      <c r="M416" s="2">
        <f>Original!D426</f>
        <v>1</v>
      </c>
    </row>
    <row r="417" spans="1:13" x14ac:dyDescent="0.25">
      <c r="A417" s="2" t="str">
        <f>Original!B427</f>
        <v>3040_1</v>
      </c>
      <c r="B417" s="2" t="str">
        <f>Original!AI427</f>
        <v>ei mallia</v>
      </c>
      <c r="C417" s="2" t="str">
        <f>Original!AJ427</f>
        <v>ei mallia</v>
      </c>
      <c r="D417" s="2" t="e">
        <f>Original!AK427</f>
        <v>#VALUE!</v>
      </c>
      <c r="E417" s="2" t="str">
        <f>Original!AR427</f>
        <v>ei mallia</v>
      </c>
      <c r="F417" s="2" t="str">
        <f>Original!AS427</f>
        <v>ei mallia</v>
      </c>
      <c r="G417" s="2" t="str">
        <f>Original!AT427</f>
        <v>ei mallia</v>
      </c>
      <c r="H417" s="2" t="str">
        <f t="shared" si="18"/>
        <v/>
      </c>
      <c r="I417" s="2" t="str">
        <f t="shared" si="19"/>
        <v/>
      </c>
      <c r="J417" s="2" t="e">
        <f t="shared" si="20"/>
        <v>#VALUE!</v>
      </c>
      <c r="K417" s="7">
        <f>Original!L427</f>
        <v>3143</v>
      </c>
      <c r="L417" s="2">
        <f>Original!C427</f>
        <v>3040</v>
      </c>
      <c r="M417" s="2">
        <f>Original!D427</f>
        <v>1</v>
      </c>
    </row>
    <row r="418" spans="1:13" x14ac:dyDescent="0.25">
      <c r="A418" s="2" t="str">
        <f>Original!B428</f>
        <v>3041_1</v>
      </c>
      <c r="B418" s="2" t="str">
        <f>Original!AI428</f>
        <v>punainen</v>
      </c>
      <c r="C418" s="2" t="str">
        <f>Original!AJ428</f>
        <v>punainen</v>
      </c>
      <c r="D418" s="2" t="str">
        <f>Original!AK428</f>
        <v>punainen</v>
      </c>
      <c r="E418" s="2" t="str">
        <f>Original!AR428</f>
        <v>punainen</v>
      </c>
      <c r="F418" s="2" t="str">
        <f>Original!AS428</f>
        <v>punainen</v>
      </c>
      <c r="G418" s="2" t="str">
        <f>Original!AT428</f>
        <v>punainen</v>
      </c>
      <c r="H418" s="2" t="str">
        <f t="shared" si="18"/>
        <v/>
      </c>
      <c r="I418" s="2" t="str">
        <f t="shared" si="19"/>
        <v/>
      </c>
      <c r="J418" s="2" t="str">
        <f t="shared" si="20"/>
        <v/>
      </c>
      <c r="K418" s="7">
        <f>Original!L428</f>
        <v>4555</v>
      </c>
      <c r="L418" s="2">
        <f>Original!C428</f>
        <v>3041</v>
      </c>
      <c r="M418" s="2">
        <f>Original!D428</f>
        <v>1</v>
      </c>
    </row>
    <row r="419" spans="1:13" x14ac:dyDescent="0.25">
      <c r="A419" s="2" t="str">
        <f>Original!B429</f>
        <v>3041_2</v>
      </c>
      <c r="B419" s="2" t="str">
        <f>Original!AI429</f>
        <v>punainen</v>
      </c>
      <c r="C419" s="2" t="str">
        <f>Original!AJ429</f>
        <v>punainen</v>
      </c>
      <c r="D419" s="2" t="str">
        <f>Original!AK429</f>
        <v>punainen</v>
      </c>
      <c r="E419" s="2" t="str">
        <f>Original!AR429</f>
        <v>punainen</v>
      </c>
      <c r="F419" s="2" t="str">
        <f>Original!AS429</f>
        <v>punainen</v>
      </c>
      <c r="G419" s="2" t="str">
        <f>Original!AT429</f>
        <v>punainen</v>
      </c>
      <c r="H419" s="2" t="str">
        <f t="shared" si="18"/>
        <v/>
      </c>
      <c r="I419" s="2" t="str">
        <f t="shared" si="19"/>
        <v/>
      </c>
      <c r="J419" s="2" t="str">
        <f t="shared" si="20"/>
        <v/>
      </c>
      <c r="K419" s="7">
        <f>Original!L429</f>
        <v>1901</v>
      </c>
      <c r="L419" s="2">
        <f>Original!C429</f>
        <v>3041</v>
      </c>
      <c r="M419" s="2">
        <f>Original!D429</f>
        <v>2</v>
      </c>
    </row>
    <row r="420" spans="1:13" x14ac:dyDescent="0.25">
      <c r="A420" s="2" t="str">
        <f>Original!B430</f>
        <v>3041_3</v>
      </c>
      <c r="B420" s="2" t="str">
        <f>Original!AI430</f>
        <v>punainen</v>
      </c>
      <c r="C420" s="2" t="str">
        <f>Original!AJ430</f>
        <v>punainen</v>
      </c>
      <c r="D420" s="2" t="str">
        <f>Original!AK430</f>
        <v>punainen</v>
      </c>
      <c r="E420" s="2" t="str">
        <f>Original!AR430</f>
        <v>punainen</v>
      </c>
      <c r="F420" s="2" t="str">
        <f>Original!AS430</f>
        <v>punainen</v>
      </c>
      <c r="G420" s="2" t="str">
        <f>Original!AT430</f>
        <v>punainen</v>
      </c>
      <c r="H420" s="2" t="str">
        <f t="shared" si="18"/>
        <v/>
      </c>
      <c r="I420" s="2" t="str">
        <f t="shared" si="19"/>
        <v/>
      </c>
      <c r="J420" s="2" t="str">
        <f t="shared" si="20"/>
        <v/>
      </c>
      <c r="K420" s="7">
        <f>Original!L430</f>
        <v>1017</v>
      </c>
      <c r="L420" s="2">
        <f>Original!C430</f>
        <v>3041</v>
      </c>
      <c r="M420" s="2">
        <f>Original!D430</f>
        <v>3</v>
      </c>
    </row>
    <row r="421" spans="1:13" x14ac:dyDescent="0.25">
      <c r="A421" s="2" t="str">
        <f>Original!B431</f>
        <v>3043_1</v>
      </c>
      <c r="B421" s="2" t="str">
        <f>Original!AI431</f>
        <v>musta</v>
      </c>
      <c r="C421" s="2" t="str">
        <f>Original!AJ431</f>
        <v>musta</v>
      </c>
      <c r="D421" s="2" t="str">
        <f>Original!AK431</f>
        <v>musta</v>
      </c>
      <c r="E421" s="2" t="str">
        <f>Original!AR431</f>
        <v>musta</v>
      </c>
      <c r="F421" s="2" t="str">
        <f>Original!AS431</f>
        <v>musta</v>
      </c>
      <c r="G421" s="2" t="str">
        <f>Original!AT431</f>
        <v>musta</v>
      </c>
      <c r="H421" s="2" t="str">
        <f t="shared" si="18"/>
        <v/>
      </c>
      <c r="I421" s="2" t="str">
        <f t="shared" si="19"/>
        <v/>
      </c>
      <c r="J421" s="2" t="str">
        <f t="shared" si="20"/>
        <v/>
      </c>
      <c r="K421" s="7">
        <f>Original!L431</f>
        <v>1369</v>
      </c>
      <c r="L421" s="2">
        <f>Original!C431</f>
        <v>3043</v>
      </c>
      <c r="M421" s="2">
        <f>Original!D431</f>
        <v>1</v>
      </c>
    </row>
    <row r="422" spans="1:13" x14ac:dyDescent="0.25">
      <c r="A422" s="2" t="str">
        <f>Original!B432</f>
        <v>3044_1</v>
      </c>
      <c r="B422" s="2" t="str">
        <f>Original!AI432</f>
        <v>musta</v>
      </c>
      <c r="C422" s="2" t="str">
        <f>Original!AJ432</f>
        <v>punainen</v>
      </c>
      <c r="D422" s="2" t="str">
        <f>Original!AK432</f>
        <v>musta</v>
      </c>
      <c r="E422" s="2" t="str">
        <f>Original!AR432</f>
        <v>musta</v>
      </c>
      <c r="F422" s="2" t="str">
        <f>Original!AS432</f>
        <v>punainen</v>
      </c>
      <c r="G422" s="2" t="str">
        <f>Original!AT432</f>
        <v>musta</v>
      </c>
      <c r="H422" s="2" t="str">
        <f t="shared" si="18"/>
        <v/>
      </c>
      <c r="I422" s="2" t="str">
        <f t="shared" si="19"/>
        <v/>
      </c>
      <c r="J422" s="2" t="str">
        <f t="shared" si="20"/>
        <v/>
      </c>
      <c r="K422" s="7">
        <f>Original!L432</f>
        <v>1233</v>
      </c>
      <c r="L422" s="2">
        <f>Original!C432</f>
        <v>3044</v>
      </c>
      <c r="M422" s="2">
        <f>Original!D432</f>
        <v>1</v>
      </c>
    </row>
    <row r="423" spans="1:13" x14ac:dyDescent="0.25">
      <c r="A423" s="2" t="str">
        <f>Original!B433</f>
        <v>3071_1</v>
      </c>
      <c r="B423" s="2" t="str">
        <f>Original!AI433</f>
        <v>punainen</v>
      </c>
      <c r="C423" s="2" t="str">
        <f>Original!AJ433</f>
        <v>musta</v>
      </c>
      <c r="D423" s="2" t="str">
        <f>Original!AK433</f>
        <v>musta</v>
      </c>
      <c r="E423" s="2" t="str">
        <f>Original!AR433</f>
        <v>punainen</v>
      </c>
      <c r="F423" s="2" t="str">
        <f>Original!AS433</f>
        <v>musta</v>
      </c>
      <c r="G423" s="2" t="str">
        <f>Original!AT433</f>
        <v>musta</v>
      </c>
      <c r="H423" s="2" t="str">
        <f t="shared" si="18"/>
        <v/>
      </c>
      <c r="I423" s="2" t="str">
        <f t="shared" si="19"/>
        <v/>
      </c>
      <c r="J423" s="2" t="str">
        <f t="shared" si="20"/>
        <v/>
      </c>
      <c r="K423" s="7">
        <f>Original!L433</f>
        <v>650</v>
      </c>
      <c r="L423" s="2">
        <f>Original!C433</f>
        <v>3071</v>
      </c>
      <c r="M423" s="2">
        <f>Original!D433</f>
        <v>1</v>
      </c>
    </row>
    <row r="424" spans="1:13" x14ac:dyDescent="0.25">
      <c r="A424" s="2" t="str">
        <f>Original!B434</f>
        <v>3071_2</v>
      </c>
      <c r="B424" s="2" t="str">
        <f>Original!AI434</f>
        <v>punainen</v>
      </c>
      <c r="C424" s="2" t="str">
        <f>Original!AJ434</f>
        <v>musta</v>
      </c>
      <c r="D424" s="2" t="str">
        <f>Original!AK434</f>
        <v>musta</v>
      </c>
      <c r="E424" s="2" t="str">
        <f>Original!AR434</f>
        <v>punainen</v>
      </c>
      <c r="F424" s="2" t="str">
        <f>Original!AS434</f>
        <v>musta</v>
      </c>
      <c r="G424" s="2" t="str">
        <f>Original!AT434</f>
        <v>musta</v>
      </c>
      <c r="H424" s="2" t="str">
        <f t="shared" si="18"/>
        <v/>
      </c>
      <c r="I424" s="2" t="str">
        <f t="shared" si="19"/>
        <v/>
      </c>
      <c r="J424" s="2" t="str">
        <f t="shared" si="20"/>
        <v/>
      </c>
      <c r="K424" s="7">
        <f>Original!L434</f>
        <v>232</v>
      </c>
      <c r="L424" s="2">
        <f>Original!C434</f>
        <v>3071</v>
      </c>
      <c r="M424" s="2">
        <f>Original!D434</f>
        <v>2</v>
      </c>
    </row>
    <row r="425" spans="1:13" x14ac:dyDescent="0.25">
      <c r="A425" s="2" t="str">
        <f>Original!B435</f>
        <v>3071_3</v>
      </c>
      <c r="B425" s="2" t="str">
        <f>Original!AI435</f>
        <v>musta</v>
      </c>
      <c r="C425" s="2" t="str">
        <f>Original!AJ435</f>
        <v>musta</v>
      </c>
      <c r="D425" s="2" t="str">
        <f>Original!AK435</f>
        <v>musta</v>
      </c>
      <c r="E425" s="2" t="str">
        <f>Original!AR435</f>
        <v>musta</v>
      </c>
      <c r="F425" s="2" t="str">
        <f>Original!AS435</f>
        <v>musta</v>
      </c>
      <c r="G425" s="2" t="str">
        <f>Original!AT435</f>
        <v>musta</v>
      </c>
      <c r="H425" s="2" t="str">
        <f t="shared" si="18"/>
        <v/>
      </c>
      <c r="I425" s="2" t="str">
        <f t="shared" si="19"/>
        <v/>
      </c>
      <c r="J425" s="2" t="str">
        <f t="shared" si="20"/>
        <v/>
      </c>
      <c r="K425" s="7">
        <f>Original!L435</f>
        <v>76</v>
      </c>
      <c r="L425" s="2">
        <f>Original!C435</f>
        <v>3071</v>
      </c>
      <c r="M425" s="2">
        <f>Original!D435</f>
        <v>3</v>
      </c>
    </row>
    <row r="426" spans="1:13" x14ac:dyDescent="0.25">
      <c r="A426" s="2" t="str">
        <f>Original!B436</f>
        <v>3073_1</v>
      </c>
      <c r="B426" s="2" t="str">
        <f>Original!AI436</f>
        <v>musta</v>
      </c>
      <c r="C426" s="2" t="str">
        <f>Original!AJ436</f>
        <v>musta</v>
      </c>
      <c r="D426" s="2" t="str">
        <f>Original!AK436</f>
        <v>musta</v>
      </c>
      <c r="E426" s="2" t="str">
        <f>Original!AR436</f>
        <v>musta</v>
      </c>
      <c r="F426" s="2" t="str">
        <f>Original!AS436</f>
        <v>musta</v>
      </c>
      <c r="G426" s="2" t="str">
        <f>Original!AT436</f>
        <v>musta</v>
      </c>
      <c r="H426" s="2" t="str">
        <f t="shared" si="18"/>
        <v/>
      </c>
      <c r="I426" s="2" t="str">
        <f t="shared" si="19"/>
        <v/>
      </c>
      <c r="J426" s="2" t="str">
        <f t="shared" si="20"/>
        <v/>
      </c>
      <c r="K426" s="7">
        <f>Original!L436</f>
        <v>417</v>
      </c>
      <c r="L426" s="2">
        <f>Original!C436</f>
        <v>3073</v>
      </c>
      <c r="M426" s="2">
        <f>Original!D436</f>
        <v>1</v>
      </c>
    </row>
    <row r="427" spans="1:13" x14ac:dyDescent="0.25">
      <c r="A427" s="2" t="str">
        <f>Original!B437</f>
        <v>3110_1</v>
      </c>
      <c r="B427" s="2" t="str">
        <f>Original!AI437</f>
        <v>punainen</v>
      </c>
      <c r="C427" s="2" t="str">
        <f>Original!AJ437</f>
        <v>musta</v>
      </c>
      <c r="D427" s="2" t="str">
        <f>Original!AK437</f>
        <v>musta</v>
      </c>
      <c r="E427" s="2" t="str">
        <f>Original!AR437</f>
        <v>punainen</v>
      </c>
      <c r="F427" s="2" t="str">
        <f>Original!AS437</f>
        <v>musta</v>
      </c>
      <c r="G427" s="2" t="str">
        <f>Original!AT437</f>
        <v>musta</v>
      </c>
      <c r="H427" s="2" t="str">
        <f t="shared" si="18"/>
        <v/>
      </c>
      <c r="I427" s="2" t="str">
        <f t="shared" si="19"/>
        <v/>
      </c>
      <c r="J427" s="2" t="str">
        <f t="shared" si="20"/>
        <v/>
      </c>
      <c r="K427" s="7">
        <f>Original!L437</f>
        <v>184</v>
      </c>
      <c r="L427" s="2">
        <f>Original!C437</f>
        <v>3110</v>
      </c>
      <c r="M427" s="2">
        <f>Original!D437</f>
        <v>1</v>
      </c>
    </row>
    <row r="428" spans="1:13" x14ac:dyDescent="0.25">
      <c r="A428" s="2" t="str">
        <f>Original!B438</f>
        <v>3192_5</v>
      </c>
      <c r="B428" s="2" t="str">
        <f>Original!AI438</f>
        <v>musta</v>
      </c>
      <c r="C428" s="2" t="str">
        <f>Original!AJ438</f>
        <v>musta</v>
      </c>
      <c r="D428" s="2" t="str">
        <f>Original!AK438</f>
        <v>musta</v>
      </c>
      <c r="E428" s="2" t="str">
        <f>Original!AR438</f>
        <v>musta</v>
      </c>
      <c r="F428" s="2" t="str">
        <f>Original!AS438</f>
        <v>musta</v>
      </c>
      <c r="G428" s="2" t="str">
        <f>Original!AT438</f>
        <v>musta</v>
      </c>
      <c r="H428" s="2" t="str">
        <f t="shared" si="18"/>
        <v/>
      </c>
      <c r="I428" s="2" t="str">
        <f t="shared" si="19"/>
        <v/>
      </c>
      <c r="J428" s="2" t="str">
        <f t="shared" si="20"/>
        <v/>
      </c>
      <c r="K428" s="7">
        <f>Original!L438</f>
        <v>40</v>
      </c>
      <c r="L428" s="2">
        <f>Original!C438</f>
        <v>3192</v>
      </c>
      <c r="M428" s="2">
        <f>Original!D438</f>
        <v>5</v>
      </c>
    </row>
    <row r="429" spans="1:13" x14ac:dyDescent="0.25">
      <c r="A429" s="2" t="str">
        <f>Original!B439</f>
        <v>3200_4</v>
      </c>
      <c r="B429" s="2" t="str">
        <f>Original!AI439</f>
        <v>musta</v>
      </c>
      <c r="C429" s="2" t="str">
        <f>Original!AJ439</f>
        <v>musta</v>
      </c>
      <c r="D429" s="2" t="str">
        <f>Original!AK439</f>
        <v>musta</v>
      </c>
      <c r="E429" s="2" t="str">
        <f>Original!AR439</f>
        <v>musta</v>
      </c>
      <c r="F429" s="2" t="str">
        <f>Original!AS439</f>
        <v>musta</v>
      </c>
      <c r="G429" s="2" t="str">
        <f>Original!AT439</f>
        <v>musta</v>
      </c>
      <c r="H429" s="2" t="str">
        <f t="shared" si="18"/>
        <v/>
      </c>
      <c r="I429" s="2" t="str">
        <f t="shared" si="19"/>
        <v/>
      </c>
      <c r="J429" s="2" t="str">
        <f t="shared" si="20"/>
        <v/>
      </c>
      <c r="K429" s="7">
        <f>Original!L439</f>
        <v>144</v>
      </c>
      <c r="L429" s="2">
        <f>Original!C439</f>
        <v>3200</v>
      </c>
      <c r="M429" s="2">
        <f>Original!D439</f>
        <v>4</v>
      </c>
    </row>
    <row r="430" spans="1:13" x14ac:dyDescent="0.25">
      <c r="A430" s="2" t="str">
        <f>Original!B440</f>
        <v>3200_5</v>
      </c>
      <c r="B430" s="2" t="str">
        <f>Original!AI440</f>
        <v>musta</v>
      </c>
      <c r="C430" s="2" t="str">
        <f>Original!AJ440</f>
        <v>musta</v>
      </c>
      <c r="D430" s="2" t="str">
        <f>Original!AK440</f>
        <v>musta</v>
      </c>
      <c r="E430" s="2" t="str">
        <f>Original!AR440</f>
        <v>musta</v>
      </c>
      <c r="F430" s="2" t="str">
        <f>Original!AS440</f>
        <v>musta</v>
      </c>
      <c r="G430" s="2" t="str">
        <f>Original!AT440</f>
        <v>musta</v>
      </c>
      <c r="H430" s="2" t="str">
        <f t="shared" si="18"/>
        <v/>
      </c>
      <c r="I430" s="2" t="str">
        <f t="shared" si="19"/>
        <v/>
      </c>
      <c r="J430" s="2" t="str">
        <f t="shared" si="20"/>
        <v/>
      </c>
      <c r="K430" s="7">
        <f>Original!L440</f>
        <v>424</v>
      </c>
      <c r="L430" s="2">
        <f>Original!C440</f>
        <v>3200</v>
      </c>
      <c r="M430" s="2">
        <f>Original!D440</f>
        <v>5</v>
      </c>
    </row>
    <row r="431" spans="1:13" x14ac:dyDescent="0.25">
      <c r="A431" s="2" t="str">
        <f>Original!B441</f>
        <v>3201_2</v>
      </c>
      <c r="B431" s="2" t="str">
        <f>Original!AI441</f>
        <v>musta</v>
      </c>
      <c r="C431" s="2" t="str">
        <f>Original!AJ441</f>
        <v>musta</v>
      </c>
      <c r="D431" s="2" t="str">
        <f>Original!AK441</f>
        <v>musta</v>
      </c>
      <c r="E431" s="2" t="str">
        <f>Original!AR441</f>
        <v>musta</v>
      </c>
      <c r="F431" s="2" t="str">
        <f>Original!AS441</f>
        <v>musta</v>
      </c>
      <c r="G431" s="2" t="str">
        <f>Original!AT441</f>
        <v>musta</v>
      </c>
      <c r="H431" s="2" t="str">
        <f t="shared" si="18"/>
        <v/>
      </c>
      <c r="I431" s="2" t="str">
        <f t="shared" si="19"/>
        <v/>
      </c>
      <c r="J431" s="2" t="str">
        <f t="shared" si="20"/>
        <v/>
      </c>
      <c r="K431" s="7">
        <f>Original!L441</f>
        <v>160</v>
      </c>
      <c r="L431" s="2">
        <f>Original!C441</f>
        <v>3201</v>
      </c>
      <c r="M431" s="2">
        <f>Original!D441</f>
        <v>2</v>
      </c>
    </row>
    <row r="432" spans="1:13" x14ac:dyDescent="0.25">
      <c r="A432" s="2" t="str">
        <f>Original!B442</f>
        <v>3201_3</v>
      </c>
      <c r="B432" s="2" t="str">
        <f>Original!AI442</f>
        <v>musta</v>
      </c>
      <c r="C432" s="2" t="str">
        <f>Original!AJ442</f>
        <v>musta</v>
      </c>
      <c r="D432" s="2" t="str">
        <f>Original!AK442</f>
        <v>musta</v>
      </c>
      <c r="E432" s="2" t="str">
        <f>Original!AR442</f>
        <v>musta</v>
      </c>
      <c r="F432" s="2" t="str">
        <f>Original!AS442</f>
        <v>musta</v>
      </c>
      <c r="G432" s="2" t="str">
        <f>Original!AT442</f>
        <v>musta</v>
      </c>
      <c r="H432" s="2" t="str">
        <f t="shared" si="18"/>
        <v/>
      </c>
      <c r="I432" s="2" t="str">
        <f t="shared" si="19"/>
        <v/>
      </c>
      <c r="J432" s="2" t="str">
        <f t="shared" si="20"/>
        <v/>
      </c>
      <c r="K432" s="7">
        <f>Original!L442</f>
        <v>81</v>
      </c>
      <c r="L432" s="2">
        <f>Original!C442</f>
        <v>3201</v>
      </c>
      <c r="M432" s="2">
        <f>Original!D442</f>
        <v>3</v>
      </c>
    </row>
    <row r="433" spans="1:13" x14ac:dyDescent="0.25">
      <c r="A433" s="2" t="str">
        <f>Original!B443</f>
        <v>3201_4</v>
      </c>
      <c r="B433" s="2" t="str">
        <f>Original!AI443</f>
        <v>musta</v>
      </c>
      <c r="C433" s="2" t="str">
        <f>Original!AJ443</f>
        <v>musta</v>
      </c>
      <c r="D433" s="2" t="str">
        <f>Original!AK443</f>
        <v>musta</v>
      </c>
      <c r="E433" s="2" t="str">
        <f>Original!AR443</f>
        <v>musta</v>
      </c>
      <c r="F433" s="2" t="str">
        <f>Original!AS443</f>
        <v>musta</v>
      </c>
      <c r="G433" s="2" t="str">
        <f>Original!AT443</f>
        <v>musta</v>
      </c>
      <c r="H433" s="2" t="str">
        <f t="shared" si="18"/>
        <v/>
      </c>
      <c r="I433" s="2" t="str">
        <f t="shared" si="19"/>
        <v/>
      </c>
      <c r="J433" s="2" t="str">
        <f t="shared" si="20"/>
        <v/>
      </c>
      <c r="K433" s="7">
        <f>Original!L443</f>
        <v>81</v>
      </c>
      <c r="L433" s="2">
        <f>Original!C443</f>
        <v>3201</v>
      </c>
      <c r="M433" s="2">
        <f>Original!D443</f>
        <v>4</v>
      </c>
    </row>
    <row r="434" spans="1:13" x14ac:dyDescent="0.25">
      <c r="A434" s="2" t="str">
        <f>Original!B444</f>
        <v>3202_1</v>
      </c>
      <c r="B434" s="2" t="str">
        <f>Original!AI444</f>
        <v>musta</v>
      </c>
      <c r="C434" s="2" t="str">
        <f>Original!AJ444</f>
        <v>musta</v>
      </c>
      <c r="D434" s="2" t="str">
        <f>Original!AK444</f>
        <v>musta</v>
      </c>
      <c r="E434" s="2" t="str">
        <f>Original!AR444</f>
        <v>musta</v>
      </c>
      <c r="F434" s="2" t="str">
        <f>Original!AS444</f>
        <v>musta</v>
      </c>
      <c r="G434" s="2" t="str">
        <f>Original!AT444</f>
        <v>musta</v>
      </c>
      <c r="H434" s="2" t="str">
        <f t="shared" si="18"/>
        <v/>
      </c>
      <c r="I434" s="2" t="str">
        <f t="shared" si="19"/>
        <v/>
      </c>
      <c r="J434" s="2" t="str">
        <f t="shared" si="20"/>
        <v/>
      </c>
      <c r="K434" s="7">
        <f>Original!L444</f>
        <v>61</v>
      </c>
      <c r="L434" s="2">
        <f>Original!C444</f>
        <v>3202</v>
      </c>
      <c r="M434" s="2">
        <f>Original!D444</f>
        <v>1</v>
      </c>
    </row>
    <row r="435" spans="1:13" x14ac:dyDescent="0.25">
      <c r="A435" s="2" t="str">
        <f>Original!B445</f>
        <v>3202_3</v>
      </c>
      <c r="B435" s="2" t="str">
        <f>Original!AI445</f>
        <v>musta</v>
      </c>
      <c r="C435" s="2" t="str">
        <f>Original!AJ445</f>
        <v>musta</v>
      </c>
      <c r="D435" s="2" t="str">
        <f>Original!AK445</f>
        <v>musta</v>
      </c>
      <c r="E435" s="2" t="str">
        <f>Original!AR445</f>
        <v>musta</v>
      </c>
      <c r="F435" s="2" t="str">
        <f>Original!AS445</f>
        <v>musta</v>
      </c>
      <c r="G435" s="2" t="str">
        <f>Original!AT445</f>
        <v>musta</v>
      </c>
      <c r="H435" s="2" t="str">
        <f t="shared" si="18"/>
        <v/>
      </c>
      <c r="I435" s="2" t="str">
        <f t="shared" si="19"/>
        <v/>
      </c>
      <c r="J435" s="2" t="str">
        <f t="shared" si="20"/>
        <v/>
      </c>
      <c r="K435" s="7">
        <f>Original!L445</f>
        <v>103</v>
      </c>
      <c r="L435" s="2">
        <f>Original!C445</f>
        <v>3202</v>
      </c>
      <c r="M435" s="2">
        <f>Original!D445</f>
        <v>3</v>
      </c>
    </row>
    <row r="436" spans="1:13" x14ac:dyDescent="0.25">
      <c r="A436" s="2" t="str">
        <f>Original!B446</f>
        <v>3221_1</v>
      </c>
      <c r="B436" s="2" t="str">
        <f>Original!AI446</f>
        <v>musta</v>
      </c>
      <c r="C436" s="2" t="str">
        <f>Original!AJ446</f>
        <v>musta</v>
      </c>
      <c r="D436" s="2" t="str">
        <f>Original!AK446</f>
        <v>musta</v>
      </c>
      <c r="E436" s="2" t="str">
        <f>Original!AR446</f>
        <v>musta</v>
      </c>
      <c r="F436" s="2" t="str">
        <f>Original!AS446</f>
        <v>musta</v>
      </c>
      <c r="G436" s="2" t="str">
        <f>Original!AT446</f>
        <v>musta</v>
      </c>
      <c r="H436" s="2" t="str">
        <f t="shared" si="18"/>
        <v/>
      </c>
      <c r="I436" s="2" t="str">
        <f t="shared" si="19"/>
        <v/>
      </c>
      <c r="J436" s="2" t="str">
        <f t="shared" si="20"/>
        <v/>
      </c>
      <c r="K436" s="7">
        <f>Original!L446</f>
        <v>112</v>
      </c>
      <c r="L436" s="2">
        <f>Original!C446</f>
        <v>3221</v>
      </c>
      <c r="M436" s="2">
        <f>Original!D446</f>
        <v>1</v>
      </c>
    </row>
    <row r="437" spans="1:13" x14ac:dyDescent="0.25">
      <c r="A437" s="2" t="str">
        <f>Original!B447</f>
        <v>3222_4</v>
      </c>
      <c r="B437" s="2" t="str">
        <f>Original!AI447</f>
        <v>musta</v>
      </c>
      <c r="C437" s="2" t="str">
        <f>Original!AJ447</f>
        <v>musta</v>
      </c>
      <c r="D437" s="2" t="str">
        <f>Original!AK447</f>
        <v>musta</v>
      </c>
      <c r="E437" s="2" t="str">
        <f>Original!AR447</f>
        <v>musta</v>
      </c>
      <c r="F437" s="2" t="str">
        <f>Original!AS447</f>
        <v>musta</v>
      </c>
      <c r="G437" s="2" t="str">
        <f>Original!AT447</f>
        <v>musta</v>
      </c>
      <c r="H437" s="2" t="str">
        <f t="shared" si="18"/>
        <v/>
      </c>
      <c r="I437" s="2" t="str">
        <f t="shared" si="19"/>
        <v/>
      </c>
      <c r="J437" s="2" t="str">
        <f t="shared" si="20"/>
        <v/>
      </c>
      <c r="K437" s="7">
        <f>Original!L447</f>
        <v>385</v>
      </c>
      <c r="L437" s="2">
        <f>Original!C447</f>
        <v>3222</v>
      </c>
      <c r="M437" s="2">
        <f>Original!D447</f>
        <v>4</v>
      </c>
    </row>
    <row r="438" spans="1:13" x14ac:dyDescent="0.25">
      <c r="A438" s="2" t="str">
        <f>Original!B448</f>
        <v>3222_5</v>
      </c>
      <c r="B438" s="2" t="str">
        <f>Original!AI448</f>
        <v>musta</v>
      </c>
      <c r="C438" s="2" t="str">
        <f>Original!AJ448</f>
        <v>musta</v>
      </c>
      <c r="D438" s="2" t="str">
        <f>Original!AK448</f>
        <v>musta</v>
      </c>
      <c r="E438" s="2" t="str">
        <f>Original!AR448</f>
        <v>musta</v>
      </c>
      <c r="F438" s="2" t="str">
        <f>Original!AS448</f>
        <v>musta</v>
      </c>
      <c r="G438" s="2" t="str">
        <f>Original!AT448</f>
        <v>musta</v>
      </c>
      <c r="H438" s="2" t="str">
        <f t="shared" si="18"/>
        <v/>
      </c>
      <c r="I438" s="2" t="str">
        <f t="shared" si="19"/>
        <v/>
      </c>
      <c r="J438" s="2" t="str">
        <f t="shared" si="20"/>
        <v/>
      </c>
      <c r="K438" s="7">
        <f>Original!L448</f>
        <v>385</v>
      </c>
      <c r="L438" s="2">
        <f>Original!C448</f>
        <v>3222</v>
      </c>
      <c r="M438" s="2">
        <f>Original!D448</f>
        <v>5</v>
      </c>
    </row>
    <row r="439" spans="1:13" x14ac:dyDescent="0.25">
      <c r="A439" s="2" t="str">
        <f>Original!B449</f>
        <v>3230_1</v>
      </c>
      <c r="B439" s="2" t="str">
        <f>Original!AI449</f>
        <v>musta</v>
      </c>
      <c r="C439" s="2" t="str">
        <f>Original!AJ449</f>
        <v>musta</v>
      </c>
      <c r="D439" s="2" t="str">
        <f>Original!AK449</f>
        <v>musta</v>
      </c>
      <c r="E439" s="2" t="str">
        <f>Original!AR449</f>
        <v>musta</v>
      </c>
      <c r="F439" s="2" t="str">
        <f>Original!AS449</f>
        <v>musta</v>
      </c>
      <c r="G439" s="2" t="str">
        <f>Original!AT449</f>
        <v>musta</v>
      </c>
      <c r="H439" s="2" t="str">
        <f t="shared" si="18"/>
        <v/>
      </c>
      <c r="I439" s="2" t="str">
        <f t="shared" si="19"/>
        <v/>
      </c>
      <c r="J439" s="2" t="str">
        <f t="shared" si="20"/>
        <v/>
      </c>
      <c r="K439" s="7">
        <f>Original!L449</f>
        <v>406</v>
      </c>
      <c r="L439" s="2">
        <f>Original!C449</f>
        <v>3230</v>
      </c>
      <c r="M439" s="2">
        <f>Original!D449</f>
        <v>1</v>
      </c>
    </row>
    <row r="440" spans="1:13" x14ac:dyDescent="0.25">
      <c r="A440" s="2" t="str">
        <f>Original!B450</f>
        <v>3230_2</v>
      </c>
      <c r="B440" s="2" t="str">
        <f>Original!AI450</f>
        <v>musta</v>
      </c>
      <c r="C440" s="2" t="str">
        <f>Original!AJ450</f>
        <v>musta</v>
      </c>
      <c r="D440" s="2" t="str">
        <f>Original!AK450</f>
        <v>musta</v>
      </c>
      <c r="E440" s="2" t="str">
        <f>Original!AR450</f>
        <v>musta</v>
      </c>
      <c r="F440" s="2" t="str">
        <f>Original!AS450</f>
        <v>musta</v>
      </c>
      <c r="G440" s="2" t="str">
        <f>Original!AT450</f>
        <v>musta</v>
      </c>
      <c r="H440" s="2" t="str">
        <f t="shared" si="18"/>
        <v/>
      </c>
      <c r="I440" s="2" t="str">
        <f t="shared" si="19"/>
        <v/>
      </c>
      <c r="J440" s="2" t="str">
        <f t="shared" si="20"/>
        <v/>
      </c>
      <c r="K440" s="7">
        <f>Original!L450</f>
        <v>406</v>
      </c>
      <c r="L440" s="2">
        <f>Original!C450</f>
        <v>3230</v>
      </c>
      <c r="M440" s="2">
        <f>Original!D450</f>
        <v>2</v>
      </c>
    </row>
    <row r="441" spans="1:13" x14ac:dyDescent="0.25">
      <c r="A441" s="2" t="str">
        <f>Original!B451</f>
        <v>3230_3</v>
      </c>
      <c r="B441" s="2" t="str">
        <f>Original!AI451</f>
        <v>musta</v>
      </c>
      <c r="C441" s="2" t="str">
        <f>Original!AJ451</f>
        <v>musta</v>
      </c>
      <c r="D441" s="2" t="str">
        <f>Original!AK451</f>
        <v>musta</v>
      </c>
      <c r="E441" s="2" t="str">
        <f>Original!AR451</f>
        <v>musta</v>
      </c>
      <c r="F441" s="2" t="str">
        <f>Original!AS451</f>
        <v>musta</v>
      </c>
      <c r="G441" s="2" t="str">
        <f>Original!AT451</f>
        <v>musta</v>
      </c>
      <c r="H441" s="2" t="str">
        <f t="shared" si="18"/>
        <v/>
      </c>
      <c r="I441" s="2" t="str">
        <f t="shared" si="19"/>
        <v/>
      </c>
      <c r="J441" s="2" t="str">
        <f t="shared" si="20"/>
        <v/>
      </c>
      <c r="K441" s="7">
        <f>Original!L451</f>
        <v>406</v>
      </c>
      <c r="L441" s="2">
        <f>Original!C451</f>
        <v>3230</v>
      </c>
      <c r="M441" s="2">
        <f>Original!D451</f>
        <v>3</v>
      </c>
    </row>
    <row r="442" spans="1:13" x14ac:dyDescent="0.25">
      <c r="A442" s="2" t="str">
        <f>Original!B452</f>
        <v>3230_4</v>
      </c>
      <c r="B442" s="2" t="str">
        <f>Original!AI452</f>
        <v>punainen</v>
      </c>
      <c r="C442" s="2" t="str">
        <f>Original!AJ452</f>
        <v>musta</v>
      </c>
      <c r="D442" s="2" t="str">
        <f>Original!AK452</f>
        <v>musta</v>
      </c>
      <c r="E442" s="2" t="str">
        <f>Original!AR452</f>
        <v>punainen</v>
      </c>
      <c r="F442" s="2" t="str">
        <f>Original!AS452</f>
        <v>musta</v>
      </c>
      <c r="G442" s="2" t="str">
        <f>Original!AT452</f>
        <v>musta</v>
      </c>
      <c r="H442" s="2" t="str">
        <f t="shared" si="18"/>
        <v/>
      </c>
      <c r="I442" s="2" t="str">
        <f t="shared" si="19"/>
        <v/>
      </c>
      <c r="J442" s="2" t="str">
        <f t="shared" si="20"/>
        <v/>
      </c>
      <c r="K442" s="7">
        <f>Original!L452</f>
        <v>863</v>
      </c>
      <c r="L442" s="2">
        <f>Original!C452</f>
        <v>3230</v>
      </c>
      <c r="M442" s="2">
        <f>Original!D452</f>
        <v>4</v>
      </c>
    </row>
    <row r="443" spans="1:13" x14ac:dyDescent="0.25">
      <c r="A443" s="2" t="str">
        <f>Original!B453</f>
        <v>3231_1</v>
      </c>
      <c r="B443" s="2" t="str">
        <f>Original!AI453</f>
        <v>musta</v>
      </c>
      <c r="C443" s="2" t="str">
        <f>Original!AJ453</f>
        <v>musta</v>
      </c>
      <c r="D443" s="2" t="str">
        <f>Original!AK453</f>
        <v>musta</v>
      </c>
      <c r="E443" s="2" t="str">
        <f>Original!AR453</f>
        <v>musta</v>
      </c>
      <c r="F443" s="2" t="str">
        <f>Original!AS453</f>
        <v>musta</v>
      </c>
      <c r="G443" s="2" t="str">
        <f>Original!AT453</f>
        <v>musta</v>
      </c>
      <c r="H443" s="2" t="str">
        <f t="shared" si="18"/>
        <v/>
      </c>
      <c r="I443" s="2" t="str">
        <f t="shared" si="19"/>
        <v/>
      </c>
      <c r="J443" s="2" t="str">
        <f t="shared" si="20"/>
        <v/>
      </c>
      <c r="K443" s="7">
        <f>Original!L453</f>
        <v>409</v>
      </c>
      <c r="L443" s="2">
        <f>Original!C453</f>
        <v>3231</v>
      </c>
      <c r="M443" s="2">
        <f>Original!D453</f>
        <v>1</v>
      </c>
    </row>
    <row r="444" spans="1:13" x14ac:dyDescent="0.25">
      <c r="A444" s="2" t="str">
        <f>Original!B454</f>
        <v>3231_2</v>
      </c>
      <c r="B444" s="2" t="str">
        <f>Original!AI454</f>
        <v>musta</v>
      </c>
      <c r="C444" s="2" t="str">
        <f>Original!AJ454</f>
        <v>musta</v>
      </c>
      <c r="D444" s="2" t="str">
        <f>Original!AK454</f>
        <v>musta</v>
      </c>
      <c r="E444" s="2" t="str">
        <f>Original!AR454</f>
        <v>musta</v>
      </c>
      <c r="F444" s="2" t="str">
        <f>Original!AS454</f>
        <v>musta</v>
      </c>
      <c r="G444" s="2" t="str">
        <f>Original!AT454</f>
        <v>musta</v>
      </c>
      <c r="H444" s="2" t="str">
        <f t="shared" si="18"/>
        <v/>
      </c>
      <c r="I444" s="2" t="str">
        <f t="shared" si="19"/>
        <v/>
      </c>
      <c r="J444" s="2" t="str">
        <f t="shared" si="20"/>
        <v/>
      </c>
      <c r="K444" s="7">
        <f>Original!L454</f>
        <v>409</v>
      </c>
      <c r="L444" s="2">
        <f>Original!C454</f>
        <v>3231</v>
      </c>
      <c r="M444" s="2">
        <f>Original!D454</f>
        <v>2</v>
      </c>
    </row>
    <row r="445" spans="1:13" x14ac:dyDescent="0.25">
      <c r="A445" s="2" t="str">
        <f>Original!B455</f>
        <v>3231_3</v>
      </c>
      <c r="B445" s="2" t="str">
        <f>Original!AI455</f>
        <v>musta</v>
      </c>
      <c r="C445" s="2" t="str">
        <f>Original!AJ455</f>
        <v>musta</v>
      </c>
      <c r="D445" s="2" t="str">
        <f>Original!AK455</f>
        <v>musta</v>
      </c>
      <c r="E445" s="2" t="str">
        <f>Original!AR455</f>
        <v>musta</v>
      </c>
      <c r="F445" s="2" t="str">
        <f>Original!AS455</f>
        <v>musta</v>
      </c>
      <c r="G445" s="2" t="str">
        <f>Original!AT455</f>
        <v>musta</v>
      </c>
      <c r="H445" s="2" t="str">
        <f t="shared" si="18"/>
        <v/>
      </c>
      <c r="I445" s="2" t="str">
        <f t="shared" si="19"/>
        <v/>
      </c>
      <c r="J445" s="2" t="str">
        <f t="shared" si="20"/>
        <v/>
      </c>
      <c r="K445" s="7">
        <f>Original!L455</f>
        <v>87</v>
      </c>
      <c r="L445" s="2">
        <f>Original!C455</f>
        <v>3231</v>
      </c>
      <c r="M445" s="2">
        <f>Original!D455</f>
        <v>3</v>
      </c>
    </row>
    <row r="446" spans="1:13" x14ac:dyDescent="0.25">
      <c r="A446" s="2" t="str">
        <f>Original!B456</f>
        <v>3241_1</v>
      </c>
      <c r="B446" s="2" t="str">
        <f>Original!AI456</f>
        <v>punainen</v>
      </c>
      <c r="C446" s="2" t="str">
        <f>Original!AJ456</f>
        <v>musta</v>
      </c>
      <c r="D446" s="2" t="str">
        <f>Original!AK456</f>
        <v>musta</v>
      </c>
      <c r="E446" s="2" t="str">
        <f>Original!AR456</f>
        <v>punainen</v>
      </c>
      <c r="F446" s="2" t="str">
        <f>Original!AS456</f>
        <v>musta</v>
      </c>
      <c r="G446" s="2" t="str">
        <f>Original!AT456</f>
        <v>musta</v>
      </c>
      <c r="H446" s="2" t="str">
        <f t="shared" si="18"/>
        <v/>
      </c>
      <c r="I446" s="2" t="str">
        <f t="shared" si="19"/>
        <v/>
      </c>
      <c r="J446" s="2" t="str">
        <f t="shared" si="20"/>
        <v/>
      </c>
      <c r="K446" s="7">
        <f>Original!L456</f>
        <v>934</v>
      </c>
      <c r="L446" s="2">
        <f>Original!C456</f>
        <v>3241</v>
      </c>
      <c r="M446" s="2">
        <f>Original!D456</f>
        <v>1</v>
      </c>
    </row>
    <row r="447" spans="1:13" x14ac:dyDescent="0.25">
      <c r="A447" s="2" t="str">
        <f>Original!B457</f>
        <v>3252_1</v>
      </c>
      <c r="B447" s="2" t="str">
        <f>Original!AI457</f>
        <v>musta</v>
      </c>
      <c r="C447" s="2" t="str">
        <f>Original!AJ457</f>
        <v>musta</v>
      </c>
      <c r="D447" s="2" t="str">
        <f>Original!AK457</f>
        <v>musta</v>
      </c>
      <c r="E447" s="2" t="str">
        <f>Original!AR457</f>
        <v>musta</v>
      </c>
      <c r="F447" s="2" t="str">
        <f>Original!AS457</f>
        <v>musta</v>
      </c>
      <c r="G447" s="2" t="str">
        <f>Original!AT457</f>
        <v>musta</v>
      </c>
      <c r="H447" s="2" t="str">
        <f t="shared" si="18"/>
        <v/>
      </c>
      <c r="I447" s="2" t="str">
        <f t="shared" si="19"/>
        <v/>
      </c>
      <c r="J447" s="2" t="str">
        <f t="shared" si="20"/>
        <v/>
      </c>
      <c r="K447" s="7">
        <f>Original!L457</f>
        <v>236</v>
      </c>
      <c r="L447" s="2">
        <f>Original!C457</f>
        <v>3252</v>
      </c>
      <c r="M447" s="2">
        <f>Original!D457</f>
        <v>1</v>
      </c>
    </row>
    <row r="448" spans="1:13" x14ac:dyDescent="0.25">
      <c r="A448" s="2" t="str">
        <f>Original!B458</f>
        <v>3253_1</v>
      </c>
      <c r="B448" s="2" t="str">
        <f>Original!AI458</f>
        <v>musta</v>
      </c>
      <c r="C448" s="2" t="str">
        <f>Original!AJ458</f>
        <v>musta</v>
      </c>
      <c r="D448" s="2" t="str">
        <f>Original!AK458</f>
        <v>musta</v>
      </c>
      <c r="E448" s="2" t="str">
        <f>Original!AR458</f>
        <v>musta</v>
      </c>
      <c r="F448" s="2" t="str">
        <f>Original!AS458</f>
        <v>musta</v>
      </c>
      <c r="G448" s="2" t="str">
        <f>Original!AT458</f>
        <v>musta</v>
      </c>
      <c r="H448" s="2" t="str">
        <f t="shared" si="18"/>
        <v/>
      </c>
      <c r="I448" s="2" t="str">
        <f t="shared" si="19"/>
        <v/>
      </c>
      <c r="J448" s="2" t="str">
        <f t="shared" si="20"/>
        <v/>
      </c>
      <c r="K448" s="7">
        <f>Original!L458</f>
        <v>108</v>
      </c>
      <c r="L448" s="2">
        <f>Original!C458</f>
        <v>3253</v>
      </c>
      <c r="M448" s="2">
        <f>Original!D458</f>
        <v>1</v>
      </c>
    </row>
    <row r="449" spans="1:13" x14ac:dyDescent="0.25">
      <c r="A449" s="2" t="str">
        <f>Original!B459</f>
        <v>3253_3</v>
      </c>
      <c r="B449" s="2" t="str">
        <f>Original!AI459</f>
        <v>musta</v>
      </c>
      <c r="C449" s="2" t="str">
        <f>Original!AJ459</f>
        <v>musta</v>
      </c>
      <c r="D449" s="2" t="str">
        <f>Original!AK459</f>
        <v>musta</v>
      </c>
      <c r="E449" s="2" t="str">
        <f>Original!AR459</f>
        <v>musta</v>
      </c>
      <c r="F449" s="2" t="str">
        <f>Original!AS459</f>
        <v>musta</v>
      </c>
      <c r="G449" s="2" t="str">
        <f>Original!AT459</f>
        <v>musta</v>
      </c>
      <c r="H449" s="2" t="str">
        <f t="shared" si="18"/>
        <v/>
      </c>
      <c r="I449" s="2" t="str">
        <f t="shared" si="19"/>
        <v/>
      </c>
      <c r="J449" s="2" t="str">
        <f t="shared" si="20"/>
        <v/>
      </c>
      <c r="K449" s="7">
        <f>Original!L459</f>
        <v>56</v>
      </c>
      <c r="L449" s="2">
        <f>Original!C459</f>
        <v>3253</v>
      </c>
      <c r="M449" s="2">
        <f>Original!D459</f>
        <v>3</v>
      </c>
    </row>
    <row r="450" spans="1:13" x14ac:dyDescent="0.25">
      <c r="A450" s="2" t="str">
        <f>Original!B460</f>
        <v>3253_4</v>
      </c>
      <c r="B450" s="2" t="str">
        <f>Original!AI460</f>
        <v>musta</v>
      </c>
      <c r="C450" s="2" t="str">
        <f>Original!AJ460</f>
        <v>musta</v>
      </c>
      <c r="D450" s="2" t="str">
        <f>Original!AK460</f>
        <v>musta</v>
      </c>
      <c r="E450" s="2" t="str">
        <f>Original!AR460</f>
        <v>musta</v>
      </c>
      <c r="F450" s="2" t="str">
        <f>Original!AS460</f>
        <v>musta</v>
      </c>
      <c r="G450" s="2" t="str">
        <f>Original!AT460</f>
        <v>musta</v>
      </c>
      <c r="H450" s="2" t="str">
        <f t="shared" si="18"/>
        <v/>
      </c>
      <c r="I450" s="2" t="str">
        <f t="shared" si="19"/>
        <v/>
      </c>
      <c r="J450" s="2" t="str">
        <f t="shared" si="20"/>
        <v/>
      </c>
      <c r="K450" s="7">
        <f>Original!L460</f>
        <v>47</v>
      </c>
      <c r="L450" s="2">
        <f>Original!C460</f>
        <v>3253</v>
      </c>
      <c r="M450" s="2">
        <f>Original!D460</f>
        <v>4</v>
      </c>
    </row>
    <row r="451" spans="1:13" x14ac:dyDescent="0.25">
      <c r="A451" s="2" t="str">
        <f>Original!B461</f>
        <v>3254_1</v>
      </c>
      <c r="B451" s="2" t="str">
        <f>Original!AI461</f>
        <v>musta</v>
      </c>
      <c r="C451" s="2" t="str">
        <f>Original!AJ461</f>
        <v>musta</v>
      </c>
      <c r="D451" s="2" t="str">
        <f>Original!AK461</f>
        <v>musta</v>
      </c>
      <c r="E451" s="2" t="str">
        <f>Original!AR461</f>
        <v>musta</v>
      </c>
      <c r="F451" s="2" t="str">
        <f>Original!AS461</f>
        <v>musta</v>
      </c>
      <c r="G451" s="2" t="str">
        <f>Original!AT461</f>
        <v>musta</v>
      </c>
      <c r="H451" s="2" t="str">
        <f t="shared" ref="H451:H514" si="21">+IF(B451=E451,"",IF(B451="punainen",IF(E451="musta","musta"),IF(B451="musta",IF(E451="punainen","punainen"))))</f>
        <v/>
      </c>
      <c r="I451" s="2" t="str">
        <f t="shared" ref="I451:I514" si="22">+IF(C451=F451,"",IF(C451="punainen",IF(F451="musta","musta"),IF(C451="musta",IF(F451="punainen","punainen"))))</f>
        <v/>
      </c>
      <c r="J451" s="2" t="str">
        <f t="shared" ref="J451:J514" si="23">+IF(D451=G451,"",IF(D451="punainen",IF(G451="musta","musta"),IF(D451="musta",IF(G451="punainen","punainen"))))</f>
        <v/>
      </c>
      <c r="K451" s="7">
        <f>Original!L461</f>
        <v>312</v>
      </c>
      <c r="L451" s="2">
        <f>Original!C461</f>
        <v>3254</v>
      </c>
      <c r="M451" s="2">
        <f>Original!D461</f>
        <v>1</v>
      </c>
    </row>
    <row r="452" spans="1:13" x14ac:dyDescent="0.25">
      <c r="A452" s="2" t="str">
        <f>Original!B462</f>
        <v>3260_1</v>
      </c>
      <c r="B452" s="2" t="str">
        <f>Original!AI462</f>
        <v>punainen</v>
      </c>
      <c r="C452" s="2" t="str">
        <f>Original!AJ462</f>
        <v>punainen</v>
      </c>
      <c r="D452" s="2" t="str">
        <f>Original!AK462</f>
        <v>punainen</v>
      </c>
      <c r="E452" s="2" t="str">
        <f>Original!AR462</f>
        <v>punainen</v>
      </c>
      <c r="F452" s="2" t="str">
        <f>Original!AS462</f>
        <v>punainen</v>
      </c>
      <c r="G452" s="2" t="str">
        <f>Original!AT462</f>
        <v>punainen</v>
      </c>
      <c r="H452" s="2" t="str">
        <f t="shared" si="21"/>
        <v/>
      </c>
      <c r="I452" s="2" t="str">
        <f t="shared" si="22"/>
        <v/>
      </c>
      <c r="J452" s="2" t="str">
        <f t="shared" si="23"/>
        <v/>
      </c>
      <c r="K452" s="7">
        <f>Original!L462</f>
        <v>1564</v>
      </c>
      <c r="L452" s="2">
        <f>Original!C462</f>
        <v>3260</v>
      </c>
      <c r="M452" s="2">
        <f>Original!D462</f>
        <v>1</v>
      </c>
    </row>
    <row r="453" spans="1:13" x14ac:dyDescent="0.25">
      <c r="A453" s="2" t="str">
        <f>Original!B463</f>
        <v>3260_2</v>
      </c>
      <c r="B453" s="2" t="str">
        <f>Original!AI463</f>
        <v>punainen</v>
      </c>
      <c r="C453" s="2" t="str">
        <f>Original!AJ463</f>
        <v>punainen</v>
      </c>
      <c r="D453" s="2" t="str">
        <f>Original!AK463</f>
        <v>punainen</v>
      </c>
      <c r="E453" s="2" t="str">
        <f>Original!AR463</f>
        <v>punainen</v>
      </c>
      <c r="F453" s="2" t="str">
        <f>Original!AS463</f>
        <v>punainen</v>
      </c>
      <c r="G453" s="2" t="str">
        <f>Original!AT463</f>
        <v>punainen</v>
      </c>
      <c r="H453" s="2" t="str">
        <f t="shared" si="21"/>
        <v/>
      </c>
      <c r="I453" s="2" t="str">
        <f t="shared" si="22"/>
        <v/>
      </c>
      <c r="J453" s="2" t="str">
        <f t="shared" si="23"/>
        <v/>
      </c>
      <c r="K453" s="7">
        <f>Original!L463</f>
        <v>1449</v>
      </c>
      <c r="L453" s="2">
        <f>Original!C463</f>
        <v>3260</v>
      </c>
      <c r="M453" s="2">
        <f>Original!D463</f>
        <v>2</v>
      </c>
    </row>
    <row r="454" spans="1:13" x14ac:dyDescent="0.25">
      <c r="A454" s="2" t="str">
        <f>Original!B464</f>
        <v>3260_3</v>
      </c>
      <c r="B454" s="2" t="str">
        <f>Original!AI464</f>
        <v>punainen</v>
      </c>
      <c r="C454" s="2" t="str">
        <f>Original!AJ464</f>
        <v>punainen</v>
      </c>
      <c r="D454" s="2" t="str">
        <f>Original!AK464</f>
        <v>musta</v>
      </c>
      <c r="E454" s="2" t="str">
        <f>Original!AR464</f>
        <v>punainen</v>
      </c>
      <c r="F454" s="2" t="str">
        <f>Original!AS464</f>
        <v>punainen</v>
      </c>
      <c r="G454" s="2" t="str">
        <f>Original!AT464</f>
        <v>musta</v>
      </c>
      <c r="H454" s="2" t="str">
        <f t="shared" si="21"/>
        <v/>
      </c>
      <c r="I454" s="2" t="str">
        <f t="shared" si="22"/>
        <v/>
      </c>
      <c r="J454" s="2" t="str">
        <f t="shared" si="23"/>
        <v/>
      </c>
      <c r="K454" s="7">
        <f>Original!L464</f>
        <v>782</v>
      </c>
      <c r="L454" s="2">
        <f>Original!C464</f>
        <v>3260</v>
      </c>
      <c r="M454" s="2">
        <f>Original!D464</f>
        <v>3</v>
      </c>
    </row>
    <row r="455" spans="1:13" x14ac:dyDescent="0.25">
      <c r="A455" s="2" t="str">
        <f>Original!B465</f>
        <v>3260_4</v>
      </c>
      <c r="B455" s="2" t="str">
        <f>Original!AI465</f>
        <v>punainen</v>
      </c>
      <c r="C455" s="2" t="str">
        <f>Original!AJ465</f>
        <v>punainen</v>
      </c>
      <c r="D455" s="2" t="str">
        <f>Original!AK465</f>
        <v>musta</v>
      </c>
      <c r="E455" s="2" t="str">
        <f>Original!AR465</f>
        <v>punainen</v>
      </c>
      <c r="F455" s="2" t="str">
        <f>Original!AS465</f>
        <v>punainen</v>
      </c>
      <c r="G455" s="2" t="str">
        <f>Original!AT465</f>
        <v>musta</v>
      </c>
      <c r="H455" s="2" t="str">
        <f t="shared" si="21"/>
        <v/>
      </c>
      <c r="I455" s="2" t="str">
        <f t="shared" si="22"/>
        <v/>
      </c>
      <c r="J455" s="2" t="str">
        <f t="shared" si="23"/>
        <v/>
      </c>
      <c r="K455" s="7">
        <f>Original!L465</f>
        <v>782</v>
      </c>
      <c r="L455" s="2">
        <f>Original!C465</f>
        <v>3260</v>
      </c>
      <c r="M455" s="2">
        <f>Original!D465</f>
        <v>4</v>
      </c>
    </row>
    <row r="456" spans="1:13" x14ac:dyDescent="0.25">
      <c r="A456" s="2" t="str">
        <f>Original!B466</f>
        <v>3260_5</v>
      </c>
      <c r="B456" s="2" t="str">
        <f>Original!AI466</f>
        <v>punainen</v>
      </c>
      <c r="C456" s="2" t="str">
        <f>Original!AJ466</f>
        <v>punainen</v>
      </c>
      <c r="D456" s="2" t="str">
        <f>Original!AK466</f>
        <v>musta</v>
      </c>
      <c r="E456" s="2" t="str">
        <f>Original!AR466</f>
        <v>punainen</v>
      </c>
      <c r="F456" s="2" t="str">
        <f>Original!AS466</f>
        <v>punainen</v>
      </c>
      <c r="G456" s="2" t="str">
        <f>Original!AT466</f>
        <v>musta</v>
      </c>
      <c r="H456" s="2" t="str">
        <f t="shared" si="21"/>
        <v/>
      </c>
      <c r="I456" s="2" t="str">
        <f t="shared" si="22"/>
        <v/>
      </c>
      <c r="J456" s="2" t="str">
        <f t="shared" si="23"/>
        <v/>
      </c>
      <c r="K456" s="7">
        <f>Original!L466</f>
        <v>753</v>
      </c>
      <c r="L456" s="2">
        <f>Original!C466</f>
        <v>3260</v>
      </c>
      <c r="M456" s="2">
        <f>Original!D466</f>
        <v>5</v>
      </c>
    </row>
    <row r="457" spans="1:13" x14ac:dyDescent="0.25">
      <c r="A457" s="2" t="str">
        <f>Original!B467</f>
        <v>3261_1</v>
      </c>
      <c r="B457" s="2" t="str">
        <f>Original!AI467</f>
        <v>musta</v>
      </c>
      <c r="C457" s="2" t="str">
        <f>Original!AJ467</f>
        <v>musta</v>
      </c>
      <c r="D457" s="2" t="str">
        <f>Original!AK467</f>
        <v>musta</v>
      </c>
      <c r="E457" s="2" t="str">
        <f>Original!AR467</f>
        <v>musta</v>
      </c>
      <c r="F457" s="2" t="str">
        <f>Original!AS467</f>
        <v>musta</v>
      </c>
      <c r="G457" s="2" t="str">
        <f>Original!AT467</f>
        <v>musta</v>
      </c>
      <c r="H457" s="2" t="str">
        <f t="shared" si="21"/>
        <v/>
      </c>
      <c r="I457" s="2" t="str">
        <f t="shared" si="22"/>
        <v/>
      </c>
      <c r="J457" s="2" t="str">
        <f t="shared" si="23"/>
        <v/>
      </c>
      <c r="K457" s="7">
        <f>Original!L467</f>
        <v>738</v>
      </c>
      <c r="L457" s="2">
        <f>Original!C467</f>
        <v>3261</v>
      </c>
      <c r="M457" s="2">
        <f>Original!D467</f>
        <v>1</v>
      </c>
    </row>
    <row r="458" spans="1:13" x14ac:dyDescent="0.25">
      <c r="A458" s="2" t="str">
        <f>Original!B468</f>
        <v>3280_4</v>
      </c>
      <c r="B458" s="2" t="str">
        <f>Original!AI468</f>
        <v>musta</v>
      </c>
      <c r="C458" s="2" t="str">
        <f>Original!AJ468</f>
        <v>musta</v>
      </c>
      <c r="D458" s="2" t="str">
        <f>Original!AK468</f>
        <v>musta</v>
      </c>
      <c r="E458" s="2" t="str">
        <f>Original!AR468</f>
        <v>musta</v>
      </c>
      <c r="F458" s="2" t="str">
        <f>Original!AS468</f>
        <v>musta</v>
      </c>
      <c r="G458" s="2" t="str">
        <f>Original!AT468</f>
        <v>musta</v>
      </c>
      <c r="H458" s="2" t="str">
        <f t="shared" si="21"/>
        <v/>
      </c>
      <c r="I458" s="2" t="str">
        <f t="shared" si="22"/>
        <v/>
      </c>
      <c r="J458" s="2" t="str">
        <f t="shared" si="23"/>
        <v/>
      </c>
      <c r="K458" s="7">
        <f>Original!L468</f>
        <v>144</v>
      </c>
      <c r="L458" s="2">
        <f>Original!C468</f>
        <v>3280</v>
      </c>
      <c r="M458" s="2">
        <f>Original!D468</f>
        <v>4</v>
      </c>
    </row>
    <row r="459" spans="1:13" x14ac:dyDescent="0.25">
      <c r="A459" s="2" t="str">
        <f>Original!B469</f>
        <v>3280_5</v>
      </c>
      <c r="B459" s="2" t="str">
        <f>Original!AI469</f>
        <v>musta</v>
      </c>
      <c r="C459" s="2" t="str">
        <f>Original!AJ469</f>
        <v>musta</v>
      </c>
      <c r="D459" s="2" t="str">
        <f>Original!AK469</f>
        <v>musta</v>
      </c>
      <c r="E459" s="2" t="str">
        <f>Original!AR469</f>
        <v>musta</v>
      </c>
      <c r="F459" s="2" t="str">
        <f>Original!AS469</f>
        <v>musta</v>
      </c>
      <c r="G459" s="2" t="str">
        <f>Original!AT469</f>
        <v>musta</v>
      </c>
      <c r="H459" s="2" t="str">
        <f t="shared" si="21"/>
        <v/>
      </c>
      <c r="I459" s="2" t="str">
        <f t="shared" si="22"/>
        <v/>
      </c>
      <c r="J459" s="2" t="str">
        <f t="shared" si="23"/>
        <v/>
      </c>
      <c r="K459" s="7">
        <f>Original!L469</f>
        <v>494</v>
      </c>
      <c r="L459" s="2">
        <f>Original!C469</f>
        <v>3280</v>
      </c>
      <c r="M459" s="2">
        <f>Original!D469</f>
        <v>5</v>
      </c>
    </row>
    <row r="460" spans="1:13" x14ac:dyDescent="0.25">
      <c r="A460" s="2" t="str">
        <f>Original!B470</f>
        <v>3281_1</v>
      </c>
      <c r="B460" s="2" t="str">
        <f>Original!AI470</f>
        <v>musta</v>
      </c>
      <c r="C460" s="2" t="str">
        <f>Original!AJ470</f>
        <v>musta</v>
      </c>
      <c r="D460" s="2" t="str">
        <f>Original!AK470</f>
        <v>musta</v>
      </c>
      <c r="E460" s="2" t="str">
        <f>Original!AR470</f>
        <v>musta</v>
      </c>
      <c r="F460" s="2" t="str">
        <f>Original!AS470</f>
        <v>musta</v>
      </c>
      <c r="G460" s="2" t="str">
        <f>Original!AT470</f>
        <v>musta</v>
      </c>
      <c r="H460" s="2" t="str">
        <f t="shared" si="21"/>
        <v/>
      </c>
      <c r="I460" s="2" t="str">
        <f t="shared" si="22"/>
        <v/>
      </c>
      <c r="J460" s="2" t="str">
        <f t="shared" si="23"/>
        <v/>
      </c>
      <c r="K460" s="7">
        <f>Original!L470</f>
        <v>71</v>
      </c>
      <c r="L460" s="2">
        <f>Original!C470</f>
        <v>3281</v>
      </c>
      <c r="M460" s="2">
        <f>Original!D470</f>
        <v>1</v>
      </c>
    </row>
    <row r="461" spans="1:13" x14ac:dyDescent="0.25">
      <c r="A461" s="2" t="str">
        <f>Original!B471</f>
        <v>3281_2</v>
      </c>
      <c r="B461" s="2" t="str">
        <f>Original!AI471</f>
        <v>musta</v>
      </c>
      <c r="C461" s="2" t="str">
        <f>Original!AJ471</f>
        <v>musta</v>
      </c>
      <c r="D461" s="2" t="str">
        <f>Original!AK471</f>
        <v>musta</v>
      </c>
      <c r="E461" s="2" t="str">
        <f>Original!AR471</f>
        <v>musta</v>
      </c>
      <c r="F461" s="2" t="str">
        <f>Original!AS471</f>
        <v>musta</v>
      </c>
      <c r="G461" s="2" t="str">
        <f>Original!AT471</f>
        <v>musta</v>
      </c>
      <c r="H461" s="2" t="str">
        <f t="shared" si="21"/>
        <v/>
      </c>
      <c r="I461" s="2" t="str">
        <f t="shared" si="22"/>
        <v/>
      </c>
      <c r="J461" s="2" t="str">
        <f t="shared" si="23"/>
        <v/>
      </c>
      <c r="K461" s="7">
        <f>Original!L471</f>
        <v>71</v>
      </c>
      <c r="L461" s="2">
        <f>Original!C471</f>
        <v>3281</v>
      </c>
      <c r="M461" s="2">
        <f>Original!D471</f>
        <v>2</v>
      </c>
    </row>
    <row r="462" spans="1:13" x14ac:dyDescent="0.25">
      <c r="A462" s="2" t="str">
        <f>Original!B472</f>
        <v>3282_3</v>
      </c>
      <c r="B462" s="2" t="str">
        <f>Original!AI472</f>
        <v>musta</v>
      </c>
      <c r="C462" s="2" t="str">
        <f>Original!AJ472</f>
        <v>musta</v>
      </c>
      <c r="D462" s="2" t="str">
        <f>Original!AK472</f>
        <v>musta</v>
      </c>
      <c r="E462" s="2" t="str">
        <f>Original!AR472</f>
        <v>musta</v>
      </c>
      <c r="F462" s="2" t="str">
        <f>Original!AS472</f>
        <v>musta</v>
      </c>
      <c r="G462" s="2" t="str">
        <f>Original!AT472</f>
        <v>musta</v>
      </c>
      <c r="H462" s="2" t="str">
        <f t="shared" si="21"/>
        <v/>
      </c>
      <c r="I462" s="2" t="str">
        <f t="shared" si="22"/>
        <v/>
      </c>
      <c r="J462" s="2" t="str">
        <f t="shared" si="23"/>
        <v/>
      </c>
      <c r="K462" s="7">
        <f>Original!L472</f>
        <v>135</v>
      </c>
      <c r="L462" s="2">
        <f>Original!C472</f>
        <v>3282</v>
      </c>
      <c r="M462" s="2">
        <f>Original!D472</f>
        <v>3</v>
      </c>
    </row>
    <row r="463" spans="1:13" x14ac:dyDescent="0.25">
      <c r="A463" s="2" t="str">
        <f>Original!B473</f>
        <v>3282_5</v>
      </c>
      <c r="B463" s="2" t="str">
        <f>Original!AI473</f>
        <v>musta</v>
      </c>
      <c r="C463" s="2" t="str">
        <f>Original!AJ473</f>
        <v>musta</v>
      </c>
      <c r="D463" s="2" t="str">
        <f>Original!AK473</f>
        <v>musta</v>
      </c>
      <c r="E463" s="2" t="str">
        <f>Original!AR473</f>
        <v>musta</v>
      </c>
      <c r="F463" s="2" t="str">
        <f>Original!AS473</f>
        <v>musta</v>
      </c>
      <c r="G463" s="2" t="str">
        <f>Original!AT473</f>
        <v>musta</v>
      </c>
      <c r="H463" s="2" t="str">
        <f t="shared" si="21"/>
        <v/>
      </c>
      <c r="I463" s="2" t="str">
        <f t="shared" si="22"/>
        <v/>
      </c>
      <c r="J463" s="2" t="str">
        <f t="shared" si="23"/>
        <v/>
      </c>
      <c r="K463" s="7">
        <f>Original!L473</f>
        <v>50</v>
      </c>
      <c r="L463" s="2">
        <f>Original!C473</f>
        <v>3282</v>
      </c>
      <c r="M463" s="2">
        <f>Original!D473</f>
        <v>5</v>
      </c>
    </row>
    <row r="464" spans="1:13" x14ac:dyDescent="0.25">
      <c r="A464" s="2" t="str">
        <f>Original!B474</f>
        <v>3312_1</v>
      </c>
      <c r="B464" s="2" t="str">
        <f>Original!AI474</f>
        <v>musta</v>
      </c>
      <c r="C464" s="2" t="str">
        <f>Original!AJ474</f>
        <v>musta</v>
      </c>
      <c r="D464" s="2" t="str">
        <f>Original!AK474</f>
        <v>musta</v>
      </c>
      <c r="E464" s="2" t="str">
        <f>Original!AR474</f>
        <v>musta</v>
      </c>
      <c r="F464" s="2" t="str">
        <f>Original!AS474</f>
        <v>musta</v>
      </c>
      <c r="G464" s="2" t="str">
        <f>Original!AT474</f>
        <v>musta</v>
      </c>
      <c r="H464" s="2" t="str">
        <f t="shared" si="21"/>
        <v/>
      </c>
      <c r="I464" s="2" t="str">
        <f t="shared" si="22"/>
        <v/>
      </c>
      <c r="J464" s="2" t="str">
        <f t="shared" si="23"/>
        <v/>
      </c>
      <c r="K464" s="7">
        <f>Original!L474</f>
        <v>469</v>
      </c>
      <c r="L464" s="2">
        <f>Original!C474</f>
        <v>3312</v>
      </c>
      <c r="M464" s="2">
        <f>Original!D474</f>
        <v>1</v>
      </c>
    </row>
    <row r="465" spans="1:13" x14ac:dyDescent="0.25">
      <c r="A465" s="2" t="str">
        <f>Original!B475</f>
        <v>3312_2</v>
      </c>
      <c r="B465" s="2" t="str">
        <f>Original!AI475</f>
        <v>musta</v>
      </c>
      <c r="C465" s="2" t="str">
        <f>Original!AJ475</f>
        <v>musta</v>
      </c>
      <c r="D465" s="2" t="str">
        <f>Original!AK475</f>
        <v>musta</v>
      </c>
      <c r="E465" s="2" t="str">
        <f>Original!AR475</f>
        <v>musta</v>
      </c>
      <c r="F465" s="2" t="str">
        <f>Original!AS475</f>
        <v>musta</v>
      </c>
      <c r="G465" s="2" t="str">
        <f>Original!AT475</f>
        <v>musta</v>
      </c>
      <c r="H465" s="2" t="str">
        <f t="shared" si="21"/>
        <v/>
      </c>
      <c r="I465" s="2" t="str">
        <f t="shared" si="22"/>
        <v/>
      </c>
      <c r="J465" s="2" t="str">
        <f t="shared" si="23"/>
        <v/>
      </c>
      <c r="K465" s="7">
        <f>Original!L475</f>
        <v>469</v>
      </c>
      <c r="L465" s="2">
        <f>Original!C475</f>
        <v>3312</v>
      </c>
      <c r="M465" s="2">
        <f>Original!D475</f>
        <v>2</v>
      </c>
    </row>
    <row r="466" spans="1:13" x14ac:dyDescent="0.25">
      <c r="A466" s="2" t="str">
        <f>Original!B476</f>
        <v>3312_3</v>
      </c>
      <c r="B466" s="2" t="str">
        <f>Original!AI476</f>
        <v>musta</v>
      </c>
      <c r="C466" s="2" t="str">
        <f>Original!AJ476</f>
        <v>musta</v>
      </c>
      <c r="D466" s="2" t="str">
        <f>Original!AK476</f>
        <v>musta</v>
      </c>
      <c r="E466" s="2" t="str">
        <f>Original!AR476</f>
        <v>musta</v>
      </c>
      <c r="F466" s="2" t="str">
        <f>Original!AS476</f>
        <v>musta</v>
      </c>
      <c r="G466" s="2" t="str">
        <f>Original!AT476</f>
        <v>musta</v>
      </c>
      <c r="H466" s="2" t="str">
        <f t="shared" si="21"/>
        <v/>
      </c>
      <c r="I466" s="2" t="str">
        <f t="shared" si="22"/>
        <v/>
      </c>
      <c r="J466" s="2" t="str">
        <f t="shared" si="23"/>
        <v/>
      </c>
      <c r="K466" s="7">
        <f>Original!L476</f>
        <v>469</v>
      </c>
      <c r="L466" s="2">
        <f>Original!C476</f>
        <v>3312</v>
      </c>
      <c r="M466" s="2">
        <f>Original!D476</f>
        <v>3</v>
      </c>
    </row>
    <row r="467" spans="1:13" x14ac:dyDescent="0.25">
      <c r="A467" s="2" t="str">
        <f>Original!B477</f>
        <v>3313_1</v>
      </c>
      <c r="B467" s="2" t="str">
        <f>Original!AI477</f>
        <v>musta</v>
      </c>
      <c r="C467" s="2" t="str">
        <f>Original!AJ477</f>
        <v>musta</v>
      </c>
      <c r="D467" s="2" t="str">
        <f>Original!AK477</f>
        <v>musta</v>
      </c>
      <c r="E467" s="2" t="str">
        <f>Original!AR477</f>
        <v>musta</v>
      </c>
      <c r="F467" s="2" t="str">
        <f>Original!AS477</f>
        <v>musta</v>
      </c>
      <c r="G467" s="2" t="str">
        <f>Original!AT477</f>
        <v>musta</v>
      </c>
      <c r="H467" s="2" t="str">
        <f t="shared" si="21"/>
        <v/>
      </c>
      <c r="I467" s="2" t="str">
        <f t="shared" si="22"/>
        <v/>
      </c>
      <c r="J467" s="2" t="str">
        <f t="shared" si="23"/>
        <v/>
      </c>
      <c r="K467" s="7">
        <f>Original!L477</f>
        <v>95</v>
      </c>
      <c r="L467" s="2">
        <f>Original!C477</f>
        <v>3313</v>
      </c>
      <c r="M467" s="2">
        <f>Original!D477</f>
        <v>1</v>
      </c>
    </row>
    <row r="468" spans="1:13" x14ac:dyDescent="0.25">
      <c r="A468" s="2" t="str">
        <f>Original!B478</f>
        <v>3313_2</v>
      </c>
      <c r="B468" s="2" t="str">
        <f>Original!AI478</f>
        <v>musta</v>
      </c>
      <c r="C468" s="2" t="str">
        <f>Original!AJ478</f>
        <v>musta</v>
      </c>
      <c r="D468" s="2" t="str">
        <f>Original!AK478</f>
        <v>musta</v>
      </c>
      <c r="E468" s="2" t="str">
        <f>Original!AR478</f>
        <v>musta</v>
      </c>
      <c r="F468" s="2" t="str">
        <f>Original!AS478</f>
        <v>musta</v>
      </c>
      <c r="G468" s="2" t="str">
        <f>Original!AT478</f>
        <v>musta</v>
      </c>
      <c r="H468" s="2" t="str">
        <f t="shared" si="21"/>
        <v/>
      </c>
      <c r="I468" s="2" t="str">
        <f t="shared" si="22"/>
        <v/>
      </c>
      <c r="J468" s="2" t="str">
        <f t="shared" si="23"/>
        <v/>
      </c>
      <c r="K468" s="7">
        <f>Original!L478</f>
        <v>95</v>
      </c>
      <c r="L468" s="2">
        <f>Original!C478</f>
        <v>3313</v>
      </c>
      <c r="M468" s="2">
        <f>Original!D478</f>
        <v>2</v>
      </c>
    </row>
    <row r="469" spans="1:13" x14ac:dyDescent="0.25">
      <c r="A469" s="2" t="str">
        <f>Original!B479</f>
        <v>3313_3</v>
      </c>
      <c r="B469" s="2" t="str">
        <f>Original!AI479</f>
        <v>musta</v>
      </c>
      <c r="C469" s="2" t="str">
        <f>Original!AJ479</f>
        <v>musta</v>
      </c>
      <c r="D469" s="2" t="str">
        <f>Original!AK479</f>
        <v>musta</v>
      </c>
      <c r="E469" s="2" t="str">
        <f>Original!AR479</f>
        <v>musta</v>
      </c>
      <c r="F469" s="2" t="str">
        <f>Original!AS479</f>
        <v>musta</v>
      </c>
      <c r="G469" s="2" t="str">
        <f>Original!AT479</f>
        <v>musta</v>
      </c>
      <c r="H469" s="2" t="str">
        <f t="shared" si="21"/>
        <v/>
      </c>
      <c r="I469" s="2" t="str">
        <f t="shared" si="22"/>
        <v/>
      </c>
      <c r="J469" s="2" t="str">
        <f t="shared" si="23"/>
        <v/>
      </c>
      <c r="K469" s="7">
        <f>Original!L479</f>
        <v>95</v>
      </c>
      <c r="L469" s="2">
        <f>Original!C479</f>
        <v>3313</v>
      </c>
      <c r="M469" s="2">
        <f>Original!D479</f>
        <v>3</v>
      </c>
    </row>
    <row r="470" spans="1:13" x14ac:dyDescent="0.25">
      <c r="A470" s="2" t="str">
        <f>Original!B480</f>
        <v>3313_4</v>
      </c>
      <c r="B470" s="2" t="str">
        <f>Original!AI480</f>
        <v>musta</v>
      </c>
      <c r="C470" s="2" t="str">
        <f>Original!AJ480</f>
        <v>musta</v>
      </c>
      <c r="D470" s="2" t="str">
        <f>Original!AK480</f>
        <v>musta</v>
      </c>
      <c r="E470" s="2" t="str">
        <f>Original!AR480</f>
        <v>musta</v>
      </c>
      <c r="F470" s="2" t="str">
        <f>Original!AS480</f>
        <v>musta</v>
      </c>
      <c r="G470" s="2" t="str">
        <f>Original!AT480</f>
        <v>musta</v>
      </c>
      <c r="H470" s="2" t="str">
        <f t="shared" si="21"/>
        <v/>
      </c>
      <c r="I470" s="2" t="str">
        <f t="shared" si="22"/>
        <v/>
      </c>
      <c r="J470" s="2" t="str">
        <f t="shared" si="23"/>
        <v/>
      </c>
      <c r="K470" s="7">
        <f>Original!L480</f>
        <v>146</v>
      </c>
      <c r="L470" s="2">
        <f>Original!C480</f>
        <v>3313</v>
      </c>
      <c r="M470" s="2">
        <f>Original!D480</f>
        <v>4</v>
      </c>
    </row>
    <row r="471" spans="1:13" x14ac:dyDescent="0.25">
      <c r="A471" s="2" t="str">
        <f>Original!B481</f>
        <v>3350_1</v>
      </c>
      <c r="B471" s="2" t="str">
        <f>Original!AI481</f>
        <v>musta</v>
      </c>
      <c r="C471" s="2" t="str">
        <f>Original!AJ481</f>
        <v>musta</v>
      </c>
      <c r="D471" s="2" t="str">
        <f>Original!AK481</f>
        <v>musta</v>
      </c>
      <c r="E471" s="2" t="str">
        <f>Original!AR481</f>
        <v>musta</v>
      </c>
      <c r="F471" s="2" t="str">
        <f>Original!AS481</f>
        <v>musta</v>
      </c>
      <c r="G471" s="2" t="str">
        <f>Original!AT481</f>
        <v>musta</v>
      </c>
      <c r="H471" s="2" t="str">
        <f t="shared" si="21"/>
        <v/>
      </c>
      <c r="I471" s="2" t="str">
        <f t="shared" si="22"/>
        <v/>
      </c>
      <c r="J471" s="2" t="str">
        <f t="shared" si="23"/>
        <v/>
      </c>
      <c r="K471" s="7">
        <f>Original!L481</f>
        <v>248</v>
      </c>
      <c r="L471" s="2">
        <f>Original!C481</f>
        <v>3350</v>
      </c>
      <c r="M471" s="2">
        <f>Original!D481</f>
        <v>1</v>
      </c>
    </row>
    <row r="472" spans="1:13" x14ac:dyDescent="0.25">
      <c r="A472" s="2" t="str">
        <f>Original!B482</f>
        <v>3350_2</v>
      </c>
      <c r="B472" s="2" t="str">
        <f>Original!AI482</f>
        <v>musta</v>
      </c>
      <c r="C472" s="2" t="str">
        <f>Original!AJ482</f>
        <v>musta</v>
      </c>
      <c r="D472" s="2" t="str">
        <f>Original!AK482</f>
        <v>musta</v>
      </c>
      <c r="E472" s="2" t="str">
        <f>Original!AR482</f>
        <v>musta</v>
      </c>
      <c r="F472" s="2" t="str">
        <f>Original!AS482</f>
        <v>musta</v>
      </c>
      <c r="G472" s="2" t="str">
        <f>Original!AT482</f>
        <v>musta</v>
      </c>
      <c r="H472" s="2" t="str">
        <f t="shared" si="21"/>
        <v/>
      </c>
      <c r="I472" s="2" t="str">
        <f t="shared" si="22"/>
        <v/>
      </c>
      <c r="J472" s="2" t="str">
        <f t="shared" si="23"/>
        <v/>
      </c>
      <c r="K472" s="7">
        <f>Original!L482</f>
        <v>248</v>
      </c>
      <c r="L472" s="2">
        <f>Original!C482</f>
        <v>3350</v>
      </c>
      <c r="M472" s="2">
        <f>Original!D482</f>
        <v>2</v>
      </c>
    </row>
    <row r="473" spans="1:13" x14ac:dyDescent="0.25">
      <c r="A473" s="2" t="str">
        <f>Original!B483</f>
        <v>3350_3</v>
      </c>
      <c r="B473" s="2" t="str">
        <f>Original!AI483</f>
        <v>musta</v>
      </c>
      <c r="C473" s="2" t="str">
        <f>Original!AJ483</f>
        <v>musta</v>
      </c>
      <c r="D473" s="2" t="str">
        <f>Original!AK483</f>
        <v>musta</v>
      </c>
      <c r="E473" s="2" t="str">
        <f>Original!AR483</f>
        <v>musta</v>
      </c>
      <c r="F473" s="2" t="str">
        <f>Original!AS483</f>
        <v>musta</v>
      </c>
      <c r="G473" s="2" t="str">
        <f>Original!AT483</f>
        <v>musta</v>
      </c>
      <c r="H473" s="2" t="str">
        <f t="shared" si="21"/>
        <v/>
      </c>
      <c r="I473" s="2" t="str">
        <f t="shared" si="22"/>
        <v/>
      </c>
      <c r="J473" s="2" t="str">
        <f t="shared" si="23"/>
        <v/>
      </c>
      <c r="K473" s="7">
        <f>Original!L483</f>
        <v>252</v>
      </c>
      <c r="L473" s="2">
        <f>Original!C483</f>
        <v>3350</v>
      </c>
      <c r="M473" s="2">
        <f>Original!D483</f>
        <v>3</v>
      </c>
    </row>
    <row r="474" spans="1:13" x14ac:dyDescent="0.25">
      <c r="A474" s="2" t="str">
        <f>Original!B484</f>
        <v>3350_4</v>
      </c>
      <c r="B474" s="2" t="str">
        <f>Original!AI484</f>
        <v>musta</v>
      </c>
      <c r="C474" s="2" t="str">
        <f>Original!AJ484</f>
        <v>musta</v>
      </c>
      <c r="D474" s="2" t="str">
        <f>Original!AK484</f>
        <v>musta</v>
      </c>
      <c r="E474" s="2" t="str">
        <f>Original!AR484</f>
        <v>musta</v>
      </c>
      <c r="F474" s="2" t="str">
        <f>Original!AS484</f>
        <v>musta</v>
      </c>
      <c r="G474" s="2" t="str">
        <f>Original!AT484</f>
        <v>musta</v>
      </c>
      <c r="H474" s="2" t="str">
        <f t="shared" si="21"/>
        <v/>
      </c>
      <c r="I474" s="2" t="str">
        <f t="shared" si="22"/>
        <v/>
      </c>
      <c r="J474" s="2" t="str">
        <f t="shared" si="23"/>
        <v/>
      </c>
      <c r="K474" s="7">
        <f>Original!L484</f>
        <v>252</v>
      </c>
      <c r="L474" s="2">
        <f>Original!C484</f>
        <v>3350</v>
      </c>
      <c r="M474" s="2">
        <f>Original!D484</f>
        <v>4</v>
      </c>
    </row>
    <row r="475" spans="1:13" x14ac:dyDescent="0.25">
      <c r="A475" s="2" t="str">
        <f>Original!B485</f>
        <v>3350_6</v>
      </c>
      <c r="B475" s="2" t="str">
        <f>Original!AI485</f>
        <v>musta</v>
      </c>
      <c r="C475" s="2" t="str">
        <f>Original!AJ485</f>
        <v>musta</v>
      </c>
      <c r="D475" s="2" t="str">
        <f>Original!AK485</f>
        <v>musta</v>
      </c>
      <c r="E475" s="2" t="str">
        <f>Original!AR485</f>
        <v>musta</v>
      </c>
      <c r="F475" s="2" t="str">
        <f>Original!AS485</f>
        <v>musta</v>
      </c>
      <c r="G475" s="2" t="str">
        <f>Original!AT485</f>
        <v>musta</v>
      </c>
      <c r="H475" s="2" t="str">
        <f t="shared" si="21"/>
        <v/>
      </c>
      <c r="I475" s="2" t="str">
        <f t="shared" si="22"/>
        <v/>
      </c>
      <c r="J475" s="2" t="str">
        <f t="shared" si="23"/>
        <v/>
      </c>
      <c r="K475" s="7">
        <f>Original!L485</f>
        <v>521</v>
      </c>
      <c r="L475" s="2">
        <f>Original!C485</f>
        <v>3350</v>
      </c>
      <c r="M475" s="2">
        <f>Original!D485</f>
        <v>6</v>
      </c>
    </row>
    <row r="476" spans="1:13" x14ac:dyDescent="0.25">
      <c r="A476" s="2" t="str">
        <f>Original!B486</f>
        <v>3351_1</v>
      </c>
      <c r="B476" s="2" t="str">
        <f>Original!AI486</f>
        <v>musta</v>
      </c>
      <c r="C476" s="2" t="str">
        <f>Original!AJ486</f>
        <v>musta</v>
      </c>
      <c r="D476" s="2" t="str">
        <f>Original!AK486</f>
        <v>musta</v>
      </c>
      <c r="E476" s="2" t="str">
        <f>Original!AR486</f>
        <v>musta</v>
      </c>
      <c r="F476" s="2" t="str">
        <f>Original!AS486</f>
        <v>musta</v>
      </c>
      <c r="G476" s="2" t="str">
        <f>Original!AT486</f>
        <v>musta</v>
      </c>
      <c r="H476" s="2" t="str">
        <f t="shared" si="21"/>
        <v/>
      </c>
      <c r="I476" s="2" t="str">
        <f t="shared" si="22"/>
        <v/>
      </c>
      <c r="J476" s="2" t="str">
        <f t="shared" si="23"/>
        <v/>
      </c>
      <c r="K476" s="7">
        <f>Original!L486</f>
        <v>55</v>
      </c>
      <c r="L476" s="2">
        <f>Original!C486</f>
        <v>3351</v>
      </c>
      <c r="M476" s="2">
        <f>Original!D486</f>
        <v>1</v>
      </c>
    </row>
    <row r="477" spans="1:13" x14ac:dyDescent="0.25">
      <c r="A477" s="2" t="str">
        <f>Original!B487</f>
        <v>3351_2</v>
      </c>
      <c r="B477" s="2" t="str">
        <f>Original!AI487</f>
        <v>musta</v>
      </c>
      <c r="C477" s="2" t="str">
        <f>Original!AJ487</f>
        <v>musta</v>
      </c>
      <c r="D477" s="2" t="str">
        <f>Original!AK487</f>
        <v>musta</v>
      </c>
      <c r="E477" s="2" t="str">
        <f>Original!AR487</f>
        <v>musta</v>
      </c>
      <c r="F477" s="2" t="str">
        <f>Original!AS487</f>
        <v>musta</v>
      </c>
      <c r="G477" s="2" t="str">
        <f>Original!AT487</f>
        <v>musta</v>
      </c>
      <c r="H477" s="2" t="str">
        <f t="shared" si="21"/>
        <v/>
      </c>
      <c r="I477" s="2" t="str">
        <f t="shared" si="22"/>
        <v/>
      </c>
      <c r="J477" s="2" t="str">
        <f t="shared" si="23"/>
        <v/>
      </c>
      <c r="K477" s="7">
        <f>Original!L487</f>
        <v>55</v>
      </c>
      <c r="L477" s="2">
        <f>Original!C487</f>
        <v>3351</v>
      </c>
      <c r="M477" s="2">
        <f>Original!D487</f>
        <v>2</v>
      </c>
    </row>
    <row r="478" spans="1:13" x14ac:dyDescent="0.25">
      <c r="A478" s="2" t="str">
        <f>Original!B488</f>
        <v>3352_1</v>
      </c>
      <c r="B478" s="2" t="str">
        <f>Original!AI488</f>
        <v>musta</v>
      </c>
      <c r="C478" s="2" t="str">
        <f>Original!AJ488</f>
        <v>musta</v>
      </c>
      <c r="D478" s="2" t="str">
        <f>Original!AK488</f>
        <v>musta</v>
      </c>
      <c r="E478" s="2" t="str">
        <f>Original!AR488</f>
        <v>musta</v>
      </c>
      <c r="F478" s="2" t="str">
        <f>Original!AS488</f>
        <v>musta</v>
      </c>
      <c r="G478" s="2" t="str">
        <f>Original!AT488</f>
        <v>musta</v>
      </c>
      <c r="H478" s="2" t="str">
        <f t="shared" si="21"/>
        <v/>
      </c>
      <c r="I478" s="2" t="str">
        <f t="shared" si="22"/>
        <v/>
      </c>
      <c r="J478" s="2" t="str">
        <f t="shared" si="23"/>
        <v/>
      </c>
      <c r="K478" s="7">
        <f>Original!L488</f>
        <v>46</v>
      </c>
      <c r="L478" s="2">
        <f>Original!C488</f>
        <v>3352</v>
      </c>
      <c r="M478" s="2">
        <f>Original!D488</f>
        <v>1</v>
      </c>
    </row>
    <row r="479" spans="1:13" x14ac:dyDescent="0.25">
      <c r="A479" s="2" t="str">
        <f>Original!B489</f>
        <v>3352_2</v>
      </c>
      <c r="B479" s="2" t="str">
        <f>Original!AI489</f>
        <v>musta</v>
      </c>
      <c r="C479" s="2" t="str">
        <f>Original!AJ489</f>
        <v>musta</v>
      </c>
      <c r="D479" s="2" t="str">
        <f>Original!AK489</f>
        <v>musta</v>
      </c>
      <c r="E479" s="2" t="str">
        <f>Original!AR489</f>
        <v>musta</v>
      </c>
      <c r="F479" s="2" t="str">
        <f>Original!AS489</f>
        <v>musta</v>
      </c>
      <c r="G479" s="2" t="str">
        <f>Original!AT489</f>
        <v>musta</v>
      </c>
      <c r="H479" s="2" t="str">
        <f t="shared" si="21"/>
        <v/>
      </c>
      <c r="I479" s="2" t="str">
        <f t="shared" si="22"/>
        <v/>
      </c>
      <c r="J479" s="2" t="str">
        <f t="shared" si="23"/>
        <v/>
      </c>
      <c r="K479" s="7">
        <f>Original!L489</f>
        <v>46</v>
      </c>
      <c r="L479" s="2">
        <f>Original!C489</f>
        <v>3352</v>
      </c>
      <c r="M479" s="2">
        <f>Original!D489</f>
        <v>2</v>
      </c>
    </row>
    <row r="480" spans="1:13" x14ac:dyDescent="0.25">
      <c r="A480" s="2" t="str">
        <f>Original!B490</f>
        <v>3352_3</v>
      </c>
      <c r="B480" s="2" t="str">
        <f>Original!AI490</f>
        <v>musta</v>
      </c>
      <c r="C480" s="2" t="str">
        <f>Original!AJ490</f>
        <v>musta</v>
      </c>
      <c r="D480" s="2" t="str">
        <f>Original!AK490</f>
        <v>musta</v>
      </c>
      <c r="E480" s="2" t="str">
        <f>Original!AR490</f>
        <v>musta</v>
      </c>
      <c r="F480" s="2" t="str">
        <f>Original!AS490</f>
        <v>musta</v>
      </c>
      <c r="G480" s="2" t="str">
        <f>Original!AT490</f>
        <v>musta</v>
      </c>
      <c r="H480" s="2" t="str">
        <f t="shared" si="21"/>
        <v/>
      </c>
      <c r="I480" s="2" t="str">
        <f t="shared" si="22"/>
        <v/>
      </c>
      <c r="J480" s="2" t="str">
        <f t="shared" si="23"/>
        <v/>
      </c>
      <c r="K480" s="7">
        <f>Original!L490</f>
        <v>47</v>
      </c>
      <c r="L480" s="2">
        <f>Original!C490</f>
        <v>3352</v>
      </c>
      <c r="M480" s="2">
        <f>Original!D490</f>
        <v>3</v>
      </c>
    </row>
    <row r="481" spans="1:13" x14ac:dyDescent="0.25">
      <c r="A481" s="2" t="str">
        <f>Original!B491</f>
        <v>3352_4</v>
      </c>
      <c r="B481" s="2" t="str">
        <f>Original!AI491</f>
        <v>musta</v>
      </c>
      <c r="C481" s="2" t="str">
        <f>Original!AJ491</f>
        <v>musta</v>
      </c>
      <c r="D481" s="2" t="str">
        <f>Original!AK491</f>
        <v>musta</v>
      </c>
      <c r="E481" s="2" t="str">
        <f>Original!AR491</f>
        <v>musta</v>
      </c>
      <c r="F481" s="2" t="str">
        <f>Original!AS491</f>
        <v>musta</v>
      </c>
      <c r="G481" s="2" t="str">
        <f>Original!AT491</f>
        <v>musta</v>
      </c>
      <c r="H481" s="2" t="str">
        <f t="shared" si="21"/>
        <v/>
      </c>
      <c r="I481" s="2" t="str">
        <f t="shared" si="22"/>
        <v/>
      </c>
      <c r="J481" s="2" t="str">
        <f t="shared" si="23"/>
        <v/>
      </c>
      <c r="K481" s="7">
        <f>Original!L491</f>
        <v>161</v>
      </c>
      <c r="L481" s="2">
        <f>Original!C491</f>
        <v>3352</v>
      </c>
      <c r="M481" s="2">
        <f>Original!D491</f>
        <v>4</v>
      </c>
    </row>
    <row r="482" spans="1:13" x14ac:dyDescent="0.25">
      <c r="A482" s="2" t="str">
        <f>Original!B492</f>
        <v>3353_1</v>
      </c>
      <c r="B482" s="2" t="str">
        <f>Original!AI492</f>
        <v>musta</v>
      </c>
      <c r="C482" s="2" t="str">
        <f>Original!AJ492</f>
        <v>musta</v>
      </c>
      <c r="D482" s="2" t="str">
        <f>Original!AK492</f>
        <v>musta</v>
      </c>
      <c r="E482" s="2" t="str">
        <f>Original!AR492</f>
        <v>musta</v>
      </c>
      <c r="F482" s="2" t="str">
        <f>Original!AS492</f>
        <v>musta</v>
      </c>
      <c r="G482" s="2" t="str">
        <f>Original!AT492</f>
        <v>musta</v>
      </c>
      <c r="H482" s="2" t="str">
        <f t="shared" si="21"/>
        <v/>
      </c>
      <c r="I482" s="2" t="str">
        <f t="shared" si="22"/>
        <v/>
      </c>
      <c r="J482" s="2" t="str">
        <f t="shared" si="23"/>
        <v/>
      </c>
      <c r="K482" s="7">
        <f>Original!L492</f>
        <v>20</v>
      </c>
      <c r="L482" s="2">
        <f>Original!C492</f>
        <v>3353</v>
      </c>
      <c r="M482" s="2">
        <f>Original!D492</f>
        <v>1</v>
      </c>
    </row>
    <row r="483" spans="1:13" x14ac:dyDescent="0.25">
      <c r="A483" s="2" t="str">
        <f>Original!B493</f>
        <v>3353_2</v>
      </c>
      <c r="B483" s="2" t="str">
        <f>Original!AI493</f>
        <v>musta</v>
      </c>
      <c r="C483" s="2" t="str">
        <f>Original!AJ493</f>
        <v>musta</v>
      </c>
      <c r="D483" s="2" t="str">
        <f>Original!AK493</f>
        <v>musta</v>
      </c>
      <c r="E483" s="2" t="str">
        <f>Original!AR493</f>
        <v>musta</v>
      </c>
      <c r="F483" s="2" t="str">
        <f>Original!AS493</f>
        <v>musta</v>
      </c>
      <c r="G483" s="2" t="str">
        <f>Original!AT493</f>
        <v>musta</v>
      </c>
      <c r="H483" s="2" t="str">
        <f t="shared" si="21"/>
        <v/>
      </c>
      <c r="I483" s="2" t="str">
        <f t="shared" si="22"/>
        <v/>
      </c>
      <c r="J483" s="2" t="str">
        <f t="shared" si="23"/>
        <v/>
      </c>
      <c r="K483" s="7">
        <f>Original!L493</f>
        <v>20</v>
      </c>
      <c r="L483" s="2">
        <f>Original!C493</f>
        <v>3353</v>
      </c>
      <c r="M483" s="2">
        <f>Original!D493</f>
        <v>2</v>
      </c>
    </row>
    <row r="484" spans="1:13" x14ac:dyDescent="0.25">
      <c r="A484" s="2" t="str">
        <f>Original!B494</f>
        <v>3358_1</v>
      </c>
      <c r="B484" s="2" t="str">
        <f>Original!AI494</f>
        <v>musta</v>
      </c>
      <c r="C484" s="2" t="str">
        <f>Original!AJ494</f>
        <v>musta</v>
      </c>
      <c r="D484" s="2" t="str">
        <f>Original!AK494</f>
        <v>musta</v>
      </c>
      <c r="E484" s="2" t="str">
        <f>Original!AR494</f>
        <v>musta</v>
      </c>
      <c r="F484" s="2" t="str">
        <f>Original!AS494</f>
        <v>musta</v>
      </c>
      <c r="G484" s="2" t="str">
        <f>Original!AT494</f>
        <v>musta</v>
      </c>
      <c r="H484" s="2" t="str">
        <f t="shared" si="21"/>
        <v/>
      </c>
      <c r="I484" s="2" t="str">
        <f t="shared" si="22"/>
        <v/>
      </c>
      <c r="J484" s="2" t="str">
        <f t="shared" si="23"/>
        <v/>
      </c>
      <c r="K484" s="7">
        <f>Original!L494</f>
        <v>77</v>
      </c>
      <c r="L484" s="2">
        <f>Original!C494</f>
        <v>3358</v>
      </c>
      <c r="M484" s="2">
        <f>Original!D494</f>
        <v>1</v>
      </c>
    </row>
    <row r="485" spans="1:13" x14ac:dyDescent="0.25">
      <c r="A485" s="2" t="str">
        <f>Original!B495</f>
        <v>3358_2</v>
      </c>
      <c r="B485" s="2" t="str">
        <f>Original!AI495</f>
        <v>musta</v>
      </c>
      <c r="C485" s="2" t="str">
        <f>Original!AJ495</f>
        <v>musta</v>
      </c>
      <c r="D485" s="2" t="str">
        <f>Original!AK495</f>
        <v>musta</v>
      </c>
      <c r="E485" s="2" t="str">
        <f>Original!AR495</f>
        <v>musta</v>
      </c>
      <c r="F485" s="2" t="str">
        <f>Original!AS495</f>
        <v>musta</v>
      </c>
      <c r="G485" s="2" t="str">
        <f>Original!AT495</f>
        <v>musta</v>
      </c>
      <c r="H485" s="2" t="str">
        <f t="shared" si="21"/>
        <v/>
      </c>
      <c r="I485" s="2" t="str">
        <f t="shared" si="22"/>
        <v/>
      </c>
      <c r="J485" s="2" t="str">
        <f t="shared" si="23"/>
        <v/>
      </c>
      <c r="K485" s="7">
        <f>Original!L495</f>
        <v>77</v>
      </c>
      <c r="L485" s="2">
        <f>Original!C495</f>
        <v>3358</v>
      </c>
      <c r="M485" s="2">
        <f>Original!D495</f>
        <v>2</v>
      </c>
    </row>
    <row r="486" spans="1:13" x14ac:dyDescent="0.25">
      <c r="A486" s="2" t="str">
        <f>Original!B496</f>
        <v>3359_1</v>
      </c>
      <c r="B486" s="2" t="str">
        <f>Original!AI496</f>
        <v>musta</v>
      </c>
      <c r="C486" s="2" t="str">
        <f>Original!AJ496</f>
        <v>musta</v>
      </c>
      <c r="D486" s="2" t="str">
        <f>Original!AK496</f>
        <v>musta</v>
      </c>
      <c r="E486" s="2" t="str">
        <f>Original!AR496</f>
        <v>musta</v>
      </c>
      <c r="F486" s="2" t="str">
        <f>Original!AS496</f>
        <v>musta</v>
      </c>
      <c r="G486" s="2" t="str">
        <f>Original!AT496</f>
        <v>musta</v>
      </c>
      <c r="H486" s="2" t="str">
        <f t="shared" si="21"/>
        <v/>
      </c>
      <c r="I486" s="2" t="str">
        <f t="shared" si="22"/>
        <v/>
      </c>
      <c r="J486" s="2" t="str">
        <f t="shared" si="23"/>
        <v/>
      </c>
      <c r="K486" s="7">
        <f>Original!L496</f>
        <v>66</v>
      </c>
      <c r="L486" s="2">
        <f>Original!C496</f>
        <v>3359</v>
      </c>
      <c r="M486" s="2">
        <f>Original!D496</f>
        <v>1</v>
      </c>
    </row>
    <row r="487" spans="1:13" x14ac:dyDescent="0.25">
      <c r="A487" s="2" t="str">
        <f>Original!B497</f>
        <v>3381_1</v>
      </c>
      <c r="B487" s="2" t="str">
        <f>Original!AI497</f>
        <v>musta</v>
      </c>
      <c r="C487" s="2" t="str">
        <f>Original!AJ497</f>
        <v>musta</v>
      </c>
      <c r="D487" s="2" t="str">
        <f>Original!AK497</f>
        <v>musta</v>
      </c>
      <c r="E487" s="2" t="str">
        <f>Original!AR497</f>
        <v>musta</v>
      </c>
      <c r="F487" s="2" t="str">
        <f>Original!AS497</f>
        <v>musta</v>
      </c>
      <c r="G487" s="2" t="str">
        <f>Original!AT497</f>
        <v>musta</v>
      </c>
      <c r="H487" s="2" t="str">
        <f t="shared" si="21"/>
        <v/>
      </c>
      <c r="I487" s="2" t="str">
        <f t="shared" si="22"/>
        <v/>
      </c>
      <c r="J487" s="2" t="str">
        <f t="shared" si="23"/>
        <v/>
      </c>
      <c r="K487" s="7">
        <f>Original!L497</f>
        <v>232</v>
      </c>
      <c r="L487" s="2">
        <f>Original!C497</f>
        <v>3381</v>
      </c>
      <c r="M487" s="2">
        <f>Original!D497</f>
        <v>1</v>
      </c>
    </row>
    <row r="488" spans="1:13" x14ac:dyDescent="0.25">
      <c r="A488" s="2" t="str">
        <f>Original!B498</f>
        <v>3381_2</v>
      </c>
      <c r="B488" s="2" t="str">
        <f>Original!AI498</f>
        <v>musta</v>
      </c>
      <c r="C488" s="2" t="str">
        <f>Original!AJ498</f>
        <v>musta</v>
      </c>
      <c r="D488" s="2" t="str">
        <f>Original!AK498</f>
        <v>musta</v>
      </c>
      <c r="E488" s="2" t="str">
        <f>Original!AR498</f>
        <v>musta</v>
      </c>
      <c r="F488" s="2" t="str">
        <f>Original!AS498</f>
        <v>musta</v>
      </c>
      <c r="G488" s="2" t="str">
        <f>Original!AT498</f>
        <v>musta</v>
      </c>
      <c r="H488" s="2" t="str">
        <f t="shared" si="21"/>
        <v/>
      </c>
      <c r="I488" s="2" t="str">
        <f t="shared" si="22"/>
        <v/>
      </c>
      <c r="J488" s="2" t="str">
        <f t="shared" si="23"/>
        <v/>
      </c>
      <c r="K488" s="7">
        <f>Original!L498</f>
        <v>139</v>
      </c>
      <c r="L488" s="2">
        <f>Original!C498</f>
        <v>3381</v>
      </c>
      <c r="M488" s="2">
        <f>Original!D498</f>
        <v>2</v>
      </c>
    </row>
    <row r="489" spans="1:13" x14ac:dyDescent="0.25">
      <c r="A489" s="2" t="str">
        <f>Original!B499</f>
        <v>3381_3</v>
      </c>
      <c r="B489" s="2" t="str">
        <f>Original!AI499</f>
        <v>musta</v>
      </c>
      <c r="C489" s="2" t="str">
        <f>Original!AJ499</f>
        <v>musta</v>
      </c>
      <c r="D489" s="2" t="str">
        <f>Original!AK499</f>
        <v>musta</v>
      </c>
      <c r="E489" s="2" t="str">
        <f>Original!AR499</f>
        <v>musta</v>
      </c>
      <c r="F489" s="2" t="str">
        <f>Original!AS499</f>
        <v>musta</v>
      </c>
      <c r="G489" s="2" t="str">
        <f>Original!AT499</f>
        <v>musta</v>
      </c>
      <c r="H489" s="2" t="str">
        <f t="shared" si="21"/>
        <v/>
      </c>
      <c r="I489" s="2" t="str">
        <f t="shared" si="22"/>
        <v/>
      </c>
      <c r="J489" s="2" t="str">
        <f t="shared" si="23"/>
        <v/>
      </c>
      <c r="K489" s="7">
        <f>Original!L499</f>
        <v>285</v>
      </c>
      <c r="L489" s="2">
        <f>Original!C499</f>
        <v>3381</v>
      </c>
      <c r="M489" s="2">
        <f>Original!D499</f>
        <v>3</v>
      </c>
    </row>
    <row r="490" spans="1:13" x14ac:dyDescent="0.25">
      <c r="A490" s="2" t="str">
        <f>Original!B500</f>
        <v>3381_5</v>
      </c>
      <c r="B490" s="2" t="str">
        <f>Original!AI500</f>
        <v>musta</v>
      </c>
      <c r="C490" s="2" t="str">
        <f>Original!AJ500</f>
        <v>musta</v>
      </c>
      <c r="D490" s="2" t="str">
        <f>Original!AK500</f>
        <v>musta</v>
      </c>
      <c r="E490" s="2" t="str">
        <f>Original!AR500</f>
        <v>musta</v>
      </c>
      <c r="F490" s="2" t="str">
        <f>Original!AS500</f>
        <v>musta</v>
      </c>
      <c r="G490" s="2" t="str">
        <f>Original!AT500</f>
        <v>musta</v>
      </c>
      <c r="H490" s="2" t="str">
        <f t="shared" si="21"/>
        <v/>
      </c>
      <c r="I490" s="2" t="str">
        <f t="shared" si="22"/>
        <v/>
      </c>
      <c r="J490" s="2" t="str">
        <f t="shared" si="23"/>
        <v/>
      </c>
      <c r="K490" s="7">
        <f>Original!L500</f>
        <v>322</v>
      </c>
      <c r="L490" s="2">
        <f>Original!C500</f>
        <v>3381</v>
      </c>
      <c r="M490" s="2">
        <f>Original!D500</f>
        <v>5</v>
      </c>
    </row>
    <row r="491" spans="1:13" x14ac:dyDescent="0.25">
      <c r="A491" s="2" t="str">
        <f>Original!B501</f>
        <v>3382_1</v>
      </c>
      <c r="B491" s="2" t="str">
        <f>Original!AI501</f>
        <v>musta</v>
      </c>
      <c r="C491" s="2" t="str">
        <f>Original!AJ501</f>
        <v>musta</v>
      </c>
      <c r="D491" s="2" t="str">
        <f>Original!AK501</f>
        <v>musta</v>
      </c>
      <c r="E491" s="2" t="str">
        <f>Original!AR501</f>
        <v>musta</v>
      </c>
      <c r="F491" s="2" t="str">
        <f>Original!AS501</f>
        <v>musta</v>
      </c>
      <c r="G491" s="2" t="str">
        <f>Original!AT501</f>
        <v>musta</v>
      </c>
      <c r="H491" s="2" t="str">
        <f t="shared" si="21"/>
        <v/>
      </c>
      <c r="I491" s="2" t="str">
        <f t="shared" si="22"/>
        <v/>
      </c>
      <c r="J491" s="2" t="str">
        <f t="shared" si="23"/>
        <v/>
      </c>
      <c r="K491" s="7">
        <f>Original!L501</f>
        <v>358</v>
      </c>
      <c r="L491" s="2">
        <f>Original!C501</f>
        <v>3382</v>
      </c>
      <c r="M491" s="2">
        <f>Original!D501</f>
        <v>1</v>
      </c>
    </row>
    <row r="492" spans="1:13" x14ac:dyDescent="0.25">
      <c r="A492" s="2" t="str">
        <f>Original!B502</f>
        <v>3382_2</v>
      </c>
      <c r="B492" s="2" t="str">
        <f>Original!AI502</f>
        <v>musta</v>
      </c>
      <c r="C492" s="2" t="str">
        <f>Original!AJ502</f>
        <v>musta</v>
      </c>
      <c r="D492" s="2" t="str">
        <f>Original!AK502</f>
        <v>musta</v>
      </c>
      <c r="E492" s="2" t="str">
        <f>Original!AR502</f>
        <v>musta</v>
      </c>
      <c r="F492" s="2" t="str">
        <f>Original!AS502</f>
        <v>musta</v>
      </c>
      <c r="G492" s="2" t="str">
        <f>Original!AT502</f>
        <v>musta</v>
      </c>
      <c r="H492" s="2" t="str">
        <f t="shared" si="21"/>
        <v/>
      </c>
      <c r="I492" s="2" t="str">
        <f t="shared" si="22"/>
        <v/>
      </c>
      <c r="J492" s="2" t="str">
        <f t="shared" si="23"/>
        <v/>
      </c>
      <c r="K492" s="7">
        <f>Original!L502</f>
        <v>374</v>
      </c>
      <c r="L492" s="2">
        <f>Original!C502</f>
        <v>3382</v>
      </c>
      <c r="M492" s="2">
        <f>Original!D502</f>
        <v>2</v>
      </c>
    </row>
    <row r="493" spans="1:13" x14ac:dyDescent="0.25">
      <c r="A493" s="2" t="str">
        <f>Original!B503</f>
        <v>3382_3</v>
      </c>
      <c r="B493" s="2" t="str">
        <f>Original!AI503</f>
        <v>musta</v>
      </c>
      <c r="C493" s="2" t="str">
        <f>Original!AJ503</f>
        <v>musta</v>
      </c>
      <c r="D493" s="2" t="str">
        <f>Original!AK503</f>
        <v>musta</v>
      </c>
      <c r="E493" s="2" t="str">
        <f>Original!AR503</f>
        <v>musta</v>
      </c>
      <c r="F493" s="2" t="str">
        <f>Original!AS503</f>
        <v>musta</v>
      </c>
      <c r="G493" s="2" t="str">
        <f>Original!AT503</f>
        <v>musta</v>
      </c>
      <c r="H493" s="2" t="str">
        <f t="shared" si="21"/>
        <v/>
      </c>
      <c r="I493" s="2" t="str">
        <f t="shared" si="22"/>
        <v/>
      </c>
      <c r="J493" s="2" t="str">
        <f t="shared" si="23"/>
        <v/>
      </c>
      <c r="K493" s="7">
        <f>Original!L503</f>
        <v>374</v>
      </c>
      <c r="L493" s="2">
        <f>Original!C503</f>
        <v>3382</v>
      </c>
      <c r="M493" s="2">
        <f>Original!D503</f>
        <v>3</v>
      </c>
    </row>
    <row r="494" spans="1:13" x14ac:dyDescent="0.25">
      <c r="A494" s="2" t="str">
        <f>Original!B504</f>
        <v>3383_1</v>
      </c>
      <c r="B494" s="2" t="str">
        <f>Original!AI504</f>
        <v>musta</v>
      </c>
      <c r="C494" s="2" t="str">
        <f>Original!AJ504</f>
        <v>musta</v>
      </c>
      <c r="D494" s="2" t="str">
        <f>Original!AK504</f>
        <v>musta</v>
      </c>
      <c r="E494" s="2" t="str">
        <f>Original!AR504</f>
        <v>musta</v>
      </c>
      <c r="F494" s="2" t="str">
        <f>Original!AS504</f>
        <v>musta</v>
      </c>
      <c r="G494" s="2" t="str">
        <f>Original!AT504</f>
        <v>musta</v>
      </c>
      <c r="H494" s="2" t="str">
        <f t="shared" si="21"/>
        <v/>
      </c>
      <c r="I494" s="2" t="str">
        <f t="shared" si="22"/>
        <v/>
      </c>
      <c r="J494" s="2" t="str">
        <f t="shared" si="23"/>
        <v/>
      </c>
      <c r="K494" s="7">
        <f>Original!L504</f>
        <v>229</v>
      </c>
      <c r="L494" s="2">
        <f>Original!C504</f>
        <v>3383</v>
      </c>
      <c r="M494" s="2">
        <f>Original!D504</f>
        <v>1</v>
      </c>
    </row>
    <row r="495" spans="1:13" x14ac:dyDescent="0.25">
      <c r="A495" s="2" t="str">
        <f>Original!B505</f>
        <v>3400_1</v>
      </c>
      <c r="B495" s="2" t="str">
        <f>Original!AI505</f>
        <v>musta</v>
      </c>
      <c r="C495" s="2" t="str">
        <f>Original!AJ505</f>
        <v>musta</v>
      </c>
      <c r="D495" s="2" t="str">
        <f>Original!AK505</f>
        <v>musta</v>
      </c>
      <c r="E495" s="2" t="str">
        <f>Original!AR505</f>
        <v>musta</v>
      </c>
      <c r="F495" s="2" t="str">
        <f>Original!AS505</f>
        <v>musta</v>
      </c>
      <c r="G495" s="2" t="str">
        <f>Original!AT505</f>
        <v>musta</v>
      </c>
      <c r="H495" s="2" t="str">
        <f t="shared" si="21"/>
        <v/>
      </c>
      <c r="I495" s="2" t="str">
        <f t="shared" si="22"/>
        <v/>
      </c>
      <c r="J495" s="2" t="str">
        <f t="shared" si="23"/>
        <v/>
      </c>
      <c r="K495" s="7">
        <f>Original!L505</f>
        <v>5591</v>
      </c>
      <c r="L495" s="2">
        <f>Original!C505</f>
        <v>3400</v>
      </c>
      <c r="M495" s="2">
        <f>Original!D505</f>
        <v>1</v>
      </c>
    </row>
    <row r="496" spans="1:13" x14ac:dyDescent="0.25">
      <c r="A496" s="2" t="str">
        <f>Original!B506</f>
        <v>3400_2</v>
      </c>
      <c r="B496" s="2" t="str">
        <f>Original!AI506</f>
        <v>punainen</v>
      </c>
      <c r="C496" s="2" t="str">
        <f>Original!AJ506</f>
        <v>punainen</v>
      </c>
      <c r="D496" s="2" t="str">
        <f>Original!AK506</f>
        <v>punainen</v>
      </c>
      <c r="E496" s="2" t="str">
        <f>Original!AR506</f>
        <v>punainen</v>
      </c>
      <c r="F496" s="2" t="str">
        <f>Original!AS506</f>
        <v>punainen</v>
      </c>
      <c r="G496" s="2" t="str">
        <f>Original!AT506</f>
        <v>punainen</v>
      </c>
      <c r="H496" s="2" t="str">
        <f t="shared" si="21"/>
        <v/>
      </c>
      <c r="I496" s="2" t="str">
        <f t="shared" si="22"/>
        <v/>
      </c>
      <c r="J496" s="2" t="str">
        <f t="shared" si="23"/>
        <v/>
      </c>
      <c r="K496" s="7">
        <f>Original!L506</f>
        <v>3434</v>
      </c>
      <c r="L496" s="2">
        <f>Original!C506</f>
        <v>3400</v>
      </c>
      <c r="M496" s="2">
        <f>Original!D506</f>
        <v>2</v>
      </c>
    </row>
    <row r="497" spans="1:13" x14ac:dyDescent="0.25">
      <c r="A497" s="2" t="str">
        <f>Original!B507</f>
        <v>3400_3</v>
      </c>
      <c r="B497" s="2" t="str">
        <f>Original!AI507</f>
        <v>musta</v>
      </c>
      <c r="C497" s="2" t="str">
        <f>Original!AJ507</f>
        <v>musta</v>
      </c>
      <c r="D497" s="2" t="str">
        <f>Original!AK507</f>
        <v>musta</v>
      </c>
      <c r="E497" s="2" t="str">
        <f>Original!AR507</f>
        <v>musta</v>
      </c>
      <c r="F497" s="2" t="str">
        <f>Original!AS507</f>
        <v>musta</v>
      </c>
      <c r="G497" s="2" t="str">
        <f>Original!AT507</f>
        <v>musta</v>
      </c>
      <c r="H497" s="2" t="str">
        <f t="shared" si="21"/>
        <v/>
      </c>
      <c r="I497" s="2" t="str">
        <f t="shared" si="22"/>
        <v/>
      </c>
      <c r="J497" s="2" t="str">
        <f t="shared" si="23"/>
        <v/>
      </c>
      <c r="K497" s="7">
        <f>Original!L507</f>
        <v>3251</v>
      </c>
      <c r="L497" s="2">
        <f>Original!C507</f>
        <v>3400</v>
      </c>
      <c r="M497" s="2">
        <f>Original!D507</f>
        <v>3</v>
      </c>
    </row>
    <row r="498" spans="1:13" x14ac:dyDescent="0.25">
      <c r="A498" s="2" t="str">
        <f>Original!B508</f>
        <v>3402_1</v>
      </c>
      <c r="B498" s="2" t="str">
        <f>Original!AI508</f>
        <v>musta</v>
      </c>
      <c r="C498" s="2" t="str">
        <f>Original!AJ508</f>
        <v>musta</v>
      </c>
      <c r="D498" s="2" t="str">
        <f>Original!AK508</f>
        <v>musta</v>
      </c>
      <c r="E498" s="2" t="str">
        <f>Original!AR508</f>
        <v>musta</v>
      </c>
      <c r="F498" s="2" t="str">
        <f>Original!AS508</f>
        <v>musta</v>
      </c>
      <c r="G498" s="2" t="str">
        <f>Original!AT508</f>
        <v>musta</v>
      </c>
      <c r="H498" s="2" t="str">
        <f t="shared" si="21"/>
        <v/>
      </c>
      <c r="I498" s="2" t="str">
        <f t="shared" si="22"/>
        <v/>
      </c>
      <c r="J498" s="2" t="str">
        <f t="shared" si="23"/>
        <v/>
      </c>
      <c r="K498" s="7">
        <f>Original!L508</f>
        <v>1733</v>
      </c>
      <c r="L498" s="2">
        <f>Original!C508</f>
        <v>3402</v>
      </c>
      <c r="M498" s="2">
        <f>Original!D508</f>
        <v>1</v>
      </c>
    </row>
    <row r="499" spans="1:13" x14ac:dyDescent="0.25">
      <c r="A499" s="2" t="str">
        <f>Original!B509</f>
        <v>3403_1</v>
      </c>
      <c r="B499" s="2" t="str">
        <f>Original!AI509</f>
        <v>punainen</v>
      </c>
      <c r="C499" s="2" t="str">
        <f>Original!AJ509</f>
        <v>punainen</v>
      </c>
      <c r="D499" s="2" t="str">
        <f>Original!AK509</f>
        <v>punainen</v>
      </c>
      <c r="E499" s="2" t="str">
        <f>Original!AR509</f>
        <v>punainen</v>
      </c>
      <c r="F499" s="2" t="str">
        <f>Original!AS509</f>
        <v>punainen</v>
      </c>
      <c r="G499" s="2" t="str">
        <f>Original!AT509</f>
        <v>punainen</v>
      </c>
      <c r="H499" s="2" t="str">
        <f t="shared" si="21"/>
        <v/>
      </c>
      <c r="I499" s="2" t="str">
        <f t="shared" si="22"/>
        <v/>
      </c>
      <c r="J499" s="2" t="str">
        <f t="shared" si="23"/>
        <v/>
      </c>
      <c r="K499" s="7">
        <f>Original!L509</f>
        <v>1697</v>
      </c>
      <c r="L499" s="2">
        <f>Original!C509</f>
        <v>3403</v>
      </c>
      <c r="M499" s="2">
        <f>Original!D509</f>
        <v>1</v>
      </c>
    </row>
    <row r="500" spans="1:13" x14ac:dyDescent="0.25">
      <c r="A500" s="2" t="str">
        <f>Original!B510</f>
        <v>3413_1</v>
      </c>
      <c r="B500" s="2" t="str">
        <f>Original!AI510</f>
        <v>musta</v>
      </c>
      <c r="C500" s="2" t="str">
        <f>Original!AJ510</f>
        <v>musta</v>
      </c>
      <c r="D500" s="2" t="str">
        <f>Original!AK510</f>
        <v>musta</v>
      </c>
      <c r="E500" s="2" t="str">
        <f>Original!AR510</f>
        <v>punainen</v>
      </c>
      <c r="F500" s="2" t="str">
        <f>Original!AS510</f>
        <v>musta</v>
      </c>
      <c r="G500" s="2" t="str">
        <f>Original!AT510</f>
        <v>musta</v>
      </c>
      <c r="H500" s="2" t="str">
        <f t="shared" si="21"/>
        <v>punainen</v>
      </c>
      <c r="I500" s="2" t="str">
        <f t="shared" si="22"/>
        <v/>
      </c>
      <c r="J500" s="2" t="str">
        <f t="shared" si="23"/>
        <v/>
      </c>
      <c r="K500" s="7">
        <f>Original!L510</f>
        <v>254</v>
      </c>
      <c r="L500" s="2">
        <f>Original!C510</f>
        <v>3413</v>
      </c>
      <c r="M500" s="2">
        <f>Original!D510</f>
        <v>1</v>
      </c>
    </row>
    <row r="501" spans="1:13" x14ac:dyDescent="0.25">
      <c r="A501" s="2" t="str">
        <f>Original!B511</f>
        <v>3413_2</v>
      </c>
      <c r="B501" s="2" t="str">
        <f>Original!AI511</f>
        <v>musta</v>
      </c>
      <c r="C501" s="2" t="str">
        <f>Original!AJ511</f>
        <v>musta</v>
      </c>
      <c r="D501" s="2" t="str">
        <f>Original!AK511</f>
        <v>musta</v>
      </c>
      <c r="E501" s="2" t="str">
        <f>Original!AR511</f>
        <v>musta</v>
      </c>
      <c r="F501" s="2" t="str">
        <f>Original!AS511</f>
        <v>musta</v>
      </c>
      <c r="G501" s="2" t="str">
        <f>Original!AT511</f>
        <v>musta</v>
      </c>
      <c r="H501" s="2" t="str">
        <f t="shared" si="21"/>
        <v/>
      </c>
      <c r="I501" s="2" t="str">
        <f t="shared" si="22"/>
        <v/>
      </c>
      <c r="J501" s="2" t="str">
        <f t="shared" si="23"/>
        <v/>
      </c>
      <c r="K501" s="7">
        <f>Original!L511</f>
        <v>254</v>
      </c>
      <c r="L501" s="2">
        <f>Original!C511</f>
        <v>3413</v>
      </c>
      <c r="M501" s="2">
        <f>Original!D511</f>
        <v>2</v>
      </c>
    </row>
    <row r="502" spans="1:13" x14ac:dyDescent="0.25">
      <c r="A502" s="2" t="str">
        <f>Original!B512</f>
        <v>3413_3</v>
      </c>
      <c r="B502" s="2" t="str">
        <f>Original!AI512</f>
        <v>musta</v>
      </c>
      <c r="C502" s="2" t="str">
        <f>Original!AJ512</f>
        <v>musta</v>
      </c>
      <c r="D502" s="2" t="str">
        <f>Original!AK512</f>
        <v>musta</v>
      </c>
      <c r="E502" s="2" t="str">
        <f>Original!AR512</f>
        <v>punainen</v>
      </c>
      <c r="F502" s="2" t="str">
        <f>Original!AS512</f>
        <v>musta</v>
      </c>
      <c r="G502" s="2" t="str">
        <f>Original!AT512</f>
        <v>musta</v>
      </c>
      <c r="H502" s="2" t="str">
        <f t="shared" si="21"/>
        <v>punainen</v>
      </c>
      <c r="I502" s="2" t="str">
        <f t="shared" si="22"/>
        <v/>
      </c>
      <c r="J502" s="2" t="str">
        <f t="shared" si="23"/>
        <v/>
      </c>
      <c r="K502" s="7">
        <f>Original!L512</f>
        <v>554</v>
      </c>
      <c r="L502" s="2">
        <f>Original!C512</f>
        <v>3413</v>
      </c>
      <c r="M502" s="2">
        <f>Original!D512</f>
        <v>3</v>
      </c>
    </row>
    <row r="503" spans="1:13" x14ac:dyDescent="0.25">
      <c r="A503" s="2" t="str">
        <f>Original!B513</f>
        <v>3413_4</v>
      </c>
      <c r="B503" s="2" t="str">
        <f>Original!AI513</f>
        <v>punainen</v>
      </c>
      <c r="C503" s="2" t="str">
        <f>Original!AJ513</f>
        <v>musta</v>
      </c>
      <c r="D503" s="2" t="str">
        <f>Original!AK513</f>
        <v>musta</v>
      </c>
      <c r="E503" s="2" t="str">
        <f>Original!AR513</f>
        <v>punainen</v>
      </c>
      <c r="F503" s="2" t="str">
        <f>Original!AS513</f>
        <v>musta</v>
      </c>
      <c r="G503" s="2" t="str">
        <f>Original!AT513</f>
        <v>musta</v>
      </c>
      <c r="H503" s="2" t="str">
        <f t="shared" si="21"/>
        <v/>
      </c>
      <c r="I503" s="2" t="str">
        <f t="shared" si="22"/>
        <v/>
      </c>
      <c r="J503" s="2" t="str">
        <f t="shared" si="23"/>
        <v/>
      </c>
      <c r="K503" s="7">
        <f>Original!L513</f>
        <v>350</v>
      </c>
      <c r="L503" s="2">
        <f>Original!C513</f>
        <v>3413</v>
      </c>
      <c r="M503" s="2">
        <f>Original!D513</f>
        <v>4</v>
      </c>
    </row>
    <row r="504" spans="1:13" x14ac:dyDescent="0.25">
      <c r="A504" s="2" t="str">
        <f>Original!B514</f>
        <v>3421_1</v>
      </c>
      <c r="B504" s="2" t="str">
        <f>Original!AI514</f>
        <v>musta</v>
      </c>
      <c r="C504" s="2" t="str">
        <f>Original!AJ514</f>
        <v>musta</v>
      </c>
      <c r="D504" s="2" t="str">
        <f>Original!AK514</f>
        <v>musta</v>
      </c>
      <c r="E504" s="2" t="str">
        <f>Original!AR514</f>
        <v>musta</v>
      </c>
      <c r="F504" s="2" t="str">
        <f>Original!AS514</f>
        <v>musta</v>
      </c>
      <c r="G504" s="2" t="str">
        <f>Original!AT514</f>
        <v>musta</v>
      </c>
      <c r="H504" s="2" t="str">
        <f t="shared" si="21"/>
        <v/>
      </c>
      <c r="I504" s="2" t="str">
        <f t="shared" si="22"/>
        <v/>
      </c>
      <c r="J504" s="2" t="str">
        <f t="shared" si="23"/>
        <v/>
      </c>
      <c r="K504" s="7">
        <f>Original!L514</f>
        <v>135</v>
      </c>
      <c r="L504" s="2">
        <f>Original!C514</f>
        <v>3421</v>
      </c>
      <c r="M504" s="2">
        <f>Original!D514</f>
        <v>1</v>
      </c>
    </row>
    <row r="505" spans="1:13" x14ac:dyDescent="0.25">
      <c r="A505" s="2" t="str">
        <f>Original!B515</f>
        <v>3422_1</v>
      </c>
      <c r="B505" s="2" t="str">
        <f>Original!AI515</f>
        <v>musta</v>
      </c>
      <c r="C505" s="2" t="str">
        <f>Original!AJ515</f>
        <v>musta</v>
      </c>
      <c r="D505" s="2" t="str">
        <f>Original!AK515</f>
        <v>musta</v>
      </c>
      <c r="E505" s="2" t="str">
        <f>Original!AR515</f>
        <v>musta</v>
      </c>
      <c r="F505" s="2" t="str">
        <f>Original!AS515</f>
        <v>musta</v>
      </c>
      <c r="G505" s="2" t="str">
        <f>Original!AT515</f>
        <v>musta</v>
      </c>
      <c r="H505" s="2" t="str">
        <f t="shared" si="21"/>
        <v/>
      </c>
      <c r="I505" s="2" t="str">
        <f t="shared" si="22"/>
        <v/>
      </c>
      <c r="J505" s="2" t="str">
        <f t="shared" si="23"/>
        <v/>
      </c>
      <c r="K505" s="7">
        <f>Original!L515</f>
        <v>332</v>
      </c>
      <c r="L505" s="2">
        <f>Original!C515</f>
        <v>3422</v>
      </c>
      <c r="M505" s="2">
        <f>Original!D515</f>
        <v>1</v>
      </c>
    </row>
    <row r="506" spans="1:13" x14ac:dyDescent="0.25">
      <c r="A506" s="2" t="str">
        <f>Original!B516</f>
        <v>3441_1</v>
      </c>
      <c r="B506" s="2" t="str">
        <f>Original!AI516</f>
        <v>musta</v>
      </c>
      <c r="C506" s="2" t="str">
        <f>Original!AJ516</f>
        <v>musta</v>
      </c>
      <c r="D506" s="2" t="str">
        <f>Original!AK516</f>
        <v>musta</v>
      </c>
      <c r="E506" s="2" t="str">
        <f>Original!AR516</f>
        <v>musta</v>
      </c>
      <c r="F506" s="2" t="str">
        <f>Original!AS516</f>
        <v>musta</v>
      </c>
      <c r="G506" s="2" t="str">
        <f>Original!AT516</f>
        <v>musta</v>
      </c>
      <c r="H506" s="2" t="str">
        <f t="shared" si="21"/>
        <v/>
      </c>
      <c r="I506" s="2" t="str">
        <f t="shared" si="22"/>
        <v/>
      </c>
      <c r="J506" s="2" t="str">
        <f t="shared" si="23"/>
        <v/>
      </c>
      <c r="K506" s="7">
        <f>Original!L516</f>
        <v>91</v>
      </c>
      <c r="L506" s="2">
        <f>Original!C516</f>
        <v>3441</v>
      </c>
      <c r="M506" s="2">
        <f>Original!D516</f>
        <v>1</v>
      </c>
    </row>
    <row r="507" spans="1:13" x14ac:dyDescent="0.25">
      <c r="A507" s="2" t="str">
        <f>Original!B517</f>
        <v>3441_3</v>
      </c>
      <c r="B507" s="2" t="str">
        <f>Original!AI517</f>
        <v>musta</v>
      </c>
      <c r="C507" s="2" t="str">
        <f>Original!AJ517</f>
        <v>musta</v>
      </c>
      <c r="D507" s="2" t="str">
        <f>Original!AK517</f>
        <v>musta</v>
      </c>
      <c r="E507" s="2" t="str">
        <f>Original!AR517</f>
        <v>musta</v>
      </c>
      <c r="F507" s="2" t="str">
        <f>Original!AS517</f>
        <v>musta</v>
      </c>
      <c r="G507" s="2" t="str">
        <f>Original!AT517</f>
        <v>musta</v>
      </c>
      <c r="H507" s="2" t="str">
        <f t="shared" si="21"/>
        <v/>
      </c>
      <c r="I507" s="2" t="str">
        <f t="shared" si="22"/>
        <v/>
      </c>
      <c r="J507" s="2" t="str">
        <f t="shared" si="23"/>
        <v/>
      </c>
      <c r="K507" s="7">
        <f>Original!L517</f>
        <v>91</v>
      </c>
      <c r="L507" s="2">
        <f>Original!C517</f>
        <v>3441</v>
      </c>
      <c r="M507" s="2">
        <f>Original!D517</f>
        <v>3</v>
      </c>
    </row>
    <row r="508" spans="1:13" x14ac:dyDescent="0.25">
      <c r="A508" s="2" t="str">
        <f>Original!B518</f>
        <v>3477_1</v>
      </c>
      <c r="B508" s="2" t="str">
        <f>Original!AI518</f>
        <v>musta</v>
      </c>
      <c r="C508" s="2" t="str">
        <f>Original!AJ518</f>
        <v>musta</v>
      </c>
      <c r="D508" s="2" t="str">
        <f>Original!AK518</f>
        <v>musta</v>
      </c>
      <c r="E508" s="2" t="str">
        <f>Original!AR518</f>
        <v>musta</v>
      </c>
      <c r="F508" s="2" t="str">
        <f>Original!AS518</f>
        <v>musta</v>
      </c>
      <c r="G508" s="2" t="str">
        <f>Original!AT518</f>
        <v>musta</v>
      </c>
      <c r="H508" s="2" t="str">
        <f t="shared" si="21"/>
        <v/>
      </c>
      <c r="I508" s="2" t="str">
        <f t="shared" si="22"/>
        <v/>
      </c>
      <c r="J508" s="2" t="str">
        <f t="shared" si="23"/>
        <v/>
      </c>
      <c r="K508" s="7">
        <f>Original!L518</f>
        <v>146</v>
      </c>
      <c r="L508" s="2">
        <f>Original!C518</f>
        <v>3477</v>
      </c>
      <c r="M508" s="2">
        <f>Original!D518</f>
        <v>1</v>
      </c>
    </row>
    <row r="509" spans="1:13" x14ac:dyDescent="0.25">
      <c r="A509" s="2" t="str">
        <f>Original!B519</f>
        <v>3481_1</v>
      </c>
      <c r="B509" s="2" t="str">
        <f>Original!AI519</f>
        <v>punainen</v>
      </c>
      <c r="C509" s="2" t="str">
        <f>Original!AJ519</f>
        <v>punainen</v>
      </c>
      <c r="D509" s="2" t="str">
        <f>Original!AK519</f>
        <v>musta</v>
      </c>
      <c r="E509" s="2" t="str">
        <f>Original!AR519</f>
        <v>punainen</v>
      </c>
      <c r="F509" s="2" t="str">
        <f>Original!AS519</f>
        <v>punainen</v>
      </c>
      <c r="G509" s="2" t="str">
        <f>Original!AT519</f>
        <v>musta</v>
      </c>
      <c r="H509" s="2" t="str">
        <f t="shared" si="21"/>
        <v/>
      </c>
      <c r="I509" s="2" t="str">
        <f t="shared" si="22"/>
        <v/>
      </c>
      <c r="J509" s="2" t="str">
        <f t="shared" si="23"/>
        <v/>
      </c>
      <c r="K509" s="7">
        <f>Original!L519</f>
        <v>431</v>
      </c>
      <c r="L509" s="2">
        <f>Original!C519</f>
        <v>3481</v>
      </c>
      <c r="M509" s="2">
        <f>Original!D519</f>
        <v>1</v>
      </c>
    </row>
    <row r="510" spans="1:13" x14ac:dyDescent="0.25">
      <c r="A510" s="2" t="str">
        <f>Original!B520</f>
        <v>3481_2</v>
      </c>
      <c r="B510" s="2" t="str">
        <f>Original!AI520</f>
        <v>punainen</v>
      </c>
      <c r="C510" s="2" t="str">
        <f>Original!AJ520</f>
        <v>punainen</v>
      </c>
      <c r="D510" s="2" t="str">
        <f>Original!AK520</f>
        <v>musta</v>
      </c>
      <c r="E510" s="2" t="str">
        <f>Original!AR520</f>
        <v>punainen</v>
      </c>
      <c r="F510" s="2" t="str">
        <f>Original!AS520</f>
        <v>punainen</v>
      </c>
      <c r="G510" s="2" t="str">
        <f>Original!AT520</f>
        <v>musta</v>
      </c>
      <c r="H510" s="2" t="str">
        <f t="shared" si="21"/>
        <v/>
      </c>
      <c r="I510" s="2" t="str">
        <f t="shared" si="22"/>
        <v/>
      </c>
      <c r="J510" s="2" t="str">
        <f t="shared" si="23"/>
        <v/>
      </c>
      <c r="K510" s="7">
        <f>Original!L520</f>
        <v>134</v>
      </c>
      <c r="L510" s="2">
        <f>Original!C520</f>
        <v>3481</v>
      </c>
      <c r="M510" s="2">
        <f>Original!D520</f>
        <v>2</v>
      </c>
    </row>
    <row r="511" spans="1:13" x14ac:dyDescent="0.25">
      <c r="A511" s="2" t="str">
        <f>Original!B521</f>
        <v>3481_4</v>
      </c>
      <c r="B511" s="2" t="str">
        <f>Original!AI521</f>
        <v>punainen</v>
      </c>
      <c r="C511" s="2" t="str">
        <f>Original!AJ521</f>
        <v>musta</v>
      </c>
      <c r="D511" s="2" t="str">
        <f>Original!AK521</f>
        <v>musta</v>
      </c>
      <c r="E511" s="2" t="str">
        <f>Original!AR521</f>
        <v>punainen</v>
      </c>
      <c r="F511" s="2" t="str">
        <f>Original!AS521</f>
        <v>musta</v>
      </c>
      <c r="G511" s="2" t="str">
        <f>Original!AT521</f>
        <v>musta</v>
      </c>
      <c r="H511" s="2" t="str">
        <f t="shared" si="21"/>
        <v/>
      </c>
      <c r="I511" s="2" t="str">
        <f t="shared" si="22"/>
        <v/>
      </c>
      <c r="J511" s="2" t="str">
        <f t="shared" si="23"/>
        <v/>
      </c>
      <c r="K511" s="7">
        <f>Original!L521</f>
        <v>99</v>
      </c>
      <c r="L511" s="2">
        <f>Original!C521</f>
        <v>3481</v>
      </c>
      <c r="M511" s="2">
        <f>Original!D521</f>
        <v>4</v>
      </c>
    </row>
    <row r="512" spans="1:13" x14ac:dyDescent="0.25">
      <c r="A512" s="2" t="str">
        <f>Original!B522</f>
        <v>3482_1</v>
      </c>
      <c r="B512" s="2" t="str">
        <f>Original!AI522</f>
        <v>musta</v>
      </c>
      <c r="C512" s="2" t="str">
        <f>Original!AJ522</f>
        <v>musta</v>
      </c>
      <c r="D512" s="2" t="str">
        <f>Original!AK522</f>
        <v>musta</v>
      </c>
      <c r="E512" s="2" t="str">
        <f>Original!AR522</f>
        <v>musta</v>
      </c>
      <c r="F512" s="2" t="str">
        <f>Original!AS522</f>
        <v>musta</v>
      </c>
      <c r="G512" s="2" t="str">
        <f>Original!AT522</f>
        <v>musta</v>
      </c>
      <c r="H512" s="2" t="str">
        <f t="shared" si="21"/>
        <v/>
      </c>
      <c r="I512" s="2" t="str">
        <f t="shared" si="22"/>
        <v/>
      </c>
      <c r="J512" s="2" t="str">
        <f t="shared" si="23"/>
        <v/>
      </c>
      <c r="K512" s="7">
        <f>Original!L522</f>
        <v>364</v>
      </c>
      <c r="L512" s="2">
        <f>Original!C522</f>
        <v>3482</v>
      </c>
      <c r="M512" s="2">
        <f>Original!D522</f>
        <v>1</v>
      </c>
    </row>
    <row r="513" spans="1:13" x14ac:dyDescent="0.25">
      <c r="A513" s="2" t="str">
        <f>Original!B523</f>
        <v>3493_1</v>
      </c>
      <c r="B513" s="2" t="str">
        <f>Original!AI523</f>
        <v>musta</v>
      </c>
      <c r="C513" s="2" t="str">
        <f>Original!AJ523</f>
        <v>musta</v>
      </c>
      <c r="D513" s="2" t="str">
        <f>Original!AK523</f>
        <v>musta</v>
      </c>
      <c r="E513" s="2" t="str">
        <f>Original!AR523</f>
        <v>musta</v>
      </c>
      <c r="F513" s="2" t="str">
        <f>Original!AS523</f>
        <v>musta</v>
      </c>
      <c r="G513" s="2" t="str">
        <f>Original!AT523</f>
        <v>musta</v>
      </c>
      <c r="H513" s="2" t="str">
        <f t="shared" si="21"/>
        <v/>
      </c>
      <c r="I513" s="2" t="str">
        <f t="shared" si="22"/>
        <v/>
      </c>
      <c r="J513" s="2" t="str">
        <f t="shared" si="23"/>
        <v/>
      </c>
      <c r="K513" s="7">
        <f>Original!L523</f>
        <v>119</v>
      </c>
      <c r="L513" s="2">
        <f>Original!C523</f>
        <v>3493</v>
      </c>
      <c r="M513" s="2">
        <f>Original!D523</f>
        <v>1</v>
      </c>
    </row>
    <row r="514" spans="1:13" x14ac:dyDescent="0.25">
      <c r="A514" s="2" t="str">
        <f>Original!B524</f>
        <v>3493_2</v>
      </c>
      <c r="B514" s="2" t="str">
        <f>Original!AI524</f>
        <v>musta</v>
      </c>
      <c r="C514" s="2" t="str">
        <f>Original!AJ524</f>
        <v>musta</v>
      </c>
      <c r="D514" s="2" t="str">
        <f>Original!AK524</f>
        <v>musta</v>
      </c>
      <c r="E514" s="2" t="str">
        <f>Original!AR524</f>
        <v>musta</v>
      </c>
      <c r="F514" s="2" t="str">
        <f>Original!AS524</f>
        <v>musta</v>
      </c>
      <c r="G514" s="2" t="str">
        <f>Original!AT524</f>
        <v>musta</v>
      </c>
      <c r="H514" s="2" t="str">
        <f t="shared" si="21"/>
        <v/>
      </c>
      <c r="I514" s="2" t="str">
        <f t="shared" si="22"/>
        <v/>
      </c>
      <c r="J514" s="2" t="str">
        <f t="shared" si="23"/>
        <v/>
      </c>
      <c r="K514" s="7">
        <f>Original!L524</f>
        <v>96</v>
      </c>
      <c r="L514" s="2">
        <f>Original!C524</f>
        <v>3493</v>
      </c>
      <c r="M514" s="2">
        <f>Original!D524</f>
        <v>2</v>
      </c>
    </row>
    <row r="515" spans="1:13" x14ac:dyDescent="0.25">
      <c r="A515" s="2" t="str">
        <f>Original!B525</f>
        <v>3493_3</v>
      </c>
      <c r="B515" s="2" t="str">
        <f>Original!AI525</f>
        <v>musta</v>
      </c>
      <c r="C515" s="2" t="str">
        <f>Original!AJ525</f>
        <v>musta</v>
      </c>
      <c r="D515" s="2" t="str">
        <f>Original!AK525</f>
        <v>musta</v>
      </c>
      <c r="E515" s="2" t="str">
        <f>Original!AR525</f>
        <v>musta</v>
      </c>
      <c r="F515" s="2" t="str">
        <f>Original!AS525</f>
        <v>musta</v>
      </c>
      <c r="G515" s="2" t="str">
        <f>Original!AT525</f>
        <v>musta</v>
      </c>
      <c r="H515" s="2" t="str">
        <f t="shared" ref="H515:H578" si="24">+IF(B515=E515,"",IF(B515="punainen",IF(E515="musta","musta"),IF(B515="musta",IF(E515="punainen","punainen"))))</f>
        <v/>
      </c>
      <c r="I515" s="2" t="str">
        <f t="shared" ref="I515:I578" si="25">+IF(C515=F515,"",IF(C515="punainen",IF(F515="musta","musta"),IF(C515="musta",IF(F515="punainen","punainen"))))</f>
        <v/>
      </c>
      <c r="J515" s="2" t="str">
        <f t="shared" ref="J515:J578" si="26">+IF(D515=G515,"",IF(D515="punainen",IF(G515="musta","musta"),IF(D515="musta",IF(G515="punainen","punainen"))))</f>
        <v/>
      </c>
      <c r="K515" s="7">
        <f>Original!L525</f>
        <v>96</v>
      </c>
      <c r="L515" s="2">
        <f>Original!C525</f>
        <v>3493</v>
      </c>
      <c r="M515" s="2">
        <f>Original!D525</f>
        <v>3</v>
      </c>
    </row>
    <row r="516" spans="1:13" x14ac:dyDescent="0.25">
      <c r="A516" s="2" t="str">
        <f>Original!B526</f>
        <v>3495_1</v>
      </c>
      <c r="B516" s="2" t="str">
        <f>Original!AI526</f>
        <v>musta</v>
      </c>
      <c r="C516" s="2" t="str">
        <f>Original!AJ526</f>
        <v>punainen</v>
      </c>
      <c r="D516" s="2" t="str">
        <f>Original!AK526</f>
        <v>punainen</v>
      </c>
      <c r="E516" s="2" t="str">
        <f>Original!AR526</f>
        <v>musta</v>
      </c>
      <c r="F516" s="2" t="str">
        <f>Original!AS526</f>
        <v>punainen</v>
      </c>
      <c r="G516" s="2" t="str">
        <f>Original!AT526</f>
        <v>punainen</v>
      </c>
      <c r="H516" s="2" t="str">
        <f t="shared" si="24"/>
        <v/>
      </c>
      <c r="I516" s="2" t="str">
        <f t="shared" si="25"/>
        <v/>
      </c>
      <c r="J516" s="2" t="str">
        <f t="shared" si="26"/>
        <v/>
      </c>
      <c r="K516" s="7">
        <f>Original!L526</f>
        <v>28229</v>
      </c>
      <c r="L516" s="2">
        <f>Original!C526</f>
        <v>3495</v>
      </c>
      <c r="M516" s="2">
        <f>Original!D526</f>
        <v>1</v>
      </c>
    </row>
    <row r="517" spans="1:13" x14ac:dyDescent="0.25">
      <c r="A517" s="2" t="str">
        <f>Original!B527</f>
        <v>7056_3</v>
      </c>
      <c r="B517" s="2" t="str">
        <f>Original!AI527</f>
        <v>musta</v>
      </c>
      <c r="C517" s="2" t="str">
        <f>Original!AJ527</f>
        <v>musta</v>
      </c>
      <c r="D517" s="2" t="str">
        <f>Original!AK527</f>
        <v>musta</v>
      </c>
      <c r="E517" s="2" t="str">
        <f>Original!AR527</f>
        <v>musta</v>
      </c>
      <c r="F517" s="2" t="str">
        <f>Original!AS527</f>
        <v>musta</v>
      </c>
      <c r="G517" s="2" t="str">
        <f>Original!AT527</f>
        <v>musta</v>
      </c>
      <c r="H517" s="2" t="str">
        <f t="shared" si="24"/>
        <v/>
      </c>
      <c r="I517" s="2" t="str">
        <f t="shared" si="25"/>
        <v/>
      </c>
      <c r="J517" s="2" t="str">
        <f t="shared" si="26"/>
        <v/>
      </c>
      <c r="K517" s="7">
        <f>Original!L527</f>
        <v>265</v>
      </c>
      <c r="L517" s="2">
        <f>Original!C527</f>
        <v>7056</v>
      </c>
      <c r="M517" s="2">
        <f>Original!D527</f>
        <v>3</v>
      </c>
    </row>
    <row r="518" spans="1:13" x14ac:dyDescent="0.25">
      <c r="A518" s="2" t="str">
        <f>Original!B528</f>
        <v>12623_3</v>
      </c>
      <c r="B518" s="2" t="str">
        <f>Original!AI528</f>
        <v>musta</v>
      </c>
      <c r="C518" s="2" t="str">
        <f>Original!AJ528</f>
        <v>musta</v>
      </c>
      <c r="D518" s="2" t="str">
        <f>Original!AK528</f>
        <v>musta</v>
      </c>
      <c r="E518" s="2" t="str">
        <f>Original!AR528</f>
        <v>musta</v>
      </c>
      <c r="F518" s="2" t="str">
        <f>Original!AS528</f>
        <v>musta</v>
      </c>
      <c r="G518" s="2" t="str">
        <f>Original!AT528</f>
        <v>musta</v>
      </c>
      <c r="H518" s="2" t="str">
        <f t="shared" si="24"/>
        <v/>
      </c>
      <c r="I518" s="2" t="str">
        <f t="shared" si="25"/>
        <v/>
      </c>
      <c r="J518" s="2" t="str">
        <f t="shared" si="26"/>
        <v/>
      </c>
      <c r="K518" s="7">
        <f>Original!L528</f>
        <v>57</v>
      </c>
      <c r="L518" s="2">
        <f>Original!C528</f>
        <v>12623</v>
      </c>
      <c r="M518" s="2">
        <f>Original!D528</f>
        <v>3</v>
      </c>
    </row>
    <row r="519" spans="1:13" x14ac:dyDescent="0.25">
      <c r="A519" s="2" t="str">
        <f>Original!B529</f>
        <v>12735_1</v>
      </c>
      <c r="B519" s="2" t="str">
        <f>Original!AI529</f>
        <v>musta</v>
      </c>
      <c r="C519" s="2" t="str">
        <f>Original!AJ529</f>
        <v>musta</v>
      </c>
      <c r="D519" s="2" t="str">
        <f>Original!AK529</f>
        <v>musta</v>
      </c>
      <c r="E519" s="2" t="str">
        <f>Original!AR529</f>
        <v>musta</v>
      </c>
      <c r="F519" s="2" t="str">
        <f>Original!AS529</f>
        <v>musta</v>
      </c>
      <c r="G519" s="2" t="str">
        <f>Original!AT529</f>
        <v>musta</v>
      </c>
      <c r="H519" s="2" t="str">
        <f t="shared" si="24"/>
        <v/>
      </c>
      <c r="I519" s="2" t="str">
        <f t="shared" si="25"/>
        <v/>
      </c>
      <c r="J519" s="2" t="str">
        <f t="shared" si="26"/>
        <v/>
      </c>
      <c r="K519" s="7">
        <f>Original!L529</f>
        <v>132</v>
      </c>
      <c r="L519" s="2">
        <f>Original!C529</f>
        <v>12735</v>
      </c>
      <c r="M519" s="2">
        <f>Original!D529</f>
        <v>1</v>
      </c>
    </row>
    <row r="520" spans="1:13" x14ac:dyDescent="0.25">
      <c r="A520" s="2" t="str">
        <f>Original!B530</f>
        <v>12735_3</v>
      </c>
      <c r="B520" s="2" t="str">
        <f>Original!AI530</f>
        <v>punainen</v>
      </c>
      <c r="C520" s="2" t="str">
        <f>Original!AJ530</f>
        <v>musta</v>
      </c>
      <c r="D520" s="2" t="str">
        <f>Original!AK530</f>
        <v>musta</v>
      </c>
      <c r="E520" s="2" t="str">
        <f>Original!AR530</f>
        <v>punainen</v>
      </c>
      <c r="F520" s="2" t="str">
        <f>Original!AS530</f>
        <v>musta</v>
      </c>
      <c r="G520" s="2" t="str">
        <f>Original!AT530</f>
        <v>musta</v>
      </c>
      <c r="H520" s="2" t="str">
        <f t="shared" si="24"/>
        <v/>
      </c>
      <c r="I520" s="2" t="str">
        <f t="shared" si="25"/>
        <v/>
      </c>
      <c r="J520" s="2" t="str">
        <f t="shared" si="26"/>
        <v/>
      </c>
      <c r="K520" s="7">
        <f>Original!L530</f>
        <v>125</v>
      </c>
      <c r="L520" s="2">
        <f>Original!C530</f>
        <v>12735</v>
      </c>
      <c r="M520" s="2">
        <f>Original!D530</f>
        <v>3</v>
      </c>
    </row>
    <row r="521" spans="1:13" x14ac:dyDescent="0.25">
      <c r="A521" s="2" t="str">
        <f>Original!B531</f>
        <v>12737_1</v>
      </c>
      <c r="B521" s="2" t="str">
        <f>Original!AI531</f>
        <v>musta</v>
      </c>
      <c r="C521" s="2" t="str">
        <f>Original!AJ531</f>
        <v>musta</v>
      </c>
      <c r="D521" s="2" t="str">
        <f>Original!AK531</f>
        <v>musta</v>
      </c>
      <c r="E521" s="2" t="str">
        <f>Original!AR531</f>
        <v>punainen</v>
      </c>
      <c r="F521" s="2" t="str">
        <f>Original!AS531</f>
        <v>musta</v>
      </c>
      <c r="G521" s="2" t="str">
        <f>Original!AT531</f>
        <v>musta</v>
      </c>
      <c r="H521" s="2" t="str">
        <f t="shared" si="24"/>
        <v>punainen</v>
      </c>
      <c r="I521" s="2" t="str">
        <f t="shared" si="25"/>
        <v/>
      </c>
      <c r="J521" s="2" t="str">
        <f t="shared" si="26"/>
        <v/>
      </c>
      <c r="K521" s="7">
        <f>Original!L531</f>
        <v>41</v>
      </c>
      <c r="L521" s="2">
        <f>Original!C531</f>
        <v>12737</v>
      </c>
      <c r="M521" s="2">
        <f>Original!D531</f>
        <v>1</v>
      </c>
    </row>
    <row r="522" spans="1:13" x14ac:dyDescent="0.25">
      <c r="A522" s="2" t="str">
        <f>Original!B532</f>
        <v>12739_1</v>
      </c>
      <c r="B522" s="2" t="str">
        <f>Original!AI532</f>
        <v>musta</v>
      </c>
      <c r="C522" s="2" t="str">
        <f>Original!AJ532</f>
        <v>musta</v>
      </c>
      <c r="D522" s="2" t="str">
        <f>Original!AK532</f>
        <v>musta</v>
      </c>
      <c r="E522" s="2" t="str">
        <f>Original!AR532</f>
        <v>musta</v>
      </c>
      <c r="F522" s="2" t="str">
        <f>Original!AS532</f>
        <v>musta</v>
      </c>
      <c r="G522" s="2" t="str">
        <f>Original!AT532</f>
        <v>musta</v>
      </c>
      <c r="H522" s="2" t="str">
        <f t="shared" si="24"/>
        <v/>
      </c>
      <c r="I522" s="2" t="str">
        <f t="shared" si="25"/>
        <v/>
      </c>
      <c r="J522" s="2" t="str">
        <f t="shared" si="26"/>
        <v/>
      </c>
      <c r="K522" s="7">
        <f>Original!L532</f>
        <v>240</v>
      </c>
      <c r="L522" s="2">
        <f>Original!C532</f>
        <v>12739</v>
      </c>
      <c r="M522" s="2">
        <f>Original!D532</f>
        <v>1</v>
      </c>
    </row>
    <row r="523" spans="1:13" x14ac:dyDescent="0.25">
      <c r="A523" s="2" t="str">
        <f>Original!B533</f>
        <v>12741_1</v>
      </c>
      <c r="B523" s="2" t="str">
        <f>Original!AI533</f>
        <v>musta</v>
      </c>
      <c r="C523" s="2" t="str">
        <f>Original!AJ533</f>
        <v>musta</v>
      </c>
      <c r="D523" s="2" t="str">
        <f>Original!AK533</f>
        <v>musta</v>
      </c>
      <c r="E523" s="2" t="str">
        <f>Original!AR533</f>
        <v>musta</v>
      </c>
      <c r="F523" s="2" t="str">
        <f>Original!AS533</f>
        <v>musta</v>
      </c>
      <c r="G523" s="2" t="str">
        <f>Original!AT533</f>
        <v>musta</v>
      </c>
      <c r="H523" s="2" t="str">
        <f t="shared" si="24"/>
        <v/>
      </c>
      <c r="I523" s="2" t="str">
        <f t="shared" si="25"/>
        <v/>
      </c>
      <c r="J523" s="2" t="str">
        <f t="shared" si="26"/>
        <v/>
      </c>
      <c r="K523" s="7">
        <f>Original!L533</f>
        <v>149</v>
      </c>
      <c r="L523" s="2">
        <f>Original!C533</f>
        <v>12741</v>
      </c>
      <c r="M523" s="2">
        <f>Original!D533</f>
        <v>1</v>
      </c>
    </row>
    <row r="524" spans="1:13" x14ac:dyDescent="0.25">
      <c r="A524" s="2" t="str">
        <f>Original!B534</f>
        <v>12743_2</v>
      </c>
      <c r="B524" s="2" t="str">
        <f>Original!AI534</f>
        <v>musta</v>
      </c>
      <c r="C524" s="2" t="str">
        <f>Original!AJ534</f>
        <v>musta</v>
      </c>
      <c r="D524" s="2" t="str">
        <f>Original!AK534</f>
        <v>musta</v>
      </c>
      <c r="E524" s="2" t="str">
        <f>Original!AR534</f>
        <v>musta</v>
      </c>
      <c r="F524" s="2" t="str">
        <f>Original!AS534</f>
        <v>musta</v>
      </c>
      <c r="G524" s="2" t="str">
        <f>Original!AT534</f>
        <v>musta</v>
      </c>
      <c r="H524" s="2" t="str">
        <f t="shared" si="24"/>
        <v/>
      </c>
      <c r="I524" s="2" t="str">
        <f t="shared" si="25"/>
        <v/>
      </c>
      <c r="J524" s="2" t="str">
        <f t="shared" si="26"/>
        <v/>
      </c>
      <c r="K524" s="7">
        <f>Original!L534</f>
        <v>77</v>
      </c>
      <c r="L524" s="2">
        <f>Original!C534</f>
        <v>12743</v>
      </c>
      <c r="M524" s="2">
        <f>Original!D534</f>
        <v>2</v>
      </c>
    </row>
    <row r="525" spans="1:13" x14ac:dyDescent="0.25">
      <c r="A525" s="2" t="str">
        <f>Original!B535</f>
        <v>12745_2</v>
      </c>
      <c r="B525" s="2" t="str">
        <f>Original!AI535</f>
        <v>musta</v>
      </c>
      <c r="C525" s="2" t="str">
        <f>Original!AJ535</f>
        <v>musta</v>
      </c>
      <c r="D525" s="2" t="str">
        <f>Original!AK535</f>
        <v>musta</v>
      </c>
      <c r="E525" s="2" t="str">
        <f>Original!AR535</f>
        <v>musta</v>
      </c>
      <c r="F525" s="2" t="str">
        <f>Original!AS535</f>
        <v>musta</v>
      </c>
      <c r="G525" s="2" t="str">
        <f>Original!AT535</f>
        <v>musta</v>
      </c>
      <c r="H525" s="2" t="str">
        <f t="shared" si="24"/>
        <v/>
      </c>
      <c r="I525" s="2" t="str">
        <f t="shared" si="25"/>
        <v/>
      </c>
      <c r="J525" s="2" t="str">
        <f t="shared" si="26"/>
        <v/>
      </c>
      <c r="K525" s="7">
        <f>Original!L535</f>
        <v>43</v>
      </c>
      <c r="L525" s="2">
        <f>Original!C535</f>
        <v>12745</v>
      </c>
      <c r="M525" s="2">
        <f>Original!D535</f>
        <v>2</v>
      </c>
    </row>
    <row r="526" spans="1:13" x14ac:dyDescent="0.25">
      <c r="A526" s="2" t="str">
        <f>Original!B536</f>
        <v>12745_3</v>
      </c>
      <c r="B526" s="2" t="str">
        <f>Original!AI536</f>
        <v>musta</v>
      </c>
      <c r="C526" s="2" t="str">
        <f>Original!AJ536</f>
        <v>musta</v>
      </c>
      <c r="D526" s="2" t="str">
        <f>Original!AK536</f>
        <v>musta</v>
      </c>
      <c r="E526" s="2" t="str">
        <f>Original!AR536</f>
        <v>musta</v>
      </c>
      <c r="F526" s="2" t="str">
        <f>Original!AS536</f>
        <v>musta</v>
      </c>
      <c r="G526" s="2" t="str">
        <f>Original!AT536</f>
        <v>musta</v>
      </c>
      <c r="H526" s="2" t="str">
        <f t="shared" si="24"/>
        <v/>
      </c>
      <c r="I526" s="2" t="str">
        <f t="shared" si="25"/>
        <v/>
      </c>
      <c r="J526" s="2" t="str">
        <f t="shared" si="26"/>
        <v/>
      </c>
      <c r="K526" s="7">
        <f>Original!L536</f>
        <v>43</v>
      </c>
      <c r="L526" s="2">
        <f>Original!C536</f>
        <v>12745</v>
      </c>
      <c r="M526" s="2">
        <f>Original!D536</f>
        <v>3</v>
      </c>
    </row>
    <row r="527" spans="1:13" x14ac:dyDescent="0.25">
      <c r="A527" s="2" t="str">
        <f>Original!B537</f>
        <v>12751_1</v>
      </c>
      <c r="B527" s="2" t="str">
        <f>Original!AI537</f>
        <v>musta</v>
      </c>
      <c r="C527" s="2" t="str">
        <f>Original!AJ537</f>
        <v>musta</v>
      </c>
      <c r="D527" s="2" t="str">
        <f>Original!AK537</f>
        <v>musta</v>
      </c>
      <c r="E527" s="2" t="str">
        <f>Original!AR537</f>
        <v>musta</v>
      </c>
      <c r="F527" s="2" t="str">
        <f>Original!AS537</f>
        <v>musta</v>
      </c>
      <c r="G527" s="2" t="str">
        <f>Original!AT537</f>
        <v>musta</v>
      </c>
      <c r="H527" s="2" t="str">
        <f t="shared" si="24"/>
        <v/>
      </c>
      <c r="I527" s="2" t="str">
        <f t="shared" si="25"/>
        <v/>
      </c>
      <c r="J527" s="2" t="str">
        <f t="shared" si="26"/>
        <v/>
      </c>
      <c r="K527" s="7">
        <f>Original!L537</f>
        <v>63</v>
      </c>
      <c r="L527" s="2">
        <f>Original!C537</f>
        <v>12751</v>
      </c>
      <c r="M527" s="2">
        <f>Original!D537</f>
        <v>1</v>
      </c>
    </row>
    <row r="528" spans="1:13" x14ac:dyDescent="0.25">
      <c r="A528" s="2" t="str">
        <f>Original!B538</f>
        <v>12753_1</v>
      </c>
      <c r="B528" s="2" t="str">
        <f>Original!AI538</f>
        <v>punainen</v>
      </c>
      <c r="C528" s="2" t="str">
        <f>Original!AJ538</f>
        <v>musta</v>
      </c>
      <c r="D528" s="2" t="str">
        <f>Original!AK538</f>
        <v>musta</v>
      </c>
      <c r="E528" s="2" t="str">
        <f>Original!AR538</f>
        <v>punainen</v>
      </c>
      <c r="F528" s="2" t="str">
        <f>Original!AS538</f>
        <v>musta</v>
      </c>
      <c r="G528" s="2" t="str">
        <f>Original!AT538</f>
        <v>musta</v>
      </c>
      <c r="H528" s="2" t="str">
        <f t="shared" si="24"/>
        <v/>
      </c>
      <c r="I528" s="2" t="str">
        <f t="shared" si="25"/>
        <v/>
      </c>
      <c r="J528" s="2" t="str">
        <f t="shared" si="26"/>
        <v/>
      </c>
      <c r="K528" s="7">
        <f>Original!L538</f>
        <v>139</v>
      </c>
      <c r="L528" s="2">
        <f>Original!C538</f>
        <v>12753</v>
      </c>
      <c r="M528" s="2">
        <f>Original!D538</f>
        <v>1</v>
      </c>
    </row>
    <row r="529" spans="1:13" x14ac:dyDescent="0.25">
      <c r="A529" s="2" t="str">
        <f>Original!B539</f>
        <v>12753_2</v>
      </c>
      <c r="B529" s="2" t="str">
        <f>Original!AI539</f>
        <v>punainen</v>
      </c>
      <c r="C529" s="2" t="str">
        <f>Original!AJ539</f>
        <v>musta</v>
      </c>
      <c r="D529" s="2" t="str">
        <f>Original!AK539</f>
        <v>musta</v>
      </c>
      <c r="E529" s="2" t="str">
        <f>Original!AR539</f>
        <v>punainen</v>
      </c>
      <c r="F529" s="2" t="str">
        <f>Original!AS539</f>
        <v>musta</v>
      </c>
      <c r="G529" s="2" t="str">
        <f>Original!AT539</f>
        <v>musta</v>
      </c>
      <c r="H529" s="2" t="str">
        <f t="shared" si="24"/>
        <v/>
      </c>
      <c r="I529" s="2" t="str">
        <f t="shared" si="25"/>
        <v/>
      </c>
      <c r="J529" s="2" t="str">
        <f t="shared" si="26"/>
        <v/>
      </c>
      <c r="K529" s="7">
        <f>Original!L539</f>
        <v>139</v>
      </c>
      <c r="L529" s="2">
        <f>Original!C539</f>
        <v>12753</v>
      </c>
      <c r="M529" s="2">
        <f>Original!D539</f>
        <v>2</v>
      </c>
    </row>
    <row r="530" spans="1:13" x14ac:dyDescent="0.25">
      <c r="A530" s="2" t="str">
        <f>Original!B540</f>
        <v>12757_1</v>
      </c>
      <c r="B530" s="2" t="str">
        <f>Original!AI540</f>
        <v>musta</v>
      </c>
      <c r="C530" s="2" t="str">
        <f>Original!AJ540</f>
        <v>musta</v>
      </c>
      <c r="D530" s="2" t="str">
        <f>Original!AK540</f>
        <v>musta</v>
      </c>
      <c r="E530" s="2" t="str">
        <f>Original!AR540</f>
        <v>musta</v>
      </c>
      <c r="F530" s="2" t="str">
        <f>Original!AS540</f>
        <v>musta</v>
      </c>
      <c r="G530" s="2" t="str">
        <f>Original!AT540</f>
        <v>musta</v>
      </c>
      <c r="H530" s="2" t="str">
        <f t="shared" si="24"/>
        <v/>
      </c>
      <c r="I530" s="2" t="str">
        <f t="shared" si="25"/>
        <v/>
      </c>
      <c r="J530" s="2" t="str">
        <f t="shared" si="26"/>
        <v/>
      </c>
      <c r="K530" s="7">
        <f>Original!L540</f>
        <v>141</v>
      </c>
      <c r="L530" s="2">
        <f>Original!C540</f>
        <v>12757</v>
      </c>
      <c r="M530" s="2">
        <f>Original!D540</f>
        <v>1</v>
      </c>
    </row>
    <row r="531" spans="1:13" x14ac:dyDescent="0.25">
      <c r="A531" s="2" t="str">
        <f>Original!B541</f>
        <v>12759_1</v>
      </c>
      <c r="B531" s="2" t="str">
        <f>Original!AI541</f>
        <v>musta</v>
      </c>
      <c r="C531" s="2" t="str">
        <f>Original!AJ541</f>
        <v>musta</v>
      </c>
      <c r="D531" s="2" t="str">
        <f>Original!AK541</f>
        <v>musta</v>
      </c>
      <c r="E531" s="2" t="str">
        <f>Original!AR541</f>
        <v>musta</v>
      </c>
      <c r="F531" s="2" t="str">
        <f>Original!AS541</f>
        <v>musta</v>
      </c>
      <c r="G531" s="2" t="str">
        <f>Original!AT541</f>
        <v>musta</v>
      </c>
      <c r="H531" s="2" t="str">
        <f t="shared" si="24"/>
        <v/>
      </c>
      <c r="I531" s="2" t="str">
        <f t="shared" si="25"/>
        <v/>
      </c>
      <c r="J531" s="2" t="str">
        <f t="shared" si="26"/>
        <v/>
      </c>
      <c r="K531" s="7">
        <f>Original!L541</f>
        <v>94</v>
      </c>
      <c r="L531" s="2">
        <f>Original!C541</f>
        <v>12759</v>
      </c>
      <c r="M531" s="2">
        <f>Original!D541</f>
        <v>1</v>
      </c>
    </row>
    <row r="532" spans="1:13" x14ac:dyDescent="0.25">
      <c r="A532" s="2" t="str">
        <f>Original!B542</f>
        <v>12819_2</v>
      </c>
      <c r="B532" s="2" t="str">
        <f>Original!AI542</f>
        <v>musta</v>
      </c>
      <c r="C532" s="2" t="str">
        <f>Original!AJ542</f>
        <v>musta</v>
      </c>
      <c r="D532" s="2" t="str">
        <f>Original!AK542</f>
        <v>musta</v>
      </c>
      <c r="E532" s="2" t="str">
        <f>Original!AR542</f>
        <v>musta</v>
      </c>
      <c r="F532" s="2" t="str">
        <f>Original!AS542</f>
        <v>musta</v>
      </c>
      <c r="G532" s="2" t="str">
        <f>Original!AT542</f>
        <v>musta</v>
      </c>
      <c r="H532" s="2" t="str">
        <f t="shared" si="24"/>
        <v/>
      </c>
      <c r="I532" s="2" t="str">
        <f t="shared" si="25"/>
        <v/>
      </c>
      <c r="J532" s="2" t="str">
        <f t="shared" si="26"/>
        <v/>
      </c>
      <c r="K532" s="7">
        <f>Original!L542</f>
        <v>530</v>
      </c>
      <c r="L532" s="2">
        <f>Original!C542</f>
        <v>12819</v>
      </c>
      <c r="M532" s="2">
        <f>Original!D542</f>
        <v>2</v>
      </c>
    </row>
    <row r="533" spans="1:13" x14ac:dyDescent="0.25">
      <c r="A533" s="2" t="str">
        <f>Original!B543</f>
        <v>12819_3</v>
      </c>
      <c r="B533" s="2" t="str">
        <f>Original!AI543</f>
        <v>musta</v>
      </c>
      <c r="C533" s="2" t="str">
        <f>Original!AJ543</f>
        <v>musta</v>
      </c>
      <c r="D533" s="2" t="str">
        <f>Original!AK543</f>
        <v>musta</v>
      </c>
      <c r="E533" s="2" t="str">
        <f>Original!AR543</f>
        <v>musta</v>
      </c>
      <c r="F533" s="2" t="str">
        <f>Original!AS543</f>
        <v>musta</v>
      </c>
      <c r="G533" s="2" t="str">
        <f>Original!AT543</f>
        <v>musta</v>
      </c>
      <c r="H533" s="2" t="str">
        <f t="shared" si="24"/>
        <v/>
      </c>
      <c r="I533" s="2" t="str">
        <f t="shared" si="25"/>
        <v/>
      </c>
      <c r="J533" s="2" t="str">
        <f t="shared" si="26"/>
        <v/>
      </c>
      <c r="K533" s="7">
        <f>Original!L543</f>
        <v>326</v>
      </c>
      <c r="L533" s="2">
        <f>Original!C543</f>
        <v>12819</v>
      </c>
      <c r="M533" s="2">
        <f>Original!D543</f>
        <v>3</v>
      </c>
    </row>
    <row r="534" spans="1:13" x14ac:dyDescent="0.25">
      <c r="A534" s="2" t="str">
        <f>Original!B544</f>
        <v>12826_2</v>
      </c>
      <c r="B534" s="2" t="str">
        <f>Original!AI544</f>
        <v>musta</v>
      </c>
      <c r="C534" s="2" t="str">
        <f>Original!AJ544</f>
        <v>musta</v>
      </c>
      <c r="D534" s="2" t="str">
        <f>Original!AK544</f>
        <v>musta</v>
      </c>
      <c r="E534" s="2" t="str">
        <f>Original!AR544</f>
        <v>musta</v>
      </c>
      <c r="F534" s="2" t="str">
        <f>Original!AS544</f>
        <v>musta</v>
      </c>
      <c r="G534" s="2" t="str">
        <f>Original!AT544</f>
        <v>musta</v>
      </c>
      <c r="H534" s="2" t="str">
        <f t="shared" si="24"/>
        <v/>
      </c>
      <c r="I534" s="2" t="str">
        <f t="shared" si="25"/>
        <v/>
      </c>
      <c r="J534" s="2" t="str">
        <f t="shared" si="26"/>
        <v/>
      </c>
      <c r="K534" s="7">
        <f>Original!L544</f>
        <v>77</v>
      </c>
      <c r="L534" s="2">
        <f>Original!C544</f>
        <v>12826</v>
      </c>
      <c r="M534" s="2">
        <f>Original!D544</f>
        <v>2</v>
      </c>
    </row>
    <row r="535" spans="1:13" x14ac:dyDescent="0.25">
      <c r="A535" s="2" t="str">
        <f>Original!B545</f>
        <v>12829_1</v>
      </c>
      <c r="B535" s="2" t="str">
        <f>Original!AI545</f>
        <v>musta</v>
      </c>
      <c r="C535" s="2" t="str">
        <f>Original!AJ545</f>
        <v>musta</v>
      </c>
      <c r="D535" s="2" t="str">
        <f>Original!AK545</f>
        <v>musta</v>
      </c>
      <c r="E535" s="2" t="str">
        <f>Original!AR545</f>
        <v>musta</v>
      </c>
      <c r="F535" s="2" t="str">
        <f>Original!AS545</f>
        <v>musta</v>
      </c>
      <c r="G535" s="2" t="str">
        <f>Original!AT545</f>
        <v>musta</v>
      </c>
      <c r="H535" s="2" t="str">
        <f t="shared" si="24"/>
        <v/>
      </c>
      <c r="I535" s="2" t="str">
        <f t="shared" si="25"/>
        <v/>
      </c>
      <c r="J535" s="2" t="str">
        <f t="shared" si="26"/>
        <v/>
      </c>
      <c r="K535" s="7">
        <f>Original!L545</f>
        <v>81</v>
      </c>
      <c r="L535" s="2">
        <f>Original!C545</f>
        <v>12829</v>
      </c>
      <c r="M535" s="2">
        <f>Original!D545</f>
        <v>1</v>
      </c>
    </row>
    <row r="536" spans="1:13" x14ac:dyDescent="0.25">
      <c r="A536" s="2" t="str">
        <f>Original!B546</f>
        <v>12829_4</v>
      </c>
      <c r="B536" s="2" t="str">
        <f>Original!AI546</f>
        <v>musta</v>
      </c>
      <c r="C536" s="2" t="str">
        <f>Original!AJ546</f>
        <v>musta</v>
      </c>
      <c r="D536" s="2" t="str">
        <f>Original!AK546</f>
        <v>musta</v>
      </c>
      <c r="E536" s="2" t="str">
        <f>Original!AR546</f>
        <v>musta</v>
      </c>
      <c r="F536" s="2" t="str">
        <f>Original!AS546</f>
        <v>musta</v>
      </c>
      <c r="G536" s="2" t="str">
        <f>Original!AT546</f>
        <v>musta</v>
      </c>
      <c r="H536" s="2" t="str">
        <f t="shared" si="24"/>
        <v/>
      </c>
      <c r="I536" s="2" t="str">
        <f t="shared" si="25"/>
        <v/>
      </c>
      <c r="J536" s="2" t="str">
        <f t="shared" si="26"/>
        <v/>
      </c>
      <c r="K536" s="7">
        <f>Original!L546</f>
        <v>81</v>
      </c>
      <c r="L536" s="2">
        <f>Original!C546</f>
        <v>12829</v>
      </c>
      <c r="M536" s="2">
        <f>Original!D546</f>
        <v>4</v>
      </c>
    </row>
    <row r="537" spans="1:13" x14ac:dyDescent="0.25">
      <c r="A537" s="2" t="str">
        <f>Original!B547</f>
        <v>12829_5</v>
      </c>
      <c r="B537" s="2" t="str">
        <f>Original!AI547</f>
        <v>musta</v>
      </c>
      <c r="C537" s="2" t="str">
        <f>Original!AJ547</f>
        <v>musta</v>
      </c>
      <c r="D537" s="2" t="str">
        <f>Original!AK547</f>
        <v>musta</v>
      </c>
      <c r="E537" s="2" t="str">
        <f>Original!AR547</f>
        <v>musta</v>
      </c>
      <c r="F537" s="2" t="str">
        <f>Original!AS547</f>
        <v>musta</v>
      </c>
      <c r="G537" s="2" t="str">
        <f>Original!AT547</f>
        <v>musta</v>
      </c>
      <c r="H537" s="2" t="str">
        <f t="shared" si="24"/>
        <v/>
      </c>
      <c r="I537" s="2" t="str">
        <f t="shared" si="25"/>
        <v/>
      </c>
      <c r="J537" s="2" t="str">
        <f t="shared" si="26"/>
        <v/>
      </c>
      <c r="K537" s="7">
        <f>Original!L547</f>
        <v>158</v>
      </c>
      <c r="L537" s="2">
        <f>Original!C547</f>
        <v>12829</v>
      </c>
      <c r="M537" s="2">
        <f>Original!D547</f>
        <v>5</v>
      </c>
    </row>
    <row r="538" spans="1:13" x14ac:dyDescent="0.25">
      <c r="A538" s="2" t="str">
        <f>Original!B548</f>
        <v>12831_4</v>
      </c>
      <c r="B538" s="2" t="str">
        <f>Original!AI548</f>
        <v>musta</v>
      </c>
      <c r="C538" s="2" t="str">
        <f>Original!AJ548</f>
        <v>musta</v>
      </c>
      <c r="D538" s="2" t="str">
        <f>Original!AK548</f>
        <v>musta</v>
      </c>
      <c r="E538" s="2" t="str">
        <f>Original!AR548</f>
        <v>musta</v>
      </c>
      <c r="F538" s="2" t="str">
        <f>Original!AS548</f>
        <v>musta</v>
      </c>
      <c r="G538" s="2" t="str">
        <f>Original!AT548</f>
        <v>musta</v>
      </c>
      <c r="H538" s="2" t="str">
        <f t="shared" si="24"/>
        <v/>
      </c>
      <c r="I538" s="2" t="str">
        <f t="shared" si="25"/>
        <v/>
      </c>
      <c r="J538" s="2" t="str">
        <f t="shared" si="26"/>
        <v/>
      </c>
      <c r="K538" s="7">
        <f>Original!L548</f>
        <v>76</v>
      </c>
      <c r="L538" s="2">
        <f>Original!C548</f>
        <v>12831</v>
      </c>
      <c r="M538" s="2">
        <f>Original!D548</f>
        <v>4</v>
      </c>
    </row>
    <row r="539" spans="1:13" x14ac:dyDescent="0.25">
      <c r="A539" s="2" t="str">
        <f>Original!B549</f>
        <v>12833_1</v>
      </c>
      <c r="B539" s="2" t="str">
        <f>Original!AI549</f>
        <v>musta</v>
      </c>
      <c r="C539" s="2" t="str">
        <f>Original!AJ549</f>
        <v>musta</v>
      </c>
      <c r="D539" s="2" t="str">
        <f>Original!AK549</f>
        <v>musta</v>
      </c>
      <c r="E539" s="2" t="str">
        <f>Original!AR549</f>
        <v>musta</v>
      </c>
      <c r="F539" s="2" t="str">
        <f>Original!AS549</f>
        <v>musta</v>
      </c>
      <c r="G539" s="2" t="str">
        <f>Original!AT549</f>
        <v>musta</v>
      </c>
      <c r="H539" s="2" t="str">
        <f t="shared" si="24"/>
        <v/>
      </c>
      <c r="I539" s="2" t="str">
        <f t="shared" si="25"/>
        <v/>
      </c>
      <c r="J539" s="2" t="str">
        <f t="shared" si="26"/>
        <v/>
      </c>
      <c r="K539" s="7">
        <f>Original!L549</f>
        <v>32</v>
      </c>
      <c r="L539" s="2">
        <f>Original!C549</f>
        <v>12833</v>
      </c>
      <c r="M539" s="2">
        <f>Original!D549</f>
        <v>1</v>
      </c>
    </row>
    <row r="540" spans="1:13" x14ac:dyDescent="0.25">
      <c r="A540" s="2" t="str">
        <f>Original!B550</f>
        <v>12835_1</v>
      </c>
      <c r="B540" s="2" t="str">
        <f>Original!AI550</f>
        <v>musta</v>
      </c>
      <c r="C540" s="2" t="str">
        <f>Original!AJ550</f>
        <v>musta</v>
      </c>
      <c r="D540" s="2" t="str">
        <f>Original!AK550</f>
        <v>musta</v>
      </c>
      <c r="E540" s="2" t="str">
        <f>Original!AR550</f>
        <v>musta</v>
      </c>
      <c r="F540" s="2" t="str">
        <f>Original!AS550</f>
        <v>musta</v>
      </c>
      <c r="G540" s="2" t="str">
        <f>Original!AT550</f>
        <v>musta</v>
      </c>
      <c r="H540" s="2" t="str">
        <f t="shared" si="24"/>
        <v/>
      </c>
      <c r="I540" s="2" t="str">
        <f t="shared" si="25"/>
        <v/>
      </c>
      <c r="J540" s="2" t="str">
        <f t="shared" si="26"/>
        <v/>
      </c>
      <c r="K540" s="7">
        <f>Original!L550</f>
        <v>227</v>
      </c>
      <c r="L540" s="2">
        <f>Original!C550</f>
        <v>12835</v>
      </c>
      <c r="M540" s="2">
        <f>Original!D550</f>
        <v>1</v>
      </c>
    </row>
    <row r="541" spans="1:13" x14ac:dyDescent="0.25">
      <c r="A541" s="2" t="str">
        <f>Original!B551</f>
        <v>12837_1</v>
      </c>
      <c r="B541" s="2" t="str">
        <f>Original!AI551</f>
        <v>musta</v>
      </c>
      <c r="C541" s="2" t="str">
        <f>Original!AJ551</f>
        <v>musta</v>
      </c>
      <c r="D541" s="2" t="str">
        <f>Original!AK551</f>
        <v>musta</v>
      </c>
      <c r="E541" s="2" t="str">
        <f>Original!AR551</f>
        <v>musta</v>
      </c>
      <c r="F541" s="2" t="str">
        <f>Original!AS551</f>
        <v>musta</v>
      </c>
      <c r="G541" s="2" t="str">
        <f>Original!AT551</f>
        <v>musta</v>
      </c>
      <c r="H541" s="2" t="str">
        <f t="shared" si="24"/>
        <v/>
      </c>
      <c r="I541" s="2" t="str">
        <f t="shared" si="25"/>
        <v/>
      </c>
      <c r="J541" s="2" t="str">
        <f t="shared" si="26"/>
        <v/>
      </c>
      <c r="K541" s="7">
        <f>Original!L551</f>
        <v>104</v>
      </c>
      <c r="L541" s="2">
        <f>Original!C551</f>
        <v>12837</v>
      </c>
      <c r="M541" s="2">
        <f>Original!D551</f>
        <v>1</v>
      </c>
    </row>
    <row r="542" spans="1:13" x14ac:dyDescent="0.25">
      <c r="A542" s="2" t="str">
        <f>Original!B552</f>
        <v>12837_2</v>
      </c>
      <c r="B542" s="2" t="str">
        <f>Original!AI552</f>
        <v>musta</v>
      </c>
      <c r="C542" s="2" t="str">
        <f>Original!AJ552</f>
        <v>musta</v>
      </c>
      <c r="D542" s="2" t="str">
        <f>Original!AK552</f>
        <v>musta</v>
      </c>
      <c r="E542" s="2" t="str">
        <f>Original!AR552</f>
        <v>musta</v>
      </c>
      <c r="F542" s="2" t="str">
        <f>Original!AS552</f>
        <v>musta</v>
      </c>
      <c r="G542" s="2" t="str">
        <f>Original!AT552</f>
        <v>musta</v>
      </c>
      <c r="H542" s="2" t="str">
        <f t="shared" si="24"/>
        <v/>
      </c>
      <c r="I542" s="2" t="str">
        <f t="shared" si="25"/>
        <v/>
      </c>
      <c r="J542" s="2" t="str">
        <f t="shared" si="26"/>
        <v/>
      </c>
      <c r="K542" s="7">
        <f>Original!L552</f>
        <v>109</v>
      </c>
      <c r="L542" s="2">
        <f>Original!C552</f>
        <v>12837</v>
      </c>
      <c r="M542" s="2">
        <f>Original!D552</f>
        <v>2</v>
      </c>
    </row>
    <row r="543" spans="1:13" x14ac:dyDescent="0.25">
      <c r="A543" s="2" t="str">
        <f>Original!B553</f>
        <v>12839_1</v>
      </c>
      <c r="B543" s="2" t="str">
        <f>Original!AI553</f>
        <v>musta</v>
      </c>
      <c r="C543" s="2" t="str">
        <f>Original!AJ553</f>
        <v>musta</v>
      </c>
      <c r="D543" s="2" t="str">
        <f>Original!AK553</f>
        <v>musta</v>
      </c>
      <c r="E543" s="2" t="str">
        <f>Original!AR553</f>
        <v>musta</v>
      </c>
      <c r="F543" s="2" t="str">
        <f>Original!AS553</f>
        <v>musta</v>
      </c>
      <c r="G543" s="2" t="str">
        <f>Original!AT553</f>
        <v>musta</v>
      </c>
      <c r="H543" s="2" t="str">
        <f t="shared" si="24"/>
        <v/>
      </c>
      <c r="I543" s="2" t="str">
        <f t="shared" si="25"/>
        <v/>
      </c>
      <c r="J543" s="2" t="str">
        <f t="shared" si="26"/>
        <v/>
      </c>
      <c r="K543" s="7">
        <f>Original!L553</f>
        <v>83</v>
      </c>
      <c r="L543" s="2">
        <f>Original!C553</f>
        <v>12839</v>
      </c>
      <c r="M543" s="2">
        <f>Original!D553</f>
        <v>1</v>
      </c>
    </row>
    <row r="544" spans="1:13" x14ac:dyDescent="0.25">
      <c r="A544" s="2" t="str">
        <f>Original!B554</f>
        <v>12841_2</v>
      </c>
      <c r="B544" s="2" t="str">
        <f>Original!AI554</f>
        <v>musta</v>
      </c>
      <c r="C544" s="2" t="str">
        <f>Original!AJ554</f>
        <v>musta</v>
      </c>
      <c r="D544" s="2" t="str">
        <f>Original!AK554</f>
        <v>musta</v>
      </c>
      <c r="E544" s="2" t="str">
        <f>Original!AR554</f>
        <v>musta</v>
      </c>
      <c r="F544" s="2" t="str">
        <f>Original!AS554</f>
        <v>musta</v>
      </c>
      <c r="G544" s="2" t="str">
        <f>Original!AT554</f>
        <v>musta</v>
      </c>
      <c r="H544" s="2" t="str">
        <f t="shared" si="24"/>
        <v/>
      </c>
      <c r="I544" s="2" t="str">
        <f t="shared" si="25"/>
        <v/>
      </c>
      <c r="J544" s="2" t="str">
        <f t="shared" si="26"/>
        <v/>
      </c>
      <c r="K544" s="7">
        <f>Original!L554</f>
        <v>79</v>
      </c>
      <c r="L544" s="2">
        <f>Original!C554</f>
        <v>12841</v>
      </c>
      <c r="M544" s="2">
        <f>Original!D554</f>
        <v>2</v>
      </c>
    </row>
    <row r="545" spans="1:13" x14ac:dyDescent="0.25">
      <c r="A545" s="2" t="str">
        <f>Original!B555</f>
        <v>12843_1</v>
      </c>
      <c r="B545" s="2" t="str">
        <f>Original!AI555</f>
        <v>musta</v>
      </c>
      <c r="C545" s="2" t="str">
        <f>Original!AJ555</f>
        <v>musta</v>
      </c>
      <c r="D545" s="2" t="str">
        <f>Original!AK555</f>
        <v>musta</v>
      </c>
      <c r="E545" s="2" t="str">
        <f>Original!AR555</f>
        <v>musta</v>
      </c>
      <c r="F545" s="2" t="str">
        <f>Original!AS555</f>
        <v>musta</v>
      </c>
      <c r="G545" s="2" t="str">
        <f>Original!AT555</f>
        <v>musta</v>
      </c>
      <c r="H545" s="2" t="str">
        <f t="shared" si="24"/>
        <v/>
      </c>
      <c r="I545" s="2" t="str">
        <f t="shared" si="25"/>
        <v/>
      </c>
      <c r="J545" s="2" t="str">
        <f t="shared" si="26"/>
        <v/>
      </c>
      <c r="K545" s="7">
        <f>Original!L555</f>
        <v>70</v>
      </c>
      <c r="L545" s="2">
        <f>Original!C555</f>
        <v>12843</v>
      </c>
      <c r="M545" s="2">
        <f>Original!D555</f>
        <v>1</v>
      </c>
    </row>
    <row r="546" spans="1:13" x14ac:dyDescent="0.25">
      <c r="A546" s="2" t="str">
        <f>Original!B556</f>
        <v>12845_1</v>
      </c>
      <c r="B546" s="2" t="str">
        <f>Original!AI556</f>
        <v>musta</v>
      </c>
      <c r="C546" s="2" t="str">
        <f>Original!AJ556</f>
        <v>musta</v>
      </c>
      <c r="D546" s="2" t="str">
        <f>Original!AK556</f>
        <v>musta</v>
      </c>
      <c r="E546" s="2" t="str">
        <f>Original!AR556</f>
        <v>musta</v>
      </c>
      <c r="F546" s="2" t="str">
        <f>Original!AS556</f>
        <v>musta</v>
      </c>
      <c r="G546" s="2" t="str">
        <f>Original!AT556</f>
        <v>musta</v>
      </c>
      <c r="H546" s="2" t="str">
        <f t="shared" si="24"/>
        <v/>
      </c>
      <c r="I546" s="2" t="str">
        <f t="shared" si="25"/>
        <v/>
      </c>
      <c r="J546" s="2" t="str">
        <f t="shared" si="26"/>
        <v/>
      </c>
      <c r="K546" s="7">
        <f>Original!L556</f>
        <v>129</v>
      </c>
      <c r="L546" s="2">
        <f>Original!C556</f>
        <v>12845</v>
      </c>
      <c r="M546" s="2">
        <f>Original!D556</f>
        <v>1</v>
      </c>
    </row>
    <row r="547" spans="1:13" x14ac:dyDescent="0.25">
      <c r="A547" s="2" t="str">
        <f>Original!B557</f>
        <v>12845_2</v>
      </c>
      <c r="B547" s="2" t="str">
        <f>Original!AI557</f>
        <v>musta</v>
      </c>
      <c r="C547" s="2" t="str">
        <f>Original!AJ557</f>
        <v>musta</v>
      </c>
      <c r="D547" s="2" t="str">
        <f>Original!AK557</f>
        <v>musta</v>
      </c>
      <c r="E547" s="2" t="str">
        <f>Original!AR557</f>
        <v>musta</v>
      </c>
      <c r="F547" s="2" t="str">
        <f>Original!AS557</f>
        <v>musta</v>
      </c>
      <c r="G547" s="2" t="str">
        <f>Original!AT557</f>
        <v>musta</v>
      </c>
      <c r="H547" s="2" t="str">
        <f t="shared" si="24"/>
        <v/>
      </c>
      <c r="I547" s="2" t="str">
        <f t="shared" si="25"/>
        <v/>
      </c>
      <c r="J547" s="2" t="str">
        <f t="shared" si="26"/>
        <v/>
      </c>
      <c r="K547" s="7">
        <f>Original!L557</f>
        <v>55</v>
      </c>
      <c r="L547" s="2">
        <f>Original!C557</f>
        <v>12845</v>
      </c>
      <c r="M547" s="2">
        <f>Original!D557</f>
        <v>2</v>
      </c>
    </row>
    <row r="548" spans="1:13" x14ac:dyDescent="0.25">
      <c r="A548" s="2" t="str">
        <f>Original!B558</f>
        <v>12847_1</v>
      </c>
      <c r="B548" s="2" t="str">
        <f>Original!AI558</f>
        <v>musta</v>
      </c>
      <c r="C548" s="2" t="str">
        <f>Original!AJ558</f>
        <v>musta</v>
      </c>
      <c r="D548" s="2" t="str">
        <f>Original!AK558</f>
        <v>musta</v>
      </c>
      <c r="E548" s="2" t="str">
        <f>Original!AR558</f>
        <v>musta</v>
      </c>
      <c r="F548" s="2" t="str">
        <f>Original!AS558</f>
        <v>musta</v>
      </c>
      <c r="G548" s="2" t="str">
        <f>Original!AT558</f>
        <v>musta</v>
      </c>
      <c r="H548" s="2" t="str">
        <f t="shared" si="24"/>
        <v/>
      </c>
      <c r="I548" s="2" t="str">
        <f t="shared" si="25"/>
        <v/>
      </c>
      <c r="J548" s="2" t="str">
        <f t="shared" si="26"/>
        <v/>
      </c>
      <c r="K548" s="7">
        <f>Original!L558</f>
        <v>65</v>
      </c>
      <c r="L548" s="2">
        <f>Original!C558</f>
        <v>12847</v>
      </c>
      <c r="M548" s="2">
        <f>Original!D558</f>
        <v>1</v>
      </c>
    </row>
    <row r="549" spans="1:13" x14ac:dyDescent="0.25">
      <c r="A549" s="2" t="str">
        <f>Original!B559</f>
        <v>12847_2</v>
      </c>
      <c r="B549" s="2" t="str">
        <f>Original!AI559</f>
        <v>musta</v>
      </c>
      <c r="C549" s="2" t="str">
        <f>Original!AJ559</f>
        <v>musta</v>
      </c>
      <c r="D549" s="2" t="str">
        <f>Original!AK559</f>
        <v>musta</v>
      </c>
      <c r="E549" s="2" t="str">
        <f>Original!AR559</f>
        <v>musta</v>
      </c>
      <c r="F549" s="2" t="str">
        <f>Original!AS559</f>
        <v>musta</v>
      </c>
      <c r="G549" s="2" t="str">
        <f>Original!AT559</f>
        <v>musta</v>
      </c>
      <c r="H549" s="2" t="str">
        <f t="shared" si="24"/>
        <v/>
      </c>
      <c r="I549" s="2" t="str">
        <f t="shared" si="25"/>
        <v/>
      </c>
      <c r="J549" s="2" t="str">
        <f t="shared" si="26"/>
        <v/>
      </c>
      <c r="K549" s="7">
        <f>Original!L559</f>
        <v>65</v>
      </c>
      <c r="L549" s="2">
        <f>Original!C559</f>
        <v>12847</v>
      </c>
      <c r="M549" s="2">
        <f>Original!D559</f>
        <v>2</v>
      </c>
    </row>
    <row r="550" spans="1:13" x14ac:dyDescent="0.25">
      <c r="A550" s="2" t="str">
        <f>Original!B560</f>
        <v>12847_3</v>
      </c>
      <c r="B550" s="2" t="str">
        <f>Original!AI560</f>
        <v>punainen</v>
      </c>
      <c r="C550" s="2" t="str">
        <f>Original!AJ560</f>
        <v>musta</v>
      </c>
      <c r="D550" s="2" t="str">
        <f>Original!AK560</f>
        <v>musta</v>
      </c>
      <c r="E550" s="2" t="str">
        <f>Original!AR560</f>
        <v>punainen</v>
      </c>
      <c r="F550" s="2" t="str">
        <f>Original!AS560</f>
        <v>musta</v>
      </c>
      <c r="G550" s="2" t="str">
        <f>Original!AT560</f>
        <v>musta</v>
      </c>
      <c r="H550" s="2" t="str">
        <f t="shared" si="24"/>
        <v/>
      </c>
      <c r="I550" s="2" t="str">
        <f t="shared" si="25"/>
        <v/>
      </c>
      <c r="J550" s="2" t="str">
        <f t="shared" si="26"/>
        <v/>
      </c>
      <c r="K550" s="7">
        <f>Original!L560</f>
        <v>65</v>
      </c>
      <c r="L550" s="2">
        <f>Original!C560</f>
        <v>12847</v>
      </c>
      <c r="M550" s="2">
        <f>Original!D560</f>
        <v>3</v>
      </c>
    </row>
    <row r="551" spans="1:13" x14ac:dyDescent="0.25">
      <c r="A551" s="2" t="str">
        <f>Original!B561</f>
        <v>12848_1</v>
      </c>
      <c r="B551" s="2" t="str">
        <f>Original!AI561</f>
        <v>punainen</v>
      </c>
      <c r="C551" s="2" t="str">
        <f>Original!AJ561</f>
        <v>musta</v>
      </c>
      <c r="D551" s="2" t="str">
        <f>Original!AK561</f>
        <v>musta</v>
      </c>
      <c r="E551" s="2" t="str">
        <f>Original!AR561</f>
        <v>punainen</v>
      </c>
      <c r="F551" s="2" t="str">
        <f>Original!AS561</f>
        <v>musta</v>
      </c>
      <c r="G551" s="2" t="str">
        <f>Original!AT561</f>
        <v>musta</v>
      </c>
      <c r="H551" s="2" t="str">
        <f t="shared" si="24"/>
        <v/>
      </c>
      <c r="I551" s="2" t="str">
        <f t="shared" si="25"/>
        <v/>
      </c>
      <c r="J551" s="2" t="str">
        <f t="shared" si="26"/>
        <v/>
      </c>
      <c r="K551" s="7">
        <f>Original!L561</f>
        <v>221</v>
      </c>
      <c r="L551" s="2">
        <f>Original!C561</f>
        <v>12848</v>
      </c>
      <c r="M551" s="2">
        <f>Original!D561</f>
        <v>1</v>
      </c>
    </row>
    <row r="552" spans="1:13" x14ac:dyDescent="0.25">
      <c r="A552" s="2" t="str">
        <f>Original!B562</f>
        <v>12849_1</v>
      </c>
      <c r="B552" s="2" t="str">
        <f>Original!AI562</f>
        <v>punainen</v>
      </c>
      <c r="C552" s="2" t="str">
        <f>Original!AJ562</f>
        <v>musta</v>
      </c>
      <c r="D552" s="2" t="str">
        <f>Original!AK562</f>
        <v>musta</v>
      </c>
      <c r="E552" s="2" t="str">
        <f>Original!AR562</f>
        <v>punainen</v>
      </c>
      <c r="F552" s="2" t="str">
        <f>Original!AS562</f>
        <v>musta</v>
      </c>
      <c r="G552" s="2" t="str">
        <f>Original!AT562</f>
        <v>musta</v>
      </c>
      <c r="H552" s="2" t="str">
        <f t="shared" si="24"/>
        <v/>
      </c>
      <c r="I552" s="2" t="str">
        <f t="shared" si="25"/>
        <v/>
      </c>
      <c r="J552" s="2" t="str">
        <f t="shared" si="26"/>
        <v/>
      </c>
      <c r="K552" s="7">
        <f>Original!L562</f>
        <v>96</v>
      </c>
      <c r="L552" s="2">
        <f>Original!C562</f>
        <v>12849</v>
      </c>
      <c r="M552" s="2">
        <f>Original!D562</f>
        <v>1</v>
      </c>
    </row>
    <row r="553" spans="1:13" x14ac:dyDescent="0.25">
      <c r="A553" s="2" t="str">
        <f>Original!B563</f>
        <v>12941_1</v>
      </c>
      <c r="B553" s="2" t="str">
        <f>Original!AI563</f>
        <v>musta</v>
      </c>
      <c r="C553" s="2" t="str">
        <f>Original!AJ563</f>
        <v>musta</v>
      </c>
      <c r="D553" s="2" t="str">
        <f>Original!AK563</f>
        <v>musta</v>
      </c>
      <c r="E553" s="2" t="str">
        <f>Original!AR563</f>
        <v>musta</v>
      </c>
      <c r="F553" s="2" t="str">
        <f>Original!AS563</f>
        <v>musta</v>
      </c>
      <c r="G553" s="2" t="str">
        <f>Original!AT563</f>
        <v>musta</v>
      </c>
      <c r="H553" s="2" t="str">
        <f t="shared" si="24"/>
        <v/>
      </c>
      <c r="I553" s="2" t="str">
        <f t="shared" si="25"/>
        <v/>
      </c>
      <c r="J553" s="2" t="str">
        <f t="shared" si="26"/>
        <v/>
      </c>
      <c r="K553" s="7">
        <f>Original!L563</f>
        <v>176</v>
      </c>
      <c r="L553" s="2">
        <f>Original!C563</f>
        <v>12941</v>
      </c>
      <c r="M553" s="2">
        <f>Original!D563</f>
        <v>1</v>
      </c>
    </row>
    <row r="554" spans="1:13" x14ac:dyDescent="0.25">
      <c r="A554" s="2" t="str">
        <f>Original!B564</f>
        <v>12947_1</v>
      </c>
      <c r="B554" s="2" t="str">
        <f>Original!AI564</f>
        <v>ei mallia</v>
      </c>
      <c r="C554" s="2" t="str">
        <f>Original!AJ564</f>
        <v>ei mallia</v>
      </c>
      <c r="D554" s="2" t="e">
        <f>Original!AK564</f>
        <v>#VALUE!</v>
      </c>
      <c r="E554" s="2" t="str">
        <f>Original!AR564</f>
        <v>ei mallia</v>
      </c>
      <c r="F554" s="2" t="str">
        <f>Original!AS564</f>
        <v>ei mallia</v>
      </c>
      <c r="G554" s="2" t="str">
        <f>Original!AT564</f>
        <v>ei mallia</v>
      </c>
      <c r="H554" s="2" t="str">
        <f t="shared" si="24"/>
        <v/>
      </c>
      <c r="I554" s="2" t="str">
        <f t="shared" si="25"/>
        <v/>
      </c>
      <c r="J554" s="2" t="e">
        <f t="shared" si="26"/>
        <v>#VALUE!</v>
      </c>
      <c r="K554" s="7">
        <f>Original!L564</f>
        <v>81</v>
      </c>
      <c r="L554" s="2">
        <f>Original!C564</f>
        <v>12947</v>
      </c>
      <c r="M554" s="2">
        <f>Original!D564</f>
        <v>1</v>
      </c>
    </row>
    <row r="555" spans="1:13" x14ac:dyDescent="0.25">
      <c r="A555" s="2" t="str">
        <f>Original!B565</f>
        <v>12948_1</v>
      </c>
      <c r="B555" s="2" t="str">
        <f>Original!AI565</f>
        <v>punainen</v>
      </c>
      <c r="C555" s="2" t="str">
        <f>Original!AJ565</f>
        <v>musta</v>
      </c>
      <c r="D555" s="2" t="str">
        <f>Original!AK565</f>
        <v>musta</v>
      </c>
      <c r="E555" s="2" t="str">
        <f>Original!AR565</f>
        <v>punainen</v>
      </c>
      <c r="F555" s="2" t="str">
        <f>Original!AS565</f>
        <v>musta</v>
      </c>
      <c r="G555" s="2" t="str">
        <f>Original!AT565</f>
        <v>musta</v>
      </c>
      <c r="H555" s="2" t="str">
        <f t="shared" si="24"/>
        <v/>
      </c>
      <c r="I555" s="2" t="str">
        <f t="shared" si="25"/>
        <v/>
      </c>
      <c r="J555" s="2" t="str">
        <f t="shared" si="26"/>
        <v/>
      </c>
      <c r="K555" s="7">
        <f>Original!L565</f>
        <v>603</v>
      </c>
      <c r="L555" s="2">
        <f>Original!C565</f>
        <v>12948</v>
      </c>
      <c r="M555" s="2">
        <f>Original!D565</f>
        <v>1</v>
      </c>
    </row>
    <row r="556" spans="1:13" x14ac:dyDescent="0.25">
      <c r="A556" s="2" t="str">
        <f>Original!B566</f>
        <v>12948_2</v>
      </c>
      <c r="B556" s="2" t="str">
        <f>Original!AI566</f>
        <v>musta</v>
      </c>
      <c r="C556" s="2" t="str">
        <f>Original!AJ566</f>
        <v>musta</v>
      </c>
      <c r="D556" s="2" t="str">
        <f>Original!AK566</f>
        <v>musta</v>
      </c>
      <c r="E556" s="2" t="str">
        <f>Original!AR566</f>
        <v>musta</v>
      </c>
      <c r="F556" s="2" t="str">
        <f>Original!AS566</f>
        <v>musta</v>
      </c>
      <c r="G556" s="2" t="str">
        <f>Original!AT566</f>
        <v>musta</v>
      </c>
      <c r="H556" s="2" t="str">
        <f t="shared" si="24"/>
        <v/>
      </c>
      <c r="I556" s="2" t="str">
        <f t="shared" si="25"/>
        <v/>
      </c>
      <c r="J556" s="2" t="str">
        <f t="shared" si="26"/>
        <v/>
      </c>
      <c r="K556" s="7">
        <f>Original!L566</f>
        <v>878</v>
      </c>
      <c r="L556" s="2">
        <f>Original!C566</f>
        <v>12948</v>
      </c>
      <c r="M556" s="2">
        <f>Original!D566</f>
        <v>2</v>
      </c>
    </row>
    <row r="557" spans="1:13" x14ac:dyDescent="0.25">
      <c r="A557" s="2" t="str">
        <f>Original!B567</f>
        <v>12949_1</v>
      </c>
      <c r="B557" s="2" t="str">
        <f>Original!AI567</f>
        <v>musta</v>
      </c>
      <c r="C557" s="2" t="str">
        <f>Original!AJ567</f>
        <v>musta</v>
      </c>
      <c r="D557" s="2" t="str">
        <f>Original!AK567</f>
        <v>musta</v>
      </c>
      <c r="E557" s="2" t="str">
        <f>Original!AR567</f>
        <v>musta</v>
      </c>
      <c r="F557" s="2" t="str">
        <f>Original!AS567</f>
        <v>musta</v>
      </c>
      <c r="G557" s="2" t="str">
        <f>Original!AT567</f>
        <v>musta</v>
      </c>
      <c r="H557" s="2" t="str">
        <f t="shared" si="24"/>
        <v/>
      </c>
      <c r="I557" s="2" t="str">
        <f t="shared" si="25"/>
        <v/>
      </c>
      <c r="J557" s="2" t="str">
        <f t="shared" si="26"/>
        <v/>
      </c>
      <c r="K557" s="7">
        <f>Original!L567</f>
        <v>543</v>
      </c>
      <c r="L557" s="2">
        <f>Original!C567</f>
        <v>12949</v>
      </c>
      <c r="M557" s="2">
        <f>Original!D567</f>
        <v>1</v>
      </c>
    </row>
    <row r="558" spans="1:13" x14ac:dyDescent="0.25">
      <c r="A558" s="2" t="str">
        <f>Original!B568</f>
        <v>12950_1</v>
      </c>
      <c r="B558" s="2" t="str">
        <f>Original!AI568</f>
        <v>musta</v>
      </c>
      <c r="C558" s="2" t="str">
        <f>Original!AJ568</f>
        <v>musta</v>
      </c>
      <c r="D558" s="2" t="str">
        <f>Original!AK568</f>
        <v>musta</v>
      </c>
      <c r="E558" s="2" t="str">
        <f>Original!AR568</f>
        <v>musta</v>
      </c>
      <c r="F558" s="2" t="str">
        <f>Original!AS568</f>
        <v>musta</v>
      </c>
      <c r="G558" s="2" t="str">
        <f>Original!AT568</f>
        <v>musta</v>
      </c>
      <c r="H558" s="2" t="str">
        <f t="shared" si="24"/>
        <v/>
      </c>
      <c r="I558" s="2" t="str">
        <f t="shared" si="25"/>
        <v/>
      </c>
      <c r="J558" s="2" t="str">
        <f t="shared" si="26"/>
        <v/>
      </c>
      <c r="K558" s="7">
        <f>Original!L568</f>
        <v>714</v>
      </c>
      <c r="L558" s="2">
        <f>Original!C568</f>
        <v>12950</v>
      </c>
      <c r="M558" s="2">
        <f>Original!D568</f>
        <v>1</v>
      </c>
    </row>
    <row r="559" spans="1:13" x14ac:dyDescent="0.25">
      <c r="A559" s="2" t="str">
        <f>Original!B569</f>
        <v>12952_1</v>
      </c>
      <c r="B559" s="2" t="str">
        <f>Original!AI569</f>
        <v>musta</v>
      </c>
      <c r="C559" s="2" t="str">
        <f>Original!AJ569</f>
        <v>musta</v>
      </c>
      <c r="D559" s="2" t="str">
        <f>Original!AK569</f>
        <v>musta</v>
      </c>
      <c r="E559" s="2" t="str">
        <f>Original!AR569</f>
        <v>musta</v>
      </c>
      <c r="F559" s="2" t="str">
        <f>Original!AS569</f>
        <v>musta</v>
      </c>
      <c r="G559" s="2" t="str">
        <f>Original!AT569</f>
        <v>musta</v>
      </c>
      <c r="H559" s="2" t="str">
        <f t="shared" si="24"/>
        <v/>
      </c>
      <c r="I559" s="2" t="str">
        <f t="shared" si="25"/>
        <v/>
      </c>
      <c r="J559" s="2" t="str">
        <f t="shared" si="26"/>
        <v/>
      </c>
      <c r="K559" s="7">
        <f>Original!L569</f>
        <v>147</v>
      </c>
      <c r="L559" s="2">
        <f>Original!C569</f>
        <v>12952</v>
      </c>
      <c r="M559" s="2">
        <f>Original!D569</f>
        <v>1</v>
      </c>
    </row>
    <row r="560" spans="1:13" x14ac:dyDescent="0.25">
      <c r="A560" s="2" t="str">
        <f>Original!B570</f>
        <v>12953_1</v>
      </c>
      <c r="B560" s="2" t="str">
        <f>Original!AI570</f>
        <v>musta</v>
      </c>
      <c r="C560" s="2" t="str">
        <f>Original!AJ570</f>
        <v>musta</v>
      </c>
      <c r="D560" s="2" t="str">
        <f>Original!AK570</f>
        <v>musta</v>
      </c>
      <c r="E560" s="2" t="str">
        <f>Original!AR570</f>
        <v>musta</v>
      </c>
      <c r="F560" s="2" t="str">
        <f>Original!AS570</f>
        <v>musta</v>
      </c>
      <c r="G560" s="2" t="str">
        <f>Original!AT570</f>
        <v>musta</v>
      </c>
      <c r="H560" s="2" t="str">
        <f t="shared" si="24"/>
        <v/>
      </c>
      <c r="I560" s="2" t="str">
        <f t="shared" si="25"/>
        <v/>
      </c>
      <c r="J560" s="2" t="str">
        <f t="shared" si="26"/>
        <v/>
      </c>
      <c r="K560" s="7">
        <f>Original!L570</f>
        <v>144</v>
      </c>
      <c r="L560" s="2">
        <f>Original!C570</f>
        <v>12953</v>
      </c>
      <c r="M560" s="2">
        <f>Original!D570</f>
        <v>1</v>
      </c>
    </row>
    <row r="561" spans="1:13" x14ac:dyDescent="0.25">
      <c r="A561" s="2" t="str">
        <f>Original!B571</f>
        <v>12953_2</v>
      </c>
      <c r="B561" s="2" t="str">
        <f>Original!AI571</f>
        <v>musta</v>
      </c>
      <c r="C561" s="2" t="str">
        <f>Original!AJ571</f>
        <v>musta</v>
      </c>
      <c r="D561" s="2" t="str">
        <f>Original!AK571</f>
        <v>musta</v>
      </c>
      <c r="E561" s="2" t="str">
        <f>Original!AR571</f>
        <v>musta</v>
      </c>
      <c r="F561" s="2" t="str">
        <f>Original!AS571</f>
        <v>musta</v>
      </c>
      <c r="G561" s="2" t="str">
        <f>Original!AT571</f>
        <v>musta</v>
      </c>
      <c r="H561" s="2" t="str">
        <f t="shared" si="24"/>
        <v/>
      </c>
      <c r="I561" s="2" t="str">
        <f t="shared" si="25"/>
        <v/>
      </c>
      <c r="J561" s="2" t="str">
        <f t="shared" si="26"/>
        <v/>
      </c>
      <c r="K561" s="7">
        <f>Original!L571</f>
        <v>111</v>
      </c>
      <c r="L561" s="2">
        <f>Original!C571</f>
        <v>12953</v>
      </c>
      <c r="M561" s="2">
        <f>Original!D571</f>
        <v>2</v>
      </c>
    </row>
    <row r="562" spans="1:13" x14ac:dyDescent="0.25">
      <c r="A562" s="2" t="str">
        <f>Original!B572</f>
        <v>12953_3</v>
      </c>
      <c r="B562" s="2" t="str">
        <f>Original!AI572</f>
        <v>musta</v>
      </c>
      <c r="C562" s="2" t="str">
        <f>Original!AJ572</f>
        <v>musta</v>
      </c>
      <c r="D562" s="2" t="str">
        <f>Original!AK572</f>
        <v>musta</v>
      </c>
      <c r="E562" s="2" t="str">
        <f>Original!AR572</f>
        <v>musta</v>
      </c>
      <c r="F562" s="2" t="str">
        <f>Original!AS572</f>
        <v>musta</v>
      </c>
      <c r="G562" s="2" t="str">
        <f>Original!AT572</f>
        <v>musta</v>
      </c>
      <c r="H562" s="2" t="str">
        <f t="shared" si="24"/>
        <v/>
      </c>
      <c r="I562" s="2" t="str">
        <f t="shared" si="25"/>
        <v/>
      </c>
      <c r="J562" s="2" t="str">
        <f t="shared" si="26"/>
        <v/>
      </c>
      <c r="K562" s="7">
        <f>Original!L572</f>
        <v>70</v>
      </c>
      <c r="L562" s="2">
        <f>Original!C572</f>
        <v>12953</v>
      </c>
      <c r="M562" s="2">
        <f>Original!D572</f>
        <v>3</v>
      </c>
    </row>
    <row r="563" spans="1:13" x14ac:dyDescent="0.25">
      <c r="A563" s="2" t="str">
        <f>Original!B573</f>
        <v>12955_1</v>
      </c>
      <c r="B563" s="2" t="str">
        <f>Original!AI573</f>
        <v>musta</v>
      </c>
      <c r="C563" s="2" t="str">
        <f>Original!AJ573</f>
        <v>musta</v>
      </c>
      <c r="D563" s="2" t="str">
        <f>Original!AK573</f>
        <v>musta</v>
      </c>
      <c r="E563" s="2" t="str">
        <f>Original!AR573</f>
        <v>musta</v>
      </c>
      <c r="F563" s="2" t="str">
        <f>Original!AS573</f>
        <v>musta</v>
      </c>
      <c r="G563" s="2" t="str">
        <f>Original!AT573</f>
        <v>musta</v>
      </c>
      <c r="H563" s="2" t="str">
        <f t="shared" si="24"/>
        <v/>
      </c>
      <c r="I563" s="2" t="str">
        <f t="shared" si="25"/>
        <v/>
      </c>
      <c r="J563" s="2" t="str">
        <f t="shared" si="26"/>
        <v/>
      </c>
      <c r="K563" s="7">
        <f>Original!L573</f>
        <v>76</v>
      </c>
      <c r="L563" s="2">
        <f>Original!C573</f>
        <v>12955</v>
      </c>
      <c r="M563" s="2">
        <f>Original!D573</f>
        <v>1</v>
      </c>
    </row>
    <row r="564" spans="1:13" x14ac:dyDescent="0.25">
      <c r="A564" s="2" t="str">
        <f>Original!B574</f>
        <v>12955_2</v>
      </c>
      <c r="B564" s="2" t="str">
        <f>Original!AI574</f>
        <v>musta</v>
      </c>
      <c r="C564" s="2" t="str">
        <f>Original!AJ574</f>
        <v>musta</v>
      </c>
      <c r="D564" s="2" t="str">
        <f>Original!AK574</f>
        <v>musta</v>
      </c>
      <c r="E564" s="2" t="str">
        <f>Original!AR574</f>
        <v>musta</v>
      </c>
      <c r="F564" s="2" t="str">
        <f>Original!AS574</f>
        <v>musta</v>
      </c>
      <c r="G564" s="2" t="str">
        <f>Original!AT574</f>
        <v>musta</v>
      </c>
      <c r="H564" s="2" t="str">
        <f t="shared" si="24"/>
        <v/>
      </c>
      <c r="I564" s="2" t="str">
        <f t="shared" si="25"/>
        <v/>
      </c>
      <c r="J564" s="2" t="str">
        <f t="shared" si="26"/>
        <v/>
      </c>
      <c r="K564" s="7">
        <f>Original!L574</f>
        <v>76</v>
      </c>
      <c r="L564" s="2">
        <f>Original!C574</f>
        <v>12955</v>
      </c>
      <c r="M564" s="2">
        <f>Original!D574</f>
        <v>2</v>
      </c>
    </row>
    <row r="565" spans="1:13" x14ac:dyDescent="0.25">
      <c r="A565" s="2" t="str">
        <f>Original!B575</f>
        <v>12957_1</v>
      </c>
      <c r="B565" s="2" t="str">
        <f>Original!AI575</f>
        <v>musta</v>
      </c>
      <c r="C565" s="2" t="str">
        <f>Original!AJ575</f>
        <v>musta</v>
      </c>
      <c r="D565" s="2" t="str">
        <f>Original!AK575</f>
        <v>musta</v>
      </c>
      <c r="E565" s="2" t="str">
        <f>Original!AR575</f>
        <v>musta</v>
      </c>
      <c r="F565" s="2" t="str">
        <f>Original!AS575</f>
        <v>musta</v>
      </c>
      <c r="G565" s="2" t="str">
        <f>Original!AT575</f>
        <v>musta</v>
      </c>
      <c r="H565" s="2" t="str">
        <f t="shared" si="24"/>
        <v/>
      </c>
      <c r="I565" s="2" t="str">
        <f t="shared" si="25"/>
        <v/>
      </c>
      <c r="J565" s="2" t="str">
        <f t="shared" si="26"/>
        <v/>
      </c>
      <c r="K565" s="7">
        <f>Original!L575</f>
        <v>147</v>
      </c>
      <c r="L565" s="2">
        <f>Original!C575</f>
        <v>12957</v>
      </c>
      <c r="M565" s="2">
        <f>Original!D575</f>
        <v>1</v>
      </c>
    </row>
    <row r="566" spans="1:13" x14ac:dyDescent="0.25">
      <c r="A566" s="2" t="str">
        <f>Original!B576</f>
        <v>12957_2</v>
      </c>
      <c r="B566" s="2" t="str">
        <f>Original!AI576</f>
        <v>musta</v>
      </c>
      <c r="C566" s="2" t="str">
        <f>Original!AJ576</f>
        <v>musta</v>
      </c>
      <c r="D566" s="2" t="str">
        <f>Original!AK576</f>
        <v>musta</v>
      </c>
      <c r="E566" s="2" t="str">
        <f>Original!AR576</f>
        <v>musta</v>
      </c>
      <c r="F566" s="2" t="str">
        <f>Original!AS576</f>
        <v>musta</v>
      </c>
      <c r="G566" s="2" t="str">
        <f>Original!AT576</f>
        <v>musta</v>
      </c>
      <c r="H566" s="2" t="str">
        <f t="shared" si="24"/>
        <v/>
      </c>
      <c r="I566" s="2" t="str">
        <f t="shared" si="25"/>
        <v/>
      </c>
      <c r="J566" s="2" t="str">
        <f t="shared" si="26"/>
        <v/>
      </c>
      <c r="K566" s="7">
        <f>Original!L576</f>
        <v>147</v>
      </c>
      <c r="L566" s="2">
        <f>Original!C576</f>
        <v>12957</v>
      </c>
      <c r="M566" s="2">
        <f>Original!D576</f>
        <v>2</v>
      </c>
    </row>
    <row r="567" spans="1:13" x14ac:dyDescent="0.25">
      <c r="A567" s="2" t="str">
        <f>Original!B577</f>
        <v>12957_3</v>
      </c>
      <c r="B567" s="2" t="str">
        <f>Original!AI577</f>
        <v>musta</v>
      </c>
      <c r="C567" s="2" t="str">
        <f>Original!AJ577</f>
        <v>musta</v>
      </c>
      <c r="D567" s="2" t="str">
        <f>Original!AK577</f>
        <v>musta</v>
      </c>
      <c r="E567" s="2" t="str">
        <f>Original!AR577</f>
        <v>musta</v>
      </c>
      <c r="F567" s="2" t="str">
        <f>Original!AS577</f>
        <v>musta</v>
      </c>
      <c r="G567" s="2" t="str">
        <f>Original!AT577</f>
        <v>musta</v>
      </c>
      <c r="H567" s="2" t="str">
        <f t="shared" si="24"/>
        <v/>
      </c>
      <c r="I567" s="2" t="str">
        <f t="shared" si="25"/>
        <v/>
      </c>
      <c r="J567" s="2" t="str">
        <f t="shared" si="26"/>
        <v/>
      </c>
      <c r="K567" s="7">
        <f>Original!L577</f>
        <v>109</v>
      </c>
      <c r="L567" s="2">
        <f>Original!C577</f>
        <v>12957</v>
      </c>
      <c r="M567" s="2">
        <f>Original!D577</f>
        <v>3</v>
      </c>
    </row>
    <row r="568" spans="1:13" x14ac:dyDescent="0.25">
      <c r="A568" s="2" t="str">
        <f>Original!B578</f>
        <v>12958_1</v>
      </c>
      <c r="B568" s="2" t="str">
        <f>Original!AI578</f>
        <v>musta</v>
      </c>
      <c r="C568" s="2" t="str">
        <f>Original!AJ578</f>
        <v>musta</v>
      </c>
      <c r="D568" s="2" t="str">
        <f>Original!AK578</f>
        <v>musta</v>
      </c>
      <c r="E568" s="2" t="str">
        <f>Original!AR578</f>
        <v>musta</v>
      </c>
      <c r="F568" s="2" t="str">
        <f>Original!AS578</f>
        <v>musta</v>
      </c>
      <c r="G568" s="2" t="str">
        <f>Original!AT578</f>
        <v>musta</v>
      </c>
      <c r="H568" s="2" t="str">
        <f t="shared" si="24"/>
        <v/>
      </c>
      <c r="I568" s="2" t="str">
        <f t="shared" si="25"/>
        <v/>
      </c>
      <c r="J568" s="2" t="str">
        <f t="shared" si="26"/>
        <v/>
      </c>
      <c r="K568" s="7">
        <f>Original!L578</f>
        <v>117</v>
      </c>
      <c r="L568" s="2">
        <f>Original!C578</f>
        <v>12958</v>
      </c>
      <c r="M568" s="2">
        <f>Original!D578</f>
        <v>1</v>
      </c>
    </row>
    <row r="569" spans="1:13" x14ac:dyDescent="0.25">
      <c r="A569" s="2" t="str">
        <f>Original!B579</f>
        <v>12959_1</v>
      </c>
      <c r="B569" s="2" t="str">
        <f>Original!AI579</f>
        <v>musta</v>
      </c>
      <c r="C569" s="2" t="str">
        <f>Original!AJ579</f>
        <v>musta</v>
      </c>
      <c r="D569" s="2" t="str">
        <f>Original!AK579</f>
        <v>musta</v>
      </c>
      <c r="E569" s="2" t="str">
        <f>Original!AR579</f>
        <v>musta</v>
      </c>
      <c r="F569" s="2" t="str">
        <f>Original!AS579</f>
        <v>musta</v>
      </c>
      <c r="G569" s="2" t="str">
        <f>Original!AT579</f>
        <v>musta</v>
      </c>
      <c r="H569" s="2" t="str">
        <f t="shared" si="24"/>
        <v/>
      </c>
      <c r="I569" s="2" t="str">
        <f t="shared" si="25"/>
        <v/>
      </c>
      <c r="J569" s="2" t="str">
        <f t="shared" si="26"/>
        <v/>
      </c>
      <c r="K569" s="7">
        <f>Original!L579</f>
        <v>36</v>
      </c>
      <c r="L569" s="2">
        <f>Original!C579</f>
        <v>12959</v>
      </c>
      <c r="M569" s="2">
        <f>Original!D579</f>
        <v>1</v>
      </c>
    </row>
    <row r="570" spans="1:13" x14ac:dyDescent="0.25">
      <c r="A570" s="2" t="str">
        <f>Original!B580</f>
        <v>12960_1</v>
      </c>
      <c r="B570" s="2" t="str">
        <f>Original!AI580</f>
        <v>musta</v>
      </c>
      <c r="C570" s="2" t="str">
        <f>Original!AJ580</f>
        <v>musta</v>
      </c>
      <c r="D570" s="2" t="str">
        <f>Original!AK580</f>
        <v>musta</v>
      </c>
      <c r="E570" s="2" t="str">
        <f>Original!AR580</f>
        <v>musta</v>
      </c>
      <c r="F570" s="2" t="str">
        <f>Original!AS580</f>
        <v>musta</v>
      </c>
      <c r="G570" s="2" t="str">
        <f>Original!AT580</f>
        <v>musta</v>
      </c>
      <c r="H570" s="2" t="str">
        <f t="shared" si="24"/>
        <v/>
      </c>
      <c r="I570" s="2" t="str">
        <f t="shared" si="25"/>
        <v/>
      </c>
      <c r="J570" s="2" t="str">
        <f t="shared" si="26"/>
        <v/>
      </c>
      <c r="K570" s="7">
        <f>Original!L580</f>
        <v>672</v>
      </c>
      <c r="L570" s="2">
        <f>Original!C580</f>
        <v>12960</v>
      </c>
      <c r="M570" s="2">
        <f>Original!D580</f>
        <v>1</v>
      </c>
    </row>
    <row r="571" spans="1:13" x14ac:dyDescent="0.25">
      <c r="A571" s="2" t="str">
        <f>Original!B581</f>
        <v>12961_1</v>
      </c>
      <c r="B571" s="2" t="str">
        <f>Original!AI581</f>
        <v>musta</v>
      </c>
      <c r="C571" s="2" t="str">
        <f>Original!AJ581</f>
        <v>musta</v>
      </c>
      <c r="D571" s="2" t="str">
        <f>Original!AK581</f>
        <v>musta</v>
      </c>
      <c r="E571" s="2" t="str">
        <f>Original!AR581</f>
        <v>musta</v>
      </c>
      <c r="F571" s="2" t="str">
        <f>Original!AS581</f>
        <v>musta</v>
      </c>
      <c r="G571" s="2" t="str">
        <f>Original!AT581</f>
        <v>musta</v>
      </c>
      <c r="H571" s="2" t="str">
        <f t="shared" si="24"/>
        <v/>
      </c>
      <c r="I571" s="2" t="str">
        <f t="shared" si="25"/>
        <v/>
      </c>
      <c r="J571" s="2" t="str">
        <f t="shared" si="26"/>
        <v/>
      </c>
      <c r="K571" s="7">
        <f>Original!L581</f>
        <v>279</v>
      </c>
      <c r="L571" s="2">
        <f>Original!C581</f>
        <v>12961</v>
      </c>
      <c r="M571" s="2">
        <f>Original!D581</f>
        <v>1</v>
      </c>
    </row>
    <row r="572" spans="1:13" x14ac:dyDescent="0.25">
      <c r="A572" s="2" t="str">
        <f>Original!B582</f>
        <v>12962_1</v>
      </c>
      <c r="B572" s="2" t="str">
        <f>Original!AI582</f>
        <v>musta</v>
      </c>
      <c r="C572" s="2" t="str">
        <f>Original!AJ582</f>
        <v>musta</v>
      </c>
      <c r="D572" s="2" t="str">
        <f>Original!AK582</f>
        <v>musta</v>
      </c>
      <c r="E572" s="2" t="str">
        <f>Original!AR582</f>
        <v>musta</v>
      </c>
      <c r="F572" s="2" t="str">
        <f>Original!AS582</f>
        <v>musta</v>
      </c>
      <c r="G572" s="2" t="str">
        <f>Original!AT582</f>
        <v>musta</v>
      </c>
      <c r="H572" s="2" t="str">
        <f t="shared" si="24"/>
        <v/>
      </c>
      <c r="I572" s="2" t="str">
        <f t="shared" si="25"/>
        <v/>
      </c>
      <c r="J572" s="2" t="str">
        <f t="shared" si="26"/>
        <v/>
      </c>
      <c r="K572" s="7">
        <f>Original!L582</f>
        <v>78</v>
      </c>
      <c r="L572" s="2">
        <f>Original!C582</f>
        <v>12962</v>
      </c>
      <c r="M572" s="2">
        <f>Original!D582</f>
        <v>1</v>
      </c>
    </row>
    <row r="573" spans="1:13" x14ac:dyDescent="0.25">
      <c r="A573" s="2" t="str">
        <f>Original!B583</f>
        <v>12962_2</v>
      </c>
      <c r="B573" s="2" t="str">
        <f>Original!AI583</f>
        <v>musta</v>
      </c>
      <c r="C573" s="2" t="str">
        <f>Original!AJ583</f>
        <v>musta</v>
      </c>
      <c r="D573" s="2" t="str">
        <f>Original!AK583</f>
        <v>musta</v>
      </c>
      <c r="E573" s="2" t="str">
        <f>Original!AR583</f>
        <v>musta</v>
      </c>
      <c r="F573" s="2" t="str">
        <f>Original!AS583</f>
        <v>musta</v>
      </c>
      <c r="G573" s="2" t="str">
        <f>Original!AT583</f>
        <v>musta</v>
      </c>
      <c r="H573" s="2" t="str">
        <f t="shared" si="24"/>
        <v/>
      </c>
      <c r="I573" s="2" t="str">
        <f t="shared" si="25"/>
        <v/>
      </c>
      <c r="J573" s="2" t="str">
        <f t="shared" si="26"/>
        <v/>
      </c>
      <c r="K573" s="7">
        <f>Original!L583</f>
        <v>228</v>
      </c>
      <c r="L573" s="2">
        <f>Original!C583</f>
        <v>12962</v>
      </c>
      <c r="M573" s="2">
        <f>Original!D583</f>
        <v>2</v>
      </c>
    </row>
    <row r="574" spans="1:13" x14ac:dyDescent="0.25">
      <c r="A574" s="2" t="str">
        <f>Original!B584</f>
        <v>12963_1</v>
      </c>
      <c r="B574" s="2" t="str">
        <f>Original!AI584</f>
        <v>musta</v>
      </c>
      <c r="C574" s="2" t="str">
        <f>Original!AJ584</f>
        <v>musta</v>
      </c>
      <c r="D574" s="2" t="str">
        <f>Original!AK584</f>
        <v>musta</v>
      </c>
      <c r="E574" s="2" t="str">
        <f>Original!AR584</f>
        <v>musta</v>
      </c>
      <c r="F574" s="2" t="str">
        <f>Original!AS584</f>
        <v>musta</v>
      </c>
      <c r="G574" s="2" t="str">
        <f>Original!AT584</f>
        <v>musta</v>
      </c>
      <c r="H574" s="2" t="str">
        <f t="shared" si="24"/>
        <v/>
      </c>
      <c r="I574" s="2" t="str">
        <f t="shared" si="25"/>
        <v/>
      </c>
      <c r="J574" s="2" t="str">
        <f t="shared" si="26"/>
        <v/>
      </c>
      <c r="K574" s="7">
        <f>Original!L584</f>
        <v>270</v>
      </c>
      <c r="L574" s="2">
        <f>Original!C584</f>
        <v>12963</v>
      </c>
      <c r="M574" s="2">
        <f>Original!D584</f>
        <v>1</v>
      </c>
    </row>
    <row r="575" spans="1:13" x14ac:dyDescent="0.25">
      <c r="A575" s="2" t="str">
        <f>Original!B585</f>
        <v>12964_1</v>
      </c>
      <c r="B575" s="2" t="str">
        <f>Original!AI585</f>
        <v>musta</v>
      </c>
      <c r="C575" s="2" t="str">
        <f>Original!AJ585</f>
        <v>musta</v>
      </c>
      <c r="D575" s="2" t="str">
        <f>Original!AK585</f>
        <v>musta</v>
      </c>
      <c r="E575" s="2" t="str">
        <f>Original!AR585</f>
        <v>musta</v>
      </c>
      <c r="F575" s="2" t="str">
        <f>Original!AS585</f>
        <v>musta</v>
      </c>
      <c r="G575" s="2" t="str">
        <f>Original!AT585</f>
        <v>musta</v>
      </c>
      <c r="H575" s="2" t="str">
        <f t="shared" si="24"/>
        <v/>
      </c>
      <c r="I575" s="2" t="str">
        <f t="shared" si="25"/>
        <v/>
      </c>
      <c r="J575" s="2" t="str">
        <f t="shared" si="26"/>
        <v/>
      </c>
      <c r="K575" s="7">
        <f>Original!L585</f>
        <v>369</v>
      </c>
      <c r="L575" s="2">
        <f>Original!C585</f>
        <v>12964</v>
      </c>
      <c r="M575" s="2">
        <f>Original!D585</f>
        <v>1</v>
      </c>
    </row>
    <row r="576" spans="1:13" x14ac:dyDescent="0.25">
      <c r="A576" s="2" t="str">
        <f>Original!B586</f>
        <v>12965_1</v>
      </c>
      <c r="B576" s="2" t="str">
        <f>Original!AI586</f>
        <v>ei mallia</v>
      </c>
      <c r="C576" s="2" t="str">
        <f>Original!AJ586</f>
        <v>ei mallia</v>
      </c>
      <c r="D576" s="2" t="e">
        <f>Original!AK586</f>
        <v>#VALUE!</v>
      </c>
      <c r="E576" s="2" t="str">
        <f>Original!AR586</f>
        <v>ei mallia</v>
      </c>
      <c r="F576" s="2" t="str">
        <f>Original!AS586</f>
        <v>ei mallia</v>
      </c>
      <c r="G576" s="2" t="str">
        <f>Original!AT586</f>
        <v>ei mallia</v>
      </c>
      <c r="H576" s="2" t="str">
        <f t="shared" si="24"/>
        <v/>
      </c>
      <c r="I576" s="2" t="str">
        <f t="shared" si="25"/>
        <v/>
      </c>
      <c r="J576" s="2" t="e">
        <f t="shared" si="26"/>
        <v>#VALUE!</v>
      </c>
      <c r="K576" s="7">
        <f>Original!L586</f>
        <v>284</v>
      </c>
      <c r="L576" s="2">
        <f>Original!C586</f>
        <v>12965</v>
      </c>
      <c r="M576" s="2">
        <f>Original!D586</f>
        <v>1</v>
      </c>
    </row>
    <row r="577" spans="1:13" x14ac:dyDescent="0.25">
      <c r="A577" s="2" t="str">
        <f>Original!B587</f>
        <v>12969_1</v>
      </c>
      <c r="B577" s="2" t="str">
        <f>Original!AI587</f>
        <v>musta</v>
      </c>
      <c r="C577" s="2" t="str">
        <f>Original!AJ587</f>
        <v>musta</v>
      </c>
      <c r="D577" s="2" t="str">
        <f>Original!AK587</f>
        <v>musta</v>
      </c>
      <c r="E577" s="2" t="str">
        <f>Original!AR587</f>
        <v>musta</v>
      </c>
      <c r="F577" s="2" t="str">
        <f>Original!AS587</f>
        <v>musta</v>
      </c>
      <c r="G577" s="2" t="str">
        <f>Original!AT587</f>
        <v>musta</v>
      </c>
      <c r="H577" s="2" t="str">
        <f t="shared" si="24"/>
        <v/>
      </c>
      <c r="I577" s="2" t="str">
        <f t="shared" si="25"/>
        <v/>
      </c>
      <c r="J577" s="2" t="str">
        <f t="shared" si="26"/>
        <v/>
      </c>
      <c r="K577" s="7">
        <f>Original!L587</f>
        <v>89</v>
      </c>
      <c r="L577" s="2">
        <f>Original!C587</f>
        <v>12969</v>
      </c>
      <c r="M577" s="2">
        <f>Original!D587</f>
        <v>1</v>
      </c>
    </row>
    <row r="578" spans="1:13" x14ac:dyDescent="0.25">
      <c r="A578" s="2" t="str">
        <f>Original!B588</f>
        <v>12971_1</v>
      </c>
      <c r="B578" s="2" t="str">
        <f>Original!AI588</f>
        <v>punainen</v>
      </c>
      <c r="C578" s="2" t="str">
        <f>Original!AJ588</f>
        <v>musta</v>
      </c>
      <c r="D578" s="2" t="str">
        <f>Original!AK588</f>
        <v>musta</v>
      </c>
      <c r="E578" s="2" t="str">
        <f>Original!AR588</f>
        <v>punainen</v>
      </c>
      <c r="F578" s="2" t="str">
        <f>Original!AS588</f>
        <v>musta</v>
      </c>
      <c r="G578" s="2" t="str">
        <f>Original!AT588</f>
        <v>musta</v>
      </c>
      <c r="H578" s="2" t="str">
        <f t="shared" si="24"/>
        <v/>
      </c>
      <c r="I578" s="2" t="str">
        <f t="shared" si="25"/>
        <v/>
      </c>
      <c r="J578" s="2" t="str">
        <f t="shared" si="26"/>
        <v/>
      </c>
      <c r="K578" s="7">
        <f>Original!L588</f>
        <v>104</v>
      </c>
      <c r="L578" s="2">
        <f>Original!C588</f>
        <v>12971</v>
      </c>
      <c r="M578" s="2">
        <f>Original!D588</f>
        <v>1</v>
      </c>
    </row>
    <row r="579" spans="1:13" x14ac:dyDescent="0.25">
      <c r="A579" s="2" t="str">
        <f>Original!B589</f>
        <v>12973_1</v>
      </c>
      <c r="B579" s="2" t="str">
        <f>Original!AI589</f>
        <v>musta</v>
      </c>
      <c r="C579" s="2" t="str">
        <f>Original!AJ589</f>
        <v>musta</v>
      </c>
      <c r="D579" s="2" t="str">
        <f>Original!AK589</f>
        <v>musta</v>
      </c>
      <c r="E579" s="2" t="str">
        <f>Original!AR589</f>
        <v>musta</v>
      </c>
      <c r="F579" s="2" t="str">
        <f>Original!AS589</f>
        <v>musta</v>
      </c>
      <c r="G579" s="2" t="str">
        <f>Original!AT589</f>
        <v>musta</v>
      </c>
      <c r="H579" s="2" t="str">
        <f t="shared" ref="H579:H642" si="27">+IF(B579=E579,"",IF(B579="punainen",IF(E579="musta","musta"),IF(B579="musta",IF(E579="punainen","punainen"))))</f>
        <v/>
      </c>
      <c r="I579" s="2" t="str">
        <f t="shared" ref="I579:I642" si="28">+IF(C579=F579,"",IF(C579="punainen",IF(F579="musta","musta"),IF(C579="musta",IF(F579="punainen","punainen"))))</f>
        <v/>
      </c>
      <c r="J579" s="2" t="str">
        <f t="shared" ref="J579:J642" si="29">+IF(D579=G579,"",IF(D579="punainen",IF(G579="musta","musta"),IF(D579="musta",IF(G579="punainen","punainen"))))</f>
        <v/>
      </c>
      <c r="K579" s="7">
        <f>Original!L589</f>
        <v>445</v>
      </c>
      <c r="L579" s="2">
        <f>Original!C589</f>
        <v>12973</v>
      </c>
      <c r="M579" s="2">
        <f>Original!D589</f>
        <v>1</v>
      </c>
    </row>
    <row r="580" spans="1:13" x14ac:dyDescent="0.25">
      <c r="A580" s="2" t="str">
        <f>Original!B590</f>
        <v>12975_1</v>
      </c>
      <c r="B580" s="2" t="str">
        <f>Original!AI590</f>
        <v>musta</v>
      </c>
      <c r="C580" s="2" t="str">
        <f>Original!AJ590</f>
        <v>musta</v>
      </c>
      <c r="D580" s="2" t="str">
        <f>Original!AK590</f>
        <v>musta</v>
      </c>
      <c r="E580" s="2" t="str">
        <f>Original!AR590</f>
        <v>musta</v>
      </c>
      <c r="F580" s="2" t="str">
        <f>Original!AS590</f>
        <v>musta</v>
      </c>
      <c r="G580" s="2" t="str">
        <f>Original!AT590</f>
        <v>musta</v>
      </c>
      <c r="H580" s="2" t="str">
        <f t="shared" si="27"/>
        <v/>
      </c>
      <c r="I580" s="2" t="str">
        <f t="shared" si="28"/>
        <v/>
      </c>
      <c r="J580" s="2" t="str">
        <f t="shared" si="29"/>
        <v/>
      </c>
      <c r="K580" s="7">
        <f>Original!L590</f>
        <v>54</v>
      </c>
      <c r="L580" s="2">
        <f>Original!C590</f>
        <v>12975</v>
      </c>
      <c r="M580" s="2">
        <f>Original!D590</f>
        <v>1</v>
      </c>
    </row>
    <row r="581" spans="1:13" x14ac:dyDescent="0.25">
      <c r="A581" s="2" t="str">
        <f>Original!B591</f>
        <v>12977_1</v>
      </c>
      <c r="B581" s="2" t="str">
        <f>Original!AI591</f>
        <v>musta</v>
      </c>
      <c r="C581" s="2" t="str">
        <f>Original!AJ591</f>
        <v>musta</v>
      </c>
      <c r="D581" s="2" t="str">
        <f>Original!AK591</f>
        <v>musta</v>
      </c>
      <c r="E581" s="2" t="str">
        <f>Original!AR591</f>
        <v>musta</v>
      </c>
      <c r="F581" s="2" t="str">
        <f>Original!AS591</f>
        <v>musta</v>
      </c>
      <c r="G581" s="2" t="str">
        <f>Original!AT591</f>
        <v>musta</v>
      </c>
      <c r="H581" s="2" t="str">
        <f t="shared" si="27"/>
        <v/>
      </c>
      <c r="I581" s="2" t="str">
        <f t="shared" si="28"/>
        <v/>
      </c>
      <c r="J581" s="2" t="str">
        <f t="shared" si="29"/>
        <v/>
      </c>
      <c r="K581" s="7">
        <f>Original!L591</f>
        <v>84</v>
      </c>
      <c r="L581" s="2">
        <f>Original!C591</f>
        <v>12977</v>
      </c>
      <c r="M581" s="2">
        <f>Original!D591</f>
        <v>1</v>
      </c>
    </row>
    <row r="582" spans="1:13" x14ac:dyDescent="0.25">
      <c r="A582" s="2" t="str">
        <f>Original!B592</f>
        <v>12981_1</v>
      </c>
      <c r="B582" s="2" t="str">
        <f>Original!AI592</f>
        <v>musta</v>
      </c>
      <c r="C582" s="2" t="str">
        <f>Original!AJ592</f>
        <v>musta</v>
      </c>
      <c r="D582" s="2" t="str">
        <f>Original!AK592</f>
        <v>musta</v>
      </c>
      <c r="E582" s="2" t="str">
        <f>Original!AR592</f>
        <v>musta</v>
      </c>
      <c r="F582" s="2" t="str">
        <f>Original!AS592</f>
        <v>musta</v>
      </c>
      <c r="G582" s="2" t="str">
        <f>Original!AT592</f>
        <v>musta</v>
      </c>
      <c r="H582" s="2" t="str">
        <f t="shared" si="27"/>
        <v/>
      </c>
      <c r="I582" s="2" t="str">
        <f t="shared" si="28"/>
        <v/>
      </c>
      <c r="J582" s="2" t="str">
        <f t="shared" si="29"/>
        <v/>
      </c>
      <c r="K582" s="7">
        <f>Original!L592</f>
        <v>552</v>
      </c>
      <c r="L582" s="2">
        <f>Original!C592</f>
        <v>12981</v>
      </c>
      <c r="M582" s="2">
        <f>Original!D592</f>
        <v>1</v>
      </c>
    </row>
    <row r="583" spans="1:13" x14ac:dyDescent="0.25">
      <c r="A583" s="2" t="str">
        <f>Original!B593</f>
        <v>12983_1</v>
      </c>
      <c r="B583" s="2" t="str">
        <f>Original!AI593</f>
        <v>musta</v>
      </c>
      <c r="C583" s="2" t="str">
        <f>Original!AJ593</f>
        <v>musta</v>
      </c>
      <c r="D583" s="2" t="str">
        <f>Original!AK593</f>
        <v>musta</v>
      </c>
      <c r="E583" s="2" t="str">
        <f>Original!AR593</f>
        <v>musta</v>
      </c>
      <c r="F583" s="2" t="str">
        <f>Original!AS593</f>
        <v>musta</v>
      </c>
      <c r="G583" s="2" t="str">
        <f>Original!AT593</f>
        <v>musta</v>
      </c>
      <c r="H583" s="2" t="str">
        <f t="shared" si="27"/>
        <v/>
      </c>
      <c r="I583" s="2" t="str">
        <f t="shared" si="28"/>
        <v/>
      </c>
      <c r="J583" s="2" t="str">
        <f t="shared" si="29"/>
        <v/>
      </c>
      <c r="K583" s="7">
        <f>Original!L593</f>
        <v>83</v>
      </c>
      <c r="L583" s="2">
        <f>Original!C593</f>
        <v>12983</v>
      </c>
      <c r="M583" s="2">
        <f>Original!D593</f>
        <v>1</v>
      </c>
    </row>
    <row r="584" spans="1:13" x14ac:dyDescent="0.25">
      <c r="A584" s="2" t="str">
        <f>Original!B594</f>
        <v>12985_1</v>
      </c>
      <c r="B584" s="2" t="str">
        <f>Original!AI594</f>
        <v>musta</v>
      </c>
      <c r="C584" s="2" t="str">
        <f>Original!AJ594</f>
        <v>musta</v>
      </c>
      <c r="D584" s="2" t="str">
        <f>Original!AK594</f>
        <v>musta</v>
      </c>
      <c r="E584" s="2" t="str">
        <f>Original!AR594</f>
        <v>musta</v>
      </c>
      <c r="F584" s="2" t="str">
        <f>Original!AS594</f>
        <v>musta</v>
      </c>
      <c r="G584" s="2" t="str">
        <f>Original!AT594</f>
        <v>musta</v>
      </c>
      <c r="H584" s="2" t="str">
        <f t="shared" si="27"/>
        <v/>
      </c>
      <c r="I584" s="2" t="str">
        <f t="shared" si="28"/>
        <v/>
      </c>
      <c r="J584" s="2" t="str">
        <f t="shared" si="29"/>
        <v/>
      </c>
      <c r="K584" s="7">
        <f>Original!L594</f>
        <v>105</v>
      </c>
      <c r="L584" s="2">
        <f>Original!C594</f>
        <v>12985</v>
      </c>
      <c r="M584" s="2">
        <f>Original!D594</f>
        <v>1</v>
      </c>
    </row>
    <row r="585" spans="1:13" x14ac:dyDescent="0.25">
      <c r="A585" s="2" t="str">
        <f>Original!B595</f>
        <v>12987_1</v>
      </c>
      <c r="B585" s="2" t="str">
        <f>Original!AI595</f>
        <v>musta</v>
      </c>
      <c r="C585" s="2" t="str">
        <f>Original!AJ595</f>
        <v>musta</v>
      </c>
      <c r="D585" s="2" t="str">
        <f>Original!AK595</f>
        <v>musta</v>
      </c>
      <c r="E585" s="2" t="str">
        <f>Original!AR595</f>
        <v>musta</v>
      </c>
      <c r="F585" s="2" t="str">
        <f>Original!AS595</f>
        <v>musta</v>
      </c>
      <c r="G585" s="2" t="str">
        <f>Original!AT595</f>
        <v>musta</v>
      </c>
      <c r="H585" s="2" t="str">
        <f t="shared" si="27"/>
        <v/>
      </c>
      <c r="I585" s="2" t="str">
        <f t="shared" si="28"/>
        <v/>
      </c>
      <c r="J585" s="2" t="str">
        <f t="shared" si="29"/>
        <v/>
      </c>
      <c r="K585" s="7">
        <f>Original!L595</f>
        <v>84</v>
      </c>
      <c r="L585" s="2">
        <f>Original!C595</f>
        <v>12987</v>
      </c>
      <c r="M585" s="2">
        <f>Original!D595</f>
        <v>1</v>
      </c>
    </row>
    <row r="586" spans="1:13" x14ac:dyDescent="0.25">
      <c r="A586" s="2" t="str">
        <f>Original!B596</f>
        <v>12989_1</v>
      </c>
      <c r="B586" s="2" t="str">
        <f>Original!AI596</f>
        <v>musta</v>
      </c>
      <c r="C586" s="2" t="str">
        <f>Original!AJ596</f>
        <v>musta</v>
      </c>
      <c r="D586" s="2" t="str">
        <f>Original!AK596</f>
        <v>musta</v>
      </c>
      <c r="E586" s="2" t="str">
        <f>Original!AR596</f>
        <v>musta</v>
      </c>
      <c r="F586" s="2" t="str">
        <f>Original!AS596</f>
        <v>musta</v>
      </c>
      <c r="G586" s="2" t="str">
        <f>Original!AT596</f>
        <v>musta</v>
      </c>
      <c r="H586" s="2" t="str">
        <f t="shared" si="27"/>
        <v/>
      </c>
      <c r="I586" s="2" t="str">
        <f t="shared" si="28"/>
        <v/>
      </c>
      <c r="J586" s="2" t="str">
        <f t="shared" si="29"/>
        <v/>
      </c>
      <c r="K586" s="7">
        <f>Original!L596</f>
        <v>41</v>
      </c>
      <c r="L586" s="2">
        <f>Original!C596</f>
        <v>12989</v>
      </c>
      <c r="M586" s="2">
        <f>Original!D596</f>
        <v>1</v>
      </c>
    </row>
    <row r="587" spans="1:13" x14ac:dyDescent="0.25">
      <c r="A587" s="2" t="str">
        <f>Original!B597</f>
        <v>12989_2</v>
      </c>
      <c r="B587" s="2" t="str">
        <f>Original!AI597</f>
        <v>musta</v>
      </c>
      <c r="C587" s="2" t="str">
        <f>Original!AJ597</f>
        <v>musta</v>
      </c>
      <c r="D587" s="2" t="str">
        <f>Original!AK597</f>
        <v>musta</v>
      </c>
      <c r="E587" s="2" t="str">
        <f>Original!AR597</f>
        <v>musta</v>
      </c>
      <c r="F587" s="2" t="str">
        <f>Original!AS597</f>
        <v>musta</v>
      </c>
      <c r="G587" s="2" t="str">
        <f>Original!AT597</f>
        <v>musta</v>
      </c>
      <c r="H587" s="2" t="str">
        <f t="shared" si="27"/>
        <v/>
      </c>
      <c r="I587" s="2" t="str">
        <f t="shared" si="28"/>
        <v/>
      </c>
      <c r="J587" s="2" t="str">
        <f t="shared" si="29"/>
        <v/>
      </c>
      <c r="K587" s="7">
        <f>Original!L597</f>
        <v>41</v>
      </c>
      <c r="L587" s="2">
        <f>Original!C597</f>
        <v>12989</v>
      </c>
      <c r="M587" s="2">
        <f>Original!D597</f>
        <v>2</v>
      </c>
    </row>
    <row r="588" spans="1:13" x14ac:dyDescent="0.25">
      <c r="A588" s="2" t="str">
        <f>Original!B598</f>
        <v>12991_1</v>
      </c>
      <c r="B588" s="2" t="str">
        <f>Original!AI598</f>
        <v>musta</v>
      </c>
      <c r="C588" s="2" t="str">
        <f>Original!AJ598</f>
        <v>musta</v>
      </c>
      <c r="D588" s="2" t="str">
        <f>Original!AK598</f>
        <v>musta</v>
      </c>
      <c r="E588" s="2" t="str">
        <f>Original!AR598</f>
        <v>musta</v>
      </c>
      <c r="F588" s="2" t="str">
        <f>Original!AS598</f>
        <v>musta</v>
      </c>
      <c r="G588" s="2" t="str">
        <f>Original!AT598</f>
        <v>musta</v>
      </c>
      <c r="H588" s="2" t="str">
        <f t="shared" si="27"/>
        <v/>
      </c>
      <c r="I588" s="2" t="str">
        <f t="shared" si="28"/>
        <v/>
      </c>
      <c r="J588" s="2" t="str">
        <f t="shared" si="29"/>
        <v/>
      </c>
      <c r="K588" s="7">
        <f>Original!L598</f>
        <v>117</v>
      </c>
      <c r="L588" s="2">
        <f>Original!C598</f>
        <v>12991</v>
      </c>
      <c r="M588" s="2">
        <f>Original!D598</f>
        <v>1</v>
      </c>
    </row>
    <row r="589" spans="1:13" x14ac:dyDescent="0.25">
      <c r="A589" s="2" t="str">
        <f>Original!B599</f>
        <v>12991_2</v>
      </c>
      <c r="B589" s="2" t="str">
        <f>Original!AI599</f>
        <v>musta</v>
      </c>
      <c r="C589" s="2" t="str">
        <f>Original!AJ599</f>
        <v>musta</v>
      </c>
      <c r="D589" s="2" t="str">
        <f>Original!AK599</f>
        <v>musta</v>
      </c>
      <c r="E589" s="2" t="str">
        <f>Original!AR599</f>
        <v>musta</v>
      </c>
      <c r="F589" s="2" t="str">
        <f>Original!AS599</f>
        <v>musta</v>
      </c>
      <c r="G589" s="2" t="str">
        <f>Original!AT599</f>
        <v>musta</v>
      </c>
      <c r="H589" s="2" t="str">
        <f t="shared" si="27"/>
        <v/>
      </c>
      <c r="I589" s="2" t="str">
        <f t="shared" si="28"/>
        <v/>
      </c>
      <c r="J589" s="2" t="str">
        <f t="shared" si="29"/>
        <v/>
      </c>
      <c r="K589" s="7">
        <f>Original!L599</f>
        <v>117</v>
      </c>
      <c r="L589" s="2">
        <f>Original!C599</f>
        <v>12991</v>
      </c>
      <c r="M589" s="2">
        <f>Original!D599</f>
        <v>2</v>
      </c>
    </row>
    <row r="590" spans="1:13" x14ac:dyDescent="0.25">
      <c r="A590" s="2" t="str">
        <f>Original!B600</f>
        <v>12993_1</v>
      </c>
      <c r="B590" s="2" t="str">
        <f>Original!AI600</f>
        <v>musta</v>
      </c>
      <c r="C590" s="2" t="str">
        <f>Original!AJ600</f>
        <v>musta</v>
      </c>
      <c r="D590" s="2" t="str">
        <f>Original!AK600</f>
        <v>musta</v>
      </c>
      <c r="E590" s="2" t="str">
        <f>Original!AR600</f>
        <v>musta</v>
      </c>
      <c r="F590" s="2" t="str">
        <f>Original!AS600</f>
        <v>musta</v>
      </c>
      <c r="G590" s="2" t="str">
        <f>Original!AT600</f>
        <v>musta</v>
      </c>
      <c r="H590" s="2" t="str">
        <f t="shared" si="27"/>
        <v/>
      </c>
      <c r="I590" s="2" t="str">
        <f t="shared" si="28"/>
        <v/>
      </c>
      <c r="J590" s="2" t="str">
        <f t="shared" si="29"/>
        <v/>
      </c>
      <c r="K590" s="7">
        <f>Original!L600</f>
        <v>134</v>
      </c>
      <c r="L590" s="2">
        <f>Original!C600</f>
        <v>12993</v>
      </c>
      <c r="M590" s="2">
        <f>Original!D600</f>
        <v>1</v>
      </c>
    </row>
    <row r="591" spans="1:13" x14ac:dyDescent="0.25">
      <c r="A591" s="2" t="str">
        <f>Original!B601</f>
        <v>12995_1</v>
      </c>
      <c r="B591" s="2" t="str">
        <f>Original!AI601</f>
        <v>musta</v>
      </c>
      <c r="C591" s="2" t="str">
        <f>Original!AJ601</f>
        <v>musta</v>
      </c>
      <c r="D591" s="2" t="str">
        <f>Original!AK601</f>
        <v>musta</v>
      </c>
      <c r="E591" s="2" t="str">
        <f>Original!AR601</f>
        <v>musta</v>
      </c>
      <c r="F591" s="2" t="str">
        <f>Original!AS601</f>
        <v>musta</v>
      </c>
      <c r="G591" s="2" t="str">
        <f>Original!AT601</f>
        <v>musta</v>
      </c>
      <c r="H591" s="2" t="str">
        <f t="shared" si="27"/>
        <v/>
      </c>
      <c r="I591" s="2" t="str">
        <f t="shared" si="28"/>
        <v/>
      </c>
      <c r="J591" s="2" t="str">
        <f t="shared" si="29"/>
        <v/>
      </c>
      <c r="K591" s="7">
        <f>Original!L601</f>
        <v>135</v>
      </c>
      <c r="L591" s="2">
        <f>Original!C601</f>
        <v>12995</v>
      </c>
      <c r="M591" s="2">
        <f>Original!D601</f>
        <v>1</v>
      </c>
    </row>
    <row r="592" spans="1:13" x14ac:dyDescent="0.25">
      <c r="A592" s="2" t="str">
        <f>Original!B602</f>
        <v>13049_1</v>
      </c>
      <c r="B592" s="2" t="str">
        <f>Original!AI602</f>
        <v>musta</v>
      </c>
      <c r="C592" s="2" t="str">
        <f>Original!AJ602</f>
        <v>musta</v>
      </c>
      <c r="D592" s="2" t="str">
        <f>Original!AK602</f>
        <v>musta</v>
      </c>
      <c r="E592" s="2" t="str">
        <f>Original!AR602</f>
        <v>musta</v>
      </c>
      <c r="F592" s="2" t="str">
        <f>Original!AS602</f>
        <v>musta</v>
      </c>
      <c r="G592" s="2" t="str">
        <f>Original!AT602</f>
        <v>musta</v>
      </c>
      <c r="H592" s="2" t="str">
        <f t="shared" si="27"/>
        <v/>
      </c>
      <c r="I592" s="2" t="str">
        <f t="shared" si="28"/>
        <v/>
      </c>
      <c r="J592" s="2" t="str">
        <f t="shared" si="29"/>
        <v/>
      </c>
      <c r="K592" s="7">
        <f>Original!L602</f>
        <v>76</v>
      </c>
      <c r="L592" s="2">
        <f>Original!C602</f>
        <v>13049</v>
      </c>
      <c r="M592" s="2">
        <f>Original!D602</f>
        <v>1</v>
      </c>
    </row>
    <row r="593" spans="1:13" x14ac:dyDescent="0.25">
      <c r="A593" s="2" t="str">
        <f>Original!B603</f>
        <v>13051_1</v>
      </c>
      <c r="B593" s="2" t="str">
        <f>Original!AI603</f>
        <v>musta</v>
      </c>
      <c r="C593" s="2" t="str">
        <f>Original!AJ603</f>
        <v>musta</v>
      </c>
      <c r="D593" s="2" t="str">
        <f>Original!AK603</f>
        <v>musta</v>
      </c>
      <c r="E593" s="2" t="str">
        <f>Original!AR603</f>
        <v>musta</v>
      </c>
      <c r="F593" s="2" t="str">
        <f>Original!AS603</f>
        <v>musta</v>
      </c>
      <c r="G593" s="2" t="str">
        <f>Original!AT603</f>
        <v>musta</v>
      </c>
      <c r="H593" s="2" t="str">
        <f t="shared" si="27"/>
        <v/>
      </c>
      <c r="I593" s="2" t="str">
        <f t="shared" si="28"/>
        <v/>
      </c>
      <c r="J593" s="2" t="str">
        <f t="shared" si="29"/>
        <v/>
      </c>
      <c r="K593" s="7">
        <f>Original!L603</f>
        <v>151</v>
      </c>
      <c r="L593" s="2">
        <f>Original!C603</f>
        <v>13051</v>
      </c>
      <c r="M593" s="2">
        <f>Original!D603</f>
        <v>1</v>
      </c>
    </row>
    <row r="594" spans="1:13" x14ac:dyDescent="0.25">
      <c r="A594" s="2" t="str">
        <f>Original!B604</f>
        <v>13051_2</v>
      </c>
      <c r="B594" s="2" t="str">
        <f>Original!AI604</f>
        <v>musta</v>
      </c>
      <c r="C594" s="2" t="str">
        <f>Original!AJ604</f>
        <v>musta</v>
      </c>
      <c r="D594" s="2" t="str">
        <f>Original!AK604</f>
        <v>musta</v>
      </c>
      <c r="E594" s="2" t="str">
        <f>Original!AR604</f>
        <v>musta</v>
      </c>
      <c r="F594" s="2" t="str">
        <f>Original!AS604</f>
        <v>musta</v>
      </c>
      <c r="G594" s="2" t="str">
        <f>Original!AT604</f>
        <v>musta</v>
      </c>
      <c r="H594" s="2" t="str">
        <f t="shared" si="27"/>
        <v/>
      </c>
      <c r="I594" s="2" t="str">
        <f t="shared" si="28"/>
        <v/>
      </c>
      <c r="J594" s="2" t="str">
        <f t="shared" si="29"/>
        <v/>
      </c>
      <c r="K594" s="7">
        <f>Original!L604</f>
        <v>45</v>
      </c>
      <c r="L594" s="2">
        <f>Original!C604</f>
        <v>13051</v>
      </c>
      <c r="M594" s="2">
        <f>Original!D604</f>
        <v>2</v>
      </c>
    </row>
    <row r="595" spans="1:13" x14ac:dyDescent="0.25">
      <c r="A595" s="2" t="str">
        <f>Original!B605</f>
        <v>13058_1</v>
      </c>
      <c r="B595" s="2" t="str">
        <f>Original!AI605</f>
        <v>musta</v>
      </c>
      <c r="C595" s="2" t="str">
        <f>Original!AJ605</f>
        <v>musta</v>
      </c>
      <c r="D595" s="2" t="str">
        <f>Original!AK605</f>
        <v>musta</v>
      </c>
      <c r="E595" s="2" t="str">
        <f>Original!AR605</f>
        <v>musta</v>
      </c>
      <c r="F595" s="2" t="str">
        <f>Original!AS605</f>
        <v>musta</v>
      </c>
      <c r="G595" s="2" t="str">
        <f>Original!AT605</f>
        <v>musta</v>
      </c>
      <c r="H595" s="2" t="str">
        <f t="shared" si="27"/>
        <v/>
      </c>
      <c r="I595" s="2" t="str">
        <f t="shared" si="28"/>
        <v/>
      </c>
      <c r="J595" s="2" t="str">
        <f t="shared" si="29"/>
        <v/>
      </c>
      <c r="K595" s="7">
        <f>Original!L605</f>
        <v>33</v>
      </c>
      <c r="L595" s="2">
        <f>Original!C605</f>
        <v>13058</v>
      </c>
      <c r="M595" s="2">
        <f>Original!D605</f>
        <v>1</v>
      </c>
    </row>
    <row r="596" spans="1:13" x14ac:dyDescent="0.25">
      <c r="A596" s="2" t="str">
        <f>Original!B606</f>
        <v>13059_1</v>
      </c>
      <c r="B596" s="2" t="str">
        <f>Original!AI606</f>
        <v>musta</v>
      </c>
      <c r="C596" s="2" t="str">
        <f>Original!AJ606</f>
        <v>musta</v>
      </c>
      <c r="D596" s="2" t="str">
        <f>Original!AK606</f>
        <v>musta</v>
      </c>
      <c r="E596" s="2" t="str">
        <f>Original!AR606</f>
        <v>musta</v>
      </c>
      <c r="F596" s="2" t="str">
        <f>Original!AS606</f>
        <v>musta</v>
      </c>
      <c r="G596" s="2" t="str">
        <f>Original!AT606</f>
        <v>musta</v>
      </c>
      <c r="H596" s="2" t="str">
        <f t="shared" si="27"/>
        <v/>
      </c>
      <c r="I596" s="2" t="str">
        <f t="shared" si="28"/>
        <v/>
      </c>
      <c r="J596" s="2" t="str">
        <f t="shared" si="29"/>
        <v/>
      </c>
      <c r="K596" s="7">
        <f>Original!L606</f>
        <v>55</v>
      </c>
      <c r="L596" s="2">
        <f>Original!C606</f>
        <v>13059</v>
      </c>
      <c r="M596" s="2">
        <f>Original!D606</f>
        <v>1</v>
      </c>
    </row>
    <row r="597" spans="1:13" x14ac:dyDescent="0.25">
      <c r="A597" s="2" t="str">
        <f>Original!B607</f>
        <v>13061_1</v>
      </c>
      <c r="B597" s="2" t="str">
        <f>Original!AI607</f>
        <v>musta</v>
      </c>
      <c r="C597" s="2" t="str">
        <f>Original!AJ607</f>
        <v>musta</v>
      </c>
      <c r="D597" s="2" t="str">
        <f>Original!AK607</f>
        <v>musta</v>
      </c>
      <c r="E597" s="2" t="str">
        <f>Original!AR607</f>
        <v>musta</v>
      </c>
      <c r="F597" s="2" t="str">
        <f>Original!AS607</f>
        <v>musta</v>
      </c>
      <c r="G597" s="2" t="str">
        <f>Original!AT607</f>
        <v>musta</v>
      </c>
      <c r="H597" s="2" t="str">
        <f t="shared" si="27"/>
        <v/>
      </c>
      <c r="I597" s="2" t="str">
        <f t="shared" si="28"/>
        <v/>
      </c>
      <c r="J597" s="2" t="str">
        <f t="shared" si="29"/>
        <v/>
      </c>
      <c r="K597" s="7">
        <f>Original!L607</f>
        <v>21</v>
      </c>
      <c r="L597" s="2">
        <f>Original!C607</f>
        <v>13061</v>
      </c>
      <c r="M597" s="2">
        <f>Original!D607</f>
        <v>1</v>
      </c>
    </row>
    <row r="598" spans="1:13" x14ac:dyDescent="0.25">
      <c r="A598" s="2" t="str">
        <f>Original!B608</f>
        <v>13063_2</v>
      </c>
      <c r="B598" s="2" t="str">
        <f>Original!AI608</f>
        <v>punainen</v>
      </c>
      <c r="C598" s="2" t="str">
        <f>Original!AJ608</f>
        <v>punainen</v>
      </c>
      <c r="D598" s="2" t="str">
        <f>Original!AK608</f>
        <v>musta</v>
      </c>
      <c r="E598" s="2" t="str">
        <f>Original!AR608</f>
        <v>punainen</v>
      </c>
      <c r="F598" s="2" t="str">
        <f>Original!AS608</f>
        <v>punainen</v>
      </c>
      <c r="G598" s="2" t="str">
        <f>Original!AT608</f>
        <v>musta</v>
      </c>
      <c r="H598" s="2" t="str">
        <f t="shared" si="27"/>
        <v/>
      </c>
      <c r="I598" s="2" t="str">
        <f t="shared" si="28"/>
        <v/>
      </c>
      <c r="J598" s="2" t="str">
        <f t="shared" si="29"/>
        <v/>
      </c>
      <c r="K598" s="7">
        <f>Original!L608</f>
        <v>27</v>
      </c>
      <c r="L598" s="2">
        <f>Original!C608</f>
        <v>13063</v>
      </c>
      <c r="M598" s="2">
        <f>Original!D608</f>
        <v>2</v>
      </c>
    </row>
    <row r="599" spans="1:13" x14ac:dyDescent="0.25">
      <c r="A599" s="2" t="str">
        <f>Original!B609</f>
        <v>13065_1</v>
      </c>
      <c r="B599" s="2" t="str">
        <f>Original!AI609</f>
        <v>musta</v>
      </c>
      <c r="C599" s="2" t="str">
        <f>Original!AJ609</f>
        <v>musta</v>
      </c>
      <c r="D599" s="2" t="str">
        <f>Original!AK609</f>
        <v>musta</v>
      </c>
      <c r="E599" s="2" t="str">
        <f>Original!AR609</f>
        <v>musta</v>
      </c>
      <c r="F599" s="2" t="str">
        <f>Original!AS609</f>
        <v>musta</v>
      </c>
      <c r="G599" s="2" t="str">
        <f>Original!AT609</f>
        <v>musta</v>
      </c>
      <c r="H599" s="2" t="str">
        <f t="shared" si="27"/>
        <v/>
      </c>
      <c r="I599" s="2" t="str">
        <f t="shared" si="28"/>
        <v/>
      </c>
      <c r="J599" s="2" t="str">
        <f t="shared" si="29"/>
        <v/>
      </c>
      <c r="K599" s="7">
        <f>Original!L609</f>
        <v>50</v>
      </c>
      <c r="L599" s="2">
        <f>Original!C609</f>
        <v>13065</v>
      </c>
      <c r="M599" s="2">
        <f>Original!D609</f>
        <v>1</v>
      </c>
    </row>
    <row r="600" spans="1:13" x14ac:dyDescent="0.25">
      <c r="A600" s="2" t="str">
        <f>Original!B610</f>
        <v>13065_3</v>
      </c>
      <c r="B600" s="2" t="str">
        <f>Original!AI610</f>
        <v>musta</v>
      </c>
      <c r="C600" s="2" t="str">
        <f>Original!AJ610</f>
        <v>musta</v>
      </c>
      <c r="D600" s="2" t="str">
        <f>Original!AK610</f>
        <v>musta</v>
      </c>
      <c r="E600" s="2" t="str">
        <f>Original!AR610</f>
        <v>musta</v>
      </c>
      <c r="F600" s="2" t="str">
        <f>Original!AS610</f>
        <v>musta</v>
      </c>
      <c r="G600" s="2" t="str">
        <f>Original!AT610</f>
        <v>musta</v>
      </c>
      <c r="H600" s="2" t="str">
        <f t="shared" si="27"/>
        <v/>
      </c>
      <c r="I600" s="2" t="str">
        <f t="shared" si="28"/>
        <v/>
      </c>
      <c r="J600" s="2" t="str">
        <f t="shared" si="29"/>
        <v/>
      </c>
      <c r="K600" s="7">
        <f>Original!L610</f>
        <v>52</v>
      </c>
      <c r="L600" s="2">
        <f>Original!C610</f>
        <v>13065</v>
      </c>
      <c r="M600" s="2">
        <f>Original!D610</f>
        <v>3</v>
      </c>
    </row>
    <row r="601" spans="1:13" x14ac:dyDescent="0.25">
      <c r="A601" s="2" t="str">
        <f>Original!B611</f>
        <v>13073_1</v>
      </c>
      <c r="B601" s="2" t="str">
        <f>Original!AI611</f>
        <v>musta</v>
      </c>
      <c r="C601" s="2" t="str">
        <f>Original!AJ611</f>
        <v>musta</v>
      </c>
      <c r="D601" s="2" t="str">
        <f>Original!AK611</f>
        <v>musta</v>
      </c>
      <c r="E601" s="2" t="str">
        <f>Original!AR611</f>
        <v>musta</v>
      </c>
      <c r="F601" s="2" t="str">
        <f>Original!AS611</f>
        <v>musta</v>
      </c>
      <c r="G601" s="2" t="str">
        <f>Original!AT611</f>
        <v>musta</v>
      </c>
      <c r="H601" s="2" t="str">
        <f t="shared" si="27"/>
        <v/>
      </c>
      <c r="I601" s="2" t="str">
        <f t="shared" si="28"/>
        <v/>
      </c>
      <c r="J601" s="2" t="str">
        <f t="shared" si="29"/>
        <v/>
      </c>
      <c r="K601" s="7">
        <f>Original!L611</f>
        <v>65</v>
      </c>
      <c r="L601" s="2">
        <f>Original!C611</f>
        <v>13073</v>
      </c>
      <c r="M601" s="2">
        <f>Original!D611</f>
        <v>1</v>
      </c>
    </row>
    <row r="602" spans="1:13" x14ac:dyDescent="0.25">
      <c r="A602" s="2" t="str">
        <f>Original!B612</f>
        <v>13074_1</v>
      </c>
      <c r="B602" s="2" t="str">
        <f>Original!AI612</f>
        <v>musta</v>
      </c>
      <c r="C602" s="2" t="str">
        <f>Original!AJ612</f>
        <v>musta</v>
      </c>
      <c r="D602" s="2" t="str">
        <f>Original!AK612</f>
        <v>musta</v>
      </c>
      <c r="E602" s="2" t="str">
        <f>Original!AR612</f>
        <v>musta</v>
      </c>
      <c r="F602" s="2" t="str">
        <f>Original!AS612</f>
        <v>musta</v>
      </c>
      <c r="G602" s="2" t="str">
        <f>Original!AT612</f>
        <v>musta</v>
      </c>
      <c r="H602" s="2" t="str">
        <f t="shared" si="27"/>
        <v/>
      </c>
      <c r="I602" s="2" t="str">
        <f t="shared" si="28"/>
        <v/>
      </c>
      <c r="J602" s="2" t="str">
        <f t="shared" si="29"/>
        <v/>
      </c>
      <c r="K602" s="7">
        <f>Original!L612</f>
        <v>110</v>
      </c>
      <c r="L602" s="2">
        <f>Original!C612</f>
        <v>13074</v>
      </c>
      <c r="M602" s="2">
        <f>Original!D612</f>
        <v>1</v>
      </c>
    </row>
    <row r="603" spans="1:13" x14ac:dyDescent="0.25">
      <c r="A603" s="2" t="str">
        <f>Original!B613</f>
        <v>13075_1</v>
      </c>
      <c r="B603" s="2" t="str">
        <f>Original!AI613</f>
        <v>musta</v>
      </c>
      <c r="C603" s="2" t="str">
        <f>Original!AJ613</f>
        <v>musta</v>
      </c>
      <c r="D603" s="2" t="str">
        <f>Original!AK613</f>
        <v>musta</v>
      </c>
      <c r="E603" s="2" t="str">
        <f>Original!AR613</f>
        <v>musta</v>
      </c>
      <c r="F603" s="2" t="str">
        <f>Original!AS613</f>
        <v>musta</v>
      </c>
      <c r="G603" s="2" t="str">
        <f>Original!AT613</f>
        <v>musta</v>
      </c>
      <c r="H603" s="2" t="str">
        <f t="shared" si="27"/>
        <v/>
      </c>
      <c r="I603" s="2" t="str">
        <f t="shared" si="28"/>
        <v/>
      </c>
      <c r="J603" s="2" t="str">
        <f t="shared" si="29"/>
        <v/>
      </c>
      <c r="K603" s="7">
        <f>Original!L613</f>
        <v>91</v>
      </c>
      <c r="L603" s="2">
        <f>Original!C613</f>
        <v>13075</v>
      </c>
      <c r="M603" s="2">
        <f>Original!D613</f>
        <v>1</v>
      </c>
    </row>
    <row r="604" spans="1:13" x14ac:dyDescent="0.25">
      <c r="A604" s="2" t="str">
        <f>Original!B614</f>
        <v>13076_1</v>
      </c>
      <c r="B604" s="2" t="str">
        <f>Original!AI614</f>
        <v>musta</v>
      </c>
      <c r="C604" s="2" t="str">
        <f>Original!AJ614</f>
        <v>musta</v>
      </c>
      <c r="D604" s="2" t="str">
        <f>Original!AK614</f>
        <v>musta</v>
      </c>
      <c r="E604" s="2" t="str">
        <f>Original!AR614</f>
        <v>musta</v>
      </c>
      <c r="F604" s="2" t="str">
        <f>Original!AS614</f>
        <v>musta</v>
      </c>
      <c r="G604" s="2" t="str">
        <f>Original!AT614</f>
        <v>musta</v>
      </c>
      <c r="H604" s="2" t="str">
        <f t="shared" si="27"/>
        <v/>
      </c>
      <c r="I604" s="2" t="str">
        <f t="shared" si="28"/>
        <v/>
      </c>
      <c r="J604" s="2" t="str">
        <f t="shared" si="29"/>
        <v/>
      </c>
      <c r="K604" s="7">
        <f>Original!L614</f>
        <v>52</v>
      </c>
      <c r="L604" s="2">
        <f>Original!C614</f>
        <v>13076</v>
      </c>
      <c r="M604" s="2">
        <f>Original!D614</f>
        <v>1</v>
      </c>
    </row>
    <row r="605" spans="1:13" x14ac:dyDescent="0.25">
      <c r="A605" s="2" t="str">
        <f>Original!B615</f>
        <v>13078_1</v>
      </c>
      <c r="B605" s="2" t="str">
        <f>Original!AI615</f>
        <v>musta</v>
      </c>
      <c r="C605" s="2" t="str">
        <f>Original!AJ615</f>
        <v>musta</v>
      </c>
      <c r="D605" s="2" t="str">
        <f>Original!AK615</f>
        <v>musta</v>
      </c>
      <c r="E605" s="2" t="str">
        <f>Original!AR615</f>
        <v>musta</v>
      </c>
      <c r="F605" s="2" t="str">
        <f>Original!AS615</f>
        <v>musta</v>
      </c>
      <c r="G605" s="2" t="str">
        <f>Original!AT615</f>
        <v>musta</v>
      </c>
      <c r="H605" s="2" t="str">
        <f t="shared" si="27"/>
        <v/>
      </c>
      <c r="I605" s="2" t="str">
        <f t="shared" si="28"/>
        <v/>
      </c>
      <c r="J605" s="2" t="str">
        <f t="shared" si="29"/>
        <v/>
      </c>
      <c r="K605" s="7">
        <f>Original!L615</f>
        <v>27</v>
      </c>
      <c r="L605" s="2">
        <f>Original!C615</f>
        <v>13078</v>
      </c>
      <c r="M605" s="2">
        <f>Original!D615</f>
        <v>1</v>
      </c>
    </row>
    <row r="606" spans="1:13" x14ac:dyDescent="0.25">
      <c r="A606" s="2" t="str">
        <f>Original!B616</f>
        <v>13079_1</v>
      </c>
      <c r="B606" s="2" t="str">
        <f>Original!AI616</f>
        <v>musta</v>
      </c>
      <c r="C606" s="2" t="str">
        <f>Original!AJ616</f>
        <v>musta</v>
      </c>
      <c r="D606" s="2" t="str">
        <f>Original!AK616</f>
        <v>musta</v>
      </c>
      <c r="E606" s="2" t="str">
        <f>Original!AR616</f>
        <v>musta</v>
      </c>
      <c r="F606" s="2" t="str">
        <f>Original!AS616</f>
        <v>musta</v>
      </c>
      <c r="G606" s="2" t="str">
        <f>Original!AT616</f>
        <v>musta</v>
      </c>
      <c r="H606" s="2" t="str">
        <f t="shared" si="27"/>
        <v/>
      </c>
      <c r="I606" s="2" t="str">
        <f t="shared" si="28"/>
        <v/>
      </c>
      <c r="J606" s="2" t="str">
        <f t="shared" si="29"/>
        <v/>
      </c>
      <c r="K606" s="7">
        <f>Original!L616</f>
        <v>79</v>
      </c>
      <c r="L606" s="2">
        <f>Original!C616</f>
        <v>13079</v>
      </c>
      <c r="M606" s="2">
        <f>Original!D616</f>
        <v>1</v>
      </c>
    </row>
    <row r="607" spans="1:13" x14ac:dyDescent="0.25">
      <c r="A607" s="2" t="str">
        <f>Original!B617</f>
        <v>13081_1</v>
      </c>
      <c r="B607" s="2" t="str">
        <f>Original!AI617</f>
        <v>musta</v>
      </c>
      <c r="C607" s="2" t="str">
        <f>Original!AJ617</f>
        <v>musta</v>
      </c>
      <c r="D607" s="2" t="str">
        <f>Original!AK617</f>
        <v>musta</v>
      </c>
      <c r="E607" s="2" t="str">
        <f>Original!AR617</f>
        <v>musta</v>
      </c>
      <c r="F607" s="2" t="str">
        <f>Original!AS617</f>
        <v>musta</v>
      </c>
      <c r="G607" s="2" t="str">
        <f>Original!AT617</f>
        <v>musta</v>
      </c>
      <c r="H607" s="2" t="str">
        <f t="shared" si="27"/>
        <v/>
      </c>
      <c r="I607" s="2" t="str">
        <f t="shared" si="28"/>
        <v/>
      </c>
      <c r="J607" s="2" t="str">
        <f t="shared" si="29"/>
        <v/>
      </c>
      <c r="K607" s="7">
        <f>Original!L617</f>
        <v>650</v>
      </c>
      <c r="L607" s="2">
        <f>Original!C617</f>
        <v>13081</v>
      </c>
      <c r="M607" s="2">
        <f>Original!D617</f>
        <v>1</v>
      </c>
    </row>
    <row r="608" spans="1:13" x14ac:dyDescent="0.25">
      <c r="A608" s="2" t="str">
        <f>Original!B618</f>
        <v>13081_2</v>
      </c>
      <c r="B608" s="2" t="str">
        <f>Original!AI618</f>
        <v>musta</v>
      </c>
      <c r="C608" s="2" t="str">
        <f>Original!AJ618</f>
        <v>musta</v>
      </c>
      <c r="D608" s="2" t="str">
        <f>Original!AK618</f>
        <v>musta</v>
      </c>
      <c r="E608" s="2" t="str">
        <f>Original!AR618</f>
        <v>musta</v>
      </c>
      <c r="F608" s="2" t="str">
        <f>Original!AS618</f>
        <v>musta</v>
      </c>
      <c r="G608" s="2" t="str">
        <f>Original!AT618</f>
        <v>musta</v>
      </c>
      <c r="H608" s="2" t="str">
        <f t="shared" si="27"/>
        <v/>
      </c>
      <c r="I608" s="2" t="str">
        <f t="shared" si="28"/>
        <v/>
      </c>
      <c r="J608" s="2" t="str">
        <f t="shared" si="29"/>
        <v/>
      </c>
      <c r="K608" s="7">
        <f>Original!L618</f>
        <v>362</v>
      </c>
      <c r="L608" s="2">
        <f>Original!C618</f>
        <v>13081</v>
      </c>
      <c r="M608" s="2">
        <f>Original!D618</f>
        <v>2</v>
      </c>
    </row>
    <row r="609" spans="1:13" x14ac:dyDescent="0.25">
      <c r="A609" s="2" t="str">
        <f>Original!B619</f>
        <v>13081_3</v>
      </c>
      <c r="B609" s="2" t="str">
        <f>Original!AI619</f>
        <v>musta</v>
      </c>
      <c r="C609" s="2" t="str">
        <f>Original!AJ619</f>
        <v>musta</v>
      </c>
      <c r="D609" s="2" t="str">
        <f>Original!AK619</f>
        <v>musta</v>
      </c>
      <c r="E609" s="2" t="str">
        <f>Original!AR619</f>
        <v>musta</v>
      </c>
      <c r="F609" s="2" t="str">
        <f>Original!AS619</f>
        <v>musta</v>
      </c>
      <c r="G609" s="2" t="str">
        <f>Original!AT619</f>
        <v>musta</v>
      </c>
      <c r="H609" s="2" t="str">
        <f t="shared" si="27"/>
        <v/>
      </c>
      <c r="I609" s="2" t="str">
        <f t="shared" si="28"/>
        <v/>
      </c>
      <c r="J609" s="2" t="str">
        <f t="shared" si="29"/>
        <v/>
      </c>
      <c r="K609" s="7">
        <f>Original!L619</f>
        <v>114</v>
      </c>
      <c r="L609" s="2">
        <f>Original!C619</f>
        <v>13081</v>
      </c>
      <c r="M609" s="2">
        <f>Original!D619</f>
        <v>3</v>
      </c>
    </row>
    <row r="610" spans="1:13" x14ac:dyDescent="0.25">
      <c r="A610" s="2" t="str">
        <f>Original!B620</f>
        <v>13081_4</v>
      </c>
      <c r="B610" s="2" t="str">
        <f>Original!AI620</f>
        <v>musta</v>
      </c>
      <c r="C610" s="2" t="str">
        <f>Original!AJ620</f>
        <v>musta</v>
      </c>
      <c r="D610" s="2" t="str">
        <f>Original!AK620</f>
        <v>musta</v>
      </c>
      <c r="E610" s="2" t="str">
        <f>Original!AR620</f>
        <v>musta</v>
      </c>
      <c r="F610" s="2" t="str">
        <f>Original!AS620</f>
        <v>musta</v>
      </c>
      <c r="G610" s="2" t="str">
        <f>Original!AT620</f>
        <v>musta</v>
      </c>
      <c r="H610" s="2" t="str">
        <f t="shared" si="27"/>
        <v/>
      </c>
      <c r="I610" s="2" t="str">
        <f t="shared" si="28"/>
        <v/>
      </c>
      <c r="J610" s="2" t="str">
        <f t="shared" si="29"/>
        <v/>
      </c>
      <c r="K610" s="7">
        <f>Original!L620</f>
        <v>87</v>
      </c>
      <c r="L610" s="2">
        <f>Original!C620</f>
        <v>13081</v>
      </c>
      <c r="M610" s="2">
        <f>Original!D620</f>
        <v>4</v>
      </c>
    </row>
    <row r="611" spans="1:13" x14ac:dyDescent="0.25">
      <c r="A611" s="2" t="str">
        <f>Original!B621</f>
        <v>13083_3</v>
      </c>
      <c r="B611" s="2" t="str">
        <f>Original!AI621</f>
        <v>musta</v>
      </c>
      <c r="C611" s="2" t="str">
        <f>Original!AJ621</f>
        <v>musta</v>
      </c>
      <c r="D611" s="2" t="str">
        <f>Original!AK621</f>
        <v>musta</v>
      </c>
      <c r="E611" s="2" t="str">
        <f>Original!AR621</f>
        <v>musta</v>
      </c>
      <c r="F611" s="2" t="str">
        <f>Original!AS621</f>
        <v>musta</v>
      </c>
      <c r="G611" s="2" t="str">
        <f>Original!AT621</f>
        <v>musta</v>
      </c>
      <c r="H611" s="2" t="str">
        <f t="shared" si="27"/>
        <v/>
      </c>
      <c r="I611" s="2" t="str">
        <f t="shared" si="28"/>
        <v/>
      </c>
      <c r="J611" s="2" t="str">
        <f t="shared" si="29"/>
        <v/>
      </c>
      <c r="K611" s="7">
        <f>Original!L621</f>
        <v>73</v>
      </c>
      <c r="L611" s="2">
        <f>Original!C621</f>
        <v>13083</v>
      </c>
      <c r="M611" s="2">
        <f>Original!D621</f>
        <v>3</v>
      </c>
    </row>
    <row r="612" spans="1:13" x14ac:dyDescent="0.25">
      <c r="A612" s="2" t="str">
        <f>Original!B622</f>
        <v>13085_1</v>
      </c>
      <c r="B612" s="2" t="str">
        <f>Original!AI622</f>
        <v>musta</v>
      </c>
      <c r="C612" s="2" t="str">
        <f>Original!AJ622</f>
        <v>musta</v>
      </c>
      <c r="D612" s="2" t="str">
        <f>Original!AK622</f>
        <v>musta</v>
      </c>
      <c r="E612" s="2" t="str">
        <f>Original!AR622</f>
        <v>musta</v>
      </c>
      <c r="F612" s="2" t="str">
        <f>Original!AS622</f>
        <v>musta</v>
      </c>
      <c r="G612" s="2" t="str">
        <f>Original!AT622</f>
        <v>musta</v>
      </c>
      <c r="H612" s="2" t="str">
        <f t="shared" si="27"/>
        <v/>
      </c>
      <c r="I612" s="2" t="str">
        <f t="shared" si="28"/>
        <v/>
      </c>
      <c r="J612" s="2" t="str">
        <f t="shared" si="29"/>
        <v/>
      </c>
      <c r="K612" s="7">
        <f>Original!L622</f>
        <v>57</v>
      </c>
      <c r="L612" s="2">
        <f>Original!C622</f>
        <v>13085</v>
      </c>
      <c r="M612" s="2">
        <f>Original!D622</f>
        <v>1</v>
      </c>
    </row>
    <row r="613" spans="1:13" x14ac:dyDescent="0.25">
      <c r="A613" s="2" t="str">
        <f>Original!B623</f>
        <v>13087_1</v>
      </c>
      <c r="B613" s="2" t="str">
        <f>Original!AI623</f>
        <v>musta</v>
      </c>
      <c r="C613" s="2" t="str">
        <f>Original!AJ623</f>
        <v>musta</v>
      </c>
      <c r="D613" s="2" t="str">
        <f>Original!AK623</f>
        <v>musta</v>
      </c>
      <c r="E613" s="2" t="str">
        <f>Original!AR623</f>
        <v>musta</v>
      </c>
      <c r="F613" s="2" t="str">
        <f>Original!AS623</f>
        <v>musta</v>
      </c>
      <c r="G613" s="2" t="str">
        <f>Original!AT623</f>
        <v>musta</v>
      </c>
      <c r="H613" s="2" t="str">
        <f t="shared" si="27"/>
        <v/>
      </c>
      <c r="I613" s="2" t="str">
        <f t="shared" si="28"/>
        <v/>
      </c>
      <c r="J613" s="2" t="str">
        <f t="shared" si="29"/>
        <v/>
      </c>
      <c r="K613" s="7">
        <f>Original!L623</f>
        <v>702</v>
      </c>
      <c r="L613" s="2">
        <f>Original!C623</f>
        <v>13087</v>
      </c>
      <c r="M613" s="2">
        <f>Original!D623</f>
        <v>1</v>
      </c>
    </row>
    <row r="614" spans="1:13" x14ac:dyDescent="0.25">
      <c r="A614" s="2" t="str">
        <f>Original!B624</f>
        <v>13087_2</v>
      </c>
      <c r="B614" s="2" t="str">
        <f>Original!AI624</f>
        <v>musta</v>
      </c>
      <c r="C614" s="2" t="str">
        <f>Original!AJ624</f>
        <v>musta</v>
      </c>
      <c r="D614" s="2" t="str">
        <f>Original!AK624</f>
        <v>musta</v>
      </c>
      <c r="E614" s="2" t="str">
        <f>Original!AR624</f>
        <v>musta</v>
      </c>
      <c r="F614" s="2" t="str">
        <f>Original!AS624</f>
        <v>musta</v>
      </c>
      <c r="G614" s="2" t="str">
        <f>Original!AT624</f>
        <v>musta</v>
      </c>
      <c r="H614" s="2" t="str">
        <f t="shared" si="27"/>
        <v/>
      </c>
      <c r="I614" s="2" t="str">
        <f t="shared" si="28"/>
        <v/>
      </c>
      <c r="J614" s="2" t="str">
        <f t="shared" si="29"/>
        <v/>
      </c>
      <c r="K614" s="7">
        <f>Original!L624</f>
        <v>279</v>
      </c>
      <c r="L614" s="2">
        <f>Original!C624</f>
        <v>13087</v>
      </c>
      <c r="M614" s="2">
        <f>Original!D624</f>
        <v>2</v>
      </c>
    </row>
    <row r="615" spans="1:13" x14ac:dyDescent="0.25">
      <c r="A615" s="2" t="str">
        <f>Original!B625</f>
        <v>13087_3</v>
      </c>
      <c r="B615" s="2" t="str">
        <f>Original!AI625</f>
        <v>musta</v>
      </c>
      <c r="C615" s="2" t="str">
        <f>Original!AJ625</f>
        <v>musta</v>
      </c>
      <c r="D615" s="2" t="str">
        <f>Original!AK625</f>
        <v>musta</v>
      </c>
      <c r="E615" s="2" t="str">
        <f>Original!AR625</f>
        <v>musta</v>
      </c>
      <c r="F615" s="2" t="str">
        <f>Original!AS625</f>
        <v>musta</v>
      </c>
      <c r="G615" s="2" t="str">
        <f>Original!AT625</f>
        <v>musta</v>
      </c>
      <c r="H615" s="2" t="str">
        <f t="shared" si="27"/>
        <v/>
      </c>
      <c r="I615" s="2" t="str">
        <f t="shared" si="28"/>
        <v/>
      </c>
      <c r="J615" s="2" t="str">
        <f t="shared" si="29"/>
        <v/>
      </c>
      <c r="K615" s="7">
        <f>Original!L625</f>
        <v>96</v>
      </c>
      <c r="L615" s="2">
        <f>Original!C625</f>
        <v>13087</v>
      </c>
      <c r="M615" s="2">
        <f>Original!D625</f>
        <v>3</v>
      </c>
    </row>
    <row r="616" spans="1:13" x14ac:dyDescent="0.25">
      <c r="A616" s="2" t="str">
        <f>Original!B626</f>
        <v>13087_4</v>
      </c>
      <c r="B616" s="2" t="str">
        <f>Original!AI626</f>
        <v>musta</v>
      </c>
      <c r="C616" s="2" t="str">
        <f>Original!AJ626</f>
        <v>musta</v>
      </c>
      <c r="D616" s="2" t="str">
        <f>Original!AK626</f>
        <v>musta</v>
      </c>
      <c r="E616" s="2" t="str">
        <f>Original!AR626</f>
        <v>musta</v>
      </c>
      <c r="F616" s="2" t="str">
        <f>Original!AS626</f>
        <v>musta</v>
      </c>
      <c r="G616" s="2" t="str">
        <f>Original!AT626</f>
        <v>musta</v>
      </c>
      <c r="H616" s="2" t="str">
        <f t="shared" si="27"/>
        <v/>
      </c>
      <c r="I616" s="2" t="str">
        <f t="shared" si="28"/>
        <v/>
      </c>
      <c r="J616" s="2" t="str">
        <f t="shared" si="29"/>
        <v/>
      </c>
      <c r="K616" s="7">
        <f>Original!L626</f>
        <v>96</v>
      </c>
      <c r="L616" s="2">
        <f>Original!C626</f>
        <v>13087</v>
      </c>
      <c r="M616" s="2">
        <f>Original!D626</f>
        <v>4</v>
      </c>
    </row>
    <row r="617" spans="1:13" x14ac:dyDescent="0.25">
      <c r="A617" s="2" t="str">
        <f>Original!B627</f>
        <v>13089_1</v>
      </c>
      <c r="B617" s="2" t="str">
        <f>Original!AI627</f>
        <v>musta</v>
      </c>
      <c r="C617" s="2" t="str">
        <f>Original!AJ627</f>
        <v>musta</v>
      </c>
      <c r="D617" s="2" t="str">
        <f>Original!AK627</f>
        <v>musta</v>
      </c>
      <c r="E617" s="2" t="str">
        <f>Original!AR627</f>
        <v>musta</v>
      </c>
      <c r="F617" s="2" t="str">
        <f>Original!AS627</f>
        <v>musta</v>
      </c>
      <c r="G617" s="2" t="str">
        <f>Original!AT627</f>
        <v>musta</v>
      </c>
      <c r="H617" s="2" t="str">
        <f t="shared" si="27"/>
        <v/>
      </c>
      <c r="I617" s="2" t="str">
        <f t="shared" si="28"/>
        <v/>
      </c>
      <c r="J617" s="2" t="str">
        <f t="shared" si="29"/>
        <v/>
      </c>
      <c r="K617" s="7">
        <f>Original!L627</f>
        <v>97</v>
      </c>
      <c r="L617" s="2">
        <f>Original!C627</f>
        <v>13089</v>
      </c>
      <c r="M617" s="2">
        <f>Original!D627</f>
        <v>1</v>
      </c>
    </row>
    <row r="618" spans="1:13" x14ac:dyDescent="0.25">
      <c r="A618" s="2" t="str">
        <f>Original!B628</f>
        <v>13091_1</v>
      </c>
      <c r="B618" s="2" t="str">
        <f>Original!AI628</f>
        <v>musta</v>
      </c>
      <c r="C618" s="2" t="str">
        <f>Original!AJ628</f>
        <v>musta</v>
      </c>
      <c r="D618" s="2" t="str">
        <f>Original!AK628</f>
        <v>musta</v>
      </c>
      <c r="E618" s="2" t="str">
        <f>Original!AR628</f>
        <v>musta</v>
      </c>
      <c r="F618" s="2" t="str">
        <f>Original!AS628</f>
        <v>musta</v>
      </c>
      <c r="G618" s="2" t="str">
        <f>Original!AT628</f>
        <v>musta</v>
      </c>
      <c r="H618" s="2" t="str">
        <f t="shared" si="27"/>
        <v/>
      </c>
      <c r="I618" s="2" t="str">
        <f t="shared" si="28"/>
        <v/>
      </c>
      <c r="J618" s="2" t="str">
        <f t="shared" si="29"/>
        <v/>
      </c>
      <c r="K618" s="7">
        <f>Original!L628</f>
        <v>81</v>
      </c>
      <c r="L618" s="2">
        <f>Original!C628</f>
        <v>13091</v>
      </c>
      <c r="M618" s="2">
        <f>Original!D628</f>
        <v>1</v>
      </c>
    </row>
    <row r="619" spans="1:13" x14ac:dyDescent="0.25">
      <c r="A619" s="2" t="str">
        <f>Original!B629</f>
        <v>13095_1</v>
      </c>
      <c r="B619" s="2" t="str">
        <f>Original!AI629</f>
        <v>musta</v>
      </c>
      <c r="C619" s="2" t="str">
        <f>Original!AJ629</f>
        <v>musta</v>
      </c>
      <c r="D619" s="2" t="str">
        <f>Original!AK629</f>
        <v>musta</v>
      </c>
      <c r="E619" s="2" t="str">
        <f>Original!AR629</f>
        <v>musta</v>
      </c>
      <c r="F619" s="2" t="str">
        <f>Original!AS629</f>
        <v>musta</v>
      </c>
      <c r="G619" s="2" t="str">
        <f>Original!AT629</f>
        <v>musta</v>
      </c>
      <c r="H619" s="2" t="str">
        <f t="shared" si="27"/>
        <v/>
      </c>
      <c r="I619" s="2" t="str">
        <f t="shared" si="28"/>
        <v/>
      </c>
      <c r="J619" s="2" t="str">
        <f t="shared" si="29"/>
        <v/>
      </c>
      <c r="K619" s="7">
        <f>Original!L629</f>
        <v>1355</v>
      </c>
      <c r="L619" s="2">
        <f>Original!C629</f>
        <v>13095</v>
      </c>
      <c r="M619" s="2">
        <f>Original!D629</f>
        <v>1</v>
      </c>
    </row>
    <row r="620" spans="1:13" x14ac:dyDescent="0.25">
      <c r="A620" s="2" t="str">
        <f>Original!B630</f>
        <v>13096_1</v>
      </c>
      <c r="B620" s="2" t="str">
        <f>Original!AI630</f>
        <v>musta</v>
      </c>
      <c r="C620" s="2" t="str">
        <f>Original!AJ630</f>
        <v>musta</v>
      </c>
      <c r="D620" s="2" t="str">
        <f>Original!AK630</f>
        <v>musta</v>
      </c>
      <c r="E620" s="2" t="str">
        <f>Original!AR630</f>
        <v>musta</v>
      </c>
      <c r="F620" s="2" t="str">
        <f>Original!AS630</f>
        <v>musta</v>
      </c>
      <c r="G620" s="2" t="str">
        <f>Original!AT630</f>
        <v>musta</v>
      </c>
      <c r="H620" s="2" t="str">
        <f t="shared" si="27"/>
        <v/>
      </c>
      <c r="I620" s="2" t="str">
        <f t="shared" si="28"/>
        <v/>
      </c>
      <c r="J620" s="2" t="str">
        <f t="shared" si="29"/>
        <v/>
      </c>
      <c r="K620" s="7">
        <f>Original!L630</f>
        <v>333</v>
      </c>
      <c r="L620" s="2">
        <f>Original!C630</f>
        <v>13096</v>
      </c>
      <c r="M620" s="2">
        <f>Original!D630</f>
        <v>1</v>
      </c>
    </row>
    <row r="621" spans="1:13" x14ac:dyDescent="0.25">
      <c r="A621" s="2" t="str">
        <f>Original!B631</f>
        <v>13099_1</v>
      </c>
      <c r="B621" s="2" t="str">
        <f>Original!AI631</f>
        <v>punainen</v>
      </c>
      <c r="C621" s="2" t="str">
        <f>Original!AJ631</f>
        <v>musta</v>
      </c>
      <c r="D621" s="2" t="str">
        <f>Original!AK631</f>
        <v>musta</v>
      </c>
      <c r="E621" s="2" t="str">
        <f>Original!AR631</f>
        <v>punainen</v>
      </c>
      <c r="F621" s="2" t="str">
        <f>Original!AS631</f>
        <v>musta</v>
      </c>
      <c r="G621" s="2" t="str">
        <f>Original!AT631</f>
        <v>musta</v>
      </c>
      <c r="H621" s="2" t="str">
        <f t="shared" si="27"/>
        <v/>
      </c>
      <c r="I621" s="2" t="str">
        <f t="shared" si="28"/>
        <v/>
      </c>
      <c r="J621" s="2" t="str">
        <f t="shared" si="29"/>
        <v/>
      </c>
      <c r="K621" s="7">
        <f>Original!L631</f>
        <v>30</v>
      </c>
      <c r="L621" s="2">
        <f>Original!C631</f>
        <v>13099</v>
      </c>
      <c r="M621" s="2">
        <f>Original!D631</f>
        <v>1</v>
      </c>
    </row>
    <row r="622" spans="1:13" x14ac:dyDescent="0.25">
      <c r="A622" s="2" t="str">
        <f>Original!B632</f>
        <v>13101_1</v>
      </c>
      <c r="B622" s="2" t="str">
        <f>Original!AI632</f>
        <v>musta</v>
      </c>
      <c r="C622" s="2" t="str">
        <f>Original!AJ632</f>
        <v>musta</v>
      </c>
      <c r="D622" s="2" t="str">
        <f>Original!AK632</f>
        <v>musta</v>
      </c>
      <c r="E622" s="2" t="str">
        <f>Original!AR632</f>
        <v>musta</v>
      </c>
      <c r="F622" s="2" t="str">
        <f>Original!AS632</f>
        <v>musta</v>
      </c>
      <c r="G622" s="2" t="str">
        <f>Original!AT632</f>
        <v>musta</v>
      </c>
      <c r="H622" s="2" t="str">
        <f t="shared" si="27"/>
        <v/>
      </c>
      <c r="I622" s="2" t="str">
        <f t="shared" si="28"/>
        <v/>
      </c>
      <c r="J622" s="2" t="str">
        <f t="shared" si="29"/>
        <v/>
      </c>
      <c r="K622" s="7">
        <f>Original!L632</f>
        <v>177</v>
      </c>
      <c r="L622" s="2">
        <f>Original!C632</f>
        <v>13101</v>
      </c>
      <c r="M622" s="2">
        <f>Original!D632</f>
        <v>1</v>
      </c>
    </row>
    <row r="623" spans="1:13" x14ac:dyDescent="0.25">
      <c r="A623" s="2" t="str">
        <f>Original!B633</f>
        <v>13105_1</v>
      </c>
      <c r="B623" s="2" t="str">
        <f>Original!AI633</f>
        <v>musta</v>
      </c>
      <c r="C623" s="2" t="str">
        <f>Original!AJ633</f>
        <v>musta</v>
      </c>
      <c r="D623" s="2" t="str">
        <f>Original!AK633</f>
        <v>musta</v>
      </c>
      <c r="E623" s="2" t="str">
        <f>Original!AR633</f>
        <v>musta</v>
      </c>
      <c r="F623" s="2" t="str">
        <f>Original!AS633</f>
        <v>musta</v>
      </c>
      <c r="G623" s="2" t="str">
        <f>Original!AT633</f>
        <v>musta</v>
      </c>
      <c r="H623" s="2" t="str">
        <f t="shared" si="27"/>
        <v/>
      </c>
      <c r="I623" s="2" t="str">
        <f t="shared" si="28"/>
        <v/>
      </c>
      <c r="J623" s="2" t="str">
        <f t="shared" si="29"/>
        <v/>
      </c>
      <c r="K623" s="7">
        <f>Original!L633</f>
        <v>178</v>
      </c>
      <c r="L623" s="2">
        <f>Original!C633</f>
        <v>13105</v>
      </c>
      <c r="M623" s="2">
        <f>Original!D633</f>
        <v>1</v>
      </c>
    </row>
    <row r="624" spans="1:13" x14ac:dyDescent="0.25">
      <c r="A624" s="2" t="str">
        <f>Original!B634</f>
        <v>13107_1</v>
      </c>
      <c r="B624" s="2" t="str">
        <f>Original!AI634</f>
        <v>musta</v>
      </c>
      <c r="C624" s="2" t="str">
        <f>Original!AJ634</f>
        <v>musta</v>
      </c>
      <c r="D624" s="2" t="str">
        <f>Original!AK634</f>
        <v>musta</v>
      </c>
      <c r="E624" s="2" t="str">
        <f>Original!AR634</f>
        <v>musta</v>
      </c>
      <c r="F624" s="2" t="str">
        <f>Original!AS634</f>
        <v>musta</v>
      </c>
      <c r="G624" s="2" t="str">
        <f>Original!AT634</f>
        <v>musta</v>
      </c>
      <c r="H624" s="2" t="str">
        <f t="shared" si="27"/>
        <v/>
      </c>
      <c r="I624" s="2" t="str">
        <f t="shared" si="28"/>
        <v/>
      </c>
      <c r="J624" s="2" t="str">
        <f t="shared" si="29"/>
        <v/>
      </c>
      <c r="K624" s="7">
        <f>Original!L634</f>
        <v>64</v>
      </c>
      <c r="L624" s="2">
        <f>Original!C634</f>
        <v>13107</v>
      </c>
      <c r="M624" s="2">
        <f>Original!D634</f>
        <v>1</v>
      </c>
    </row>
    <row r="625" spans="1:13" x14ac:dyDescent="0.25">
      <c r="A625" s="2" t="str">
        <f>Original!B635</f>
        <v>13109_1</v>
      </c>
      <c r="B625" s="2" t="str">
        <f>Original!AI635</f>
        <v>musta</v>
      </c>
      <c r="C625" s="2" t="str">
        <f>Original!AJ635</f>
        <v>musta</v>
      </c>
      <c r="D625" s="2" t="str">
        <f>Original!AK635</f>
        <v>musta</v>
      </c>
      <c r="E625" s="2" t="str">
        <f>Original!AR635</f>
        <v>musta</v>
      </c>
      <c r="F625" s="2" t="str">
        <f>Original!AS635</f>
        <v>musta</v>
      </c>
      <c r="G625" s="2" t="str">
        <f>Original!AT635</f>
        <v>musta</v>
      </c>
      <c r="H625" s="2" t="str">
        <f t="shared" si="27"/>
        <v/>
      </c>
      <c r="I625" s="2" t="str">
        <f t="shared" si="28"/>
        <v/>
      </c>
      <c r="J625" s="2" t="str">
        <f t="shared" si="29"/>
        <v/>
      </c>
      <c r="K625" s="7">
        <f>Original!L635</f>
        <v>46</v>
      </c>
      <c r="L625" s="2">
        <f>Original!C635</f>
        <v>13109</v>
      </c>
      <c r="M625" s="2">
        <f>Original!D635</f>
        <v>1</v>
      </c>
    </row>
    <row r="626" spans="1:13" x14ac:dyDescent="0.25">
      <c r="A626" s="2" t="str">
        <f>Original!B636</f>
        <v>13111_1</v>
      </c>
      <c r="B626" s="2" t="str">
        <f>Original!AI636</f>
        <v>musta</v>
      </c>
      <c r="C626" s="2" t="str">
        <f>Original!AJ636</f>
        <v>musta</v>
      </c>
      <c r="D626" s="2" t="str">
        <f>Original!AK636</f>
        <v>musta</v>
      </c>
      <c r="E626" s="2" t="str">
        <f>Original!AR636</f>
        <v>musta</v>
      </c>
      <c r="F626" s="2" t="str">
        <f>Original!AS636</f>
        <v>musta</v>
      </c>
      <c r="G626" s="2" t="str">
        <f>Original!AT636</f>
        <v>musta</v>
      </c>
      <c r="H626" s="2" t="str">
        <f t="shared" si="27"/>
        <v/>
      </c>
      <c r="I626" s="2" t="str">
        <f t="shared" si="28"/>
        <v/>
      </c>
      <c r="J626" s="2" t="str">
        <f t="shared" si="29"/>
        <v/>
      </c>
      <c r="K626" s="7">
        <f>Original!L636</f>
        <v>77</v>
      </c>
      <c r="L626" s="2">
        <f>Original!C636</f>
        <v>13111</v>
      </c>
      <c r="M626" s="2">
        <f>Original!D636</f>
        <v>1</v>
      </c>
    </row>
    <row r="627" spans="1:13" x14ac:dyDescent="0.25">
      <c r="A627" s="2" t="str">
        <f>Original!B637</f>
        <v>13113_1</v>
      </c>
      <c r="B627" s="2" t="str">
        <f>Original!AI637</f>
        <v>musta</v>
      </c>
      <c r="C627" s="2" t="str">
        <f>Original!AJ637</f>
        <v>musta</v>
      </c>
      <c r="D627" s="2" t="str">
        <f>Original!AK637</f>
        <v>musta</v>
      </c>
      <c r="E627" s="2" t="str">
        <f>Original!AR637</f>
        <v>musta</v>
      </c>
      <c r="F627" s="2" t="str">
        <f>Original!AS637</f>
        <v>musta</v>
      </c>
      <c r="G627" s="2" t="str">
        <f>Original!AT637</f>
        <v>musta</v>
      </c>
      <c r="H627" s="2" t="str">
        <f t="shared" si="27"/>
        <v/>
      </c>
      <c r="I627" s="2" t="str">
        <f t="shared" si="28"/>
        <v/>
      </c>
      <c r="J627" s="2" t="str">
        <f t="shared" si="29"/>
        <v/>
      </c>
      <c r="K627" s="7">
        <f>Original!L637</f>
        <v>361</v>
      </c>
      <c r="L627" s="2">
        <f>Original!C637</f>
        <v>13113</v>
      </c>
      <c r="M627" s="2">
        <f>Original!D637</f>
        <v>1</v>
      </c>
    </row>
    <row r="628" spans="1:13" x14ac:dyDescent="0.25">
      <c r="A628" s="2" t="str">
        <f>Original!B638</f>
        <v>13113_2</v>
      </c>
      <c r="B628" s="2" t="str">
        <f>Original!AI638</f>
        <v>musta</v>
      </c>
      <c r="C628" s="2" t="str">
        <f>Original!AJ638</f>
        <v>musta</v>
      </c>
      <c r="D628" s="2" t="str">
        <f>Original!AK638</f>
        <v>musta</v>
      </c>
      <c r="E628" s="2" t="str">
        <f>Original!AR638</f>
        <v>musta</v>
      </c>
      <c r="F628" s="2" t="str">
        <f>Original!AS638</f>
        <v>musta</v>
      </c>
      <c r="G628" s="2" t="str">
        <f>Original!AT638</f>
        <v>musta</v>
      </c>
      <c r="H628" s="2" t="str">
        <f t="shared" si="27"/>
        <v/>
      </c>
      <c r="I628" s="2" t="str">
        <f t="shared" si="28"/>
        <v/>
      </c>
      <c r="J628" s="2" t="str">
        <f t="shared" si="29"/>
        <v/>
      </c>
      <c r="K628" s="7">
        <f>Original!L638</f>
        <v>128</v>
      </c>
      <c r="L628" s="2">
        <f>Original!C638</f>
        <v>13113</v>
      </c>
      <c r="M628" s="2">
        <f>Original!D638</f>
        <v>2</v>
      </c>
    </row>
    <row r="629" spans="1:13" x14ac:dyDescent="0.25">
      <c r="A629" s="2" t="str">
        <f>Original!B639</f>
        <v>13115_1</v>
      </c>
      <c r="B629" s="2" t="str">
        <f>Original!AI639</f>
        <v>musta</v>
      </c>
      <c r="C629" s="2" t="str">
        <f>Original!AJ639</f>
        <v>musta</v>
      </c>
      <c r="D629" s="2" t="str">
        <f>Original!AK639</f>
        <v>musta</v>
      </c>
      <c r="E629" s="2" t="str">
        <f>Original!AR639</f>
        <v>musta</v>
      </c>
      <c r="F629" s="2" t="str">
        <f>Original!AS639</f>
        <v>musta</v>
      </c>
      <c r="G629" s="2" t="str">
        <f>Original!AT639</f>
        <v>musta</v>
      </c>
      <c r="H629" s="2" t="str">
        <f t="shared" si="27"/>
        <v/>
      </c>
      <c r="I629" s="2" t="str">
        <f t="shared" si="28"/>
        <v/>
      </c>
      <c r="J629" s="2" t="str">
        <f t="shared" si="29"/>
        <v/>
      </c>
      <c r="K629" s="7">
        <f>Original!L639</f>
        <v>118</v>
      </c>
      <c r="L629" s="2">
        <f>Original!C639</f>
        <v>13115</v>
      </c>
      <c r="M629" s="2">
        <f>Original!D639</f>
        <v>1</v>
      </c>
    </row>
    <row r="630" spans="1:13" x14ac:dyDescent="0.25">
      <c r="A630" s="2" t="str">
        <f>Original!B640</f>
        <v>13117_1</v>
      </c>
      <c r="B630" s="2" t="str">
        <f>Original!AI640</f>
        <v>musta</v>
      </c>
      <c r="C630" s="2" t="str">
        <f>Original!AJ640</f>
        <v>musta</v>
      </c>
      <c r="D630" s="2" t="str">
        <f>Original!AK640</f>
        <v>musta</v>
      </c>
      <c r="E630" s="2" t="str">
        <f>Original!AR640</f>
        <v>musta</v>
      </c>
      <c r="F630" s="2" t="str">
        <f>Original!AS640</f>
        <v>musta</v>
      </c>
      <c r="G630" s="2" t="str">
        <f>Original!AT640</f>
        <v>musta</v>
      </c>
      <c r="H630" s="2" t="str">
        <f t="shared" si="27"/>
        <v/>
      </c>
      <c r="I630" s="2" t="str">
        <f t="shared" si="28"/>
        <v/>
      </c>
      <c r="J630" s="2" t="str">
        <f t="shared" si="29"/>
        <v/>
      </c>
      <c r="K630" s="7">
        <f>Original!L640</f>
        <v>76</v>
      </c>
      <c r="L630" s="2">
        <f>Original!C640</f>
        <v>13117</v>
      </c>
      <c r="M630" s="2">
        <f>Original!D640</f>
        <v>1</v>
      </c>
    </row>
    <row r="631" spans="1:13" x14ac:dyDescent="0.25">
      <c r="A631" s="2" t="str">
        <f>Original!B641</f>
        <v>13121_1</v>
      </c>
      <c r="B631" s="2" t="str">
        <f>Original!AI641</f>
        <v>musta</v>
      </c>
      <c r="C631" s="2" t="str">
        <f>Original!AJ641</f>
        <v>musta</v>
      </c>
      <c r="D631" s="2" t="str">
        <f>Original!AK641</f>
        <v>musta</v>
      </c>
      <c r="E631" s="2" t="str">
        <f>Original!AR641</f>
        <v>musta</v>
      </c>
      <c r="F631" s="2" t="str">
        <f>Original!AS641</f>
        <v>musta</v>
      </c>
      <c r="G631" s="2" t="str">
        <f>Original!AT641</f>
        <v>musta</v>
      </c>
      <c r="H631" s="2" t="str">
        <f t="shared" si="27"/>
        <v/>
      </c>
      <c r="I631" s="2" t="str">
        <f t="shared" si="28"/>
        <v/>
      </c>
      <c r="J631" s="2" t="str">
        <f t="shared" si="29"/>
        <v/>
      </c>
      <c r="K631" s="7">
        <f>Original!L641</f>
        <v>61</v>
      </c>
      <c r="L631" s="2">
        <f>Original!C641</f>
        <v>13121</v>
      </c>
      <c r="M631" s="2">
        <f>Original!D641</f>
        <v>1</v>
      </c>
    </row>
    <row r="632" spans="1:13" x14ac:dyDescent="0.25">
      <c r="A632" s="2" t="str">
        <f>Original!B642</f>
        <v>13123_1</v>
      </c>
      <c r="B632" s="2" t="str">
        <f>Original!AI642</f>
        <v>musta</v>
      </c>
      <c r="C632" s="2" t="str">
        <f>Original!AJ642</f>
        <v>musta</v>
      </c>
      <c r="D632" s="2" t="str">
        <f>Original!AK642</f>
        <v>musta</v>
      </c>
      <c r="E632" s="2" t="str">
        <f>Original!AR642</f>
        <v>musta</v>
      </c>
      <c r="F632" s="2" t="str">
        <f>Original!AS642</f>
        <v>musta</v>
      </c>
      <c r="G632" s="2" t="str">
        <f>Original!AT642</f>
        <v>musta</v>
      </c>
      <c r="H632" s="2" t="str">
        <f t="shared" si="27"/>
        <v/>
      </c>
      <c r="I632" s="2" t="str">
        <f t="shared" si="28"/>
        <v/>
      </c>
      <c r="J632" s="2" t="str">
        <f t="shared" si="29"/>
        <v/>
      </c>
      <c r="K632" s="7">
        <f>Original!L642</f>
        <v>647</v>
      </c>
      <c r="L632" s="2">
        <f>Original!C642</f>
        <v>13123</v>
      </c>
      <c r="M632" s="2">
        <f>Original!D642</f>
        <v>1</v>
      </c>
    </row>
    <row r="633" spans="1:13" x14ac:dyDescent="0.25">
      <c r="A633" s="2" t="str">
        <f>Original!B643</f>
        <v>13125_1</v>
      </c>
      <c r="B633" s="2" t="str">
        <f>Original!AI643</f>
        <v>musta</v>
      </c>
      <c r="C633" s="2" t="str">
        <f>Original!AJ643</f>
        <v>musta</v>
      </c>
      <c r="D633" s="2" t="str">
        <f>Original!AK643</f>
        <v>musta</v>
      </c>
      <c r="E633" s="2" t="str">
        <f>Original!AR643</f>
        <v>musta</v>
      </c>
      <c r="F633" s="2" t="str">
        <f>Original!AS643</f>
        <v>musta</v>
      </c>
      <c r="G633" s="2" t="str">
        <f>Original!AT643</f>
        <v>musta</v>
      </c>
      <c r="H633" s="2" t="str">
        <f t="shared" si="27"/>
        <v/>
      </c>
      <c r="I633" s="2" t="str">
        <f t="shared" si="28"/>
        <v/>
      </c>
      <c r="J633" s="2" t="str">
        <f t="shared" si="29"/>
        <v/>
      </c>
      <c r="K633" s="7">
        <f>Original!L643</f>
        <v>803</v>
      </c>
      <c r="L633" s="2">
        <f>Original!C643</f>
        <v>13125</v>
      </c>
      <c r="M633" s="2">
        <f>Original!D643</f>
        <v>1</v>
      </c>
    </row>
    <row r="634" spans="1:13" x14ac:dyDescent="0.25">
      <c r="A634" s="2" t="str">
        <f>Original!B644</f>
        <v>13127_1</v>
      </c>
      <c r="B634" s="2" t="str">
        <f>Original!AI644</f>
        <v>punainen</v>
      </c>
      <c r="C634" s="2" t="str">
        <f>Original!AJ644</f>
        <v>musta</v>
      </c>
      <c r="D634" s="2" t="str">
        <f>Original!AK644</f>
        <v>musta</v>
      </c>
      <c r="E634" s="2" t="str">
        <f>Original!AR644</f>
        <v>punainen</v>
      </c>
      <c r="F634" s="2" t="str">
        <f>Original!AS644</f>
        <v>musta</v>
      </c>
      <c r="G634" s="2" t="str">
        <f>Original!AT644</f>
        <v>musta</v>
      </c>
      <c r="H634" s="2" t="str">
        <f t="shared" si="27"/>
        <v/>
      </c>
      <c r="I634" s="2" t="str">
        <f t="shared" si="28"/>
        <v/>
      </c>
      <c r="J634" s="2" t="str">
        <f t="shared" si="29"/>
        <v/>
      </c>
      <c r="K634" s="7">
        <f>Original!L644</f>
        <v>486</v>
      </c>
      <c r="L634" s="2">
        <f>Original!C644</f>
        <v>13127</v>
      </c>
      <c r="M634" s="2">
        <f>Original!D644</f>
        <v>1</v>
      </c>
    </row>
    <row r="635" spans="1:13" x14ac:dyDescent="0.25">
      <c r="A635" s="2" t="str">
        <f>Original!B645</f>
        <v>13129_1</v>
      </c>
      <c r="B635" s="2" t="str">
        <f>Original!AI645</f>
        <v>musta</v>
      </c>
      <c r="C635" s="2" t="str">
        <f>Original!AJ645</f>
        <v>musta</v>
      </c>
      <c r="D635" s="2" t="str">
        <f>Original!AK645</f>
        <v>musta</v>
      </c>
      <c r="E635" s="2" t="str">
        <f>Original!AR645</f>
        <v>musta</v>
      </c>
      <c r="F635" s="2" t="str">
        <f>Original!AS645</f>
        <v>musta</v>
      </c>
      <c r="G635" s="2" t="str">
        <f>Original!AT645</f>
        <v>musta</v>
      </c>
      <c r="H635" s="2" t="str">
        <f t="shared" si="27"/>
        <v/>
      </c>
      <c r="I635" s="2" t="str">
        <f t="shared" si="28"/>
        <v/>
      </c>
      <c r="J635" s="2" t="str">
        <f t="shared" si="29"/>
        <v/>
      </c>
      <c r="K635" s="7">
        <f>Original!L645</f>
        <v>104</v>
      </c>
      <c r="L635" s="2">
        <f>Original!C645</f>
        <v>13129</v>
      </c>
      <c r="M635" s="2">
        <f>Original!D645</f>
        <v>1</v>
      </c>
    </row>
    <row r="636" spans="1:13" x14ac:dyDescent="0.25">
      <c r="A636" s="2" t="str">
        <f>Original!B646</f>
        <v>13131_1</v>
      </c>
      <c r="B636" s="2" t="str">
        <f>Original!AI646</f>
        <v>musta</v>
      </c>
      <c r="C636" s="2" t="str">
        <f>Original!AJ646</f>
        <v>musta</v>
      </c>
      <c r="D636" s="2" t="str">
        <f>Original!AK646</f>
        <v>musta</v>
      </c>
      <c r="E636" s="2" t="str">
        <f>Original!AR646</f>
        <v>musta</v>
      </c>
      <c r="F636" s="2" t="str">
        <f>Original!AS646</f>
        <v>musta</v>
      </c>
      <c r="G636" s="2" t="str">
        <f>Original!AT646</f>
        <v>musta</v>
      </c>
      <c r="H636" s="2" t="str">
        <f t="shared" si="27"/>
        <v/>
      </c>
      <c r="I636" s="2" t="str">
        <f t="shared" si="28"/>
        <v/>
      </c>
      <c r="J636" s="2" t="str">
        <f t="shared" si="29"/>
        <v/>
      </c>
      <c r="K636" s="7">
        <f>Original!L646</f>
        <v>197</v>
      </c>
      <c r="L636" s="2">
        <f>Original!C646</f>
        <v>13131</v>
      </c>
      <c r="M636" s="2">
        <f>Original!D646</f>
        <v>1</v>
      </c>
    </row>
    <row r="637" spans="1:13" x14ac:dyDescent="0.25">
      <c r="A637" s="2" t="str">
        <f>Original!B647</f>
        <v>13133_1</v>
      </c>
      <c r="B637" s="2" t="str">
        <f>Original!AI647</f>
        <v>musta</v>
      </c>
      <c r="C637" s="2" t="str">
        <f>Original!AJ647</f>
        <v>musta</v>
      </c>
      <c r="D637" s="2" t="str">
        <f>Original!AK647</f>
        <v>musta</v>
      </c>
      <c r="E637" s="2" t="str">
        <f>Original!AR647</f>
        <v>musta</v>
      </c>
      <c r="F637" s="2" t="str">
        <f>Original!AS647</f>
        <v>musta</v>
      </c>
      <c r="G637" s="2" t="str">
        <f>Original!AT647</f>
        <v>musta</v>
      </c>
      <c r="H637" s="2" t="str">
        <f t="shared" si="27"/>
        <v/>
      </c>
      <c r="I637" s="2" t="str">
        <f t="shared" si="28"/>
        <v/>
      </c>
      <c r="J637" s="2" t="str">
        <f t="shared" si="29"/>
        <v/>
      </c>
      <c r="K637" s="7">
        <f>Original!L647</f>
        <v>238</v>
      </c>
      <c r="L637" s="2">
        <f>Original!C647</f>
        <v>13133</v>
      </c>
      <c r="M637" s="2">
        <f>Original!D647</f>
        <v>1</v>
      </c>
    </row>
    <row r="638" spans="1:13" x14ac:dyDescent="0.25">
      <c r="A638" s="2" t="str">
        <f>Original!B648</f>
        <v>13135_1</v>
      </c>
      <c r="B638" s="2" t="str">
        <f>Original!AI648</f>
        <v>musta</v>
      </c>
      <c r="C638" s="2" t="str">
        <f>Original!AJ648</f>
        <v>musta</v>
      </c>
      <c r="D638" s="2" t="str">
        <f>Original!AK648</f>
        <v>musta</v>
      </c>
      <c r="E638" s="2" t="str">
        <f>Original!AR648</f>
        <v>musta</v>
      </c>
      <c r="F638" s="2" t="str">
        <f>Original!AS648</f>
        <v>musta</v>
      </c>
      <c r="G638" s="2" t="str">
        <f>Original!AT648</f>
        <v>musta</v>
      </c>
      <c r="H638" s="2" t="str">
        <f t="shared" si="27"/>
        <v/>
      </c>
      <c r="I638" s="2" t="str">
        <f t="shared" si="28"/>
        <v/>
      </c>
      <c r="J638" s="2" t="str">
        <f t="shared" si="29"/>
        <v/>
      </c>
      <c r="K638" s="7">
        <f>Original!L648</f>
        <v>3790</v>
      </c>
      <c r="L638" s="2">
        <f>Original!C648</f>
        <v>13135</v>
      </c>
      <c r="M638" s="2">
        <f>Original!D648</f>
        <v>1</v>
      </c>
    </row>
    <row r="639" spans="1:13" x14ac:dyDescent="0.25">
      <c r="A639" s="2" t="str">
        <f>Original!B649</f>
        <v>13137_1</v>
      </c>
      <c r="B639" s="2" t="str">
        <f>Original!AI649</f>
        <v>musta</v>
      </c>
      <c r="C639" s="2" t="str">
        <f>Original!AJ649</f>
        <v>musta</v>
      </c>
      <c r="D639" s="2" t="str">
        <f>Original!AK649</f>
        <v>musta</v>
      </c>
      <c r="E639" s="2" t="str">
        <f>Original!AR649</f>
        <v>musta</v>
      </c>
      <c r="F639" s="2" t="str">
        <f>Original!AS649</f>
        <v>musta</v>
      </c>
      <c r="G639" s="2" t="str">
        <f>Original!AT649</f>
        <v>musta</v>
      </c>
      <c r="H639" s="2" t="str">
        <f t="shared" si="27"/>
        <v/>
      </c>
      <c r="I639" s="2" t="str">
        <f t="shared" si="28"/>
        <v/>
      </c>
      <c r="J639" s="2" t="str">
        <f t="shared" si="29"/>
        <v/>
      </c>
      <c r="K639" s="7">
        <f>Original!L649</f>
        <v>476</v>
      </c>
      <c r="L639" s="2">
        <f>Original!C649</f>
        <v>13137</v>
      </c>
      <c r="M639" s="2">
        <f>Original!D649</f>
        <v>1</v>
      </c>
    </row>
    <row r="640" spans="1:13" x14ac:dyDescent="0.25">
      <c r="A640" s="2" t="str">
        <f>Original!B650</f>
        <v>13139_1</v>
      </c>
      <c r="B640" s="2" t="str">
        <f>Original!AI650</f>
        <v>musta</v>
      </c>
      <c r="C640" s="2" t="str">
        <f>Original!AJ650</f>
        <v>musta</v>
      </c>
      <c r="D640" s="2" t="str">
        <f>Original!AK650</f>
        <v>musta</v>
      </c>
      <c r="E640" s="2" t="str">
        <f>Original!AR650</f>
        <v>musta</v>
      </c>
      <c r="F640" s="2" t="str">
        <f>Original!AS650</f>
        <v>musta</v>
      </c>
      <c r="G640" s="2" t="str">
        <f>Original!AT650</f>
        <v>musta</v>
      </c>
      <c r="H640" s="2" t="str">
        <f t="shared" si="27"/>
        <v/>
      </c>
      <c r="I640" s="2" t="str">
        <f t="shared" si="28"/>
        <v/>
      </c>
      <c r="J640" s="2" t="str">
        <f t="shared" si="29"/>
        <v/>
      </c>
      <c r="K640" s="7">
        <f>Original!L650</f>
        <v>490</v>
      </c>
      <c r="L640" s="2">
        <f>Original!C650</f>
        <v>13139</v>
      </c>
      <c r="M640" s="2">
        <f>Original!D650</f>
        <v>1</v>
      </c>
    </row>
    <row r="641" spans="1:13" x14ac:dyDescent="0.25">
      <c r="A641" s="2" t="str">
        <f>Original!B651</f>
        <v>13143_1</v>
      </c>
      <c r="B641" s="2" t="str">
        <f>Original!AI651</f>
        <v>musta</v>
      </c>
      <c r="C641" s="2" t="str">
        <f>Original!AJ651</f>
        <v>musta</v>
      </c>
      <c r="D641" s="2" t="str">
        <f>Original!AK651</f>
        <v>musta</v>
      </c>
      <c r="E641" s="2" t="str">
        <f>Original!AR651</f>
        <v>musta</v>
      </c>
      <c r="F641" s="2" t="str">
        <f>Original!AS651</f>
        <v>musta</v>
      </c>
      <c r="G641" s="2" t="str">
        <f>Original!AT651</f>
        <v>musta</v>
      </c>
      <c r="H641" s="2" t="str">
        <f t="shared" si="27"/>
        <v/>
      </c>
      <c r="I641" s="2" t="str">
        <f t="shared" si="28"/>
        <v/>
      </c>
      <c r="J641" s="2" t="str">
        <f t="shared" si="29"/>
        <v/>
      </c>
      <c r="K641" s="7">
        <f>Original!L651</f>
        <v>145</v>
      </c>
      <c r="L641" s="2">
        <f>Original!C651</f>
        <v>13143</v>
      </c>
      <c r="M641" s="2">
        <f>Original!D651</f>
        <v>1</v>
      </c>
    </row>
    <row r="642" spans="1:13" x14ac:dyDescent="0.25">
      <c r="A642" s="2" t="str">
        <f>Original!B652</f>
        <v>13145_1</v>
      </c>
      <c r="B642" s="2" t="str">
        <f>Original!AI652</f>
        <v>musta</v>
      </c>
      <c r="C642" s="2" t="str">
        <f>Original!AJ652</f>
        <v>musta</v>
      </c>
      <c r="D642" s="2" t="str">
        <f>Original!AK652</f>
        <v>musta</v>
      </c>
      <c r="E642" s="2" t="str">
        <f>Original!AR652</f>
        <v>musta</v>
      </c>
      <c r="F642" s="2" t="str">
        <f>Original!AS652</f>
        <v>musta</v>
      </c>
      <c r="G642" s="2" t="str">
        <f>Original!AT652</f>
        <v>musta</v>
      </c>
      <c r="H642" s="2" t="str">
        <f t="shared" si="27"/>
        <v/>
      </c>
      <c r="I642" s="2" t="str">
        <f t="shared" si="28"/>
        <v/>
      </c>
      <c r="J642" s="2" t="str">
        <f t="shared" si="29"/>
        <v/>
      </c>
      <c r="K642" s="7">
        <f>Original!L652</f>
        <v>659</v>
      </c>
      <c r="L642" s="2">
        <f>Original!C652</f>
        <v>13145</v>
      </c>
      <c r="M642" s="2">
        <f>Original!D652</f>
        <v>1</v>
      </c>
    </row>
    <row r="643" spans="1:13" x14ac:dyDescent="0.25">
      <c r="A643" s="2" t="str">
        <f>Original!B653</f>
        <v>13147_1</v>
      </c>
      <c r="B643" s="2" t="str">
        <f>Original!AI653</f>
        <v>musta</v>
      </c>
      <c r="C643" s="2" t="str">
        <f>Original!AJ653</f>
        <v>musta</v>
      </c>
      <c r="D643" s="2" t="str">
        <f>Original!AK653</f>
        <v>musta</v>
      </c>
      <c r="E643" s="2" t="str">
        <f>Original!AR653</f>
        <v>musta</v>
      </c>
      <c r="F643" s="2" t="str">
        <f>Original!AS653</f>
        <v>musta</v>
      </c>
      <c r="G643" s="2" t="str">
        <f>Original!AT653</f>
        <v>musta</v>
      </c>
      <c r="H643" s="2" t="str">
        <f t="shared" ref="H643:H706" si="30">+IF(B643=E643,"",IF(B643="punainen",IF(E643="musta","musta"),IF(B643="musta",IF(E643="punainen","punainen"))))</f>
        <v/>
      </c>
      <c r="I643" s="2" t="str">
        <f t="shared" ref="I643:I706" si="31">+IF(C643=F643,"",IF(C643="punainen",IF(F643="musta","musta"),IF(C643="musta",IF(F643="punainen","punainen"))))</f>
        <v/>
      </c>
      <c r="J643" s="2" t="str">
        <f t="shared" ref="J643:J706" si="32">+IF(D643=G643,"",IF(D643="punainen",IF(G643="musta","musta"),IF(D643="musta",IF(G643="punainen","punainen"))))</f>
        <v/>
      </c>
      <c r="K643" s="7">
        <f>Original!L653</f>
        <v>91</v>
      </c>
      <c r="L643" s="2">
        <f>Original!C653</f>
        <v>13147</v>
      </c>
      <c r="M643" s="2">
        <f>Original!D653</f>
        <v>1</v>
      </c>
    </row>
    <row r="644" spans="1:13" x14ac:dyDescent="0.25">
      <c r="A644" s="2" t="str">
        <f>Original!B654</f>
        <v>13149_1</v>
      </c>
      <c r="B644" s="2" t="str">
        <f>Original!AI654</f>
        <v>punainen</v>
      </c>
      <c r="C644" s="2" t="str">
        <f>Original!AJ654</f>
        <v>musta</v>
      </c>
      <c r="D644" s="2" t="str">
        <f>Original!AK654</f>
        <v>musta</v>
      </c>
      <c r="E644" s="2" t="str">
        <f>Original!AR654</f>
        <v>punainen</v>
      </c>
      <c r="F644" s="2" t="str">
        <f>Original!AS654</f>
        <v>musta</v>
      </c>
      <c r="G644" s="2" t="str">
        <f>Original!AT654</f>
        <v>musta</v>
      </c>
      <c r="H644" s="2" t="str">
        <f t="shared" si="30"/>
        <v/>
      </c>
      <c r="I644" s="2" t="str">
        <f t="shared" si="31"/>
        <v/>
      </c>
      <c r="J644" s="2" t="str">
        <f t="shared" si="32"/>
        <v/>
      </c>
      <c r="K644" s="7">
        <f>Original!L654</f>
        <v>277</v>
      </c>
      <c r="L644" s="2">
        <f>Original!C654</f>
        <v>13149</v>
      </c>
      <c r="M644" s="2">
        <f>Original!D654</f>
        <v>1</v>
      </c>
    </row>
    <row r="645" spans="1:13" x14ac:dyDescent="0.25">
      <c r="A645" s="2" t="str">
        <f>Original!B655</f>
        <v>13151_1</v>
      </c>
      <c r="B645" s="2" t="str">
        <f>Original!AI655</f>
        <v>punainen</v>
      </c>
      <c r="C645" s="2" t="str">
        <f>Original!AJ655</f>
        <v>musta</v>
      </c>
      <c r="D645" s="2" t="str">
        <f>Original!AK655</f>
        <v>musta</v>
      </c>
      <c r="E645" s="2" t="str">
        <f>Original!AR655</f>
        <v>punainen</v>
      </c>
      <c r="F645" s="2" t="str">
        <f>Original!AS655</f>
        <v>musta</v>
      </c>
      <c r="G645" s="2" t="str">
        <f>Original!AT655</f>
        <v>musta</v>
      </c>
      <c r="H645" s="2" t="str">
        <f t="shared" si="30"/>
        <v/>
      </c>
      <c r="I645" s="2" t="str">
        <f t="shared" si="31"/>
        <v/>
      </c>
      <c r="J645" s="2" t="str">
        <f t="shared" si="32"/>
        <v/>
      </c>
      <c r="K645" s="7">
        <f>Original!L655</f>
        <v>181</v>
      </c>
      <c r="L645" s="2">
        <f>Original!C655</f>
        <v>13151</v>
      </c>
      <c r="M645" s="2">
        <f>Original!D655</f>
        <v>1</v>
      </c>
    </row>
    <row r="646" spans="1:13" x14ac:dyDescent="0.25">
      <c r="A646" s="2" t="str">
        <f>Original!B656</f>
        <v>13153_1</v>
      </c>
      <c r="B646" s="2" t="str">
        <f>Original!AI656</f>
        <v>punainen</v>
      </c>
      <c r="C646" s="2" t="str">
        <f>Original!AJ656</f>
        <v>musta</v>
      </c>
      <c r="D646" s="2" t="str">
        <f>Original!AK656</f>
        <v>musta</v>
      </c>
      <c r="E646" s="2" t="str">
        <f>Original!AR656</f>
        <v>punainen</v>
      </c>
      <c r="F646" s="2" t="str">
        <f>Original!AS656</f>
        <v>musta</v>
      </c>
      <c r="G646" s="2" t="str">
        <f>Original!AT656</f>
        <v>musta</v>
      </c>
      <c r="H646" s="2" t="str">
        <f t="shared" si="30"/>
        <v/>
      </c>
      <c r="I646" s="2" t="str">
        <f t="shared" si="31"/>
        <v/>
      </c>
      <c r="J646" s="2" t="str">
        <f t="shared" si="32"/>
        <v/>
      </c>
      <c r="K646" s="7">
        <f>Original!L656</f>
        <v>532</v>
      </c>
      <c r="L646" s="2">
        <f>Original!C656</f>
        <v>13153</v>
      </c>
      <c r="M646" s="2">
        <f>Original!D656</f>
        <v>1</v>
      </c>
    </row>
    <row r="647" spans="1:13" x14ac:dyDescent="0.25">
      <c r="A647" s="2" t="str">
        <f>Original!B657</f>
        <v>13155_1</v>
      </c>
      <c r="B647" s="2" t="str">
        <f>Original!AI657</f>
        <v>punainen</v>
      </c>
      <c r="C647" s="2" t="str">
        <f>Original!AJ657</f>
        <v>musta</v>
      </c>
      <c r="D647" s="2" t="str">
        <f>Original!AK657</f>
        <v>musta</v>
      </c>
      <c r="E647" s="2" t="str">
        <f>Original!AR657</f>
        <v>punainen</v>
      </c>
      <c r="F647" s="2" t="str">
        <f>Original!AS657</f>
        <v>musta</v>
      </c>
      <c r="G647" s="2" t="str">
        <f>Original!AT657</f>
        <v>musta</v>
      </c>
      <c r="H647" s="2" t="str">
        <f t="shared" si="30"/>
        <v/>
      </c>
      <c r="I647" s="2" t="str">
        <f t="shared" si="31"/>
        <v/>
      </c>
      <c r="J647" s="2" t="str">
        <f t="shared" si="32"/>
        <v/>
      </c>
      <c r="K647" s="7">
        <f>Original!L657</f>
        <v>67</v>
      </c>
      <c r="L647" s="2">
        <f>Original!C657</f>
        <v>13155</v>
      </c>
      <c r="M647" s="2">
        <f>Original!D657</f>
        <v>1</v>
      </c>
    </row>
    <row r="648" spans="1:13" x14ac:dyDescent="0.25">
      <c r="A648" s="2" t="str">
        <f>Original!B658</f>
        <v>13157_1</v>
      </c>
      <c r="B648" s="2" t="str">
        <f>Original!AI658</f>
        <v>musta</v>
      </c>
      <c r="C648" s="2" t="str">
        <f>Original!AJ658</f>
        <v>musta</v>
      </c>
      <c r="D648" s="2" t="str">
        <f>Original!AK658</f>
        <v>musta</v>
      </c>
      <c r="E648" s="2" t="str">
        <f>Original!AR658</f>
        <v>musta</v>
      </c>
      <c r="F648" s="2" t="str">
        <f>Original!AS658</f>
        <v>musta</v>
      </c>
      <c r="G648" s="2" t="str">
        <f>Original!AT658</f>
        <v>musta</v>
      </c>
      <c r="H648" s="2" t="str">
        <f t="shared" si="30"/>
        <v/>
      </c>
      <c r="I648" s="2" t="str">
        <f t="shared" si="31"/>
        <v/>
      </c>
      <c r="J648" s="2" t="str">
        <f t="shared" si="32"/>
        <v/>
      </c>
      <c r="K648" s="7">
        <f>Original!L658</f>
        <v>175</v>
      </c>
      <c r="L648" s="2">
        <f>Original!C658</f>
        <v>13157</v>
      </c>
      <c r="M648" s="2">
        <f>Original!D658</f>
        <v>1</v>
      </c>
    </row>
    <row r="649" spans="1:13" x14ac:dyDescent="0.25">
      <c r="A649" s="2" t="str">
        <f>Original!B659</f>
        <v>13243_1</v>
      </c>
      <c r="B649" s="2" t="str">
        <f>Original!AI659</f>
        <v>musta</v>
      </c>
      <c r="C649" s="2" t="str">
        <f>Original!AJ659</f>
        <v>musta</v>
      </c>
      <c r="D649" s="2" t="str">
        <f>Original!AK659</f>
        <v>musta</v>
      </c>
      <c r="E649" s="2" t="str">
        <f>Original!AR659</f>
        <v>musta</v>
      </c>
      <c r="F649" s="2" t="str">
        <f>Original!AS659</f>
        <v>musta</v>
      </c>
      <c r="G649" s="2" t="str">
        <f>Original!AT659</f>
        <v>musta</v>
      </c>
      <c r="H649" s="2" t="str">
        <f t="shared" si="30"/>
        <v/>
      </c>
      <c r="I649" s="2" t="str">
        <f t="shared" si="31"/>
        <v/>
      </c>
      <c r="J649" s="2" t="str">
        <f t="shared" si="32"/>
        <v/>
      </c>
      <c r="K649" s="7">
        <f>Original!L659</f>
        <v>80</v>
      </c>
      <c r="L649" s="2">
        <f>Original!C659</f>
        <v>13243</v>
      </c>
      <c r="M649" s="2">
        <f>Original!D659</f>
        <v>1</v>
      </c>
    </row>
    <row r="650" spans="1:13" x14ac:dyDescent="0.25">
      <c r="A650" s="2" t="str">
        <f>Original!B660</f>
        <v>13245_1</v>
      </c>
      <c r="B650" s="2" t="str">
        <f>Original!AI660</f>
        <v>musta</v>
      </c>
      <c r="C650" s="2" t="str">
        <f>Original!AJ660</f>
        <v>musta</v>
      </c>
      <c r="D650" s="2" t="str">
        <f>Original!AK660</f>
        <v>musta</v>
      </c>
      <c r="E650" s="2" t="str">
        <f>Original!AR660</f>
        <v>musta</v>
      </c>
      <c r="F650" s="2" t="str">
        <f>Original!AS660</f>
        <v>musta</v>
      </c>
      <c r="G650" s="2" t="str">
        <f>Original!AT660</f>
        <v>musta</v>
      </c>
      <c r="H650" s="2" t="str">
        <f t="shared" si="30"/>
        <v/>
      </c>
      <c r="I650" s="2" t="str">
        <f t="shared" si="31"/>
        <v/>
      </c>
      <c r="J650" s="2" t="str">
        <f t="shared" si="32"/>
        <v/>
      </c>
      <c r="K650" s="7">
        <f>Original!L660</f>
        <v>47</v>
      </c>
      <c r="L650" s="2">
        <f>Original!C660</f>
        <v>13245</v>
      </c>
      <c r="M650" s="2">
        <f>Original!D660</f>
        <v>1</v>
      </c>
    </row>
    <row r="651" spans="1:13" x14ac:dyDescent="0.25">
      <c r="A651" s="2" t="str">
        <f>Original!B661</f>
        <v>13245_2</v>
      </c>
      <c r="B651" s="2" t="str">
        <f>Original!AI661</f>
        <v>musta</v>
      </c>
      <c r="C651" s="2" t="str">
        <f>Original!AJ661</f>
        <v>musta</v>
      </c>
      <c r="D651" s="2" t="str">
        <f>Original!AK661</f>
        <v>musta</v>
      </c>
      <c r="E651" s="2" t="str">
        <f>Original!AR661</f>
        <v>musta</v>
      </c>
      <c r="F651" s="2" t="str">
        <f>Original!AS661</f>
        <v>musta</v>
      </c>
      <c r="G651" s="2" t="str">
        <f>Original!AT661</f>
        <v>musta</v>
      </c>
      <c r="H651" s="2" t="str">
        <f t="shared" si="30"/>
        <v/>
      </c>
      <c r="I651" s="2" t="str">
        <f t="shared" si="31"/>
        <v/>
      </c>
      <c r="J651" s="2" t="str">
        <f t="shared" si="32"/>
        <v/>
      </c>
      <c r="K651" s="7">
        <f>Original!L661</f>
        <v>47</v>
      </c>
      <c r="L651" s="2">
        <f>Original!C661</f>
        <v>13245</v>
      </c>
      <c r="M651" s="2">
        <f>Original!D661</f>
        <v>2</v>
      </c>
    </row>
    <row r="652" spans="1:13" x14ac:dyDescent="0.25">
      <c r="A652" s="2" t="str">
        <f>Original!B662</f>
        <v>13247_1</v>
      </c>
      <c r="B652" s="2" t="str">
        <f>Original!AI662</f>
        <v>musta</v>
      </c>
      <c r="C652" s="2" t="str">
        <f>Original!AJ662</f>
        <v>musta</v>
      </c>
      <c r="D652" s="2" t="str">
        <f>Original!AK662</f>
        <v>musta</v>
      </c>
      <c r="E652" s="2" t="str">
        <f>Original!AR662</f>
        <v>musta</v>
      </c>
      <c r="F652" s="2" t="str">
        <f>Original!AS662</f>
        <v>musta</v>
      </c>
      <c r="G652" s="2" t="str">
        <f>Original!AT662</f>
        <v>musta</v>
      </c>
      <c r="H652" s="2" t="str">
        <f t="shared" si="30"/>
        <v/>
      </c>
      <c r="I652" s="2" t="str">
        <f t="shared" si="31"/>
        <v/>
      </c>
      <c r="J652" s="2" t="str">
        <f t="shared" si="32"/>
        <v/>
      </c>
      <c r="K652" s="7">
        <f>Original!L662</f>
        <v>149</v>
      </c>
      <c r="L652" s="2">
        <f>Original!C662</f>
        <v>13247</v>
      </c>
      <c r="M652" s="2">
        <f>Original!D662</f>
        <v>1</v>
      </c>
    </row>
    <row r="653" spans="1:13" x14ac:dyDescent="0.25">
      <c r="A653" s="2" t="str">
        <f>Original!B663</f>
        <v>13247_2</v>
      </c>
      <c r="B653" s="2" t="str">
        <f>Original!AI663</f>
        <v>musta</v>
      </c>
      <c r="C653" s="2" t="str">
        <f>Original!AJ663</f>
        <v>musta</v>
      </c>
      <c r="D653" s="2" t="str">
        <f>Original!AK663</f>
        <v>musta</v>
      </c>
      <c r="E653" s="2" t="str">
        <f>Original!AR663</f>
        <v>musta</v>
      </c>
      <c r="F653" s="2" t="str">
        <f>Original!AS663</f>
        <v>musta</v>
      </c>
      <c r="G653" s="2" t="str">
        <f>Original!AT663</f>
        <v>musta</v>
      </c>
      <c r="H653" s="2" t="str">
        <f t="shared" si="30"/>
        <v/>
      </c>
      <c r="I653" s="2" t="str">
        <f t="shared" si="31"/>
        <v/>
      </c>
      <c r="J653" s="2" t="str">
        <f t="shared" si="32"/>
        <v/>
      </c>
      <c r="K653" s="7">
        <f>Original!L663</f>
        <v>56</v>
      </c>
      <c r="L653" s="2">
        <f>Original!C663</f>
        <v>13247</v>
      </c>
      <c r="M653" s="2">
        <f>Original!D663</f>
        <v>2</v>
      </c>
    </row>
    <row r="654" spans="1:13" x14ac:dyDescent="0.25">
      <c r="A654" s="2" t="str">
        <f>Original!B664</f>
        <v>13255_1</v>
      </c>
      <c r="B654" s="2" t="str">
        <f>Original!AI664</f>
        <v>punainen</v>
      </c>
      <c r="C654" s="2" t="str">
        <f>Original!AJ664</f>
        <v>musta</v>
      </c>
      <c r="D654" s="2" t="str">
        <f>Original!AK664</f>
        <v>musta</v>
      </c>
      <c r="E654" s="2" t="str">
        <f>Original!AR664</f>
        <v>punainen</v>
      </c>
      <c r="F654" s="2" t="str">
        <f>Original!AS664</f>
        <v>musta</v>
      </c>
      <c r="G654" s="2" t="str">
        <f>Original!AT664</f>
        <v>musta</v>
      </c>
      <c r="H654" s="2" t="str">
        <f t="shared" si="30"/>
        <v/>
      </c>
      <c r="I654" s="2" t="str">
        <f t="shared" si="31"/>
        <v/>
      </c>
      <c r="J654" s="2" t="str">
        <f t="shared" si="32"/>
        <v/>
      </c>
      <c r="K654" s="7">
        <f>Original!L664</f>
        <v>87</v>
      </c>
      <c r="L654" s="2">
        <f>Original!C664</f>
        <v>13255</v>
      </c>
      <c r="M654" s="2">
        <f>Original!D664</f>
        <v>1</v>
      </c>
    </row>
    <row r="655" spans="1:13" x14ac:dyDescent="0.25">
      <c r="A655" s="2" t="str">
        <f>Original!B665</f>
        <v>13257_1</v>
      </c>
      <c r="B655" s="2" t="str">
        <f>Original!AI665</f>
        <v>musta</v>
      </c>
      <c r="C655" s="2" t="str">
        <f>Original!AJ665</f>
        <v>musta</v>
      </c>
      <c r="D655" s="2" t="str">
        <f>Original!AK665</f>
        <v>musta</v>
      </c>
      <c r="E655" s="2" t="str">
        <f>Original!AR665</f>
        <v>musta</v>
      </c>
      <c r="F655" s="2" t="str">
        <f>Original!AS665</f>
        <v>musta</v>
      </c>
      <c r="G655" s="2" t="str">
        <f>Original!AT665</f>
        <v>musta</v>
      </c>
      <c r="H655" s="2" t="str">
        <f t="shared" si="30"/>
        <v/>
      </c>
      <c r="I655" s="2" t="str">
        <f t="shared" si="31"/>
        <v/>
      </c>
      <c r="J655" s="2" t="str">
        <f t="shared" si="32"/>
        <v/>
      </c>
      <c r="K655" s="7">
        <f>Original!L665</f>
        <v>345</v>
      </c>
      <c r="L655" s="2">
        <f>Original!C665</f>
        <v>13257</v>
      </c>
      <c r="M655" s="2">
        <f>Original!D665</f>
        <v>1</v>
      </c>
    </row>
    <row r="656" spans="1:13" x14ac:dyDescent="0.25">
      <c r="A656" s="2" t="str">
        <f>Original!B666</f>
        <v>13259_1</v>
      </c>
      <c r="B656" s="2" t="str">
        <f>Original!AI666</f>
        <v>musta</v>
      </c>
      <c r="C656" s="2" t="str">
        <f>Original!AJ666</f>
        <v>musta</v>
      </c>
      <c r="D656" s="2" t="str">
        <f>Original!AK666</f>
        <v>musta</v>
      </c>
      <c r="E656" s="2" t="str">
        <f>Original!AR666</f>
        <v>musta</v>
      </c>
      <c r="F656" s="2" t="str">
        <f>Original!AS666</f>
        <v>musta</v>
      </c>
      <c r="G656" s="2" t="str">
        <f>Original!AT666</f>
        <v>musta</v>
      </c>
      <c r="H656" s="2" t="str">
        <f t="shared" si="30"/>
        <v/>
      </c>
      <c r="I656" s="2" t="str">
        <f t="shared" si="31"/>
        <v/>
      </c>
      <c r="J656" s="2" t="str">
        <f t="shared" si="32"/>
        <v/>
      </c>
      <c r="K656" s="7">
        <f>Original!L666</f>
        <v>280</v>
      </c>
      <c r="L656" s="2">
        <f>Original!C666</f>
        <v>13259</v>
      </c>
      <c r="M656" s="2">
        <f>Original!D666</f>
        <v>1</v>
      </c>
    </row>
    <row r="657" spans="1:13" x14ac:dyDescent="0.25">
      <c r="A657" s="2" t="str">
        <f>Original!B667</f>
        <v>13263_1</v>
      </c>
      <c r="B657" s="2" t="str">
        <f>Original!AI667</f>
        <v>musta</v>
      </c>
      <c r="C657" s="2" t="str">
        <f>Original!AJ667</f>
        <v>musta</v>
      </c>
      <c r="D657" s="2" t="str">
        <f>Original!AK667</f>
        <v>musta</v>
      </c>
      <c r="E657" s="2" t="str">
        <f>Original!AR667</f>
        <v>musta</v>
      </c>
      <c r="F657" s="2" t="str">
        <f>Original!AS667</f>
        <v>musta</v>
      </c>
      <c r="G657" s="2" t="str">
        <f>Original!AT667</f>
        <v>musta</v>
      </c>
      <c r="H657" s="2" t="str">
        <f t="shared" si="30"/>
        <v/>
      </c>
      <c r="I657" s="2" t="str">
        <f t="shared" si="31"/>
        <v/>
      </c>
      <c r="J657" s="2" t="str">
        <f t="shared" si="32"/>
        <v/>
      </c>
      <c r="K657" s="7">
        <f>Original!L667</f>
        <v>77</v>
      </c>
      <c r="L657" s="2">
        <f>Original!C667</f>
        <v>13263</v>
      </c>
      <c r="M657" s="2">
        <f>Original!D667</f>
        <v>1</v>
      </c>
    </row>
    <row r="658" spans="1:13" x14ac:dyDescent="0.25">
      <c r="A658" s="2" t="str">
        <f>Original!B668</f>
        <v>13265_1</v>
      </c>
      <c r="B658" s="2" t="str">
        <f>Original!AI668</f>
        <v>musta</v>
      </c>
      <c r="C658" s="2" t="str">
        <f>Original!AJ668</f>
        <v>musta</v>
      </c>
      <c r="D658" s="2" t="str">
        <f>Original!AK668</f>
        <v>musta</v>
      </c>
      <c r="E658" s="2" t="str">
        <f>Original!AR668</f>
        <v>musta</v>
      </c>
      <c r="F658" s="2" t="str">
        <f>Original!AS668</f>
        <v>musta</v>
      </c>
      <c r="G658" s="2" t="str">
        <f>Original!AT668</f>
        <v>musta</v>
      </c>
      <c r="H658" s="2" t="str">
        <f t="shared" si="30"/>
        <v/>
      </c>
      <c r="I658" s="2" t="str">
        <f t="shared" si="31"/>
        <v/>
      </c>
      <c r="J658" s="2" t="str">
        <f t="shared" si="32"/>
        <v/>
      </c>
      <c r="K658" s="7">
        <f>Original!L668</f>
        <v>108</v>
      </c>
      <c r="L658" s="2">
        <f>Original!C668</f>
        <v>13265</v>
      </c>
      <c r="M658" s="2">
        <f>Original!D668</f>
        <v>1</v>
      </c>
    </row>
    <row r="659" spans="1:13" x14ac:dyDescent="0.25">
      <c r="A659" s="2" t="str">
        <f>Original!B669</f>
        <v>13267_1</v>
      </c>
      <c r="B659" s="2" t="str">
        <f>Original!AI669</f>
        <v>musta</v>
      </c>
      <c r="C659" s="2" t="str">
        <f>Original!AJ669</f>
        <v>musta</v>
      </c>
      <c r="D659" s="2" t="str">
        <f>Original!AK669</f>
        <v>musta</v>
      </c>
      <c r="E659" s="2" t="str">
        <f>Original!AR669</f>
        <v>musta</v>
      </c>
      <c r="F659" s="2" t="str">
        <f>Original!AS669</f>
        <v>musta</v>
      </c>
      <c r="G659" s="2" t="str">
        <f>Original!AT669</f>
        <v>musta</v>
      </c>
      <c r="H659" s="2" t="str">
        <f t="shared" si="30"/>
        <v/>
      </c>
      <c r="I659" s="2" t="str">
        <f t="shared" si="31"/>
        <v/>
      </c>
      <c r="J659" s="2" t="str">
        <f t="shared" si="32"/>
        <v/>
      </c>
      <c r="K659" s="7">
        <f>Original!L669</f>
        <v>89</v>
      </c>
      <c r="L659" s="2">
        <f>Original!C669</f>
        <v>13267</v>
      </c>
      <c r="M659" s="2">
        <f>Original!D669</f>
        <v>1</v>
      </c>
    </row>
    <row r="660" spans="1:13" x14ac:dyDescent="0.25">
      <c r="A660" s="2" t="str">
        <f>Original!B670</f>
        <v>13269_1</v>
      </c>
      <c r="B660" s="2" t="str">
        <f>Original!AI670</f>
        <v>musta</v>
      </c>
      <c r="C660" s="2" t="str">
        <f>Original!AJ670</f>
        <v>musta</v>
      </c>
      <c r="D660" s="2" t="str">
        <f>Original!AK670</f>
        <v>musta</v>
      </c>
      <c r="E660" s="2" t="str">
        <f>Original!AR670</f>
        <v>musta</v>
      </c>
      <c r="F660" s="2" t="str">
        <f>Original!AS670</f>
        <v>musta</v>
      </c>
      <c r="G660" s="2" t="str">
        <f>Original!AT670</f>
        <v>musta</v>
      </c>
      <c r="H660" s="2" t="str">
        <f t="shared" si="30"/>
        <v/>
      </c>
      <c r="I660" s="2" t="str">
        <f t="shared" si="31"/>
        <v/>
      </c>
      <c r="J660" s="2" t="str">
        <f t="shared" si="32"/>
        <v/>
      </c>
      <c r="K660" s="7">
        <f>Original!L670</f>
        <v>460</v>
      </c>
      <c r="L660" s="2">
        <f>Original!C670</f>
        <v>13269</v>
      </c>
      <c r="M660" s="2">
        <f>Original!D670</f>
        <v>1</v>
      </c>
    </row>
    <row r="661" spans="1:13" x14ac:dyDescent="0.25">
      <c r="A661" s="2" t="str">
        <f>Original!B671</f>
        <v>13271_1</v>
      </c>
      <c r="B661" s="2" t="str">
        <f>Original!AI671</f>
        <v>musta</v>
      </c>
      <c r="C661" s="2" t="str">
        <f>Original!AJ671</f>
        <v>musta</v>
      </c>
      <c r="D661" s="2" t="str">
        <f>Original!AK671</f>
        <v>musta</v>
      </c>
      <c r="E661" s="2" t="str">
        <f>Original!AR671</f>
        <v>musta</v>
      </c>
      <c r="F661" s="2" t="str">
        <f>Original!AS671</f>
        <v>musta</v>
      </c>
      <c r="G661" s="2" t="str">
        <f>Original!AT671</f>
        <v>musta</v>
      </c>
      <c r="H661" s="2" t="str">
        <f t="shared" si="30"/>
        <v/>
      </c>
      <c r="I661" s="2" t="str">
        <f t="shared" si="31"/>
        <v/>
      </c>
      <c r="J661" s="2" t="str">
        <f t="shared" si="32"/>
        <v/>
      </c>
      <c r="K661" s="7">
        <f>Original!L671</f>
        <v>117</v>
      </c>
      <c r="L661" s="2">
        <f>Original!C671</f>
        <v>13271</v>
      </c>
      <c r="M661" s="2">
        <f>Original!D671</f>
        <v>1</v>
      </c>
    </row>
    <row r="662" spans="1:13" x14ac:dyDescent="0.25">
      <c r="A662" s="2" t="str">
        <f>Original!B672</f>
        <v>13273_1</v>
      </c>
      <c r="B662" s="2" t="str">
        <f>Original!AI672</f>
        <v>musta</v>
      </c>
      <c r="C662" s="2" t="str">
        <f>Original!AJ672</f>
        <v>musta</v>
      </c>
      <c r="D662" s="2" t="str">
        <f>Original!AK672</f>
        <v>musta</v>
      </c>
      <c r="E662" s="2" t="str">
        <f>Original!AR672</f>
        <v>musta</v>
      </c>
      <c r="F662" s="2" t="str">
        <f>Original!AS672</f>
        <v>musta</v>
      </c>
      <c r="G662" s="2" t="str">
        <f>Original!AT672</f>
        <v>musta</v>
      </c>
      <c r="H662" s="2" t="str">
        <f t="shared" si="30"/>
        <v/>
      </c>
      <c r="I662" s="2" t="str">
        <f t="shared" si="31"/>
        <v/>
      </c>
      <c r="J662" s="2" t="str">
        <f t="shared" si="32"/>
        <v/>
      </c>
      <c r="K662" s="7">
        <f>Original!L672</f>
        <v>178</v>
      </c>
      <c r="L662" s="2">
        <f>Original!C672</f>
        <v>13273</v>
      </c>
      <c r="M662" s="2">
        <f>Original!D672</f>
        <v>1</v>
      </c>
    </row>
    <row r="663" spans="1:13" x14ac:dyDescent="0.25">
      <c r="A663" s="2" t="str">
        <f>Original!B673</f>
        <v>13275_1</v>
      </c>
      <c r="B663" s="2" t="str">
        <f>Original!AI673</f>
        <v>musta</v>
      </c>
      <c r="C663" s="2" t="str">
        <f>Original!AJ673</f>
        <v>musta</v>
      </c>
      <c r="D663" s="2" t="str">
        <f>Original!AK673</f>
        <v>musta</v>
      </c>
      <c r="E663" s="2" t="str">
        <f>Original!AR673</f>
        <v>musta</v>
      </c>
      <c r="F663" s="2" t="str">
        <f>Original!AS673</f>
        <v>musta</v>
      </c>
      <c r="G663" s="2" t="str">
        <f>Original!AT673</f>
        <v>musta</v>
      </c>
      <c r="H663" s="2" t="str">
        <f t="shared" si="30"/>
        <v/>
      </c>
      <c r="I663" s="2" t="str">
        <f t="shared" si="31"/>
        <v/>
      </c>
      <c r="J663" s="2" t="str">
        <f t="shared" si="32"/>
        <v/>
      </c>
      <c r="K663" s="7">
        <f>Original!L673</f>
        <v>48</v>
      </c>
      <c r="L663" s="2">
        <f>Original!C673</f>
        <v>13275</v>
      </c>
      <c r="M663" s="2">
        <f>Original!D673</f>
        <v>1</v>
      </c>
    </row>
    <row r="664" spans="1:13" x14ac:dyDescent="0.25">
      <c r="A664" s="2" t="str">
        <f>Original!B674</f>
        <v>13275_2</v>
      </c>
      <c r="B664" s="2" t="str">
        <f>Original!AI674</f>
        <v>musta</v>
      </c>
      <c r="C664" s="2" t="str">
        <f>Original!AJ674</f>
        <v>musta</v>
      </c>
      <c r="D664" s="2" t="str">
        <f>Original!AK674</f>
        <v>musta</v>
      </c>
      <c r="E664" s="2" t="str">
        <f>Original!AR674</f>
        <v>musta</v>
      </c>
      <c r="F664" s="2" t="str">
        <f>Original!AS674</f>
        <v>musta</v>
      </c>
      <c r="G664" s="2" t="str">
        <f>Original!AT674</f>
        <v>musta</v>
      </c>
      <c r="H664" s="2" t="str">
        <f t="shared" si="30"/>
        <v/>
      </c>
      <c r="I664" s="2" t="str">
        <f t="shared" si="31"/>
        <v/>
      </c>
      <c r="J664" s="2" t="str">
        <f t="shared" si="32"/>
        <v/>
      </c>
      <c r="K664" s="7">
        <f>Original!L674</f>
        <v>48</v>
      </c>
      <c r="L664" s="2">
        <f>Original!C674</f>
        <v>13275</v>
      </c>
      <c r="M664" s="2">
        <f>Original!D674</f>
        <v>2</v>
      </c>
    </row>
    <row r="665" spans="1:13" x14ac:dyDescent="0.25">
      <c r="A665" s="2" t="str">
        <f>Original!B675</f>
        <v>13275_3</v>
      </c>
      <c r="B665" s="2" t="str">
        <f>Original!AI675</f>
        <v>musta</v>
      </c>
      <c r="C665" s="2" t="str">
        <f>Original!AJ675</f>
        <v>musta</v>
      </c>
      <c r="D665" s="2" t="str">
        <f>Original!AK675</f>
        <v>musta</v>
      </c>
      <c r="E665" s="2" t="str">
        <f>Original!AR675</f>
        <v>musta</v>
      </c>
      <c r="F665" s="2" t="str">
        <f>Original!AS675</f>
        <v>musta</v>
      </c>
      <c r="G665" s="2" t="str">
        <f>Original!AT675</f>
        <v>musta</v>
      </c>
      <c r="H665" s="2" t="str">
        <f t="shared" si="30"/>
        <v/>
      </c>
      <c r="I665" s="2" t="str">
        <f t="shared" si="31"/>
        <v/>
      </c>
      <c r="J665" s="2" t="str">
        <f t="shared" si="32"/>
        <v/>
      </c>
      <c r="K665" s="7">
        <f>Original!L675</f>
        <v>126</v>
      </c>
      <c r="L665" s="2">
        <f>Original!C675</f>
        <v>13275</v>
      </c>
      <c r="M665" s="2">
        <f>Original!D675</f>
        <v>3</v>
      </c>
    </row>
    <row r="666" spans="1:13" x14ac:dyDescent="0.25">
      <c r="A666" s="2" t="str">
        <f>Original!B676</f>
        <v>13277_1</v>
      </c>
      <c r="B666" s="2" t="str">
        <f>Original!AI676</f>
        <v>musta</v>
      </c>
      <c r="C666" s="2" t="str">
        <f>Original!AJ676</f>
        <v>musta</v>
      </c>
      <c r="D666" s="2" t="str">
        <f>Original!AK676</f>
        <v>musta</v>
      </c>
      <c r="E666" s="2" t="str">
        <f>Original!AR676</f>
        <v>musta</v>
      </c>
      <c r="F666" s="2" t="str">
        <f>Original!AS676</f>
        <v>musta</v>
      </c>
      <c r="G666" s="2" t="str">
        <f>Original!AT676</f>
        <v>musta</v>
      </c>
      <c r="H666" s="2" t="str">
        <f t="shared" si="30"/>
        <v/>
      </c>
      <c r="I666" s="2" t="str">
        <f t="shared" si="31"/>
        <v/>
      </c>
      <c r="J666" s="2" t="str">
        <f t="shared" si="32"/>
        <v/>
      </c>
      <c r="K666" s="7">
        <f>Original!L676</f>
        <v>266</v>
      </c>
      <c r="L666" s="2">
        <f>Original!C676</f>
        <v>13277</v>
      </c>
      <c r="M666" s="2">
        <f>Original!D676</f>
        <v>1</v>
      </c>
    </row>
    <row r="667" spans="1:13" x14ac:dyDescent="0.25">
      <c r="A667" s="2" t="str">
        <f>Original!B677</f>
        <v>13277_2</v>
      </c>
      <c r="B667" s="2" t="str">
        <f>Original!AI677</f>
        <v>musta</v>
      </c>
      <c r="C667" s="2" t="str">
        <f>Original!AJ677</f>
        <v>musta</v>
      </c>
      <c r="D667" s="2" t="str">
        <f>Original!AK677</f>
        <v>musta</v>
      </c>
      <c r="E667" s="2" t="str">
        <f>Original!AR677</f>
        <v>musta</v>
      </c>
      <c r="F667" s="2" t="str">
        <f>Original!AS677</f>
        <v>musta</v>
      </c>
      <c r="G667" s="2" t="str">
        <f>Original!AT677</f>
        <v>musta</v>
      </c>
      <c r="H667" s="2" t="str">
        <f t="shared" si="30"/>
        <v/>
      </c>
      <c r="I667" s="2" t="str">
        <f t="shared" si="31"/>
        <v/>
      </c>
      <c r="J667" s="2" t="str">
        <f t="shared" si="32"/>
        <v/>
      </c>
      <c r="K667" s="7">
        <f>Original!L677</f>
        <v>230</v>
      </c>
      <c r="L667" s="2">
        <f>Original!C677</f>
        <v>13277</v>
      </c>
      <c r="M667" s="2">
        <f>Original!D677</f>
        <v>2</v>
      </c>
    </row>
    <row r="668" spans="1:13" x14ac:dyDescent="0.25">
      <c r="A668" s="2" t="str">
        <f>Original!B678</f>
        <v>13277_3</v>
      </c>
      <c r="B668" s="2" t="str">
        <f>Original!AI678</f>
        <v>musta</v>
      </c>
      <c r="C668" s="2" t="str">
        <f>Original!AJ678</f>
        <v>musta</v>
      </c>
      <c r="D668" s="2" t="str">
        <f>Original!AK678</f>
        <v>musta</v>
      </c>
      <c r="E668" s="2" t="str">
        <f>Original!AR678</f>
        <v>musta</v>
      </c>
      <c r="F668" s="2" t="str">
        <f>Original!AS678</f>
        <v>musta</v>
      </c>
      <c r="G668" s="2" t="str">
        <f>Original!AT678</f>
        <v>musta</v>
      </c>
      <c r="H668" s="2" t="str">
        <f t="shared" si="30"/>
        <v/>
      </c>
      <c r="I668" s="2" t="str">
        <f t="shared" si="31"/>
        <v/>
      </c>
      <c r="J668" s="2" t="str">
        <f t="shared" si="32"/>
        <v/>
      </c>
      <c r="K668" s="7">
        <f>Original!L678</f>
        <v>64</v>
      </c>
      <c r="L668" s="2">
        <f>Original!C678</f>
        <v>13277</v>
      </c>
      <c r="M668" s="2">
        <f>Original!D678</f>
        <v>3</v>
      </c>
    </row>
    <row r="669" spans="1:13" x14ac:dyDescent="0.25">
      <c r="A669" s="2" t="str">
        <f>Original!B679</f>
        <v>13278_1</v>
      </c>
      <c r="B669" s="2" t="str">
        <f>Original!AI679</f>
        <v>musta</v>
      </c>
      <c r="C669" s="2" t="str">
        <f>Original!AJ679</f>
        <v>musta</v>
      </c>
      <c r="D669" s="2" t="str">
        <f>Original!AK679</f>
        <v>musta</v>
      </c>
      <c r="E669" s="2" t="str">
        <f>Original!AR679</f>
        <v>musta</v>
      </c>
      <c r="F669" s="2" t="str">
        <f>Original!AS679</f>
        <v>musta</v>
      </c>
      <c r="G669" s="2" t="str">
        <f>Original!AT679</f>
        <v>musta</v>
      </c>
      <c r="H669" s="2" t="str">
        <f t="shared" si="30"/>
        <v/>
      </c>
      <c r="I669" s="2" t="str">
        <f t="shared" si="31"/>
        <v/>
      </c>
      <c r="J669" s="2" t="str">
        <f t="shared" si="32"/>
        <v/>
      </c>
      <c r="K669" s="7">
        <f>Original!L679</f>
        <v>85</v>
      </c>
      <c r="L669" s="2">
        <f>Original!C679</f>
        <v>13278</v>
      </c>
      <c r="M669" s="2">
        <f>Original!D679</f>
        <v>1</v>
      </c>
    </row>
    <row r="670" spans="1:13" x14ac:dyDescent="0.25">
      <c r="A670" s="2" t="str">
        <f>Original!B680</f>
        <v>13281_1</v>
      </c>
      <c r="B670" s="2" t="str">
        <f>Original!AI680</f>
        <v>ei mallia</v>
      </c>
      <c r="C670" s="2" t="str">
        <f>Original!AJ680</f>
        <v>ei mallia</v>
      </c>
      <c r="D670" s="2" t="e">
        <f>Original!AK680</f>
        <v>#VALUE!</v>
      </c>
      <c r="E670" s="2" t="str">
        <f>Original!AR680</f>
        <v>ei mallia</v>
      </c>
      <c r="F670" s="2" t="str">
        <f>Original!AS680</f>
        <v>ei mallia</v>
      </c>
      <c r="G670" s="2" t="str">
        <f>Original!AT680</f>
        <v>ei mallia</v>
      </c>
      <c r="H670" s="2" t="str">
        <f t="shared" si="30"/>
        <v/>
      </c>
      <c r="I670" s="2" t="str">
        <f t="shared" si="31"/>
        <v/>
      </c>
      <c r="J670" s="2" t="e">
        <f t="shared" si="32"/>
        <v>#VALUE!</v>
      </c>
      <c r="K670" s="7">
        <f>Original!L680</f>
        <v>65</v>
      </c>
      <c r="L670" s="2">
        <f>Original!C680</f>
        <v>13281</v>
      </c>
      <c r="M670" s="2">
        <f>Original!D680</f>
        <v>1</v>
      </c>
    </row>
    <row r="671" spans="1:13" x14ac:dyDescent="0.25">
      <c r="A671" s="2" t="str">
        <f>Original!B681</f>
        <v>13283_1</v>
      </c>
      <c r="B671" s="2" t="str">
        <f>Original!AI681</f>
        <v>musta</v>
      </c>
      <c r="C671" s="2" t="str">
        <f>Original!AJ681</f>
        <v>musta</v>
      </c>
      <c r="D671" s="2" t="str">
        <f>Original!AK681</f>
        <v>musta</v>
      </c>
      <c r="E671" s="2" t="str">
        <f>Original!AR681</f>
        <v>musta</v>
      </c>
      <c r="F671" s="2" t="str">
        <f>Original!AS681</f>
        <v>musta</v>
      </c>
      <c r="G671" s="2" t="str">
        <f>Original!AT681</f>
        <v>musta</v>
      </c>
      <c r="H671" s="2" t="str">
        <f t="shared" si="30"/>
        <v/>
      </c>
      <c r="I671" s="2" t="str">
        <f t="shared" si="31"/>
        <v/>
      </c>
      <c r="J671" s="2" t="str">
        <f t="shared" si="32"/>
        <v/>
      </c>
      <c r="K671" s="7">
        <f>Original!L681</f>
        <v>33</v>
      </c>
      <c r="L671" s="2">
        <f>Original!C681</f>
        <v>13283</v>
      </c>
      <c r="M671" s="2">
        <f>Original!D681</f>
        <v>1</v>
      </c>
    </row>
    <row r="672" spans="1:13" x14ac:dyDescent="0.25">
      <c r="A672" s="2" t="str">
        <f>Original!B682</f>
        <v>13284_1</v>
      </c>
      <c r="B672" s="2" t="str">
        <f>Original!AI682</f>
        <v>musta</v>
      </c>
      <c r="C672" s="2" t="str">
        <f>Original!AJ682</f>
        <v>musta</v>
      </c>
      <c r="D672" s="2" t="str">
        <f>Original!AK682</f>
        <v>musta</v>
      </c>
      <c r="E672" s="2" t="str">
        <f>Original!AR682</f>
        <v>musta</v>
      </c>
      <c r="F672" s="2" t="str">
        <f>Original!AS682</f>
        <v>musta</v>
      </c>
      <c r="G672" s="2" t="str">
        <f>Original!AT682</f>
        <v>musta</v>
      </c>
      <c r="H672" s="2" t="str">
        <f t="shared" si="30"/>
        <v/>
      </c>
      <c r="I672" s="2" t="str">
        <f t="shared" si="31"/>
        <v/>
      </c>
      <c r="J672" s="2" t="str">
        <f t="shared" si="32"/>
        <v/>
      </c>
      <c r="K672" s="7">
        <f>Original!L682</f>
        <v>67</v>
      </c>
      <c r="L672" s="2">
        <f>Original!C682</f>
        <v>13284</v>
      </c>
      <c r="M672" s="2">
        <f>Original!D682</f>
        <v>1</v>
      </c>
    </row>
    <row r="673" spans="1:13" x14ac:dyDescent="0.25">
      <c r="A673" s="2" t="str">
        <f>Original!B683</f>
        <v>13284_2</v>
      </c>
      <c r="B673" s="2" t="str">
        <f>Original!AI683</f>
        <v>musta</v>
      </c>
      <c r="C673" s="2" t="str">
        <f>Original!AJ683</f>
        <v>musta</v>
      </c>
      <c r="D673" s="2" t="str">
        <f>Original!AK683</f>
        <v>musta</v>
      </c>
      <c r="E673" s="2" t="str">
        <f>Original!AR683</f>
        <v>musta</v>
      </c>
      <c r="F673" s="2" t="str">
        <f>Original!AS683</f>
        <v>musta</v>
      </c>
      <c r="G673" s="2" t="str">
        <f>Original!AT683</f>
        <v>musta</v>
      </c>
      <c r="H673" s="2" t="str">
        <f t="shared" si="30"/>
        <v/>
      </c>
      <c r="I673" s="2" t="str">
        <f t="shared" si="31"/>
        <v/>
      </c>
      <c r="J673" s="2" t="str">
        <f t="shared" si="32"/>
        <v/>
      </c>
      <c r="K673" s="7">
        <f>Original!L683</f>
        <v>67</v>
      </c>
      <c r="L673" s="2">
        <f>Original!C683</f>
        <v>13284</v>
      </c>
      <c r="M673" s="2">
        <f>Original!D683</f>
        <v>2</v>
      </c>
    </row>
    <row r="674" spans="1:13" x14ac:dyDescent="0.25">
      <c r="A674" s="2" t="str">
        <f>Original!B684</f>
        <v>13285_1</v>
      </c>
      <c r="B674" s="2" t="str">
        <f>Original!AI684</f>
        <v>musta</v>
      </c>
      <c r="C674" s="2" t="str">
        <f>Original!AJ684</f>
        <v>musta</v>
      </c>
      <c r="D674" s="2" t="str">
        <f>Original!AK684</f>
        <v>musta</v>
      </c>
      <c r="E674" s="2" t="str">
        <f>Original!AR684</f>
        <v>musta</v>
      </c>
      <c r="F674" s="2" t="str">
        <f>Original!AS684</f>
        <v>musta</v>
      </c>
      <c r="G674" s="2" t="str">
        <f>Original!AT684</f>
        <v>musta</v>
      </c>
      <c r="H674" s="2" t="str">
        <f t="shared" si="30"/>
        <v/>
      </c>
      <c r="I674" s="2" t="str">
        <f t="shared" si="31"/>
        <v/>
      </c>
      <c r="J674" s="2" t="str">
        <f t="shared" si="32"/>
        <v/>
      </c>
      <c r="K674" s="7">
        <f>Original!L684</f>
        <v>50</v>
      </c>
      <c r="L674" s="2">
        <f>Original!C684</f>
        <v>13285</v>
      </c>
      <c r="M674" s="2">
        <f>Original!D684</f>
        <v>1</v>
      </c>
    </row>
    <row r="675" spans="1:13" x14ac:dyDescent="0.25">
      <c r="A675" s="2" t="str">
        <f>Original!B685</f>
        <v>13286_1</v>
      </c>
      <c r="B675" s="2" t="str">
        <f>Original!AI685</f>
        <v>punainen</v>
      </c>
      <c r="C675" s="2" t="str">
        <f>Original!AJ685</f>
        <v>musta</v>
      </c>
      <c r="D675" s="2" t="str">
        <f>Original!AK685</f>
        <v>musta</v>
      </c>
      <c r="E675" s="2" t="str">
        <f>Original!AR685</f>
        <v>punainen</v>
      </c>
      <c r="F675" s="2" t="str">
        <f>Original!AS685</f>
        <v>musta</v>
      </c>
      <c r="G675" s="2" t="str">
        <f>Original!AT685</f>
        <v>musta</v>
      </c>
      <c r="H675" s="2" t="str">
        <f t="shared" si="30"/>
        <v/>
      </c>
      <c r="I675" s="2" t="str">
        <f t="shared" si="31"/>
        <v/>
      </c>
      <c r="J675" s="2" t="str">
        <f t="shared" si="32"/>
        <v/>
      </c>
      <c r="K675" s="7">
        <f>Original!L685</f>
        <v>457</v>
      </c>
      <c r="L675" s="2">
        <f>Original!C685</f>
        <v>13286</v>
      </c>
      <c r="M675" s="2">
        <f>Original!D685</f>
        <v>1</v>
      </c>
    </row>
    <row r="676" spans="1:13" x14ac:dyDescent="0.25">
      <c r="A676" s="2" t="str">
        <f>Original!B686</f>
        <v>13287_1</v>
      </c>
      <c r="B676" s="2" t="str">
        <f>Original!AI686</f>
        <v>musta</v>
      </c>
      <c r="C676" s="2" t="str">
        <f>Original!AJ686</f>
        <v>musta</v>
      </c>
      <c r="D676" s="2" t="str">
        <f>Original!AK686</f>
        <v>musta</v>
      </c>
      <c r="E676" s="2" t="str">
        <f>Original!AR686</f>
        <v>musta</v>
      </c>
      <c r="F676" s="2" t="str">
        <f>Original!AS686</f>
        <v>musta</v>
      </c>
      <c r="G676" s="2" t="str">
        <f>Original!AT686</f>
        <v>musta</v>
      </c>
      <c r="H676" s="2" t="str">
        <f t="shared" si="30"/>
        <v/>
      </c>
      <c r="I676" s="2" t="str">
        <f t="shared" si="31"/>
        <v/>
      </c>
      <c r="J676" s="2" t="str">
        <f t="shared" si="32"/>
        <v/>
      </c>
      <c r="K676" s="7">
        <f>Original!L686</f>
        <v>132</v>
      </c>
      <c r="L676" s="2">
        <f>Original!C686</f>
        <v>13287</v>
      </c>
      <c r="M676" s="2">
        <f>Original!D686</f>
        <v>1</v>
      </c>
    </row>
    <row r="677" spans="1:13" x14ac:dyDescent="0.25">
      <c r="A677" s="2" t="str">
        <f>Original!B687</f>
        <v>13287_2</v>
      </c>
      <c r="B677" s="2" t="str">
        <f>Original!AI687</f>
        <v>musta</v>
      </c>
      <c r="C677" s="2" t="str">
        <f>Original!AJ687</f>
        <v>musta</v>
      </c>
      <c r="D677" s="2" t="str">
        <f>Original!AK687</f>
        <v>musta</v>
      </c>
      <c r="E677" s="2" t="str">
        <f>Original!AR687</f>
        <v>musta</v>
      </c>
      <c r="F677" s="2" t="str">
        <f>Original!AS687</f>
        <v>musta</v>
      </c>
      <c r="G677" s="2" t="str">
        <f>Original!AT687</f>
        <v>musta</v>
      </c>
      <c r="H677" s="2" t="str">
        <f t="shared" si="30"/>
        <v/>
      </c>
      <c r="I677" s="2" t="str">
        <f t="shared" si="31"/>
        <v/>
      </c>
      <c r="J677" s="2" t="str">
        <f t="shared" si="32"/>
        <v/>
      </c>
      <c r="K677" s="7">
        <f>Original!L687</f>
        <v>132</v>
      </c>
      <c r="L677" s="2">
        <f>Original!C687</f>
        <v>13287</v>
      </c>
      <c r="M677" s="2">
        <f>Original!D687</f>
        <v>2</v>
      </c>
    </row>
    <row r="678" spans="1:13" x14ac:dyDescent="0.25">
      <c r="A678" s="2" t="str">
        <f>Original!B688</f>
        <v>13289_1</v>
      </c>
      <c r="B678" s="2" t="str">
        <f>Original!AI688</f>
        <v>musta</v>
      </c>
      <c r="C678" s="2" t="str">
        <f>Original!AJ688</f>
        <v>musta</v>
      </c>
      <c r="D678" s="2" t="str">
        <f>Original!AK688</f>
        <v>musta</v>
      </c>
      <c r="E678" s="2" t="str">
        <f>Original!AR688</f>
        <v>musta</v>
      </c>
      <c r="F678" s="2" t="str">
        <f>Original!AS688</f>
        <v>musta</v>
      </c>
      <c r="G678" s="2" t="str">
        <f>Original!AT688</f>
        <v>musta</v>
      </c>
      <c r="H678" s="2" t="str">
        <f t="shared" si="30"/>
        <v/>
      </c>
      <c r="I678" s="2" t="str">
        <f t="shared" si="31"/>
        <v/>
      </c>
      <c r="J678" s="2" t="str">
        <f t="shared" si="32"/>
        <v/>
      </c>
      <c r="K678" s="7">
        <f>Original!L688</f>
        <v>102</v>
      </c>
      <c r="L678" s="2">
        <f>Original!C688</f>
        <v>13289</v>
      </c>
      <c r="M678" s="2">
        <f>Original!D688</f>
        <v>1</v>
      </c>
    </row>
    <row r="679" spans="1:13" x14ac:dyDescent="0.25">
      <c r="A679" s="2" t="str">
        <f>Original!B689</f>
        <v>13289_2</v>
      </c>
      <c r="B679" s="2" t="str">
        <f>Original!AI689</f>
        <v>musta</v>
      </c>
      <c r="C679" s="2" t="str">
        <f>Original!AJ689</f>
        <v>musta</v>
      </c>
      <c r="D679" s="2" t="str">
        <f>Original!AK689</f>
        <v>musta</v>
      </c>
      <c r="E679" s="2" t="str">
        <f>Original!AR689</f>
        <v>musta</v>
      </c>
      <c r="F679" s="2" t="str">
        <f>Original!AS689</f>
        <v>musta</v>
      </c>
      <c r="G679" s="2" t="str">
        <f>Original!AT689</f>
        <v>musta</v>
      </c>
      <c r="H679" s="2" t="str">
        <f t="shared" si="30"/>
        <v/>
      </c>
      <c r="I679" s="2" t="str">
        <f t="shared" si="31"/>
        <v/>
      </c>
      <c r="J679" s="2" t="str">
        <f t="shared" si="32"/>
        <v/>
      </c>
      <c r="K679" s="7">
        <f>Original!L689</f>
        <v>102</v>
      </c>
      <c r="L679" s="2">
        <f>Original!C689</f>
        <v>13289</v>
      </c>
      <c r="M679" s="2">
        <f>Original!D689</f>
        <v>2</v>
      </c>
    </row>
    <row r="680" spans="1:13" x14ac:dyDescent="0.25">
      <c r="A680" s="2" t="str">
        <f>Original!B690</f>
        <v>13311_1</v>
      </c>
      <c r="B680" s="2" t="str">
        <f>Original!AI690</f>
        <v>musta</v>
      </c>
      <c r="C680" s="2" t="str">
        <f>Original!AJ690</f>
        <v>musta</v>
      </c>
      <c r="D680" s="2" t="str">
        <f>Original!AK690</f>
        <v>musta</v>
      </c>
      <c r="E680" s="2" t="str">
        <f>Original!AR690</f>
        <v>musta</v>
      </c>
      <c r="F680" s="2" t="str">
        <f>Original!AS690</f>
        <v>musta</v>
      </c>
      <c r="G680" s="2" t="str">
        <f>Original!AT690</f>
        <v>musta</v>
      </c>
      <c r="H680" s="2" t="str">
        <f t="shared" si="30"/>
        <v/>
      </c>
      <c r="I680" s="2" t="str">
        <f t="shared" si="31"/>
        <v/>
      </c>
      <c r="J680" s="2" t="str">
        <f t="shared" si="32"/>
        <v/>
      </c>
      <c r="K680" s="7">
        <f>Original!L690</f>
        <v>267</v>
      </c>
      <c r="L680" s="2">
        <f>Original!C690</f>
        <v>13311</v>
      </c>
      <c r="M680" s="2">
        <f>Original!D690</f>
        <v>1</v>
      </c>
    </row>
    <row r="681" spans="1:13" x14ac:dyDescent="0.25">
      <c r="A681" s="2" t="str">
        <f>Original!B691</f>
        <v>13311_2</v>
      </c>
      <c r="B681" s="2" t="str">
        <f>Original!AI691</f>
        <v>punainen</v>
      </c>
      <c r="C681" s="2" t="str">
        <f>Original!AJ691</f>
        <v>punainen</v>
      </c>
      <c r="D681" s="2" t="str">
        <f>Original!AK691</f>
        <v>musta</v>
      </c>
      <c r="E681" s="2" t="str">
        <f>Original!AR691</f>
        <v>punainen</v>
      </c>
      <c r="F681" s="2" t="str">
        <f>Original!AS691</f>
        <v>punainen</v>
      </c>
      <c r="G681" s="2" t="str">
        <f>Original!AT691</f>
        <v>musta</v>
      </c>
      <c r="H681" s="2" t="str">
        <f t="shared" si="30"/>
        <v/>
      </c>
      <c r="I681" s="2" t="str">
        <f t="shared" si="31"/>
        <v/>
      </c>
      <c r="J681" s="2" t="str">
        <f t="shared" si="32"/>
        <v/>
      </c>
      <c r="K681" s="7">
        <f>Original!L691</f>
        <v>267</v>
      </c>
      <c r="L681" s="2">
        <f>Original!C691</f>
        <v>13311</v>
      </c>
      <c r="M681" s="2">
        <f>Original!D691</f>
        <v>2</v>
      </c>
    </row>
    <row r="682" spans="1:13" x14ac:dyDescent="0.25">
      <c r="A682" s="2" t="str">
        <f>Original!B692</f>
        <v>13319_1</v>
      </c>
      <c r="B682" s="2" t="str">
        <f>Original!AI692</f>
        <v>musta</v>
      </c>
      <c r="C682" s="2" t="str">
        <f>Original!AJ692</f>
        <v>musta</v>
      </c>
      <c r="D682" s="2" t="str">
        <f>Original!AK692</f>
        <v>musta</v>
      </c>
      <c r="E682" s="2" t="str">
        <f>Original!AR692</f>
        <v>musta</v>
      </c>
      <c r="F682" s="2" t="str">
        <f>Original!AS692</f>
        <v>musta</v>
      </c>
      <c r="G682" s="2" t="str">
        <f>Original!AT692</f>
        <v>musta</v>
      </c>
      <c r="H682" s="2" t="str">
        <f t="shared" si="30"/>
        <v/>
      </c>
      <c r="I682" s="2" t="str">
        <f t="shared" si="31"/>
        <v/>
      </c>
      <c r="J682" s="2" t="str">
        <f t="shared" si="32"/>
        <v/>
      </c>
      <c r="K682" s="7">
        <f>Original!L692</f>
        <v>33</v>
      </c>
      <c r="L682" s="2">
        <f>Original!C692</f>
        <v>13319</v>
      </c>
      <c r="M682" s="2">
        <f>Original!D692</f>
        <v>1</v>
      </c>
    </row>
    <row r="683" spans="1:13" x14ac:dyDescent="0.25">
      <c r="A683" s="2" t="str">
        <f>Original!B693</f>
        <v>13321_1</v>
      </c>
      <c r="B683" s="2" t="str">
        <f>Original!AI693</f>
        <v>musta</v>
      </c>
      <c r="C683" s="2" t="str">
        <f>Original!AJ693</f>
        <v>musta</v>
      </c>
      <c r="D683" s="2" t="str">
        <f>Original!AK693</f>
        <v>musta</v>
      </c>
      <c r="E683" s="2" t="str">
        <f>Original!AR693</f>
        <v>musta</v>
      </c>
      <c r="F683" s="2" t="str">
        <f>Original!AS693</f>
        <v>musta</v>
      </c>
      <c r="G683" s="2" t="str">
        <f>Original!AT693</f>
        <v>musta</v>
      </c>
      <c r="H683" s="2" t="str">
        <f t="shared" si="30"/>
        <v/>
      </c>
      <c r="I683" s="2" t="str">
        <f t="shared" si="31"/>
        <v/>
      </c>
      <c r="J683" s="2" t="str">
        <f t="shared" si="32"/>
        <v/>
      </c>
      <c r="K683" s="7">
        <f>Original!L693</f>
        <v>134</v>
      </c>
      <c r="L683" s="2">
        <f>Original!C693</f>
        <v>13321</v>
      </c>
      <c r="M683" s="2">
        <f>Original!D693</f>
        <v>1</v>
      </c>
    </row>
    <row r="684" spans="1:13" x14ac:dyDescent="0.25">
      <c r="A684" s="2" t="str">
        <f>Original!B694</f>
        <v>13321_2</v>
      </c>
      <c r="B684" s="2" t="str">
        <f>Original!AI694</f>
        <v>musta</v>
      </c>
      <c r="C684" s="2" t="str">
        <f>Original!AJ694</f>
        <v>musta</v>
      </c>
      <c r="D684" s="2" t="str">
        <f>Original!AK694</f>
        <v>musta</v>
      </c>
      <c r="E684" s="2" t="str">
        <f>Original!AR694</f>
        <v>musta</v>
      </c>
      <c r="F684" s="2" t="str">
        <f>Original!AS694</f>
        <v>musta</v>
      </c>
      <c r="G684" s="2" t="str">
        <f>Original!AT694</f>
        <v>musta</v>
      </c>
      <c r="H684" s="2" t="str">
        <f t="shared" si="30"/>
        <v/>
      </c>
      <c r="I684" s="2" t="str">
        <f t="shared" si="31"/>
        <v/>
      </c>
      <c r="J684" s="2" t="str">
        <f t="shared" si="32"/>
        <v/>
      </c>
      <c r="K684" s="7">
        <f>Original!L694</f>
        <v>67</v>
      </c>
      <c r="L684" s="2">
        <f>Original!C694</f>
        <v>13321</v>
      </c>
      <c r="M684" s="2">
        <f>Original!D694</f>
        <v>2</v>
      </c>
    </row>
    <row r="685" spans="1:13" x14ac:dyDescent="0.25">
      <c r="A685" s="2" t="str">
        <f>Original!B695</f>
        <v>13322_1</v>
      </c>
      <c r="B685" s="2" t="str">
        <f>Original!AI695</f>
        <v>musta</v>
      </c>
      <c r="C685" s="2" t="str">
        <f>Original!AJ695</f>
        <v>musta</v>
      </c>
      <c r="D685" s="2" t="str">
        <f>Original!AK695</f>
        <v>musta</v>
      </c>
      <c r="E685" s="2" t="str">
        <f>Original!AR695</f>
        <v>musta</v>
      </c>
      <c r="F685" s="2" t="str">
        <f>Original!AS695</f>
        <v>musta</v>
      </c>
      <c r="G685" s="2" t="str">
        <f>Original!AT695</f>
        <v>musta</v>
      </c>
      <c r="H685" s="2" t="str">
        <f t="shared" si="30"/>
        <v/>
      </c>
      <c r="I685" s="2" t="str">
        <f t="shared" si="31"/>
        <v/>
      </c>
      <c r="J685" s="2" t="str">
        <f t="shared" si="32"/>
        <v/>
      </c>
      <c r="K685" s="7">
        <f>Original!L695</f>
        <v>516</v>
      </c>
      <c r="L685" s="2">
        <f>Original!C695</f>
        <v>13322</v>
      </c>
      <c r="M685" s="2">
        <f>Original!D695</f>
        <v>1</v>
      </c>
    </row>
    <row r="686" spans="1:13" x14ac:dyDescent="0.25">
      <c r="A686" s="2" t="str">
        <f>Original!B696</f>
        <v>13323_1</v>
      </c>
      <c r="B686" s="2" t="str">
        <f>Original!AI696</f>
        <v>musta</v>
      </c>
      <c r="C686" s="2" t="str">
        <f>Original!AJ696</f>
        <v>musta</v>
      </c>
      <c r="D686" s="2" t="str">
        <f>Original!AK696</f>
        <v>musta</v>
      </c>
      <c r="E686" s="2" t="str">
        <f>Original!AR696</f>
        <v>musta</v>
      </c>
      <c r="F686" s="2" t="str">
        <f>Original!AS696</f>
        <v>musta</v>
      </c>
      <c r="G686" s="2" t="str">
        <f>Original!AT696</f>
        <v>musta</v>
      </c>
      <c r="H686" s="2" t="str">
        <f t="shared" si="30"/>
        <v/>
      </c>
      <c r="I686" s="2" t="str">
        <f t="shared" si="31"/>
        <v/>
      </c>
      <c r="J686" s="2" t="str">
        <f t="shared" si="32"/>
        <v/>
      </c>
      <c r="K686" s="7">
        <f>Original!L696</f>
        <v>258</v>
      </c>
      <c r="L686" s="2">
        <f>Original!C696</f>
        <v>13323</v>
      </c>
      <c r="M686" s="2">
        <f>Original!D696</f>
        <v>1</v>
      </c>
    </row>
    <row r="687" spans="1:13" x14ac:dyDescent="0.25">
      <c r="A687" s="2" t="str">
        <f>Original!B697</f>
        <v>13325_1</v>
      </c>
      <c r="B687" s="2" t="str">
        <f>Original!AI697</f>
        <v>musta</v>
      </c>
      <c r="C687" s="2" t="str">
        <f>Original!AJ697</f>
        <v>musta</v>
      </c>
      <c r="D687" s="2" t="str">
        <f>Original!AK697</f>
        <v>musta</v>
      </c>
      <c r="E687" s="2" t="str">
        <f>Original!AR697</f>
        <v>musta</v>
      </c>
      <c r="F687" s="2" t="str">
        <f>Original!AS697</f>
        <v>musta</v>
      </c>
      <c r="G687" s="2" t="str">
        <f>Original!AT697</f>
        <v>musta</v>
      </c>
      <c r="H687" s="2" t="str">
        <f t="shared" si="30"/>
        <v/>
      </c>
      <c r="I687" s="2" t="str">
        <f t="shared" si="31"/>
        <v/>
      </c>
      <c r="J687" s="2" t="str">
        <f t="shared" si="32"/>
        <v/>
      </c>
      <c r="K687" s="7">
        <f>Original!L697</f>
        <v>70</v>
      </c>
      <c r="L687" s="2">
        <f>Original!C697</f>
        <v>13325</v>
      </c>
      <c r="M687" s="2">
        <f>Original!D697</f>
        <v>1</v>
      </c>
    </row>
    <row r="688" spans="1:13" x14ac:dyDescent="0.25">
      <c r="A688" s="2" t="str">
        <f>Original!B698</f>
        <v>13327_1</v>
      </c>
      <c r="B688" s="2" t="str">
        <f>Original!AI698</f>
        <v>punainen</v>
      </c>
      <c r="C688" s="2" t="str">
        <f>Original!AJ698</f>
        <v>punainen</v>
      </c>
      <c r="D688" s="2" t="str">
        <f>Original!AK698</f>
        <v>musta</v>
      </c>
      <c r="E688" s="2" t="str">
        <f>Original!AR698</f>
        <v>punainen</v>
      </c>
      <c r="F688" s="2" t="str">
        <f>Original!AS698</f>
        <v>punainen</v>
      </c>
      <c r="G688" s="2" t="str">
        <f>Original!AT698</f>
        <v>musta</v>
      </c>
      <c r="H688" s="2" t="str">
        <f t="shared" si="30"/>
        <v/>
      </c>
      <c r="I688" s="2" t="str">
        <f t="shared" si="31"/>
        <v/>
      </c>
      <c r="J688" s="2" t="str">
        <f t="shared" si="32"/>
        <v/>
      </c>
      <c r="K688" s="7">
        <f>Original!L698</f>
        <v>96</v>
      </c>
      <c r="L688" s="2">
        <f>Original!C698</f>
        <v>13327</v>
      </c>
      <c r="M688" s="2">
        <f>Original!D698</f>
        <v>1</v>
      </c>
    </row>
    <row r="689" spans="1:13" x14ac:dyDescent="0.25">
      <c r="A689" s="2" t="str">
        <f>Original!B699</f>
        <v>13331_1</v>
      </c>
      <c r="B689" s="2" t="str">
        <f>Original!AI699</f>
        <v>punainen</v>
      </c>
      <c r="C689" s="2" t="str">
        <f>Original!AJ699</f>
        <v>punainen</v>
      </c>
      <c r="D689" s="2" t="str">
        <f>Original!AK699</f>
        <v>punainen</v>
      </c>
      <c r="E689" s="2" t="str">
        <f>Original!AR699</f>
        <v>punainen</v>
      </c>
      <c r="F689" s="2" t="str">
        <f>Original!AS699</f>
        <v>punainen</v>
      </c>
      <c r="G689" s="2" t="str">
        <f>Original!AT699</f>
        <v>punainen</v>
      </c>
      <c r="H689" s="2" t="str">
        <f t="shared" si="30"/>
        <v/>
      </c>
      <c r="I689" s="2" t="str">
        <f t="shared" si="31"/>
        <v/>
      </c>
      <c r="J689" s="2" t="str">
        <f t="shared" si="32"/>
        <v/>
      </c>
      <c r="K689" s="7">
        <f>Original!L699</f>
        <v>1813</v>
      </c>
      <c r="L689" s="2">
        <f>Original!C699</f>
        <v>13331</v>
      </c>
      <c r="M689" s="2">
        <f>Original!D699</f>
        <v>1</v>
      </c>
    </row>
    <row r="690" spans="1:13" x14ac:dyDescent="0.25">
      <c r="A690" s="2" t="str">
        <f>Original!B700</f>
        <v>13332_1</v>
      </c>
      <c r="B690" s="2" t="str">
        <f>Original!AI700</f>
        <v>musta</v>
      </c>
      <c r="C690" s="2" t="str">
        <f>Original!AJ700</f>
        <v>musta</v>
      </c>
      <c r="D690" s="2" t="str">
        <f>Original!AK700</f>
        <v>musta</v>
      </c>
      <c r="E690" s="2" t="str">
        <f>Original!AR700</f>
        <v>musta</v>
      </c>
      <c r="F690" s="2" t="str">
        <f>Original!AS700</f>
        <v>musta</v>
      </c>
      <c r="G690" s="2" t="str">
        <f>Original!AT700</f>
        <v>musta</v>
      </c>
      <c r="H690" s="2" t="str">
        <f t="shared" si="30"/>
        <v/>
      </c>
      <c r="I690" s="2" t="str">
        <f t="shared" si="31"/>
        <v/>
      </c>
      <c r="J690" s="2" t="str">
        <f t="shared" si="32"/>
        <v/>
      </c>
      <c r="K690" s="7">
        <f>Original!L700</f>
        <v>896</v>
      </c>
      <c r="L690" s="2">
        <f>Original!C700</f>
        <v>13332</v>
      </c>
      <c r="M690" s="2">
        <f>Original!D700</f>
        <v>1</v>
      </c>
    </row>
    <row r="691" spans="1:13" x14ac:dyDescent="0.25">
      <c r="A691" s="2" t="str">
        <f>Original!B701</f>
        <v>13333_1</v>
      </c>
      <c r="B691" s="2" t="str">
        <f>Original!AI701</f>
        <v>musta</v>
      </c>
      <c r="C691" s="2" t="str">
        <f>Original!AJ701</f>
        <v>musta</v>
      </c>
      <c r="D691" s="2" t="str">
        <f>Original!AK701</f>
        <v>musta</v>
      </c>
      <c r="E691" s="2" t="str">
        <f>Original!AR701</f>
        <v>musta</v>
      </c>
      <c r="F691" s="2" t="str">
        <f>Original!AS701</f>
        <v>musta</v>
      </c>
      <c r="G691" s="2" t="str">
        <f>Original!AT701</f>
        <v>musta</v>
      </c>
      <c r="H691" s="2" t="str">
        <f t="shared" si="30"/>
        <v/>
      </c>
      <c r="I691" s="2" t="str">
        <f t="shared" si="31"/>
        <v/>
      </c>
      <c r="J691" s="2" t="str">
        <f t="shared" si="32"/>
        <v/>
      </c>
      <c r="K691" s="7">
        <f>Original!L701</f>
        <v>829</v>
      </c>
      <c r="L691" s="2">
        <f>Original!C701</f>
        <v>13333</v>
      </c>
      <c r="M691" s="2">
        <f>Original!D701</f>
        <v>1</v>
      </c>
    </row>
    <row r="692" spans="1:13" x14ac:dyDescent="0.25">
      <c r="A692" s="2" t="str">
        <f>Original!B702</f>
        <v>13337_1</v>
      </c>
      <c r="B692" s="2" t="str">
        <f>Original!AI702</f>
        <v>musta</v>
      </c>
      <c r="C692" s="2" t="str">
        <f>Original!AJ702</f>
        <v>musta</v>
      </c>
      <c r="D692" s="2" t="str">
        <f>Original!AK702</f>
        <v>musta</v>
      </c>
      <c r="E692" s="2" t="str">
        <f>Original!AR702</f>
        <v>musta</v>
      </c>
      <c r="F692" s="2" t="str">
        <f>Original!AS702</f>
        <v>musta</v>
      </c>
      <c r="G692" s="2" t="str">
        <f>Original!AT702</f>
        <v>musta</v>
      </c>
      <c r="H692" s="2" t="str">
        <f t="shared" si="30"/>
        <v/>
      </c>
      <c r="I692" s="2" t="str">
        <f t="shared" si="31"/>
        <v/>
      </c>
      <c r="J692" s="2" t="str">
        <f t="shared" si="32"/>
        <v/>
      </c>
      <c r="K692" s="7">
        <f>Original!L702</f>
        <v>27</v>
      </c>
      <c r="L692" s="2">
        <f>Original!C702</f>
        <v>13337</v>
      </c>
      <c r="M692" s="2">
        <f>Original!D702</f>
        <v>1</v>
      </c>
    </row>
    <row r="693" spans="1:13" x14ac:dyDescent="0.25">
      <c r="A693" s="2" t="str">
        <f>Original!B703</f>
        <v>13338_1</v>
      </c>
      <c r="B693" s="2" t="str">
        <f>Original!AI703</f>
        <v>musta</v>
      </c>
      <c r="C693" s="2" t="str">
        <f>Original!AJ703</f>
        <v>musta</v>
      </c>
      <c r="D693" s="2" t="str">
        <f>Original!AK703</f>
        <v>musta</v>
      </c>
      <c r="E693" s="2" t="str">
        <f>Original!AR703</f>
        <v>musta</v>
      </c>
      <c r="F693" s="2" t="str">
        <f>Original!AS703</f>
        <v>musta</v>
      </c>
      <c r="G693" s="2" t="str">
        <f>Original!AT703</f>
        <v>musta</v>
      </c>
      <c r="H693" s="2" t="str">
        <f t="shared" si="30"/>
        <v/>
      </c>
      <c r="I693" s="2" t="str">
        <f t="shared" si="31"/>
        <v/>
      </c>
      <c r="J693" s="2" t="str">
        <f t="shared" si="32"/>
        <v/>
      </c>
      <c r="K693" s="7">
        <f>Original!L703</f>
        <v>80</v>
      </c>
      <c r="L693" s="2">
        <f>Original!C703</f>
        <v>13338</v>
      </c>
      <c r="M693" s="2">
        <f>Original!D703</f>
        <v>1</v>
      </c>
    </row>
    <row r="694" spans="1:13" x14ac:dyDescent="0.25">
      <c r="A694" s="2" t="str">
        <f>Original!B704</f>
        <v>13339_1</v>
      </c>
      <c r="B694" s="2" t="str">
        <f>Original!AI704</f>
        <v>musta</v>
      </c>
      <c r="C694" s="2" t="str">
        <f>Original!AJ704</f>
        <v>musta</v>
      </c>
      <c r="D694" s="2" t="str">
        <f>Original!AK704</f>
        <v>musta</v>
      </c>
      <c r="E694" s="2" t="str">
        <f>Original!AR704</f>
        <v>musta</v>
      </c>
      <c r="F694" s="2" t="str">
        <f>Original!AS704</f>
        <v>musta</v>
      </c>
      <c r="G694" s="2" t="str">
        <f>Original!AT704</f>
        <v>musta</v>
      </c>
      <c r="H694" s="2" t="str">
        <f t="shared" si="30"/>
        <v/>
      </c>
      <c r="I694" s="2" t="str">
        <f t="shared" si="31"/>
        <v/>
      </c>
      <c r="J694" s="2" t="str">
        <f t="shared" si="32"/>
        <v/>
      </c>
      <c r="K694" s="7">
        <f>Original!L704</f>
        <v>29</v>
      </c>
      <c r="L694" s="2">
        <f>Original!C704</f>
        <v>13339</v>
      </c>
      <c r="M694" s="2">
        <f>Original!D704</f>
        <v>1</v>
      </c>
    </row>
    <row r="695" spans="1:13" x14ac:dyDescent="0.25">
      <c r="A695" s="2" t="str">
        <f>Original!B705</f>
        <v>13341_1</v>
      </c>
      <c r="B695" s="2" t="str">
        <f>Original!AI705</f>
        <v>musta</v>
      </c>
      <c r="C695" s="2" t="str">
        <f>Original!AJ705</f>
        <v>musta</v>
      </c>
      <c r="D695" s="2" t="str">
        <f>Original!AK705</f>
        <v>musta</v>
      </c>
      <c r="E695" s="2" t="str">
        <f>Original!AR705</f>
        <v>musta</v>
      </c>
      <c r="F695" s="2" t="str">
        <f>Original!AS705</f>
        <v>musta</v>
      </c>
      <c r="G695" s="2" t="str">
        <f>Original!AT705</f>
        <v>musta</v>
      </c>
      <c r="H695" s="2" t="str">
        <f t="shared" si="30"/>
        <v/>
      </c>
      <c r="I695" s="2" t="str">
        <f t="shared" si="31"/>
        <v/>
      </c>
      <c r="J695" s="2" t="str">
        <f t="shared" si="32"/>
        <v/>
      </c>
      <c r="K695" s="7">
        <f>Original!L705</f>
        <v>290</v>
      </c>
      <c r="L695" s="2">
        <f>Original!C705</f>
        <v>13341</v>
      </c>
      <c r="M695" s="2">
        <f>Original!D705</f>
        <v>1</v>
      </c>
    </row>
    <row r="696" spans="1:13" x14ac:dyDescent="0.25">
      <c r="A696" s="2" t="str">
        <f>Original!B706</f>
        <v>13341_2</v>
      </c>
      <c r="B696" s="2" t="str">
        <f>Original!AI706</f>
        <v>punainen</v>
      </c>
      <c r="C696" s="2" t="str">
        <f>Original!AJ706</f>
        <v>punainen</v>
      </c>
      <c r="D696" s="2" t="str">
        <f>Original!AK706</f>
        <v>musta</v>
      </c>
      <c r="E696" s="2" t="str">
        <f>Original!AR706</f>
        <v>punainen</v>
      </c>
      <c r="F696" s="2" t="str">
        <f>Original!AS706</f>
        <v>punainen</v>
      </c>
      <c r="G696" s="2" t="str">
        <f>Original!AT706</f>
        <v>musta</v>
      </c>
      <c r="H696" s="2" t="str">
        <f t="shared" si="30"/>
        <v/>
      </c>
      <c r="I696" s="2" t="str">
        <f t="shared" si="31"/>
        <v/>
      </c>
      <c r="J696" s="2" t="str">
        <f t="shared" si="32"/>
        <v/>
      </c>
      <c r="K696" s="7">
        <f>Original!L706</f>
        <v>454</v>
      </c>
      <c r="L696" s="2">
        <f>Original!C706</f>
        <v>13341</v>
      </c>
      <c r="M696" s="2">
        <f>Original!D706</f>
        <v>2</v>
      </c>
    </row>
    <row r="697" spans="1:13" x14ac:dyDescent="0.25">
      <c r="A697" s="2" t="str">
        <f>Original!B707</f>
        <v>13342_1</v>
      </c>
      <c r="B697" s="2" t="str">
        <f>Original!AI707</f>
        <v>musta</v>
      </c>
      <c r="C697" s="2" t="str">
        <f>Original!AJ707</f>
        <v>musta</v>
      </c>
      <c r="D697" s="2" t="str">
        <f>Original!AK707</f>
        <v>musta</v>
      </c>
      <c r="E697" s="2" t="str">
        <f>Original!AR707</f>
        <v>musta</v>
      </c>
      <c r="F697" s="2" t="str">
        <f>Original!AS707</f>
        <v>musta</v>
      </c>
      <c r="G697" s="2" t="str">
        <f>Original!AT707</f>
        <v>musta</v>
      </c>
      <c r="H697" s="2" t="str">
        <f t="shared" si="30"/>
        <v/>
      </c>
      <c r="I697" s="2" t="str">
        <f t="shared" si="31"/>
        <v/>
      </c>
      <c r="J697" s="2" t="str">
        <f t="shared" si="32"/>
        <v/>
      </c>
      <c r="K697" s="7">
        <f>Original!L707</f>
        <v>658</v>
      </c>
      <c r="L697" s="2">
        <f>Original!C707</f>
        <v>13342</v>
      </c>
      <c r="M697" s="2">
        <f>Original!D707</f>
        <v>1</v>
      </c>
    </row>
    <row r="698" spans="1:13" x14ac:dyDescent="0.25">
      <c r="A698" s="2" t="str">
        <f>Original!B708</f>
        <v>13343_1</v>
      </c>
      <c r="B698" s="2" t="str">
        <f>Original!AI708</f>
        <v>musta</v>
      </c>
      <c r="C698" s="2" t="str">
        <f>Original!AJ708</f>
        <v>musta</v>
      </c>
      <c r="D698" s="2" t="str">
        <f>Original!AK708</f>
        <v>musta</v>
      </c>
      <c r="E698" s="2" t="str">
        <f>Original!AR708</f>
        <v>musta</v>
      </c>
      <c r="F698" s="2" t="str">
        <f>Original!AS708</f>
        <v>musta</v>
      </c>
      <c r="G698" s="2" t="str">
        <f>Original!AT708</f>
        <v>musta</v>
      </c>
      <c r="H698" s="2" t="str">
        <f t="shared" si="30"/>
        <v/>
      </c>
      <c r="I698" s="2" t="str">
        <f t="shared" si="31"/>
        <v/>
      </c>
      <c r="J698" s="2" t="str">
        <f t="shared" si="32"/>
        <v/>
      </c>
      <c r="K698" s="7">
        <f>Original!L708</f>
        <v>78</v>
      </c>
      <c r="L698" s="2">
        <f>Original!C708</f>
        <v>13343</v>
      </c>
      <c r="M698" s="2">
        <f>Original!D708</f>
        <v>1</v>
      </c>
    </row>
    <row r="699" spans="1:13" x14ac:dyDescent="0.25">
      <c r="A699" s="2" t="str">
        <f>Original!B709</f>
        <v>13344_1</v>
      </c>
      <c r="B699" s="2" t="str">
        <f>Original!AI709</f>
        <v>punainen</v>
      </c>
      <c r="C699" s="2" t="str">
        <f>Original!AJ709</f>
        <v>punainen</v>
      </c>
      <c r="D699" s="2" t="str">
        <f>Original!AK709</f>
        <v>musta</v>
      </c>
      <c r="E699" s="2" t="str">
        <f>Original!AR709</f>
        <v>punainen</v>
      </c>
      <c r="F699" s="2" t="str">
        <f>Original!AS709</f>
        <v>punainen</v>
      </c>
      <c r="G699" s="2" t="str">
        <f>Original!AT709</f>
        <v>musta</v>
      </c>
      <c r="H699" s="2" t="str">
        <f t="shared" si="30"/>
        <v/>
      </c>
      <c r="I699" s="2" t="str">
        <f t="shared" si="31"/>
        <v/>
      </c>
      <c r="J699" s="2" t="str">
        <f t="shared" si="32"/>
        <v/>
      </c>
      <c r="K699" s="7">
        <f>Original!L709</f>
        <v>143</v>
      </c>
      <c r="L699" s="2">
        <f>Original!C709</f>
        <v>13344</v>
      </c>
      <c r="M699" s="2">
        <f>Original!D709</f>
        <v>1</v>
      </c>
    </row>
    <row r="700" spans="1:13" x14ac:dyDescent="0.25">
      <c r="A700" s="2" t="str">
        <f>Original!B710</f>
        <v>13344_2</v>
      </c>
      <c r="B700" s="2" t="str">
        <f>Original!AI710</f>
        <v>punainen</v>
      </c>
      <c r="C700" s="2" t="str">
        <f>Original!AJ710</f>
        <v>punainen</v>
      </c>
      <c r="D700" s="2" t="str">
        <f>Original!AK710</f>
        <v>musta</v>
      </c>
      <c r="E700" s="2" t="str">
        <f>Original!AR710</f>
        <v>punainen</v>
      </c>
      <c r="F700" s="2" t="str">
        <f>Original!AS710</f>
        <v>punainen</v>
      </c>
      <c r="G700" s="2" t="str">
        <f>Original!AT710</f>
        <v>musta</v>
      </c>
      <c r="H700" s="2" t="str">
        <f t="shared" si="30"/>
        <v/>
      </c>
      <c r="I700" s="2" t="str">
        <f t="shared" si="31"/>
        <v/>
      </c>
      <c r="J700" s="2" t="str">
        <f t="shared" si="32"/>
        <v/>
      </c>
      <c r="K700" s="7">
        <f>Original!L710</f>
        <v>143</v>
      </c>
      <c r="L700" s="2">
        <f>Original!C710</f>
        <v>13344</v>
      </c>
      <c r="M700" s="2">
        <f>Original!D710</f>
        <v>2</v>
      </c>
    </row>
    <row r="701" spans="1:13" x14ac:dyDescent="0.25">
      <c r="A701" s="2" t="str">
        <f>Original!B711</f>
        <v>13345_1</v>
      </c>
      <c r="B701" s="2" t="str">
        <f>Original!AI711</f>
        <v>musta</v>
      </c>
      <c r="C701" s="2" t="str">
        <f>Original!AJ711</f>
        <v>musta</v>
      </c>
      <c r="D701" s="2" t="str">
        <f>Original!AK711</f>
        <v>musta</v>
      </c>
      <c r="E701" s="2" t="str">
        <f>Original!AR711</f>
        <v>musta</v>
      </c>
      <c r="F701" s="2" t="str">
        <f>Original!AS711</f>
        <v>musta</v>
      </c>
      <c r="G701" s="2" t="str">
        <f>Original!AT711</f>
        <v>musta</v>
      </c>
      <c r="H701" s="2" t="str">
        <f t="shared" si="30"/>
        <v/>
      </c>
      <c r="I701" s="2" t="str">
        <f t="shared" si="31"/>
        <v/>
      </c>
      <c r="J701" s="2" t="str">
        <f t="shared" si="32"/>
        <v/>
      </c>
      <c r="K701" s="7">
        <f>Original!L711</f>
        <v>34</v>
      </c>
      <c r="L701" s="2">
        <f>Original!C711</f>
        <v>13345</v>
      </c>
      <c r="M701" s="2">
        <f>Original!D711</f>
        <v>1</v>
      </c>
    </row>
    <row r="702" spans="1:13" x14ac:dyDescent="0.25">
      <c r="A702" s="2" t="str">
        <f>Original!B712</f>
        <v>13347_1</v>
      </c>
      <c r="B702" s="2" t="str">
        <f>Original!AI712</f>
        <v>musta</v>
      </c>
      <c r="C702" s="2" t="str">
        <f>Original!AJ712</f>
        <v>musta</v>
      </c>
      <c r="D702" s="2" t="str">
        <f>Original!AK712</f>
        <v>musta</v>
      </c>
      <c r="E702" s="2" t="str">
        <f>Original!AR712</f>
        <v>musta</v>
      </c>
      <c r="F702" s="2" t="str">
        <f>Original!AS712</f>
        <v>musta</v>
      </c>
      <c r="G702" s="2" t="str">
        <f>Original!AT712</f>
        <v>musta</v>
      </c>
      <c r="H702" s="2" t="str">
        <f t="shared" si="30"/>
        <v/>
      </c>
      <c r="I702" s="2" t="str">
        <f t="shared" si="31"/>
        <v/>
      </c>
      <c r="J702" s="2" t="str">
        <f t="shared" si="32"/>
        <v/>
      </c>
      <c r="K702" s="7">
        <f>Original!L712</f>
        <v>186</v>
      </c>
      <c r="L702" s="2">
        <f>Original!C712</f>
        <v>13347</v>
      </c>
      <c r="M702" s="2">
        <f>Original!D712</f>
        <v>1</v>
      </c>
    </row>
    <row r="703" spans="1:13" x14ac:dyDescent="0.25">
      <c r="A703" s="2" t="str">
        <f>Original!B713</f>
        <v>13349_1</v>
      </c>
      <c r="B703" s="2" t="str">
        <f>Original!AI713</f>
        <v>musta</v>
      </c>
      <c r="C703" s="2" t="str">
        <f>Original!AJ713</f>
        <v>musta</v>
      </c>
      <c r="D703" s="2" t="str">
        <f>Original!AK713</f>
        <v>musta</v>
      </c>
      <c r="E703" s="2" t="str">
        <f>Original!AR713</f>
        <v>musta</v>
      </c>
      <c r="F703" s="2" t="str">
        <f>Original!AS713</f>
        <v>musta</v>
      </c>
      <c r="G703" s="2" t="str">
        <f>Original!AT713</f>
        <v>musta</v>
      </c>
      <c r="H703" s="2" t="str">
        <f t="shared" si="30"/>
        <v/>
      </c>
      <c r="I703" s="2" t="str">
        <f t="shared" si="31"/>
        <v/>
      </c>
      <c r="J703" s="2" t="str">
        <f t="shared" si="32"/>
        <v/>
      </c>
      <c r="K703" s="7">
        <f>Original!L713</f>
        <v>37</v>
      </c>
      <c r="L703" s="2">
        <f>Original!C713</f>
        <v>13349</v>
      </c>
      <c r="M703" s="2">
        <f>Original!D713</f>
        <v>1</v>
      </c>
    </row>
    <row r="704" spans="1:13" x14ac:dyDescent="0.25">
      <c r="A704" s="2" t="str">
        <f>Original!B714</f>
        <v>13353_1</v>
      </c>
      <c r="B704" s="2" t="str">
        <f>Original!AI714</f>
        <v>musta</v>
      </c>
      <c r="C704" s="2" t="str">
        <f>Original!AJ714</f>
        <v>musta</v>
      </c>
      <c r="D704" s="2" t="str">
        <f>Original!AK714</f>
        <v>musta</v>
      </c>
      <c r="E704" s="2" t="str">
        <f>Original!AR714</f>
        <v>musta</v>
      </c>
      <c r="F704" s="2" t="str">
        <f>Original!AS714</f>
        <v>musta</v>
      </c>
      <c r="G704" s="2" t="str">
        <f>Original!AT714</f>
        <v>musta</v>
      </c>
      <c r="H704" s="2" t="str">
        <f t="shared" si="30"/>
        <v/>
      </c>
      <c r="I704" s="2" t="str">
        <f t="shared" si="31"/>
        <v/>
      </c>
      <c r="J704" s="2" t="str">
        <f t="shared" si="32"/>
        <v/>
      </c>
      <c r="K704" s="7">
        <f>Original!L714</f>
        <v>129</v>
      </c>
      <c r="L704" s="2">
        <f>Original!C714</f>
        <v>13353</v>
      </c>
      <c r="M704" s="2">
        <f>Original!D714</f>
        <v>1</v>
      </c>
    </row>
    <row r="705" spans="1:13" x14ac:dyDescent="0.25">
      <c r="A705" s="2" t="str">
        <f>Original!B715</f>
        <v>13353_2</v>
      </c>
      <c r="B705" s="2" t="str">
        <f>Original!AI715</f>
        <v>musta</v>
      </c>
      <c r="C705" s="2" t="str">
        <f>Original!AJ715</f>
        <v>musta</v>
      </c>
      <c r="D705" s="2" t="str">
        <f>Original!AK715</f>
        <v>musta</v>
      </c>
      <c r="E705" s="2" t="str">
        <f>Original!AR715</f>
        <v>musta</v>
      </c>
      <c r="F705" s="2" t="str">
        <f>Original!AS715</f>
        <v>musta</v>
      </c>
      <c r="G705" s="2" t="str">
        <f>Original!AT715</f>
        <v>musta</v>
      </c>
      <c r="H705" s="2" t="str">
        <f t="shared" si="30"/>
        <v/>
      </c>
      <c r="I705" s="2" t="str">
        <f t="shared" si="31"/>
        <v/>
      </c>
      <c r="J705" s="2" t="str">
        <f t="shared" si="32"/>
        <v/>
      </c>
      <c r="K705" s="7">
        <f>Original!L715</f>
        <v>129</v>
      </c>
      <c r="L705" s="2">
        <f>Original!C715</f>
        <v>13353</v>
      </c>
      <c r="M705" s="2">
        <f>Original!D715</f>
        <v>2</v>
      </c>
    </row>
    <row r="706" spans="1:13" x14ac:dyDescent="0.25">
      <c r="A706" s="2" t="str">
        <f>Original!B716</f>
        <v>13355_1</v>
      </c>
      <c r="B706" s="2" t="str">
        <f>Original!AI716</f>
        <v>musta</v>
      </c>
      <c r="C706" s="2" t="str">
        <f>Original!AJ716</f>
        <v>musta</v>
      </c>
      <c r="D706" s="2" t="str">
        <f>Original!AK716</f>
        <v>musta</v>
      </c>
      <c r="E706" s="2" t="str">
        <f>Original!AR716</f>
        <v>musta</v>
      </c>
      <c r="F706" s="2" t="str">
        <f>Original!AS716</f>
        <v>musta</v>
      </c>
      <c r="G706" s="2" t="str">
        <f>Original!AT716</f>
        <v>musta</v>
      </c>
      <c r="H706" s="2" t="str">
        <f t="shared" si="30"/>
        <v/>
      </c>
      <c r="I706" s="2" t="str">
        <f t="shared" si="31"/>
        <v/>
      </c>
      <c r="J706" s="2" t="str">
        <f t="shared" si="32"/>
        <v/>
      </c>
      <c r="K706" s="7">
        <f>Original!L716</f>
        <v>74</v>
      </c>
      <c r="L706" s="2">
        <f>Original!C716</f>
        <v>13355</v>
      </c>
      <c r="M706" s="2">
        <f>Original!D716</f>
        <v>1</v>
      </c>
    </row>
    <row r="707" spans="1:13" x14ac:dyDescent="0.25">
      <c r="A707" s="2" t="str">
        <f>Original!B717</f>
        <v>13355_2</v>
      </c>
      <c r="B707" s="2" t="str">
        <f>Original!AI717</f>
        <v>musta</v>
      </c>
      <c r="C707" s="2" t="str">
        <f>Original!AJ717</f>
        <v>musta</v>
      </c>
      <c r="D707" s="2" t="str">
        <f>Original!AK717</f>
        <v>musta</v>
      </c>
      <c r="E707" s="2" t="str">
        <f>Original!AR717</f>
        <v>musta</v>
      </c>
      <c r="F707" s="2" t="str">
        <f>Original!AS717</f>
        <v>musta</v>
      </c>
      <c r="G707" s="2" t="str">
        <f>Original!AT717</f>
        <v>musta</v>
      </c>
      <c r="H707" s="2" t="str">
        <f t="shared" ref="H707:H770" si="33">+IF(B707=E707,"",IF(B707="punainen",IF(E707="musta","musta"),IF(B707="musta",IF(E707="punainen","punainen"))))</f>
        <v/>
      </c>
      <c r="I707" s="2" t="str">
        <f t="shared" ref="I707:I770" si="34">+IF(C707=F707,"",IF(C707="punainen",IF(F707="musta","musta"),IF(C707="musta",IF(F707="punainen","punainen"))))</f>
        <v/>
      </c>
      <c r="J707" s="2" t="str">
        <f t="shared" ref="J707:J770" si="35">+IF(D707=G707,"",IF(D707="punainen",IF(G707="musta","musta"),IF(D707="musta",IF(G707="punainen","punainen"))))</f>
        <v/>
      </c>
      <c r="K707" s="7">
        <f>Original!L717</f>
        <v>74</v>
      </c>
      <c r="L707" s="2">
        <f>Original!C717</f>
        <v>13355</v>
      </c>
      <c r="M707" s="2">
        <f>Original!D717</f>
        <v>2</v>
      </c>
    </row>
    <row r="708" spans="1:13" x14ac:dyDescent="0.25">
      <c r="A708" s="2" t="str">
        <f>Original!B718</f>
        <v>13359_1</v>
      </c>
      <c r="B708" s="2" t="str">
        <f>Original!AI718</f>
        <v>musta</v>
      </c>
      <c r="C708" s="2" t="str">
        <f>Original!AJ718</f>
        <v>musta</v>
      </c>
      <c r="D708" s="2" t="str">
        <f>Original!AK718</f>
        <v>musta</v>
      </c>
      <c r="E708" s="2" t="str">
        <f>Original!AR718</f>
        <v>musta</v>
      </c>
      <c r="F708" s="2" t="str">
        <f>Original!AS718</f>
        <v>musta</v>
      </c>
      <c r="G708" s="2" t="str">
        <f>Original!AT718</f>
        <v>musta</v>
      </c>
      <c r="H708" s="2" t="str">
        <f t="shared" si="33"/>
        <v/>
      </c>
      <c r="I708" s="2" t="str">
        <f t="shared" si="34"/>
        <v/>
      </c>
      <c r="J708" s="2" t="str">
        <f t="shared" si="35"/>
        <v/>
      </c>
      <c r="K708" s="7">
        <f>Original!L718</f>
        <v>48</v>
      </c>
      <c r="L708" s="2">
        <f>Original!C718</f>
        <v>13359</v>
      </c>
      <c r="M708" s="2">
        <f>Original!D718</f>
        <v>1</v>
      </c>
    </row>
    <row r="709" spans="1:13" x14ac:dyDescent="0.25">
      <c r="A709" s="2" t="str">
        <f>Original!B719</f>
        <v>13359_2</v>
      </c>
      <c r="B709" s="2" t="str">
        <f>Original!AI719</f>
        <v>musta</v>
      </c>
      <c r="C709" s="2" t="str">
        <f>Original!AJ719</f>
        <v>musta</v>
      </c>
      <c r="D709" s="2" t="str">
        <f>Original!AK719</f>
        <v>musta</v>
      </c>
      <c r="E709" s="2" t="str">
        <f>Original!AR719</f>
        <v>musta</v>
      </c>
      <c r="F709" s="2" t="str">
        <f>Original!AS719</f>
        <v>musta</v>
      </c>
      <c r="G709" s="2" t="str">
        <f>Original!AT719</f>
        <v>musta</v>
      </c>
      <c r="H709" s="2" t="str">
        <f t="shared" si="33"/>
        <v/>
      </c>
      <c r="I709" s="2" t="str">
        <f t="shared" si="34"/>
        <v/>
      </c>
      <c r="J709" s="2" t="str">
        <f t="shared" si="35"/>
        <v/>
      </c>
      <c r="K709" s="7">
        <f>Original!L719</f>
        <v>114</v>
      </c>
      <c r="L709" s="2">
        <f>Original!C719</f>
        <v>13359</v>
      </c>
      <c r="M709" s="2">
        <f>Original!D719</f>
        <v>2</v>
      </c>
    </row>
    <row r="710" spans="1:13" x14ac:dyDescent="0.25">
      <c r="A710" s="2" t="str">
        <f>Original!B720</f>
        <v>13359_3</v>
      </c>
      <c r="B710" s="2" t="str">
        <f>Original!AI720</f>
        <v>musta</v>
      </c>
      <c r="C710" s="2" t="str">
        <f>Original!AJ720</f>
        <v>musta</v>
      </c>
      <c r="D710" s="2" t="str">
        <f>Original!AK720</f>
        <v>musta</v>
      </c>
      <c r="E710" s="2" t="str">
        <f>Original!AR720</f>
        <v>musta</v>
      </c>
      <c r="F710" s="2" t="str">
        <f>Original!AS720</f>
        <v>musta</v>
      </c>
      <c r="G710" s="2" t="str">
        <f>Original!AT720</f>
        <v>musta</v>
      </c>
      <c r="H710" s="2" t="str">
        <f t="shared" si="33"/>
        <v/>
      </c>
      <c r="I710" s="2" t="str">
        <f t="shared" si="34"/>
        <v/>
      </c>
      <c r="J710" s="2" t="str">
        <f t="shared" si="35"/>
        <v/>
      </c>
      <c r="K710" s="7">
        <f>Original!L720</f>
        <v>277</v>
      </c>
      <c r="L710" s="2">
        <f>Original!C720</f>
        <v>13359</v>
      </c>
      <c r="M710" s="2">
        <f>Original!D720</f>
        <v>3</v>
      </c>
    </row>
    <row r="711" spans="1:13" x14ac:dyDescent="0.25">
      <c r="A711" s="2" t="str">
        <f>Original!B721</f>
        <v>13361_1</v>
      </c>
      <c r="B711" s="2" t="str">
        <f>Original!AI721</f>
        <v>musta</v>
      </c>
      <c r="C711" s="2" t="str">
        <f>Original!AJ721</f>
        <v>musta</v>
      </c>
      <c r="D711" s="2" t="str">
        <f>Original!AK721</f>
        <v>musta</v>
      </c>
      <c r="E711" s="2" t="str">
        <f>Original!AR721</f>
        <v>musta</v>
      </c>
      <c r="F711" s="2" t="str">
        <f>Original!AS721</f>
        <v>musta</v>
      </c>
      <c r="G711" s="2" t="str">
        <f>Original!AT721</f>
        <v>musta</v>
      </c>
      <c r="H711" s="2" t="str">
        <f t="shared" si="33"/>
        <v/>
      </c>
      <c r="I711" s="2" t="str">
        <f t="shared" si="34"/>
        <v/>
      </c>
      <c r="J711" s="2" t="str">
        <f t="shared" si="35"/>
        <v/>
      </c>
      <c r="K711" s="7">
        <f>Original!L721</f>
        <v>222</v>
      </c>
      <c r="L711" s="2">
        <f>Original!C721</f>
        <v>13361</v>
      </c>
      <c r="M711" s="2">
        <f>Original!D721</f>
        <v>1</v>
      </c>
    </row>
    <row r="712" spans="1:13" x14ac:dyDescent="0.25">
      <c r="A712" s="2" t="str">
        <f>Original!B722</f>
        <v>13572_1</v>
      </c>
      <c r="B712" s="2" t="str">
        <f>Original!AI722</f>
        <v>musta</v>
      </c>
      <c r="C712" s="2" t="str">
        <f>Original!AJ722</f>
        <v>musta</v>
      </c>
      <c r="D712" s="2" t="str">
        <f>Original!AK722</f>
        <v>musta</v>
      </c>
      <c r="E712" s="2" t="str">
        <f>Original!AR722</f>
        <v>musta</v>
      </c>
      <c r="F712" s="2" t="str">
        <f>Original!AS722</f>
        <v>musta</v>
      </c>
      <c r="G712" s="2" t="str">
        <f>Original!AT722</f>
        <v>musta</v>
      </c>
      <c r="H712" s="2" t="str">
        <f t="shared" si="33"/>
        <v/>
      </c>
      <c r="I712" s="2" t="str">
        <f t="shared" si="34"/>
        <v/>
      </c>
      <c r="J712" s="2" t="str">
        <f t="shared" si="35"/>
        <v/>
      </c>
      <c r="K712" s="7">
        <f>Original!L722</f>
        <v>195</v>
      </c>
      <c r="L712" s="2">
        <f>Original!C722</f>
        <v>13572</v>
      </c>
      <c r="M712" s="2">
        <f>Original!D722</f>
        <v>1</v>
      </c>
    </row>
    <row r="713" spans="1:13" x14ac:dyDescent="0.25">
      <c r="A713" s="2" t="str">
        <f>Original!B723</f>
        <v>13581_2</v>
      </c>
      <c r="B713" s="2" t="str">
        <f>Original!AI723</f>
        <v>musta</v>
      </c>
      <c r="C713" s="2" t="str">
        <f>Original!AJ723</f>
        <v>musta</v>
      </c>
      <c r="D713" s="2" t="str">
        <f>Original!AK723</f>
        <v>musta</v>
      </c>
      <c r="E713" s="2" t="str">
        <f>Original!AR723</f>
        <v>musta</v>
      </c>
      <c r="F713" s="2" t="str">
        <f>Original!AS723</f>
        <v>musta</v>
      </c>
      <c r="G713" s="2" t="str">
        <f>Original!AT723</f>
        <v>musta</v>
      </c>
      <c r="H713" s="2" t="str">
        <f t="shared" si="33"/>
        <v/>
      </c>
      <c r="I713" s="2" t="str">
        <f t="shared" si="34"/>
        <v/>
      </c>
      <c r="J713" s="2" t="str">
        <f t="shared" si="35"/>
        <v/>
      </c>
      <c r="K713" s="7">
        <f>Original!L723</f>
        <v>139</v>
      </c>
      <c r="L713" s="2">
        <f>Original!C723</f>
        <v>13581</v>
      </c>
      <c r="M713" s="2">
        <f>Original!D723</f>
        <v>2</v>
      </c>
    </row>
    <row r="714" spans="1:13" x14ac:dyDescent="0.25">
      <c r="A714" s="2" t="str">
        <f>Original!B724</f>
        <v>13583_1</v>
      </c>
      <c r="B714" s="2" t="str">
        <f>Original!AI724</f>
        <v>musta</v>
      </c>
      <c r="C714" s="2" t="str">
        <f>Original!AJ724</f>
        <v>musta</v>
      </c>
      <c r="D714" s="2" t="str">
        <f>Original!AK724</f>
        <v>musta</v>
      </c>
      <c r="E714" s="2" t="str">
        <f>Original!AR724</f>
        <v>musta</v>
      </c>
      <c r="F714" s="2" t="str">
        <f>Original!AS724</f>
        <v>musta</v>
      </c>
      <c r="G714" s="2" t="str">
        <f>Original!AT724</f>
        <v>musta</v>
      </c>
      <c r="H714" s="2" t="str">
        <f t="shared" si="33"/>
        <v/>
      </c>
      <c r="I714" s="2" t="str">
        <f t="shared" si="34"/>
        <v/>
      </c>
      <c r="J714" s="2" t="str">
        <f t="shared" si="35"/>
        <v/>
      </c>
      <c r="K714" s="7">
        <f>Original!L724</f>
        <v>595</v>
      </c>
      <c r="L714" s="2">
        <f>Original!C724</f>
        <v>13583</v>
      </c>
      <c r="M714" s="2">
        <f>Original!D724</f>
        <v>1</v>
      </c>
    </row>
    <row r="715" spans="1:13" x14ac:dyDescent="0.25">
      <c r="A715" s="2" t="str">
        <f>Original!B725</f>
        <v>13583_2</v>
      </c>
      <c r="B715" s="2" t="str">
        <f>Original!AI725</f>
        <v>musta</v>
      </c>
      <c r="C715" s="2" t="str">
        <f>Original!AJ725</f>
        <v>musta</v>
      </c>
      <c r="D715" s="2" t="str">
        <f>Original!AK725</f>
        <v>musta</v>
      </c>
      <c r="E715" s="2" t="str">
        <f>Original!AR725</f>
        <v>musta</v>
      </c>
      <c r="F715" s="2" t="str">
        <f>Original!AS725</f>
        <v>musta</v>
      </c>
      <c r="G715" s="2" t="str">
        <f>Original!AT725</f>
        <v>musta</v>
      </c>
      <c r="H715" s="2" t="str">
        <f t="shared" si="33"/>
        <v/>
      </c>
      <c r="I715" s="2" t="str">
        <f t="shared" si="34"/>
        <v/>
      </c>
      <c r="J715" s="2" t="str">
        <f t="shared" si="35"/>
        <v/>
      </c>
      <c r="K715" s="7">
        <f>Original!L725</f>
        <v>109</v>
      </c>
      <c r="L715" s="2">
        <f>Original!C725</f>
        <v>13583</v>
      </c>
      <c r="M715" s="2">
        <f>Original!D725</f>
        <v>2</v>
      </c>
    </row>
    <row r="716" spans="1:13" x14ac:dyDescent="0.25">
      <c r="A716" s="2" t="str">
        <f>Original!B726</f>
        <v>13587_1</v>
      </c>
      <c r="B716" s="2" t="str">
        <f>Original!AI726</f>
        <v>musta</v>
      </c>
      <c r="C716" s="2" t="str">
        <f>Original!AJ726</f>
        <v>musta</v>
      </c>
      <c r="D716" s="2" t="str">
        <f>Original!AK726</f>
        <v>musta</v>
      </c>
      <c r="E716" s="2" t="str">
        <f>Original!AR726</f>
        <v>musta</v>
      </c>
      <c r="F716" s="2" t="str">
        <f>Original!AS726</f>
        <v>musta</v>
      </c>
      <c r="G716" s="2" t="str">
        <f>Original!AT726</f>
        <v>musta</v>
      </c>
      <c r="H716" s="2" t="str">
        <f t="shared" si="33"/>
        <v/>
      </c>
      <c r="I716" s="2" t="str">
        <f t="shared" si="34"/>
        <v/>
      </c>
      <c r="J716" s="2" t="str">
        <f t="shared" si="35"/>
        <v/>
      </c>
      <c r="K716" s="7">
        <f>Original!L726</f>
        <v>55</v>
      </c>
      <c r="L716" s="2">
        <f>Original!C726</f>
        <v>13587</v>
      </c>
      <c r="M716" s="2">
        <f>Original!D726</f>
        <v>1</v>
      </c>
    </row>
    <row r="717" spans="1:13" x14ac:dyDescent="0.25">
      <c r="A717" s="2" t="str">
        <f>Original!B727</f>
        <v>13603_1</v>
      </c>
      <c r="B717" s="2" t="str">
        <f>Original!AI727</f>
        <v>musta</v>
      </c>
      <c r="C717" s="2" t="str">
        <f>Original!AJ727</f>
        <v>musta</v>
      </c>
      <c r="D717" s="2" t="str">
        <f>Original!AK727</f>
        <v>musta</v>
      </c>
      <c r="E717" s="2" t="str">
        <f>Original!AR727</f>
        <v>musta</v>
      </c>
      <c r="F717" s="2" t="str">
        <f>Original!AS727</f>
        <v>musta</v>
      </c>
      <c r="G717" s="2" t="str">
        <f>Original!AT727</f>
        <v>musta</v>
      </c>
      <c r="H717" s="2" t="str">
        <f t="shared" si="33"/>
        <v/>
      </c>
      <c r="I717" s="2" t="str">
        <f t="shared" si="34"/>
        <v/>
      </c>
      <c r="J717" s="2" t="str">
        <f t="shared" si="35"/>
        <v/>
      </c>
      <c r="K717" s="7">
        <f>Original!L727</f>
        <v>179</v>
      </c>
      <c r="L717" s="2">
        <f>Original!C727</f>
        <v>13603</v>
      </c>
      <c r="M717" s="2">
        <f>Original!D727</f>
        <v>1</v>
      </c>
    </row>
    <row r="718" spans="1:13" x14ac:dyDescent="0.25">
      <c r="A718" s="2" t="str">
        <f>Original!B728</f>
        <v>13603_2</v>
      </c>
      <c r="B718" s="2" t="str">
        <f>Original!AI728</f>
        <v>musta</v>
      </c>
      <c r="C718" s="2" t="str">
        <f>Original!AJ728</f>
        <v>musta</v>
      </c>
      <c r="D718" s="2" t="str">
        <f>Original!AK728</f>
        <v>musta</v>
      </c>
      <c r="E718" s="2" t="str">
        <f>Original!AR728</f>
        <v>musta</v>
      </c>
      <c r="F718" s="2" t="str">
        <f>Original!AS728</f>
        <v>musta</v>
      </c>
      <c r="G718" s="2" t="str">
        <f>Original!AT728</f>
        <v>musta</v>
      </c>
      <c r="H718" s="2" t="str">
        <f t="shared" si="33"/>
        <v/>
      </c>
      <c r="I718" s="2" t="str">
        <f t="shared" si="34"/>
        <v/>
      </c>
      <c r="J718" s="2" t="str">
        <f t="shared" si="35"/>
        <v/>
      </c>
      <c r="K718" s="7">
        <f>Original!L728</f>
        <v>179</v>
      </c>
      <c r="L718" s="2">
        <f>Original!C728</f>
        <v>13603</v>
      </c>
      <c r="M718" s="2">
        <f>Original!D728</f>
        <v>2</v>
      </c>
    </row>
    <row r="719" spans="1:13" x14ac:dyDescent="0.25">
      <c r="A719" s="2" t="str">
        <f>Original!B729</f>
        <v>13604_1</v>
      </c>
      <c r="B719" s="2" t="str">
        <f>Original!AI729</f>
        <v>musta</v>
      </c>
      <c r="C719" s="2" t="str">
        <f>Original!AJ729</f>
        <v>musta</v>
      </c>
      <c r="D719" s="2" t="str">
        <f>Original!AK729</f>
        <v>musta</v>
      </c>
      <c r="E719" s="2" t="str">
        <f>Original!AR729</f>
        <v>musta</v>
      </c>
      <c r="F719" s="2" t="str">
        <f>Original!AS729</f>
        <v>musta</v>
      </c>
      <c r="G719" s="2" t="str">
        <f>Original!AT729</f>
        <v>musta</v>
      </c>
      <c r="H719" s="2" t="str">
        <f t="shared" si="33"/>
        <v/>
      </c>
      <c r="I719" s="2" t="str">
        <f t="shared" si="34"/>
        <v/>
      </c>
      <c r="J719" s="2" t="str">
        <f t="shared" si="35"/>
        <v/>
      </c>
      <c r="K719" s="7">
        <f>Original!L729</f>
        <v>23</v>
      </c>
      <c r="L719" s="2">
        <f>Original!C729</f>
        <v>13604</v>
      </c>
      <c r="M719" s="2">
        <f>Original!D729</f>
        <v>1</v>
      </c>
    </row>
    <row r="720" spans="1:13" x14ac:dyDescent="0.25">
      <c r="A720" s="2" t="str">
        <f>Original!B730</f>
        <v>13680_2</v>
      </c>
      <c r="B720" s="2" t="str">
        <f>Original!AI730</f>
        <v>musta</v>
      </c>
      <c r="C720" s="2" t="str">
        <f>Original!AJ730</f>
        <v>musta</v>
      </c>
      <c r="D720" s="2" t="str">
        <f>Original!AK730</f>
        <v>musta</v>
      </c>
      <c r="E720" s="2" t="str">
        <f>Original!AR730</f>
        <v>musta</v>
      </c>
      <c r="F720" s="2" t="str">
        <f>Original!AS730</f>
        <v>musta</v>
      </c>
      <c r="G720" s="2" t="str">
        <f>Original!AT730</f>
        <v>musta</v>
      </c>
      <c r="H720" s="2" t="str">
        <f t="shared" si="33"/>
        <v/>
      </c>
      <c r="I720" s="2" t="str">
        <f t="shared" si="34"/>
        <v/>
      </c>
      <c r="J720" s="2" t="str">
        <f t="shared" si="35"/>
        <v/>
      </c>
      <c r="K720" s="7">
        <f>Original!L730</f>
        <v>39</v>
      </c>
      <c r="L720" s="2">
        <f>Original!C730</f>
        <v>13680</v>
      </c>
      <c r="M720" s="2">
        <f>Original!D730</f>
        <v>2</v>
      </c>
    </row>
    <row r="721" spans="1:13" x14ac:dyDescent="0.25">
      <c r="A721" s="2" t="str">
        <f>Original!B731</f>
        <v>13681_1</v>
      </c>
      <c r="B721" s="2" t="str">
        <f>Original!AI731</f>
        <v>musta</v>
      </c>
      <c r="C721" s="2" t="str">
        <f>Original!AJ731</f>
        <v>musta</v>
      </c>
      <c r="D721" s="2" t="str">
        <f>Original!AK731</f>
        <v>musta</v>
      </c>
      <c r="E721" s="2" t="str">
        <f>Original!AR731</f>
        <v>musta</v>
      </c>
      <c r="F721" s="2" t="str">
        <f>Original!AS731</f>
        <v>musta</v>
      </c>
      <c r="G721" s="2" t="str">
        <f>Original!AT731</f>
        <v>musta</v>
      </c>
      <c r="H721" s="2" t="str">
        <f t="shared" si="33"/>
        <v/>
      </c>
      <c r="I721" s="2" t="str">
        <f t="shared" si="34"/>
        <v/>
      </c>
      <c r="J721" s="2" t="str">
        <f t="shared" si="35"/>
        <v/>
      </c>
      <c r="K721" s="7">
        <f>Original!L731</f>
        <v>183</v>
      </c>
      <c r="L721" s="2">
        <f>Original!C731</f>
        <v>13681</v>
      </c>
      <c r="M721" s="2">
        <f>Original!D731</f>
        <v>1</v>
      </c>
    </row>
    <row r="722" spans="1:13" x14ac:dyDescent="0.25">
      <c r="A722" s="2" t="str">
        <f>Original!B732</f>
        <v>13681_2</v>
      </c>
      <c r="B722" s="2" t="str">
        <f>Original!AI732</f>
        <v>musta</v>
      </c>
      <c r="C722" s="2" t="str">
        <f>Original!AJ732</f>
        <v>musta</v>
      </c>
      <c r="D722" s="2" t="str">
        <f>Original!AK732</f>
        <v>musta</v>
      </c>
      <c r="E722" s="2" t="str">
        <f>Original!AR732</f>
        <v>musta</v>
      </c>
      <c r="F722" s="2" t="str">
        <f>Original!AS732</f>
        <v>musta</v>
      </c>
      <c r="G722" s="2" t="str">
        <f>Original!AT732</f>
        <v>musta</v>
      </c>
      <c r="H722" s="2" t="str">
        <f t="shared" si="33"/>
        <v/>
      </c>
      <c r="I722" s="2" t="str">
        <f t="shared" si="34"/>
        <v/>
      </c>
      <c r="J722" s="2" t="str">
        <f t="shared" si="35"/>
        <v/>
      </c>
      <c r="K722" s="7">
        <f>Original!L732</f>
        <v>111</v>
      </c>
      <c r="L722" s="2">
        <f>Original!C732</f>
        <v>13681</v>
      </c>
      <c r="M722" s="2">
        <f>Original!D732</f>
        <v>2</v>
      </c>
    </row>
    <row r="723" spans="1:13" x14ac:dyDescent="0.25">
      <c r="A723" s="2" t="str">
        <f>Original!B733</f>
        <v>13681_3</v>
      </c>
      <c r="B723" s="2" t="str">
        <f>Original!AI733</f>
        <v>musta</v>
      </c>
      <c r="C723" s="2" t="str">
        <f>Original!AJ733</f>
        <v>musta</v>
      </c>
      <c r="D723" s="2" t="str">
        <f>Original!AK733</f>
        <v>musta</v>
      </c>
      <c r="E723" s="2" t="str">
        <f>Original!AR733</f>
        <v>musta</v>
      </c>
      <c r="F723" s="2" t="str">
        <f>Original!AS733</f>
        <v>musta</v>
      </c>
      <c r="G723" s="2" t="str">
        <f>Original!AT733</f>
        <v>musta</v>
      </c>
      <c r="H723" s="2" t="str">
        <f t="shared" si="33"/>
        <v/>
      </c>
      <c r="I723" s="2" t="str">
        <f t="shared" si="34"/>
        <v/>
      </c>
      <c r="J723" s="2" t="str">
        <f t="shared" si="35"/>
        <v/>
      </c>
      <c r="K723" s="7">
        <f>Original!L733</f>
        <v>69</v>
      </c>
      <c r="L723" s="2">
        <f>Original!C733</f>
        <v>13681</v>
      </c>
      <c r="M723" s="2">
        <f>Original!D733</f>
        <v>3</v>
      </c>
    </row>
    <row r="724" spans="1:13" x14ac:dyDescent="0.25">
      <c r="A724" s="2" t="str">
        <f>Original!B734</f>
        <v>13682_2</v>
      </c>
      <c r="B724" s="2" t="str">
        <f>Original!AI734</f>
        <v>musta</v>
      </c>
      <c r="C724" s="2" t="str">
        <f>Original!AJ734</f>
        <v>musta</v>
      </c>
      <c r="D724" s="2" t="str">
        <f>Original!AK734</f>
        <v>musta</v>
      </c>
      <c r="E724" s="2" t="str">
        <f>Original!AR734</f>
        <v>musta</v>
      </c>
      <c r="F724" s="2" t="str">
        <f>Original!AS734</f>
        <v>musta</v>
      </c>
      <c r="G724" s="2" t="str">
        <f>Original!AT734</f>
        <v>musta</v>
      </c>
      <c r="H724" s="2" t="str">
        <f t="shared" si="33"/>
        <v/>
      </c>
      <c r="I724" s="2" t="str">
        <f t="shared" si="34"/>
        <v/>
      </c>
      <c r="J724" s="2" t="str">
        <f t="shared" si="35"/>
        <v/>
      </c>
      <c r="K724" s="7">
        <f>Original!L734</f>
        <v>63</v>
      </c>
      <c r="L724" s="2">
        <f>Original!C734</f>
        <v>13682</v>
      </c>
      <c r="M724" s="2">
        <f>Original!D734</f>
        <v>2</v>
      </c>
    </row>
    <row r="725" spans="1:13" x14ac:dyDescent="0.25">
      <c r="A725" s="2" t="str">
        <f>Original!B735</f>
        <v>13687_1</v>
      </c>
      <c r="B725" s="2" t="str">
        <f>Original!AI735</f>
        <v>musta</v>
      </c>
      <c r="C725" s="2" t="str">
        <f>Original!AJ735</f>
        <v>musta</v>
      </c>
      <c r="D725" s="2" t="str">
        <f>Original!AK735</f>
        <v>musta</v>
      </c>
      <c r="E725" s="2" t="str">
        <f>Original!AR735</f>
        <v>musta</v>
      </c>
      <c r="F725" s="2" t="str">
        <f>Original!AS735</f>
        <v>musta</v>
      </c>
      <c r="G725" s="2" t="str">
        <f>Original!AT735</f>
        <v>musta</v>
      </c>
      <c r="H725" s="2" t="str">
        <f t="shared" si="33"/>
        <v/>
      </c>
      <c r="I725" s="2" t="str">
        <f t="shared" si="34"/>
        <v/>
      </c>
      <c r="J725" s="2" t="str">
        <f t="shared" si="35"/>
        <v/>
      </c>
      <c r="K725" s="7">
        <f>Original!L735</f>
        <v>127</v>
      </c>
      <c r="L725" s="2">
        <f>Original!C735</f>
        <v>13687</v>
      </c>
      <c r="M725" s="2">
        <f>Original!D735</f>
        <v>1</v>
      </c>
    </row>
    <row r="726" spans="1:13" x14ac:dyDescent="0.25">
      <c r="A726" s="2" t="str">
        <f>Original!B736</f>
        <v>13687_3</v>
      </c>
      <c r="B726" s="2" t="str">
        <f>Original!AI736</f>
        <v>musta</v>
      </c>
      <c r="C726" s="2" t="str">
        <f>Original!AJ736</f>
        <v>musta</v>
      </c>
      <c r="D726" s="2" t="str">
        <f>Original!AK736</f>
        <v>musta</v>
      </c>
      <c r="E726" s="2" t="str">
        <f>Original!AR736</f>
        <v>musta</v>
      </c>
      <c r="F726" s="2" t="str">
        <f>Original!AS736</f>
        <v>musta</v>
      </c>
      <c r="G726" s="2" t="str">
        <f>Original!AT736</f>
        <v>musta</v>
      </c>
      <c r="H726" s="2" t="str">
        <f t="shared" si="33"/>
        <v/>
      </c>
      <c r="I726" s="2" t="str">
        <f t="shared" si="34"/>
        <v/>
      </c>
      <c r="J726" s="2" t="str">
        <f t="shared" si="35"/>
        <v/>
      </c>
      <c r="K726" s="7">
        <f>Original!L736</f>
        <v>70</v>
      </c>
      <c r="L726" s="2">
        <f>Original!C736</f>
        <v>13687</v>
      </c>
      <c r="M726" s="2">
        <f>Original!D736</f>
        <v>3</v>
      </c>
    </row>
    <row r="727" spans="1:13" x14ac:dyDescent="0.25">
      <c r="A727" s="2" t="str">
        <f>Original!B737</f>
        <v>13689_1</v>
      </c>
      <c r="B727" s="2" t="str">
        <f>Original!AI737</f>
        <v>musta</v>
      </c>
      <c r="C727" s="2" t="str">
        <f>Original!AJ737</f>
        <v>musta</v>
      </c>
      <c r="D727" s="2" t="str">
        <f>Original!AK737</f>
        <v>musta</v>
      </c>
      <c r="E727" s="2" t="str">
        <f>Original!AR737</f>
        <v>musta</v>
      </c>
      <c r="F727" s="2" t="str">
        <f>Original!AS737</f>
        <v>musta</v>
      </c>
      <c r="G727" s="2" t="str">
        <f>Original!AT737</f>
        <v>musta</v>
      </c>
      <c r="H727" s="2" t="str">
        <f t="shared" si="33"/>
        <v/>
      </c>
      <c r="I727" s="2" t="str">
        <f t="shared" si="34"/>
        <v/>
      </c>
      <c r="J727" s="2" t="str">
        <f t="shared" si="35"/>
        <v/>
      </c>
      <c r="K727" s="7">
        <f>Original!L737</f>
        <v>105</v>
      </c>
      <c r="L727" s="2">
        <f>Original!C737</f>
        <v>13689</v>
      </c>
      <c r="M727" s="2">
        <f>Original!D737</f>
        <v>1</v>
      </c>
    </row>
    <row r="728" spans="1:13" x14ac:dyDescent="0.25">
      <c r="A728" s="2" t="str">
        <f>Original!B738</f>
        <v>13693_2</v>
      </c>
      <c r="B728" s="2" t="str">
        <f>Original!AI738</f>
        <v>musta</v>
      </c>
      <c r="C728" s="2" t="str">
        <f>Original!AJ738</f>
        <v>musta</v>
      </c>
      <c r="D728" s="2" t="str">
        <f>Original!AK738</f>
        <v>musta</v>
      </c>
      <c r="E728" s="2" t="str">
        <f>Original!AR738</f>
        <v>musta</v>
      </c>
      <c r="F728" s="2" t="str">
        <f>Original!AS738</f>
        <v>musta</v>
      </c>
      <c r="G728" s="2" t="str">
        <f>Original!AT738</f>
        <v>musta</v>
      </c>
      <c r="H728" s="2" t="str">
        <f t="shared" si="33"/>
        <v/>
      </c>
      <c r="I728" s="2" t="str">
        <f t="shared" si="34"/>
        <v/>
      </c>
      <c r="J728" s="2" t="str">
        <f t="shared" si="35"/>
        <v/>
      </c>
      <c r="K728" s="7">
        <f>Original!L738</f>
        <v>678</v>
      </c>
      <c r="L728" s="2">
        <f>Original!C738</f>
        <v>13693</v>
      </c>
      <c r="M728" s="2">
        <f>Original!D738</f>
        <v>2</v>
      </c>
    </row>
    <row r="729" spans="1:13" x14ac:dyDescent="0.25">
      <c r="A729" s="2" t="str">
        <f>Original!B739</f>
        <v>13695_1</v>
      </c>
      <c r="B729" s="2" t="str">
        <f>Original!AI739</f>
        <v>musta</v>
      </c>
      <c r="C729" s="2" t="str">
        <f>Original!AJ739</f>
        <v>musta</v>
      </c>
      <c r="D729" s="2" t="str">
        <f>Original!AK739</f>
        <v>musta</v>
      </c>
      <c r="E729" s="2" t="str">
        <f>Original!AR739</f>
        <v>musta</v>
      </c>
      <c r="F729" s="2" t="str">
        <f>Original!AS739</f>
        <v>musta</v>
      </c>
      <c r="G729" s="2" t="str">
        <f>Original!AT739</f>
        <v>musta</v>
      </c>
      <c r="H729" s="2" t="str">
        <f t="shared" si="33"/>
        <v/>
      </c>
      <c r="I729" s="2" t="str">
        <f t="shared" si="34"/>
        <v/>
      </c>
      <c r="J729" s="2" t="str">
        <f t="shared" si="35"/>
        <v/>
      </c>
      <c r="K729" s="7">
        <f>Original!L739</f>
        <v>330</v>
      </c>
      <c r="L729" s="2">
        <f>Original!C739</f>
        <v>13695</v>
      </c>
      <c r="M729" s="2">
        <f>Original!D739</f>
        <v>1</v>
      </c>
    </row>
    <row r="730" spans="1:13" x14ac:dyDescent="0.25">
      <c r="A730" s="2" t="str">
        <f>Original!B740</f>
        <v>13697_1</v>
      </c>
      <c r="B730" s="2" t="str">
        <f>Original!AI740</f>
        <v>musta</v>
      </c>
      <c r="C730" s="2" t="str">
        <f>Original!AJ740</f>
        <v>musta</v>
      </c>
      <c r="D730" s="2" t="str">
        <f>Original!AK740</f>
        <v>musta</v>
      </c>
      <c r="E730" s="2" t="str">
        <f>Original!AR740</f>
        <v>musta</v>
      </c>
      <c r="F730" s="2" t="str">
        <f>Original!AS740</f>
        <v>musta</v>
      </c>
      <c r="G730" s="2" t="str">
        <f>Original!AT740</f>
        <v>musta</v>
      </c>
      <c r="H730" s="2" t="str">
        <f t="shared" si="33"/>
        <v/>
      </c>
      <c r="I730" s="2" t="str">
        <f t="shared" si="34"/>
        <v/>
      </c>
      <c r="J730" s="2" t="str">
        <f t="shared" si="35"/>
        <v/>
      </c>
      <c r="K730" s="7">
        <f>Original!L740</f>
        <v>255</v>
      </c>
      <c r="L730" s="2">
        <f>Original!C740</f>
        <v>13697</v>
      </c>
      <c r="M730" s="2">
        <f>Original!D740</f>
        <v>1</v>
      </c>
    </row>
    <row r="731" spans="1:13" x14ac:dyDescent="0.25">
      <c r="A731" s="2" t="str">
        <f>Original!B741</f>
        <v>13701_1</v>
      </c>
      <c r="B731" s="2" t="str">
        <f>Original!AI741</f>
        <v>musta</v>
      </c>
      <c r="C731" s="2" t="str">
        <f>Original!AJ741</f>
        <v>musta</v>
      </c>
      <c r="D731" s="2" t="str">
        <f>Original!AK741</f>
        <v>musta</v>
      </c>
      <c r="E731" s="2" t="str">
        <f>Original!AR741</f>
        <v>musta</v>
      </c>
      <c r="F731" s="2" t="str">
        <f>Original!AS741</f>
        <v>musta</v>
      </c>
      <c r="G731" s="2" t="str">
        <f>Original!AT741</f>
        <v>musta</v>
      </c>
      <c r="H731" s="2" t="str">
        <f t="shared" si="33"/>
        <v/>
      </c>
      <c r="I731" s="2" t="str">
        <f t="shared" si="34"/>
        <v/>
      </c>
      <c r="J731" s="2" t="str">
        <f t="shared" si="35"/>
        <v/>
      </c>
      <c r="K731" s="7">
        <f>Original!L741</f>
        <v>28</v>
      </c>
      <c r="L731" s="2">
        <f>Original!C741</f>
        <v>13701</v>
      </c>
      <c r="M731" s="2">
        <f>Original!D741</f>
        <v>1</v>
      </c>
    </row>
    <row r="732" spans="1:13" x14ac:dyDescent="0.25">
      <c r="A732" s="2" t="str">
        <f>Original!B742</f>
        <v>13703_1</v>
      </c>
      <c r="B732" s="2" t="str">
        <f>Original!AI742</f>
        <v>musta</v>
      </c>
      <c r="C732" s="2" t="str">
        <f>Original!AJ742</f>
        <v>musta</v>
      </c>
      <c r="D732" s="2" t="str">
        <f>Original!AK742</f>
        <v>musta</v>
      </c>
      <c r="E732" s="2" t="str">
        <f>Original!AR742</f>
        <v>musta</v>
      </c>
      <c r="F732" s="2" t="str">
        <f>Original!AS742</f>
        <v>musta</v>
      </c>
      <c r="G732" s="2" t="str">
        <f>Original!AT742</f>
        <v>musta</v>
      </c>
      <c r="H732" s="2" t="str">
        <f t="shared" si="33"/>
        <v/>
      </c>
      <c r="I732" s="2" t="str">
        <f t="shared" si="34"/>
        <v/>
      </c>
      <c r="J732" s="2" t="str">
        <f t="shared" si="35"/>
        <v/>
      </c>
      <c r="K732" s="7">
        <f>Original!L742</f>
        <v>79</v>
      </c>
      <c r="L732" s="2">
        <f>Original!C742</f>
        <v>13703</v>
      </c>
      <c r="M732" s="2">
        <f>Original!D742</f>
        <v>1</v>
      </c>
    </row>
    <row r="733" spans="1:13" x14ac:dyDescent="0.25">
      <c r="A733" s="2" t="str">
        <f>Original!B743</f>
        <v>13704_1</v>
      </c>
      <c r="B733" s="2" t="str">
        <f>Original!AI743</f>
        <v>musta</v>
      </c>
      <c r="C733" s="2" t="str">
        <f>Original!AJ743</f>
        <v>musta</v>
      </c>
      <c r="D733" s="2" t="str">
        <f>Original!AK743</f>
        <v>musta</v>
      </c>
      <c r="E733" s="2" t="str">
        <f>Original!AR743</f>
        <v>musta</v>
      </c>
      <c r="F733" s="2" t="str">
        <f>Original!AS743</f>
        <v>musta</v>
      </c>
      <c r="G733" s="2" t="str">
        <f>Original!AT743</f>
        <v>musta</v>
      </c>
      <c r="H733" s="2" t="str">
        <f t="shared" si="33"/>
        <v/>
      </c>
      <c r="I733" s="2" t="str">
        <f t="shared" si="34"/>
        <v/>
      </c>
      <c r="J733" s="2" t="str">
        <f t="shared" si="35"/>
        <v/>
      </c>
      <c r="K733" s="7">
        <f>Original!L743</f>
        <v>97</v>
      </c>
      <c r="L733" s="2">
        <f>Original!C743</f>
        <v>13704</v>
      </c>
      <c r="M733" s="2">
        <f>Original!D743</f>
        <v>1</v>
      </c>
    </row>
    <row r="734" spans="1:13" x14ac:dyDescent="0.25">
      <c r="A734" s="2" t="str">
        <f>Original!B744</f>
        <v>13705_1</v>
      </c>
      <c r="B734" s="2" t="str">
        <f>Original!AI744</f>
        <v>musta</v>
      </c>
      <c r="C734" s="2" t="str">
        <f>Original!AJ744</f>
        <v>musta</v>
      </c>
      <c r="D734" s="2" t="str">
        <f>Original!AK744</f>
        <v>musta</v>
      </c>
      <c r="E734" s="2" t="str">
        <f>Original!AR744</f>
        <v>punainen</v>
      </c>
      <c r="F734" s="2" t="str">
        <f>Original!AS744</f>
        <v>musta</v>
      </c>
      <c r="G734" s="2" t="str">
        <f>Original!AT744</f>
        <v>musta</v>
      </c>
      <c r="H734" s="2" t="str">
        <f t="shared" si="33"/>
        <v>punainen</v>
      </c>
      <c r="I734" s="2" t="str">
        <f t="shared" si="34"/>
        <v/>
      </c>
      <c r="J734" s="2" t="str">
        <f t="shared" si="35"/>
        <v/>
      </c>
      <c r="K734" s="7">
        <f>Original!L744</f>
        <v>2538</v>
      </c>
      <c r="L734" s="2">
        <f>Original!C744</f>
        <v>13705</v>
      </c>
      <c r="M734" s="2">
        <f>Original!D744</f>
        <v>1</v>
      </c>
    </row>
    <row r="735" spans="1:13" x14ac:dyDescent="0.25">
      <c r="A735" s="2" t="str">
        <f>Original!B745</f>
        <v>13706_1</v>
      </c>
      <c r="B735" s="2" t="str">
        <f>Original!AI745</f>
        <v>musta</v>
      </c>
      <c r="C735" s="2" t="str">
        <f>Original!AJ745</f>
        <v>musta</v>
      </c>
      <c r="D735" s="2" t="str">
        <f>Original!AK745</f>
        <v>musta</v>
      </c>
      <c r="E735" s="2" t="str">
        <f>Original!AR745</f>
        <v>punainen</v>
      </c>
      <c r="F735" s="2" t="str">
        <f>Original!AS745</f>
        <v>musta</v>
      </c>
      <c r="G735" s="2" t="str">
        <f>Original!AT745</f>
        <v>musta</v>
      </c>
      <c r="H735" s="2" t="str">
        <f t="shared" si="33"/>
        <v>punainen</v>
      </c>
      <c r="I735" s="2" t="str">
        <f t="shared" si="34"/>
        <v/>
      </c>
      <c r="J735" s="2" t="str">
        <f t="shared" si="35"/>
        <v/>
      </c>
      <c r="K735" s="7">
        <f>Original!L745</f>
        <v>1649</v>
      </c>
      <c r="L735" s="2">
        <f>Original!C745</f>
        <v>13706</v>
      </c>
      <c r="M735" s="2">
        <f>Original!D745</f>
        <v>1</v>
      </c>
    </row>
    <row r="736" spans="1:13" x14ac:dyDescent="0.25">
      <c r="A736" s="2" t="str">
        <f>Original!B746</f>
        <v>13707_1</v>
      </c>
      <c r="B736" s="2" t="str">
        <f>Original!AI746</f>
        <v>punainen</v>
      </c>
      <c r="C736" s="2" t="str">
        <f>Original!AJ746</f>
        <v>musta</v>
      </c>
      <c r="D736" s="2" t="str">
        <f>Original!AK746</f>
        <v>musta</v>
      </c>
      <c r="E736" s="2" t="str">
        <f>Original!AR746</f>
        <v>punainen</v>
      </c>
      <c r="F736" s="2" t="str">
        <f>Original!AS746</f>
        <v>musta</v>
      </c>
      <c r="G736" s="2" t="str">
        <f>Original!AT746</f>
        <v>musta</v>
      </c>
      <c r="H736" s="2" t="str">
        <f t="shared" si="33"/>
        <v/>
      </c>
      <c r="I736" s="2" t="str">
        <f t="shared" si="34"/>
        <v/>
      </c>
      <c r="J736" s="2" t="str">
        <f t="shared" si="35"/>
        <v/>
      </c>
      <c r="K736" s="7">
        <f>Original!L746</f>
        <v>791</v>
      </c>
      <c r="L736" s="2">
        <f>Original!C746</f>
        <v>13707</v>
      </c>
      <c r="M736" s="2">
        <f>Original!D746</f>
        <v>1</v>
      </c>
    </row>
    <row r="737" spans="1:13" x14ac:dyDescent="0.25">
      <c r="A737" s="2" t="str">
        <f>Original!B747</f>
        <v>13709_1</v>
      </c>
      <c r="B737" s="2" t="str">
        <f>Original!AI747</f>
        <v>musta</v>
      </c>
      <c r="C737" s="2" t="str">
        <f>Original!AJ747</f>
        <v>musta</v>
      </c>
      <c r="D737" s="2" t="str">
        <f>Original!AK747</f>
        <v>musta</v>
      </c>
      <c r="E737" s="2" t="str">
        <f>Original!AR747</f>
        <v>musta</v>
      </c>
      <c r="F737" s="2" t="str">
        <f>Original!AS747</f>
        <v>musta</v>
      </c>
      <c r="G737" s="2" t="str">
        <f>Original!AT747</f>
        <v>musta</v>
      </c>
      <c r="H737" s="2" t="str">
        <f t="shared" si="33"/>
        <v/>
      </c>
      <c r="I737" s="2" t="str">
        <f t="shared" si="34"/>
        <v/>
      </c>
      <c r="J737" s="2" t="str">
        <f t="shared" si="35"/>
        <v/>
      </c>
      <c r="K737" s="7">
        <f>Original!L747</f>
        <v>176</v>
      </c>
      <c r="L737" s="2">
        <f>Original!C747</f>
        <v>13709</v>
      </c>
      <c r="M737" s="2">
        <f>Original!D747</f>
        <v>1</v>
      </c>
    </row>
    <row r="738" spans="1:13" x14ac:dyDescent="0.25">
      <c r="A738" s="2" t="str">
        <f>Original!B748</f>
        <v>13710_1</v>
      </c>
      <c r="B738" s="2" t="str">
        <f>Original!AI748</f>
        <v>musta</v>
      </c>
      <c r="C738" s="2" t="str">
        <f>Original!AJ748</f>
        <v>musta</v>
      </c>
      <c r="D738" s="2" t="str">
        <f>Original!AK748</f>
        <v>musta</v>
      </c>
      <c r="E738" s="2" t="str">
        <f>Original!AR748</f>
        <v>musta</v>
      </c>
      <c r="F738" s="2" t="str">
        <f>Original!AS748</f>
        <v>musta</v>
      </c>
      <c r="G738" s="2" t="str">
        <f>Original!AT748</f>
        <v>musta</v>
      </c>
      <c r="H738" s="2" t="str">
        <f t="shared" si="33"/>
        <v/>
      </c>
      <c r="I738" s="2" t="str">
        <f t="shared" si="34"/>
        <v/>
      </c>
      <c r="J738" s="2" t="str">
        <f t="shared" si="35"/>
        <v/>
      </c>
      <c r="K738" s="7">
        <f>Original!L748</f>
        <v>104</v>
      </c>
      <c r="L738" s="2">
        <f>Original!C748</f>
        <v>13710</v>
      </c>
      <c r="M738" s="2">
        <f>Original!D748</f>
        <v>1</v>
      </c>
    </row>
    <row r="739" spans="1:13" x14ac:dyDescent="0.25">
      <c r="A739" s="2" t="str">
        <f>Original!B749</f>
        <v>13711_1</v>
      </c>
      <c r="B739" s="2" t="str">
        <f>Original!AI749</f>
        <v>musta</v>
      </c>
      <c r="C739" s="2" t="str">
        <f>Original!AJ749</f>
        <v>musta</v>
      </c>
      <c r="D739" s="2" t="str">
        <f>Original!AK749</f>
        <v>musta</v>
      </c>
      <c r="E739" s="2" t="str">
        <f>Original!AR749</f>
        <v>musta</v>
      </c>
      <c r="F739" s="2" t="str">
        <f>Original!AS749</f>
        <v>musta</v>
      </c>
      <c r="G739" s="2" t="str">
        <f>Original!AT749</f>
        <v>musta</v>
      </c>
      <c r="H739" s="2" t="str">
        <f t="shared" si="33"/>
        <v/>
      </c>
      <c r="I739" s="2" t="str">
        <f t="shared" si="34"/>
        <v/>
      </c>
      <c r="J739" s="2" t="str">
        <f t="shared" si="35"/>
        <v/>
      </c>
      <c r="K739" s="7">
        <f>Original!L749</f>
        <v>73</v>
      </c>
      <c r="L739" s="2">
        <f>Original!C749</f>
        <v>13711</v>
      </c>
      <c r="M739" s="2">
        <f>Original!D749</f>
        <v>1</v>
      </c>
    </row>
    <row r="740" spans="1:13" x14ac:dyDescent="0.25">
      <c r="A740" s="2" t="str">
        <f>Original!B750</f>
        <v>13711_2</v>
      </c>
      <c r="B740" s="2" t="str">
        <f>Original!AI750</f>
        <v>musta</v>
      </c>
      <c r="C740" s="2" t="str">
        <f>Original!AJ750</f>
        <v>musta</v>
      </c>
      <c r="D740" s="2" t="str">
        <f>Original!AK750</f>
        <v>musta</v>
      </c>
      <c r="E740" s="2" t="str">
        <f>Original!AR750</f>
        <v>musta</v>
      </c>
      <c r="F740" s="2" t="str">
        <f>Original!AS750</f>
        <v>musta</v>
      </c>
      <c r="G740" s="2" t="str">
        <f>Original!AT750</f>
        <v>musta</v>
      </c>
      <c r="H740" s="2" t="str">
        <f t="shared" si="33"/>
        <v/>
      </c>
      <c r="I740" s="2" t="str">
        <f t="shared" si="34"/>
        <v/>
      </c>
      <c r="J740" s="2" t="str">
        <f t="shared" si="35"/>
        <v/>
      </c>
      <c r="K740" s="7">
        <f>Original!L750</f>
        <v>42</v>
      </c>
      <c r="L740" s="2">
        <f>Original!C750</f>
        <v>13711</v>
      </c>
      <c r="M740" s="2">
        <f>Original!D750</f>
        <v>2</v>
      </c>
    </row>
    <row r="741" spans="1:13" x14ac:dyDescent="0.25">
      <c r="A741" s="2" t="str">
        <f>Original!B751</f>
        <v>13713_1</v>
      </c>
      <c r="B741" s="2" t="str">
        <f>Original!AI751</f>
        <v>musta</v>
      </c>
      <c r="C741" s="2" t="str">
        <f>Original!AJ751</f>
        <v>musta</v>
      </c>
      <c r="D741" s="2" t="str">
        <f>Original!AK751</f>
        <v>musta</v>
      </c>
      <c r="E741" s="2" t="str">
        <f>Original!AR751</f>
        <v>musta</v>
      </c>
      <c r="F741" s="2" t="str">
        <f>Original!AS751</f>
        <v>musta</v>
      </c>
      <c r="G741" s="2" t="str">
        <f>Original!AT751</f>
        <v>musta</v>
      </c>
      <c r="H741" s="2" t="str">
        <f t="shared" si="33"/>
        <v/>
      </c>
      <c r="I741" s="2" t="str">
        <f t="shared" si="34"/>
        <v/>
      </c>
      <c r="J741" s="2" t="str">
        <f t="shared" si="35"/>
        <v/>
      </c>
      <c r="K741" s="7">
        <f>Original!L751</f>
        <v>39</v>
      </c>
      <c r="L741" s="2">
        <f>Original!C751</f>
        <v>13713</v>
      </c>
      <c r="M741" s="2">
        <f>Original!D751</f>
        <v>1</v>
      </c>
    </row>
    <row r="742" spans="1:13" x14ac:dyDescent="0.25">
      <c r="A742" s="2" t="str">
        <f>Original!B752</f>
        <v>13716_1</v>
      </c>
      <c r="B742" s="2" t="str">
        <f>Original!AI752</f>
        <v>musta</v>
      </c>
      <c r="C742" s="2" t="str">
        <f>Original!AJ752</f>
        <v>musta</v>
      </c>
      <c r="D742" s="2" t="str">
        <f>Original!AK752</f>
        <v>musta</v>
      </c>
      <c r="E742" s="2" t="str">
        <f>Original!AR752</f>
        <v>musta</v>
      </c>
      <c r="F742" s="2" t="str">
        <f>Original!AS752</f>
        <v>musta</v>
      </c>
      <c r="G742" s="2" t="str">
        <f>Original!AT752</f>
        <v>musta</v>
      </c>
      <c r="H742" s="2" t="str">
        <f t="shared" si="33"/>
        <v/>
      </c>
      <c r="I742" s="2" t="str">
        <f t="shared" si="34"/>
        <v/>
      </c>
      <c r="J742" s="2" t="str">
        <f t="shared" si="35"/>
        <v/>
      </c>
      <c r="K742" s="7">
        <f>Original!L752</f>
        <v>65</v>
      </c>
      <c r="L742" s="2">
        <f>Original!C752</f>
        <v>13716</v>
      </c>
      <c r="M742" s="2">
        <f>Original!D752</f>
        <v>1</v>
      </c>
    </row>
    <row r="743" spans="1:13" x14ac:dyDescent="0.25">
      <c r="A743" s="2" t="str">
        <f>Original!B753</f>
        <v>13716_2</v>
      </c>
      <c r="B743" s="2" t="str">
        <f>Original!AI753</f>
        <v>musta</v>
      </c>
      <c r="C743" s="2" t="str">
        <f>Original!AJ753</f>
        <v>musta</v>
      </c>
      <c r="D743" s="2" t="str">
        <f>Original!AK753</f>
        <v>musta</v>
      </c>
      <c r="E743" s="2" t="str">
        <f>Original!AR753</f>
        <v>musta</v>
      </c>
      <c r="F743" s="2" t="str">
        <f>Original!AS753</f>
        <v>musta</v>
      </c>
      <c r="G743" s="2" t="str">
        <f>Original!AT753</f>
        <v>musta</v>
      </c>
      <c r="H743" s="2" t="str">
        <f t="shared" si="33"/>
        <v/>
      </c>
      <c r="I743" s="2" t="str">
        <f t="shared" si="34"/>
        <v/>
      </c>
      <c r="J743" s="2" t="str">
        <f t="shared" si="35"/>
        <v/>
      </c>
      <c r="K743" s="7">
        <f>Original!L753</f>
        <v>153</v>
      </c>
      <c r="L743" s="2">
        <f>Original!C753</f>
        <v>13716</v>
      </c>
      <c r="M743" s="2">
        <f>Original!D753</f>
        <v>2</v>
      </c>
    </row>
    <row r="744" spans="1:13" x14ac:dyDescent="0.25">
      <c r="A744" s="2" t="str">
        <f>Original!B754</f>
        <v>13717_1</v>
      </c>
      <c r="B744" s="2" t="str">
        <f>Original!AI754</f>
        <v>musta</v>
      </c>
      <c r="C744" s="2" t="str">
        <f>Original!AJ754</f>
        <v>musta</v>
      </c>
      <c r="D744" s="2" t="str">
        <f>Original!AK754</f>
        <v>musta</v>
      </c>
      <c r="E744" s="2" t="str">
        <f>Original!AR754</f>
        <v>musta</v>
      </c>
      <c r="F744" s="2" t="str">
        <f>Original!AS754</f>
        <v>musta</v>
      </c>
      <c r="G744" s="2" t="str">
        <f>Original!AT754</f>
        <v>musta</v>
      </c>
      <c r="H744" s="2" t="str">
        <f t="shared" si="33"/>
        <v/>
      </c>
      <c r="I744" s="2" t="str">
        <f t="shared" si="34"/>
        <v/>
      </c>
      <c r="J744" s="2" t="str">
        <f t="shared" si="35"/>
        <v/>
      </c>
      <c r="K744" s="7">
        <f>Original!L754</f>
        <v>143</v>
      </c>
      <c r="L744" s="2">
        <f>Original!C754</f>
        <v>13717</v>
      </c>
      <c r="M744" s="2">
        <f>Original!D754</f>
        <v>1</v>
      </c>
    </row>
    <row r="745" spans="1:13" x14ac:dyDescent="0.25">
      <c r="A745" s="2" t="str">
        <f>Original!B755</f>
        <v>13719_1</v>
      </c>
      <c r="B745" s="2" t="str">
        <f>Original!AI755</f>
        <v>musta</v>
      </c>
      <c r="C745" s="2" t="str">
        <f>Original!AJ755</f>
        <v>musta</v>
      </c>
      <c r="D745" s="2" t="str">
        <f>Original!AK755</f>
        <v>musta</v>
      </c>
      <c r="E745" s="2" t="str">
        <f>Original!AR755</f>
        <v>musta</v>
      </c>
      <c r="F745" s="2" t="str">
        <f>Original!AS755</f>
        <v>musta</v>
      </c>
      <c r="G745" s="2" t="str">
        <f>Original!AT755</f>
        <v>musta</v>
      </c>
      <c r="H745" s="2" t="str">
        <f t="shared" si="33"/>
        <v/>
      </c>
      <c r="I745" s="2" t="str">
        <f t="shared" si="34"/>
        <v/>
      </c>
      <c r="J745" s="2" t="str">
        <f t="shared" si="35"/>
        <v/>
      </c>
      <c r="K745" s="7">
        <f>Original!L755</f>
        <v>91</v>
      </c>
      <c r="L745" s="2">
        <f>Original!C755</f>
        <v>13719</v>
      </c>
      <c r="M745" s="2">
        <f>Original!D755</f>
        <v>1</v>
      </c>
    </row>
    <row r="746" spans="1:13" x14ac:dyDescent="0.25">
      <c r="A746" s="2" t="str">
        <f>Original!B756</f>
        <v>13719_2</v>
      </c>
      <c r="B746" s="2" t="str">
        <f>Original!AI756</f>
        <v>musta</v>
      </c>
      <c r="C746" s="2" t="str">
        <f>Original!AJ756</f>
        <v>musta</v>
      </c>
      <c r="D746" s="2" t="str">
        <f>Original!AK756</f>
        <v>musta</v>
      </c>
      <c r="E746" s="2" t="str">
        <f>Original!AR756</f>
        <v>musta</v>
      </c>
      <c r="F746" s="2" t="str">
        <f>Original!AS756</f>
        <v>musta</v>
      </c>
      <c r="G746" s="2" t="str">
        <f>Original!AT756</f>
        <v>musta</v>
      </c>
      <c r="H746" s="2" t="str">
        <f t="shared" si="33"/>
        <v/>
      </c>
      <c r="I746" s="2" t="str">
        <f t="shared" si="34"/>
        <v/>
      </c>
      <c r="J746" s="2" t="str">
        <f t="shared" si="35"/>
        <v/>
      </c>
      <c r="K746" s="7">
        <f>Original!L756</f>
        <v>91</v>
      </c>
      <c r="L746" s="2">
        <f>Original!C756</f>
        <v>13719</v>
      </c>
      <c r="M746" s="2">
        <f>Original!D756</f>
        <v>2</v>
      </c>
    </row>
    <row r="747" spans="1:13" x14ac:dyDescent="0.25">
      <c r="A747" s="2" t="str">
        <f>Original!B757</f>
        <v>13719_3</v>
      </c>
      <c r="B747" s="2" t="str">
        <f>Original!AI757</f>
        <v>musta</v>
      </c>
      <c r="C747" s="2" t="str">
        <f>Original!AJ757</f>
        <v>musta</v>
      </c>
      <c r="D747" s="2" t="str">
        <f>Original!AK757</f>
        <v>musta</v>
      </c>
      <c r="E747" s="2" t="str">
        <f>Original!AR757</f>
        <v>musta</v>
      </c>
      <c r="F747" s="2" t="str">
        <f>Original!AS757</f>
        <v>musta</v>
      </c>
      <c r="G747" s="2" t="str">
        <f>Original!AT757</f>
        <v>musta</v>
      </c>
      <c r="H747" s="2" t="str">
        <f t="shared" si="33"/>
        <v/>
      </c>
      <c r="I747" s="2" t="str">
        <f t="shared" si="34"/>
        <v/>
      </c>
      <c r="J747" s="2" t="str">
        <f t="shared" si="35"/>
        <v/>
      </c>
      <c r="K747" s="7">
        <f>Original!L757</f>
        <v>91</v>
      </c>
      <c r="L747" s="2">
        <f>Original!C757</f>
        <v>13719</v>
      </c>
      <c r="M747" s="2">
        <f>Original!D757</f>
        <v>3</v>
      </c>
    </row>
    <row r="748" spans="1:13" x14ac:dyDescent="0.25">
      <c r="A748" s="2" t="str">
        <f>Original!B758</f>
        <v>13720_1</v>
      </c>
      <c r="B748" s="2" t="str">
        <f>Original!AI758</f>
        <v>musta</v>
      </c>
      <c r="C748" s="2" t="str">
        <f>Original!AJ758</f>
        <v>musta</v>
      </c>
      <c r="D748" s="2" t="str">
        <f>Original!AK758</f>
        <v>musta</v>
      </c>
      <c r="E748" s="2" t="str">
        <f>Original!AR758</f>
        <v>musta</v>
      </c>
      <c r="F748" s="2" t="str">
        <f>Original!AS758</f>
        <v>musta</v>
      </c>
      <c r="G748" s="2" t="str">
        <f>Original!AT758</f>
        <v>musta</v>
      </c>
      <c r="H748" s="2" t="str">
        <f t="shared" si="33"/>
        <v/>
      </c>
      <c r="I748" s="2" t="str">
        <f t="shared" si="34"/>
        <v/>
      </c>
      <c r="J748" s="2" t="str">
        <f t="shared" si="35"/>
        <v/>
      </c>
      <c r="K748" s="7">
        <f>Original!L758</f>
        <v>969</v>
      </c>
      <c r="L748" s="2">
        <f>Original!C758</f>
        <v>13720</v>
      </c>
      <c r="M748" s="2">
        <f>Original!D758</f>
        <v>1</v>
      </c>
    </row>
    <row r="749" spans="1:13" x14ac:dyDescent="0.25">
      <c r="A749" s="2" t="str">
        <f>Original!B759</f>
        <v>13721_1</v>
      </c>
      <c r="B749" s="2" t="str">
        <f>Original!AI759</f>
        <v>musta</v>
      </c>
      <c r="C749" s="2" t="str">
        <f>Original!AJ759</f>
        <v>musta</v>
      </c>
      <c r="D749" s="2" t="str">
        <f>Original!AK759</f>
        <v>musta</v>
      </c>
      <c r="E749" s="2" t="str">
        <f>Original!AR759</f>
        <v>musta</v>
      </c>
      <c r="F749" s="2" t="str">
        <f>Original!AS759</f>
        <v>musta</v>
      </c>
      <c r="G749" s="2" t="str">
        <f>Original!AT759</f>
        <v>musta</v>
      </c>
      <c r="H749" s="2" t="str">
        <f t="shared" si="33"/>
        <v/>
      </c>
      <c r="I749" s="2" t="str">
        <f t="shared" si="34"/>
        <v/>
      </c>
      <c r="J749" s="2" t="str">
        <f t="shared" si="35"/>
        <v/>
      </c>
      <c r="K749" s="7">
        <f>Original!L759</f>
        <v>286</v>
      </c>
      <c r="L749" s="2">
        <f>Original!C759</f>
        <v>13721</v>
      </c>
      <c r="M749" s="2">
        <f>Original!D759</f>
        <v>1</v>
      </c>
    </row>
    <row r="750" spans="1:13" x14ac:dyDescent="0.25">
      <c r="A750" s="2" t="str">
        <f>Original!B760</f>
        <v>13721_2</v>
      </c>
      <c r="B750" s="2" t="str">
        <f>Original!AI760</f>
        <v>musta</v>
      </c>
      <c r="C750" s="2" t="str">
        <f>Original!AJ760</f>
        <v>musta</v>
      </c>
      <c r="D750" s="2" t="str">
        <f>Original!AK760</f>
        <v>musta</v>
      </c>
      <c r="E750" s="2" t="str">
        <f>Original!AR760</f>
        <v>musta</v>
      </c>
      <c r="F750" s="2" t="str">
        <f>Original!AS760</f>
        <v>musta</v>
      </c>
      <c r="G750" s="2" t="str">
        <f>Original!AT760</f>
        <v>musta</v>
      </c>
      <c r="H750" s="2" t="str">
        <f t="shared" si="33"/>
        <v/>
      </c>
      <c r="I750" s="2" t="str">
        <f t="shared" si="34"/>
        <v/>
      </c>
      <c r="J750" s="2" t="str">
        <f t="shared" si="35"/>
        <v/>
      </c>
      <c r="K750" s="7">
        <f>Original!L760</f>
        <v>237</v>
      </c>
      <c r="L750" s="2">
        <f>Original!C760</f>
        <v>13721</v>
      </c>
      <c r="M750" s="2">
        <f>Original!D760</f>
        <v>2</v>
      </c>
    </row>
    <row r="751" spans="1:13" x14ac:dyDescent="0.25">
      <c r="A751" s="2" t="str">
        <f>Original!B761</f>
        <v>13731_1</v>
      </c>
      <c r="B751" s="2" t="str">
        <f>Original!AI761</f>
        <v>ei mallia</v>
      </c>
      <c r="C751" s="2" t="str">
        <f>Original!AJ761</f>
        <v>ei mallia</v>
      </c>
      <c r="D751" s="2" t="e">
        <f>Original!AK761</f>
        <v>#VALUE!</v>
      </c>
      <c r="E751" s="2" t="str">
        <f>Original!AR761</f>
        <v>ei mallia</v>
      </c>
      <c r="F751" s="2" t="str">
        <f>Original!AS761</f>
        <v>ei mallia</v>
      </c>
      <c r="G751" s="2" t="str">
        <f>Original!AT761</f>
        <v>ei mallia</v>
      </c>
      <c r="H751" s="2" t="str">
        <f t="shared" si="33"/>
        <v/>
      </c>
      <c r="I751" s="2" t="str">
        <f t="shared" si="34"/>
        <v/>
      </c>
      <c r="J751" s="2" t="e">
        <f t="shared" si="35"/>
        <v>#VALUE!</v>
      </c>
      <c r="K751" s="7">
        <f>Original!L761</f>
        <v>141</v>
      </c>
      <c r="L751" s="2">
        <f>Original!C761</f>
        <v>13731</v>
      </c>
      <c r="M751" s="2">
        <f>Original!D761</f>
        <v>1</v>
      </c>
    </row>
    <row r="752" spans="1:13" x14ac:dyDescent="0.25">
      <c r="A752" s="2" t="str">
        <f>Original!B762</f>
        <v>13737_1</v>
      </c>
      <c r="B752" s="2" t="str">
        <f>Original!AI762</f>
        <v>musta</v>
      </c>
      <c r="C752" s="2" t="str">
        <f>Original!AJ762</f>
        <v>musta</v>
      </c>
      <c r="D752" s="2" t="str">
        <f>Original!AK762</f>
        <v>musta</v>
      </c>
      <c r="E752" s="2" t="str">
        <f>Original!AR762</f>
        <v>musta</v>
      </c>
      <c r="F752" s="2" t="str">
        <f>Original!AS762</f>
        <v>musta</v>
      </c>
      <c r="G752" s="2" t="str">
        <f>Original!AT762</f>
        <v>musta</v>
      </c>
      <c r="H752" s="2" t="str">
        <f t="shared" si="33"/>
        <v/>
      </c>
      <c r="I752" s="2" t="str">
        <f t="shared" si="34"/>
        <v/>
      </c>
      <c r="J752" s="2" t="str">
        <f t="shared" si="35"/>
        <v/>
      </c>
      <c r="K752" s="7">
        <f>Original!L762</f>
        <v>1374</v>
      </c>
      <c r="L752" s="2">
        <f>Original!C762</f>
        <v>13737</v>
      </c>
      <c r="M752" s="2">
        <f>Original!D762</f>
        <v>1</v>
      </c>
    </row>
    <row r="753" spans="1:13" x14ac:dyDescent="0.25">
      <c r="A753" s="2" t="str">
        <f>Original!B763</f>
        <v>13738_1</v>
      </c>
      <c r="B753" s="2" t="str">
        <f>Original!AI763</f>
        <v>musta</v>
      </c>
      <c r="C753" s="2" t="str">
        <f>Original!AJ763</f>
        <v>musta</v>
      </c>
      <c r="D753" s="2" t="str">
        <f>Original!AK763</f>
        <v>musta</v>
      </c>
      <c r="E753" s="2" t="str">
        <f>Original!AR763</f>
        <v>musta</v>
      </c>
      <c r="F753" s="2" t="str">
        <f>Original!AS763</f>
        <v>musta</v>
      </c>
      <c r="G753" s="2" t="str">
        <f>Original!AT763</f>
        <v>musta</v>
      </c>
      <c r="H753" s="2" t="str">
        <f t="shared" si="33"/>
        <v/>
      </c>
      <c r="I753" s="2" t="str">
        <f t="shared" si="34"/>
        <v/>
      </c>
      <c r="J753" s="2" t="str">
        <f t="shared" si="35"/>
        <v/>
      </c>
      <c r="K753" s="7">
        <f>Original!L763</f>
        <v>410</v>
      </c>
      <c r="L753" s="2">
        <f>Original!C763</f>
        <v>13738</v>
      </c>
      <c r="M753" s="2">
        <f>Original!D763</f>
        <v>1</v>
      </c>
    </row>
    <row r="754" spans="1:13" x14ac:dyDescent="0.25">
      <c r="A754" s="2" t="str">
        <f>Original!B764</f>
        <v>13739_1</v>
      </c>
      <c r="B754" s="2" t="str">
        <f>Original!AI764</f>
        <v>musta</v>
      </c>
      <c r="C754" s="2" t="str">
        <f>Original!AJ764</f>
        <v>musta</v>
      </c>
      <c r="D754" s="2" t="str">
        <f>Original!AK764</f>
        <v>musta</v>
      </c>
      <c r="E754" s="2" t="str">
        <f>Original!AR764</f>
        <v>musta</v>
      </c>
      <c r="F754" s="2" t="str">
        <f>Original!AS764</f>
        <v>musta</v>
      </c>
      <c r="G754" s="2" t="str">
        <f>Original!AT764</f>
        <v>musta</v>
      </c>
      <c r="H754" s="2" t="str">
        <f t="shared" si="33"/>
        <v/>
      </c>
      <c r="I754" s="2" t="str">
        <f t="shared" si="34"/>
        <v/>
      </c>
      <c r="J754" s="2" t="str">
        <f t="shared" si="35"/>
        <v/>
      </c>
      <c r="K754" s="7">
        <f>Original!L764</f>
        <v>136</v>
      </c>
      <c r="L754" s="2">
        <f>Original!C764</f>
        <v>13739</v>
      </c>
      <c r="M754" s="2">
        <f>Original!D764</f>
        <v>1</v>
      </c>
    </row>
    <row r="755" spans="1:13" x14ac:dyDescent="0.25">
      <c r="A755" s="2" t="str">
        <f>Original!B765</f>
        <v>13741_1</v>
      </c>
      <c r="B755" s="2" t="str">
        <f>Original!AI765</f>
        <v>musta</v>
      </c>
      <c r="C755" s="2" t="str">
        <f>Original!AJ765</f>
        <v>musta</v>
      </c>
      <c r="D755" s="2" t="str">
        <f>Original!AK765</f>
        <v>musta</v>
      </c>
      <c r="E755" s="2" t="str">
        <f>Original!AR765</f>
        <v>musta</v>
      </c>
      <c r="F755" s="2" t="str">
        <f>Original!AS765</f>
        <v>musta</v>
      </c>
      <c r="G755" s="2" t="str">
        <f>Original!AT765</f>
        <v>musta</v>
      </c>
      <c r="H755" s="2" t="str">
        <f t="shared" si="33"/>
        <v/>
      </c>
      <c r="I755" s="2" t="str">
        <f t="shared" si="34"/>
        <v/>
      </c>
      <c r="J755" s="2" t="str">
        <f t="shared" si="35"/>
        <v/>
      </c>
      <c r="K755" s="7">
        <f>Original!L765</f>
        <v>166</v>
      </c>
      <c r="L755" s="2">
        <f>Original!C765</f>
        <v>13741</v>
      </c>
      <c r="M755" s="2">
        <f>Original!D765</f>
        <v>1</v>
      </c>
    </row>
    <row r="756" spans="1:13" x14ac:dyDescent="0.25">
      <c r="A756" s="2" t="str">
        <f>Original!B766</f>
        <v>13741_2</v>
      </c>
      <c r="B756" s="2" t="str">
        <f>Original!AI766</f>
        <v>musta</v>
      </c>
      <c r="C756" s="2" t="str">
        <f>Original!AJ766</f>
        <v>musta</v>
      </c>
      <c r="D756" s="2" t="str">
        <f>Original!AK766</f>
        <v>musta</v>
      </c>
      <c r="E756" s="2" t="str">
        <f>Original!AR766</f>
        <v>musta</v>
      </c>
      <c r="F756" s="2" t="str">
        <f>Original!AS766</f>
        <v>musta</v>
      </c>
      <c r="G756" s="2" t="str">
        <f>Original!AT766</f>
        <v>musta</v>
      </c>
      <c r="H756" s="2" t="str">
        <f t="shared" si="33"/>
        <v/>
      </c>
      <c r="I756" s="2" t="str">
        <f t="shared" si="34"/>
        <v/>
      </c>
      <c r="J756" s="2" t="str">
        <f t="shared" si="35"/>
        <v/>
      </c>
      <c r="K756" s="7">
        <f>Original!L766</f>
        <v>166</v>
      </c>
      <c r="L756" s="2">
        <f>Original!C766</f>
        <v>13741</v>
      </c>
      <c r="M756" s="2">
        <f>Original!D766</f>
        <v>2</v>
      </c>
    </row>
    <row r="757" spans="1:13" x14ac:dyDescent="0.25">
      <c r="A757" s="2" t="str">
        <f>Original!B767</f>
        <v>13743_1</v>
      </c>
      <c r="B757" s="2" t="str">
        <f>Original!AI767</f>
        <v>musta</v>
      </c>
      <c r="C757" s="2" t="str">
        <f>Original!AJ767</f>
        <v>musta</v>
      </c>
      <c r="D757" s="2" t="str">
        <f>Original!AK767</f>
        <v>musta</v>
      </c>
      <c r="E757" s="2" t="str">
        <f>Original!AR767</f>
        <v>musta</v>
      </c>
      <c r="F757" s="2" t="str">
        <f>Original!AS767</f>
        <v>musta</v>
      </c>
      <c r="G757" s="2" t="str">
        <f>Original!AT767</f>
        <v>musta</v>
      </c>
      <c r="H757" s="2" t="str">
        <f t="shared" si="33"/>
        <v/>
      </c>
      <c r="I757" s="2" t="str">
        <f t="shared" si="34"/>
        <v/>
      </c>
      <c r="J757" s="2" t="str">
        <f t="shared" si="35"/>
        <v/>
      </c>
      <c r="K757" s="7">
        <f>Original!L767</f>
        <v>120</v>
      </c>
      <c r="L757" s="2">
        <f>Original!C767</f>
        <v>13743</v>
      </c>
      <c r="M757" s="2">
        <f>Original!D767</f>
        <v>1</v>
      </c>
    </row>
    <row r="758" spans="1:13" x14ac:dyDescent="0.25">
      <c r="A758" s="2" t="str">
        <f>Original!B768</f>
        <v>13747_1</v>
      </c>
      <c r="B758" s="2" t="str">
        <f>Original!AI768</f>
        <v>musta</v>
      </c>
      <c r="C758" s="2" t="str">
        <f>Original!AJ768</f>
        <v>musta</v>
      </c>
      <c r="D758" s="2" t="str">
        <f>Original!AK768</f>
        <v>musta</v>
      </c>
      <c r="E758" s="2" t="str">
        <f>Original!AR768</f>
        <v>musta</v>
      </c>
      <c r="F758" s="2" t="str">
        <f>Original!AS768</f>
        <v>musta</v>
      </c>
      <c r="G758" s="2" t="str">
        <f>Original!AT768</f>
        <v>musta</v>
      </c>
      <c r="H758" s="2" t="str">
        <f t="shared" si="33"/>
        <v/>
      </c>
      <c r="I758" s="2" t="str">
        <f t="shared" si="34"/>
        <v/>
      </c>
      <c r="J758" s="2" t="str">
        <f t="shared" si="35"/>
        <v/>
      </c>
      <c r="K758" s="7">
        <f>Original!L768</f>
        <v>44</v>
      </c>
      <c r="L758" s="2">
        <f>Original!C768</f>
        <v>13747</v>
      </c>
      <c r="M758" s="2">
        <f>Original!D768</f>
        <v>1</v>
      </c>
    </row>
    <row r="759" spans="1:13" x14ac:dyDescent="0.25">
      <c r="A759" s="2" t="str">
        <f>Original!B769</f>
        <v>13751_1</v>
      </c>
      <c r="B759" s="2" t="str">
        <f>Original!AI769</f>
        <v>musta</v>
      </c>
      <c r="C759" s="2" t="str">
        <f>Original!AJ769</f>
        <v>musta</v>
      </c>
      <c r="D759" s="2" t="str">
        <f>Original!AK769</f>
        <v>musta</v>
      </c>
      <c r="E759" s="2" t="str">
        <f>Original!AR769</f>
        <v>musta</v>
      </c>
      <c r="F759" s="2" t="str">
        <f>Original!AS769</f>
        <v>musta</v>
      </c>
      <c r="G759" s="2" t="str">
        <f>Original!AT769</f>
        <v>musta</v>
      </c>
      <c r="H759" s="2" t="str">
        <f t="shared" si="33"/>
        <v/>
      </c>
      <c r="I759" s="2" t="str">
        <f t="shared" si="34"/>
        <v/>
      </c>
      <c r="J759" s="2" t="str">
        <f t="shared" si="35"/>
        <v/>
      </c>
      <c r="K759" s="7">
        <f>Original!L769</f>
        <v>73</v>
      </c>
      <c r="L759" s="2">
        <f>Original!C769</f>
        <v>13751</v>
      </c>
      <c r="M759" s="2">
        <f>Original!D769</f>
        <v>1</v>
      </c>
    </row>
    <row r="760" spans="1:13" x14ac:dyDescent="0.25">
      <c r="A760" s="2" t="str">
        <f>Original!B770</f>
        <v>13751_2</v>
      </c>
      <c r="B760" s="2" t="str">
        <f>Original!AI770</f>
        <v>musta</v>
      </c>
      <c r="C760" s="2" t="str">
        <f>Original!AJ770</f>
        <v>musta</v>
      </c>
      <c r="D760" s="2" t="str">
        <f>Original!AK770</f>
        <v>musta</v>
      </c>
      <c r="E760" s="2" t="str">
        <f>Original!AR770</f>
        <v>musta</v>
      </c>
      <c r="F760" s="2" t="str">
        <f>Original!AS770</f>
        <v>musta</v>
      </c>
      <c r="G760" s="2" t="str">
        <f>Original!AT770</f>
        <v>musta</v>
      </c>
      <c r="H760" s="2" t="str">
        <f t="shared" si="33"/>
        <v/>
      </c>
      <c r="I760" s="2" t="str">
        <f t="shared" si="34"/>
        <v/>
      </c>
      <c r="J760" s="2" t="str">
        <f t="shared" si="35"/>
        <v/>
      </c>
      <c r="K760" s="7">
        <f>Original!L770</f>
        <v>73</v>
      </c>
      <c r="L760" s="2">
        <f>Original!C770</f>
        <v>13751</v>
      </c>
      <c r="M760" s="2">
        <f>Original!D770</f>
        <v>2</v>
      </c>
    </row>
    <row r="761" spans="1:13" x14ac:dyDescent="0.25">
      <c r="A761" s="2" t="str">
        <f>Original!B771</f>
        <v>13751_3</v>
      </c>
      <c r="B761" s="2" t="str">
        <f>Original!AI771</f>
        <v>musta</v>
      </c>
      <c r="C761" s="2" t="str">
        <f>Original!AJ771</f>
        <v>musta</v>
      </c>
      <c r="D761" s="2" t="str">
        <f>Original!AK771</f>
        <v>musta</v>
      </c>
      <c r="E761" s="2" t="str">
        <f>Original!AR771</f>
        <v>musta</v>
      </c>
      <c r="F761" s="2" t="str">
        <f>Original!AS771</f>
        <v>musta</v>
      </c>
      <c r="G761" s="2" t="str">
        <f>Original!AT771</f>
        <v>musta</v>
      </c>
      <c r="H761" s="2" t="str">
        <f t="shared" si="33"/>
        <v/>
      </c>
      <c r="I761" s="2" t="str">
        <f t="shared" si="34"/>
        <v/>
      </c>
      <c r="J761" s="2" t="str">
        <f t="shared" si="35"/>
        <v/>
      </c>
      <c r="K761" s="7">
        <f>Original!L771</f>
        <v>143</v>
      </c>
      <c r="L761" s="2">
        <f>Original!C771</f>
        <v>13751</v>
      </c>
      <c r="M761" s="2">
        <f>Original!D771</f>
        <v>3</v>
      </c>
    </row>
    <row r="762" spans="1:13" x14ac:dyDescent="0.25">
      <c r="A762" s="2" t="str">
        <f>Original!B772</f>
        <v>13753_1</v>
      </c>
      <c r="B762" s="2" t="str">
        <f>Original!AI772</f>
        <v>musta</v>
      </c>
      <c r="C762" s="2" t="str">
        <f>Original!AJ772</f>
        <v>musta</v>
      </c>
      <c r="D762" s="2" t="str">
        <f>Original!AK772</f>
        <v>musta</v>
      </c>
      <c r="E762" s="2" t="str">
        <f>Original!AR772</f>
        <v>musta</v>
      </c>
      <c r="F762" s="2" t="str">
        <f>Original!AS772</f>
        <v>musta</v>
      </c>
      <c r="G762" s="2" t="str">
        <f>Original!AT772</f>
        <v>musta</v>
      </c>
      <c r="H762" s="2" t="str">
        <f t="shared" si="33"/>
        <v/>
      </c>
      <c r="I762" s="2" t="str">
        <f t="shared" si="34"/>
        <v/>
      </c>
      <c r="J762" s="2" t="str">
        <f t="shared" si="35"/>
        <v/>
      </c>
      <c r="K762" s="7">
        <f>Original!L772</f>
        <v>183</v>
      </c>
      <c r="L762" s="2">
        <f>Original!C772</f>
        <v>13753</v>
      </c>
      <c r="M762" s="2">
        <f>Original!D772</f>
        <v>1</v>
      </c>
    </row>
    <row r="763" spans="1:13" x14ac:dyDescent="0.25">
      <c r="A763" s="2" t="str">
        <f>Original!B773</f>
        <v>13757_1</v>
      </c>
      <c r="B763" s="2" t="str">
        <f>Original!AI773</f>
        <v>musta</v>
      </c>
      <c r="C763" s="2" t="str">
        <f>Original!AJ773</f>
        <v>musta</v>
      </c>
      <c r="D763" s="2" t="str">
        <f>Original!AK773</f>
        <v>musta</v>
      </c>
      <c r="E763" s="2" t="str">
        <f>Original!AR773</f>
        <v>musta</v>
      </c>
      <c r="F763" s="2" t="str">
        <f>Original!AS773</f>
        <v>musta</v>
      </c>
      <c r="G763" s="2" t="str">
        <f>Original!AT773</f>
        <v>musta</v>
      </c>
      <c r="H763" s="2" t="str">
        <f t="shared" si="33"/>
        <v/>
      </c>
      <c r="I763" s="2" t="str">
        <f t="shared" si="34"/>
        <v/>
      </c>
      <c r="J763" s="2" t="str">
        <f t="shared" si="35"/>
        <v/>
      </c>
      <c r="K763" s="7">
        <f>Original!L773</f>
        <v>177</v>
      </c>
      <c r="L763" s="2">
        <f>Original!C773</f>
        <v>13757</v>
      </c>
      <c r="M763" s="2">
        <f>Original!D773</f>
        <v>1</v>
      </c>
    </row>
    <row r="764" spans="1:13" x14ac:dyDescent="0.25">
      <c r="A764" s="2" t="str">
        <f>Original!B774</f>
        <v>13759_1</v>
      </c>
      <c r="B764" s="2" t="str">
        <f>Original!AI774</f>
        <v>musta</v>
      </c>
      <c r="C764" s="2" t="str">
        <f>Original!AJ774</f>
        <v>musta</v>
      </c>
      <c r="D764" s="2" t="str">
        <f>Original!AK774</f>
        <v>musta</v>
      </c>
      <c r="E764" s="2" t="str">
        <f>Original!AR774</f>
        <v>musta</v>
      </c>
      <c r="F764" s="2" t="str">
        <f>Original!AS774</f>
        <v>musta</v>
      </c>
      <c r="G764" s="2" t="str">
        <f>Original!AT774</f>
        <v>musta</v>
      </c>
      <c r="H764" s="2" t="str">
        <f t="shared" si="33"/>
        <v/>
      </c>
      <c r="I764" s="2" t="str">
        <f t="shared" si="34"/>
        <v/>
      </c>
      <c r="J764" s="2" t="str">
        <f t="shared" si="35"/>
        <v/>
      </c>
      <c r="K764" s="7">
        <f>Original!L774</f>
        <v>177</v>
      </c>
      <c r="L764" s="2">
        <f>Original!C774</f>
        <v>13759</v>
      </c>
      <c r="M764" s="2">
        <f>Original!D774</f>
        <v>1</v>
      </c>
    </row>
    <row r="765" spans="1:13" x14ac:dyDescent="0.25">
      <c r="A765" s="2" t="str">
        <f>Original!B775</f>
        <v>13761_1</v>
      </c>
      <c r="B765" s="2" t="str">
        <f>Original!AI775</f>
        <v>musta</v>
      </c>
      <c r="C765" s="2" t="str">
        <f>Original!AJ775</f>
        <v>musta</v>
      </c>
      <c r="D765" s="2" t="str">
        <f>Original!AK775</f>
        <v>musta</v>
      </c>
      <c r="E765" s="2" t="str">
        <f>Original!AR775</f>
        <v>musta</v>
      </c>
      <c r="F765" s="2" t="str">
        <f>Original!AS775</f>
        <v>musta</v>
      </c>
      <c r="G765" s="2" t="str">
        <f>Original!AT775</f>
        <v>musta</v>
      </c>
      <c r="H765" s="2" t="str">
        <f t="shared" si="33"/>
        <v/>
      </c>
      <c r="I765" s="2" t="str">
        <f t="shared" si="34"/>
        <v/>
      </c>
      <c r="J765" s="2" t="str">
        <f t="shared" si="35"/>
        <v/>
      </c>
      <c r="K765" s="7">
        <f>Original!L775</f>
        <v>101</v>
      </c>
      <c r="L765" s="2">
        <f>Original!C775</f>
        <v>13761</v>
      </c>
      <c r="M765" s="2">
        <f>Original!D775</f>
        <v>1</v>
      </c>
    </row>
    <row r="766" spans="1:13" x14ac:dyDescent="0.25">
      <c r="A766" s="2" t="str">
        <f>Original!B776</f>
        <v>13762_1</v>
      </c>
      <c r="B766" s="2" t="str">
        <f>Original!AI776</f>
        <v>musta</v>
      </c>
      <c r="C766" s="2" t="str">
        <f>Original!AJ776</f>
        <v>musta</v>
      </c>
      <c r="D766" s="2" t="str">
        <f>Original!AK776</f>
        <v>musta</v>
      </c>
      <c r="E766" s="2" t="str">
        <f>Original!AR776</f>
        <v>punainen</v>
      </c>
      <c r="F766" s="2" t="str">
        <f>Original!AS776</f>
        <v>musta</v>
      </c>
      <c r="G766" s="2" t="str">
        <f>Original!AT776</f>
        <v>musta</v>
      </c>
      <c r="H766" s="2" t="str">
        <f t="shared" si="33"/>
        <v>punainen</v>
      </c>
      <c r="I766" s="2" t="str">
        <f t="shared" si="34"/>
        <v/>
      </c>
      <c r="J766" s="2" t="str">
        <f t="shared" si="35"/>
        <v/>
      </c>
      <c r="K766" s="7">
        <f>Original!L776</f>
        <v>603</v>
      </c>
      <c r="L766" s="2">
        <f>Original!C776</f>
        <v>13762</v>
      </c>
      <c r="M766" s="2">
        <f>Original!D776</f>
        <v>1</v>
      </c>
    </row>
    <row r="767" spans="1:13" x14ac:dyDescent="0.25">
      <c r="A767" s="2" t="str">
        <f>Original!B777</f>
        <v>13763_1</v>
      </c>
      <c r="B767" s="2" t="str">
        <f>Original!AI777</f>
        <v>musta</v>
      </c>
      <c r="C767" s="2" t="str">
        <f>Original!AJ777</f>
        <v>musta</v>
      </c>
      <c r="D767" s="2" t="str">
        <f>Original!AK777</f>
        <v>musta</v>
      </c>
      <c r="E767" s="2" t="str">
        <f>Original!AR777</f>
        <v>musta</v>
      </c>
      <c r="F767" s="2" t="str">
        <f>Original!AS777</f>
        <v>musta</v>
      </c>
      <c r="G767" s="2" t="str">
        <f>Original!AT777</f>
        <v>musta</v>
      </c>
      <c r="H767" s="2" t="str">
        <f t="shared" si="33"/>
        <v/>
      </c>
      <c r="I767" s="2" t="str">
        <f t="shared" si="34"/>
        <v/>
      </c>
      <c r="J767" s="2" t="str">
        <f t="shared" si="35"/>
        <v/>
      </c>
      <c r="K767" s="7">
        <f>Original!L777</f>
        <v>129</v>
      </c>
      <c r="L767" s="2">
        <f>Original!C777</f>
        <v>13763</v>
      </c>
      <c r="M767" s="2">
        <f>Original!D777</f>
        <v>1</v>
      </c>
    </row>
    <row r="768" spans="1:13" x14ac:dyDescent="0.25">
      <c r="A768" s="2" t="str">
        <f>Original!B778</f>
        <v>13764_1</v>
      </c>
      <c r="B768" s="2" t="str">
        <f>Original!AI778</f>
        <v>musta</v>
      </c>
      <c r="C768" s="2" t="str">
        <f>Original!AJ778</f>
        <v>musta</v>
      </c>
      <c r="D768" s="2" t="str">
        <f>Original!AK778</f>
        <v>musta</v>
      </c>
      <c r="E768" s="2" t="str">
        <f>Original!AR778</f>
        <v>punainen</v>
      </c>
      <c r="F768" s="2" t="str">
        <f>Original!AS778</f>
        <v>musta</v>
      </c>
      <c r="G768" s="2" t="str">
        <f>Original!AT778</f>
        <v>musta</v>
      </c>
      <c r="H768" s="2" t="str">
        <f t="shared" si="33"/>
        <v>punainen</v>
      </c>
      <c r="I768" s="2" t="str">
        <f t="shared" si="34"/>
        <v/>
      </c>
      <c r="J768" s="2" t="str">
        <f t="shared" si="35"/>
        <v/>
      </c>
      <c r="K768" s="7">
        <f>Original!L778</f>
        <v>190</v>
      </c>
      <c r="L768" s="2">
        <f>Original!C778</f>
        <v>13764</v>
      </c>
      <c r="M768" s="2">
        <f>Original!D778</f>
        <v>1</v>
      </c>
    </row>
    <row r="769" spans="1:13" x14ac:dyDescent="0.25">
      <c r="A769" s="2" t="str">
        <f>Original!B779</f>
        <v>13764_2</v>
      </c>
      <c r="B769" s="2" t="str">
        <f>Original!AI779</f>
        <v>musta</v>
      </c>
      <c r="C769" s="2" t="str">
        <f>Original!AJ779</f>
        <v>musta</v>
      </c>
      <c r="D769" s="2" t="str">
        <f>Original!AK779</f>
        <v>musta</v>
      </c>
      <c r="E769" s="2" t="str">
        <f>Original!AR779</f>
        <v>musta</v>
      </c>
      <c r="F769" s="2" t="str">
        <f>Original!AS779</f>
        <v>musta</v>
      </c>
      <c r="G769" s="2" t="str">
        <f>Original!AT779</f>
        <v>musta</v>
      </c>
      <c r="H769" s="2" t="str">
        <f t="shared" si="33"/>
        <v/>
      </c>
      <c r="I769" s="2" t="str">
        <f t="shared" si="34"/>
        <v/>
      </c>
      <c r="J769" s="2" t="str">
        <f t="shared" si="35"/>
        <v/>
      </c>
      <c r="K769" s="7">
        <f>Original!L779</f>
        <v>39</v>
      </c>
      <c r="L769" s="2">
        <f>Original!C779</f>
        <v>13764</v>
      </c>
      <c r="M769" s="2">
        <f>Original!D779</f>
        <v>2</v>
      </c>
    </row>
    <row r="770" spans="1:13" x14ac:dyDescent="0.25">
      <c r="A770" s="2" t="str">
        <f>Original!B780</f>
        <v>13765_1</v>
      </c>
      <c r="B770" s="2" t="str">
        <f>Original!AI780</f>
        <v>musta</v>
      </c>
      <c r="C770" s="2" t="str">
        <f>Original!AJ780</f>
        <v>musta</v>
      </c>
      <c r="D770" s="2" t="str">
        <f>Original!AK780</f>
        <v>musta</v>
      </c>
      <c r="E770" s="2" t="str">
        <f>Original!AR780</f>
        <v>musta</v>
      </c>
      <c r="F770" s="2" t="str">
        <f>Original!AS780</f>
        <v>musta</v>
      </c>
      <c r="G770" s="2" t="str">
        <f>Original!AT780</f>
        <v>musta</v>
      </c>
      <c r="H770" s="2" t="str">
        <f t="shared" si="33"/>
        <v/>
      </c>
      <c r="I770" s="2" t="str">
        <f t="shared" si="34"/>
        <v/>
      </c>
      <c r="J770" s="2" t="str">
        <f t="shared" si="35"/>
        <v/>
      </c>
      <c r="K770" s="7">
        <f>Original!L780</f>
        <v>147</v>
      </c>
      <c r="L770" s="2">
        <f>Original!C780</f>
        <v>13765</v>
      </c>
      <c r="M770" s="2">
        <f>Original!D780</f>
        <v>1</v>
      </c>
    </row>
    <row r="771" spans="1:13" x14ac:dyDescent="0.25">
      <c r="A771" s="2" t="str">
        <f>Original!B781</f>
        <v>13767_1</v>
      </c>
      <c r="B771" s="2" t="str">
        <f>Original!AI781</f>
        <v>musta</v>
      </c>
      <c r="C771" s="2" t="str">
        <f>Original!AJ781</f>
        <v>musta</v>
      </c>
      <c r="D771" s="2" t="str">
        <f>Original!AK781</f>
        <v>musta</v>
      </c>
      <c r="E771" s="2" t="str">
        <f>Original!AR781</f>
        <v>musta</v>
      </c>
      <c r="F771" s="2" t="str">
        <f>Original!AS781</f>
        <v>musta</v>
      </c>
      <c r="G771" s="2" t="str">
        <f>Original!AT781</f>
        <v>musta</v>
      </c>
      <c r="H771" s="2" t="str">
        <f t="shared" ref="H771:H834" si="36">+IF(B771=E771,"",IF(B771="punainen",IF(E771="musta","musta"),IF(B771="musta",IF(E771="punainen","punainen"))))</f>
        <v/>
      </c>
      <c r="I771" s="2" t="str">
        <f t="shared" ref="I771:I834" si="37">+IF(C771=F771,"",IF(C771="punainen",IF(F771="musta","musta"),IF(C771="musta",IF(F771="punainen","punainen"))))</f>
        <v/>
      </c>
      <c r="J771" s="2" t="str">
        <f t="shared" ref="J771:J834" si="38">+IF(D771=G771,"",IF(D771="punainen",IF(G771="musta","musta"),IF(D771="musta",IF(G771="punainen","punainen"))))</f>
        <v/>
      </c>
      <c r="K771" s="7">
        <f>Original!L781</f>
        <v>320</v>
      </c>
      <c r="L771" s="2">
        <f>Original!C781</f>
        <v>13767</v>
      </c>
      <c r="M771" s="2">
        <f>Original!D781</f>
        <v>1</v>
      </c>
    </row>
    <row r="772" spans="1:13" x14ac:dyDescent="0.25">
      <c r="A772" s="2" t="str">
        <f>Original!B782</f>
        <v>13768_1</v>
      </c>
      <c r="B772" s="2" t="str">
        <f>Original!AI782</f>
        <v>musta</v>
      </c>
      <c r="C772" s="2" t="str">
        <f>Original!AJ782</f>
        <v>musta</v>
      </c>
      <c r="D772" s="2" t="str">
        <f>Original!AK782</f>
        <v>musta</v>
      </c>
      <c r="E772" s="2" t="str">
        <f>Original!AR782</f>
        <v>musta</v>
      </c>
      <c r="F772" s="2" t="str">
        <f>Original!AS782</f>
        <v>musta</v>
      </c>
      <c r="G772" s="2" t="str">
        <f>Original!AT782</f>
        <v>musta</v>
      </c>
      <c r="H772" s="2" t="str">
        <f t="shared" si="36"/>
        <v/>
      </c>
      <c r="I772" s="2" t="str">
        <f t="shared" si="37"/>
        <v/>
      </c>
      <c r="J772" s="2" t="str">
        <f t="shared" si="38"/>
        <v/>
      </c>
      <c r="K772" s="7">
        <f>Original!L782</f>
        <v>77</v>
      </c>
      <c r="L772" s="2">
        <f>Original!C782</f>
        <v>13768</v>
      </c>
      <c r="M772" s="2">
        <f>Original!D782</f>
        <v>1</v>
      </c>
    </row>
    <row r="773" spans="1:13" x14ac:dyDescent="0.25">
      <c r="A773" s="2" t="str">
        <f>Original!B783</f>
        <v>13769_1</v>
      </c>
      <c r="B773" s="2" t="str">
        <f>Original!AI783</f>
        <v>musta</v>
      </c>
      <c r="C773" s="2" t="str">
        <f>Original!AJ783</f>
        <v>musta</v>
      </c>
      <c r="D773" s="2" t="str">
        <f>Original!AK783</f>
        <v>musta</v>
      </c>
      <c r="E773" s="2" t="str">
        <f>Original!AR783</f>
        <v>musta</v>
      </c>
      <c r="F773" s="2" t="str">
        <f>Original!AS783</f>
        <v>musta</v>
      </c>
      <c r="G773" s="2" t="str">
        <f>Original!AT783</f>
        <v>musta</v>
      </c>
      <c r="H773" s="2" t="str">
        <f t="shared" si="36"/>
        <v/>
      </c>
      <c r="I773" s="2" t="str">
        <f t="shared" si="37"/>
        <v/>
      </c>
      <c r="J773" s="2" t="str">
        <f t="shared" si="38"/>
        <v/>
      </c>
      <c r="K773" s="7">
        <f>Original!L783</f>
        <v>106</v>
      </c>
      <c r="L773" s="2">
        <f>Original!C783</f>
        <v>13769</v>
      </c>
      <c r="M773" s="2">
        <f>Original!D783</f>
        <v>1</v>
      </c>
    </row>
    <row r="774" spans="1:13" x14ac:dyDescent="0.25">
      <c r="A774" s="2" t="str">
        <f>Original!B784</f>
        <v>13771_1</v>
      </c>
      <c r="B774" s="2" t="str">
        <f>Original!AI784</f>
        <v>punainen</v>
      </c>
      <c r="C774" s="2" t="str">
        <f>Original!AJ784</f>
        <v>musta</v>
      </c>
      <c r="D774" s="2" t="str">
        <f>Original!AK784</f>
        <v>musta</v>
      </c>
      <c r="E774" s="2" t="str">
        <f>Original!AR784</f>
        <v>punainen</v>
      </c>
      <c r="F774" s="2" t="str">
        <f>Original!AS784</f>
        <v>musta</v>
      </c>
      <c r="G774" s="2" t="str">
        <f>Original!AT784</f>
        <v>musta</v>
      </c>
      <c r="H774" s="2" t="str">
        <f t="shared" si="36"/>
        <v/>
      </c>
      <c r="I774" s="2" t="str">
        <f t="shared" si="37"/>
        <v/>
      </c>
      <c r="J774" s="2" t="str">
        <f t="shared" si="38"/>
        <v/>
      </c>
      <c r="K774" s="7">
        <f>Original!L784</f>
        <v>3811</v>
      </c>
      <c r="L774" s="2">
        <f>Original!C784</f>
        <v>13771</v>
      </c>
      <c r="M774" s="2">
        <f>Original!D784</f>
        <v>1</v>
      </c>
    </row>
    <row r="775" spans="1:13" x14ac:dyDescent="0.25">
      <c r="A775" s="2" t="str">
        <f>Original!B785</f>
        <v>13771_2</v>
      </c>
      <c r="B775" s="2" t="str">
        <f>Original!AI785</f>
        <v>musta</v>
      </c>
      <c r="C775" s="2" t="str">
        <f>Original!AJ785</f>
        <v>musta</v>
      </c>
      <c r="D775" s="2" t="str">
        <f>Original!AK785</f>
        <v>musta</v>
      </c>
      <c r="E775" s="2" t="str">
        <f>Original!AR785</f>
        <v>musta</v>
      </c>
      <c r="F775" s="2" t="str">
        <f>Original!AS785</f>
        <v>musta</v>
      </c>
      <c r="G775" s="2" t="str">
        <f>Original!AT785</f>
        <v>musta</v>
      </c>
      <c r="H775" s="2" t="str">
        <f t="shared" si="36"/>
        <v/>
      </c>
      <c r="I775" s="2" t="str">
        <f t="shared" si="37"/>
        <v/>
      </c>
      <c r="J775" s="2" t="str">
        <f t="shared" si="38"/>
        <v/>
      </c>
      <c r="K775" s="7">
        <f>Original!L785</f>
        <v>297</v>
      </c>
      <c r="L775" s="2">
        <f>Original!C785</f>
        <v>13771</v>
      </c>
      <c r="M775" s="2">
        <f>Original!D785</f>
        <v>2</v>
      </c>
    </row>
    <row r="776" spans="1:13" x14ac:dyDescent="0.25">
      <c r="A776" s="2" t="str">
        <f>Original!B786</f>
        <v>13773_1</v>
      </c>
      <c r="B776" s="2" t="str">
        <f>Original!AI786</f>
        <v>musta</v>
      </c>
      <c r="C776" s="2" t="str">
        <f>Original!AJ786</f>
        <v>musta</v>
      </c>
      <c r="D776" s="2" t="str">
        <f>Original!AK786</f>
        <v>musta</v>
      </c>
      <c r="E776" s="2" t="str">
        <f>Original!AR786</f>
        <v>musta</v>
      </c>
      <c r="F776" s="2" t="str">
        <f>Original!AS786</f>
        <v>musta</v>
      </c>
      <c r="G776" s="2" t="str">
        <f>Original!AT786</f>
        <v>musta</v>
      </c>
      <c r="H776" s="2" t="str">
        <f t="shared" si="36"/>
        <v/>
      </c>
      <c r="I776" s="2" t="str">
        <f t="shared" si="37"/>
        <v/>
      </c>
      <c r="J776" s="2" t="str">
        <f t="shared" si="38"/>
        <v/>
      </c>
      <c r="K776" s="7">
        <f>Original!L786</f>
        <v>363</v>
      </c>
      <c r="L776" s="2">
        <f>Original!C786</f>
        <v>13773</v>
      </c>
      <c r="M776" s="2">
        <f>Original!D786</f>
        <v>1</v>
      </c>
    </row>
    <row r="777" spans="1:13" x14ac:dyDescent="0.25">
      <c r="A777" s="2" t="str">
        <f>Original!B787</f>
        <v>13776_1</v>
      </c>
      <c r="B777" s="2" t="str">
        <f>Original!AI787</f>
        <v>musta</v>
      </c>
      <c r="C777" s="2" t="str">
        <f>Original!AJ787</f>
        <v>musta</v>
      </c>
      <c r="D777" s="2" t="str">
        <f>Original!AK787</f>
        <v>musta</v>
      </c>
      <c r="E777" s="2" t="str">
        <f>Original!AR787</f>
        <v>musta</v>
      </c>
      <c r="F777" s="2" t="str">
        <f>Original!AS787</f>
        <v>musta</v>
      </c>
      <c r="G777" s="2" t="str">
        <f>Original!AT787</f>
        <v>musta</v>
      </c>
      <c r="H777" s="2" t="str">
        <f t="shared" si="36"/>
        <v/>
      </c>
      <c r="I777" s="2" t="str">
        <f t="shared" si="37"/>
        <v/>
      </c>
      <c r="J777" s="2" t="str">
        <f t="shared" si="38"/>
        <v/>
      </c>
      <c r="K777" s="7">
        <f>Original!L787</f>
        <v>116</v>
      </c>
      <c r="L777" s="2">
        <f>Original!C787</f>
        <v>13776</v>
      </c>
      <c r="M777" s="2">
        <f>Original!D787</f>
        <v>1</v>
      </c>
    </row>
    <row r="778" spans="1:13" x14ac:dyDescent="0.25">
      <c r="A778" s="2" t="str">
        <f>Original!B788</f>
        <v>13780_1</v>
      </c>
      <c r="B778" s="2" t="str">
        <f>Original!AI788</f>
        <v>musta</v>
      </c>
      <c r="C778" s="2" t="str">
        <f>Original!AJ788</f>
        <v>musta</v>
      </c>
      <c r="D778" s="2" t="str">
        <f>Original!AK788</f>
        <v>musta</v>
      </c>
      <c r="E778" s="2" t="str">
        <f>Original!AR788</f>
        <v>musta</v>
      </c>
      <c r="F778" s="2" t="str">
        <f>Original!AS788</f>
        <v>musta</v>
      </c>
      <c r="G778" s="2" t="str">
        <f>Original!AT788</f>
        <v>musta</v>
      </c>
      <c r="H778" s="2" t="str">
        <f t="shared" si="36"/>
        <v/>
      </c>
      <c r="I778" s="2" t="str">
        <f t="shared" si="37"/>
        <v/>
      </c>
      <c r="J778" s="2" t="str">
        <f t="shared" si="38"/>
        <v/>
      </c>
      <c r="K778" s="7">
        <f>Original!L788</f>
        <v>186</v>
      </c>
      <c r="L778" s="2">
        <f>Original!C788</f>
        <v>13780</v>
      </c>
      <c r="M778" s="2">
        <f>Original!D788</f>
        <v>1</v>
      </c>
    </row>
    <row r="779" spans="1:13" x14ac:dyDescent="0.25">
      <c r="A779" s="2" t="str">
        <f>Original!B789</f>
        <v>13781_1</v>
      </c>
      <c r="B779" s="2" t="str">
        <f>Original!AI789</f>
        <v>musta</v>
      </c>
      <c r="C779" s="2" t="str">
        <f>Original!AJ789</f>
        <v>musta</v>
      </c>
      <c r="D779" s="2" t="str">
        <f>Original!AK789</f>
        <v>musta</v>
      </c>
      <c r="E779" s="2" t="str">
        <f>Original!AR789</f>
        <v>musta</v>
      </c>
      <c r="F779" s="2" t="str">
        <f>Original!AS789</f>
        <v>musta</v>
      </c>
      <c r="G779" s="2" t="str">
        <f>Original!AT789</f>
        <v>musta</v>
      </c>
      <c r="H779" s="2" t="str">
        <f t="shared" si="36"/>
        <v/>
      </c>
      <c r="I779" s="2" t="str">
        <f t="shared" si="37"/>
        <v/>
      </c>
      <c r="J779" s="2" t="str">
        <f t="shared" si="38"/>
        <v/>
      </c>
      <c r="K779" s="7">
        <f>Original!L789</f>
        <v>5062</v>
      </c>
      <c r="L779" s="2">
        <f>Original!C789</f>
        <v>13781</v>
      </c>
      <c r="M779" s="2">
        <f>Original!D789</f>
        <v>1</v>
      </c>
    </row>
    <row r="780" spans="1:13" x14ac:dyDescent="0.25">
      <c r="A780" s="2" t="str">
        <f>Original!B790</f>
        <v>13782_1</v>
      </c>
      <c r="B780" s="2" t="str">
        <f>Original!AI790</f>
        <v>musta</v>
      </c>
      <c r="C780" s="2" t="str">
        <f>Original!AJ790</f>
        <v>musta</v>
      </c>
      <c r="D780" s="2" t="str">
        <f>Original!AK790</f>
        <v>musta</v>
      </c>
      <c r="E780" s="2" t="str">
        <f>Original!AR790</f>
        <v>musta</v>
      </c>
      <c r="F780" s="2" t="str">
        <f>Original!AS790</f>
        <v>musta</v>
      </c>
      <c r="G780" s="2" t="str">
        <f>Original!AT790</f>
        <v>musta</v>
      </c>
      <c r="H780" s="2" t="str">
        <f t="shared" si="36"/>
        <v/>
      </c>
      <c r="I780" s="2" t="str">
        <f t="shared" si="37"/>
        <v/>
      </c>
      <c r="J780" s="2" t="str">
        <f t="shared" si="38"/>
        <v/>
      </c>
      <c r="K780" s="7">
        <f>Original!L790</f>
        <v>2729</v>
      </c>
      <c r="L780" s="2">
        <f>Original!C790</f>
        <v>13782</v>
      </c>
      <c r="M780" s="2">
        <f>Original!D790</f>
        <v>1</v>
      </c>
    </row>
    <row r="781" spans="1:13" x14ac:dyDescent="0.25">
      <c r="A781" s="2" t="str">
        <f>Original!B791</f>
        <v>13783_1</v>
      </c>
      <c r="B781" s="2" t="str">
        <f>Original!AI791</f>
        <v>musta</v>
      </c>
      <c r="C781" s="2" t="str">
        <f>Original!AJ791</f>
        <v>musta</v>
      </c>
      <c r="D781" s="2" t="str">
        <f>Original!AK791</f>
        <v>musta</v>
      </c>
      <c r="E781" s="2" t="str">
        <f>Original!AR791</f>
        <v>musta</v>
      </c>
      <c r="F781" s="2" t="str">
        <f>Original!AS791</f>
        <v>musta</v>
      </c>
      <c r="G781" s="2" t="str">
        <f>Original!AT791</f>
        <v>musta</v>
      </c>
      <c r="H781" s="2" t="str">
        <f t="shared" si="36"/>
        <v/>
      </c>
      <c r="I781" s="2" t="str">
        <f t="shared" si="37"/>
        <v/>
      </c>
      <c r="J781" s="2" t="str">
        <f t="shared" si="38"/>
        <v/>
      </c>
      <c r="K781" s="7">
        <f>Original!L791</f>
        <v>410</v>
      </c>
      <c r="L781" s="2">
        <f>Original!C791</f>
        <v>13783</v>
      </c>
      <c r="M781" s="2">
        <f>Original!D791</f>
        <v>1</v>
      </c>
    </row>
    <row r="782" spans="1:13" x14ac:dyDescent="0.25">
      <c r="A782" s="2" t="str">
        <f>Original!B792</f>
        <v>13784_1</v>
      </c>
      <c r="B782" s="2" t="str">
        <f>Original!AI792</f>
        <v>musta</v>
      </c>
      <c r="C782" s="2" t="str">
        <f>Original!AJ792</f>
        <v>musta</v>
      </c>
      <c r="D782" s="2" t="str">
        <f>Original!AK792</f>
        <v>musta</v>
      </c>
      <c r="E782" s="2" t="str">
        <f>Original!AR792</f>
        <v>musta</v>
      </c>
      <c r="F782" s="2" t="str">
        <f>Original!AS792</f>
        <v>musta</v>
      </c>
      <c r="G782" s="2" t="str">
        <f>Original!AT792</f>
        <v>musta</v>
      </c>
      <c r="H782" s="2" t="str">
        <f t="shared" si="36"/>
        <v/>
      </c>
      <c r="I782" s="2" t="str">
        <f t="shared" si="37"/>
        <v/>
      </c>
      <c r="J782" s="2" t="str">
        <f t="shared" si="38"/>
        <v/>
      </c>
      <c r="K782" s="7">
        <f>Original!L792</f>
        <v>3651</v>
      </c>
      <c r="L782" s="2">
        <f>Original!C792</f>
        <v>13784</v>
      </c>
      <c r="M782" s="2">
        <f>Original!D792</f>
        <v>1</v>
      </c>
    </row>
    <row r="783" spans="1:13" x14ac:dyDescent="0.25">
      <c r="A783" s="2" t="str">
        <f>Original!B793</f>
        <v>13787_1</v>
      </c>
      <c r="B783" s="2" t="str">
        <f>Original!AI793</f>
        <v>musta</v>
      </c>
      <c r="C783" s="2" t="str">
        <f>Original!AJ793</f>
        <v>musta</v>
      </c>
      <c r="D783" s="2" t="str">
        <f>Original!AK793</f>
        <v>musta</v>
      </c>
      <c r="E783" s="2" t="str">
        <f>Original!AR793</f>
        <v>musta</v>
      </c>
      <c r="F783" s="2" t="str">
        <f>Original!AS793</f>
        <v>musta</v>
      </c>
      <c r="G783" s="2" t="str">
        <f>Original!AT793</f>
        <v>musta</v>
      </c>
      <c r="H783" s="2" t="str">
        <f t="shared" si="36"/>
        <v/>
      </c>
      <c r="I783" s="2" t="str">
        <f t="shared" si="37"/>
        <v/>
      </c>
      <c r="J783" s="2" t="str">
        <f t="shared" si="38"/>
        <v/>
      </c>
      <c r="K783" s="7">
        <f>Original!L793</f>
        <v>1065</v>
      </c>
      <c r="L783" s="2">
        <f>Original!C793</f>
        <v>13787</v>
      </c>
      <c r="M783" s="2">
        <f>Original!D793</f>
        <v>1</v>
      </c>
    </row>
    <row r="784" spans="1:13" x14ac:dyDescent="0.25">
      <c r="A784" s="2" t="str">
        <f>Original!B794</f>
        <v>13791_1</v>
      </c>
      <c r="B784" s="2" t="str">
        <f>Original!AI794</f>
        <v>musta</v>
      </c>
      <c r="C784" s="2" t="str">
        <f>Original!AJ794</f>
        <v>musta</v>
      </c>
      <c r="D784" s="2" t="str">
        <f>Original!AK794</f>
        <v>musta</v>
      </c>
      <c r="E784" s="2" t="str">
        <f>Original!AR794</f>
        <v>punainen</v>
      </c>
      <c r="F784" s="2" t="str">
        <f>Original!AS794</f>
        <v>musta</v>
      </c>
      <c r="G784" s="2" t="str">
        <f>Original!AT794</f>
        <v>musta</v>
      </c>
      <c r="H784" s="2" t="str">
        <f t="shared" si="36"/>
        <v>punainen</v>
      </c>
      <c r="I784" s="2" t="str">
        <f t="shared" si="37"/>
        <v/>
      </c>
      <c r="J784" s="2" t="str">
        <f t="shared" si="38"/>
        <v/>
      </c>
      <c r="K784" s="7">
        <f>Original!L794</f>
        <v>179</v>
      </c>
      <c r="L784" s="2">
        <f>Original!C794</f>
        <v>13791</v>
      </c>
      <c r="M784" s="2">
        <f>Original!D794</f>
        <v>1</v>
      </c>
    </row>
    <row r="785" spans="1:13" x14ac:dyDescent="0.25">
      <c r="A785" s="2" t="str">
        <f>Original!B795</f>
        <v>13793_1</v>
      </c>
      <c r="B785" s="2" t="str">
        <f>Original!AI795</f>
        <v>musta</v>
      </c>
      <c r="C785" s="2" t="str">
        <f>Original!AJ795</f>
        <v>musta</v>
      </c>
      <c r="D785" s="2" t="str">
        <f>Original!AK795</f>
        <v>musta</v>
      </c>
      <c r="E785" s="2" t="str">
        <f>Original!AR795</f>
        <v>musta</v>
      </c>
      <c r="F785" s="2" t="str">
        <f>Original!AS795</f>
        <v>musta</v>
      </c>
      <c r="G785" s="2" t="str">
        <f>Original!AT795</f>
        <v>musta</v>
      </c>
      <c r="H785" s="2" t="str">
        <f t="shared" si="36"/>
        <v/>
      </c>
      <c r="I785" s="2" t="str">
        <f t="shared" si="37"/>
        <v/>
      </c>
      <c r="J785" s="2" t="str">
        <f t="shared" si="38"/>
        <v/>
      </c>
      <c r="K785" s="7">
        <f>Original!L795</f>
        <v>3756</v>
      </c>
      <c r="L785" s="2">
        <f>Original!C795</f>
        <v>13793</v>
      </c>
      <c r="M785" s="2">
        <f>Original!D795</f>
        <v>1</v>
      </c>
    </row>
    <row r="786" spans="1:13" x14ac:dyDescent="0.25">
      <c r="A786" s="2" t="str">
        <f>Original!B796</f>
        <v>13937_4</v>
      </c>
      <c r="B786" s="2" t="str">
        <f>Original!AI796</f>
        <v>musta</v>
      </c>
      <c r="C786" s="2" t="str">
        <f>Original!AJ796</f>
        <v>musta</v>
      </c>
      <c r="D786" s="2" t="str">
        <f>Original!AK796</f>
        <v>musta</v>
      </c>
      <c r="E786" s="2" t="str">
        <f>Original!AR796</f>
        <v>musta</v>
      </c>
      <c r="F786" s="2" t="str">
        <f>Original!AS796</f>
        <v>musta</v>
      </c>
      <c r="G786" s="2" t="str">
        <f>Original!AT796</f>
        <v>musta</v>
      </c>
      <c r="H786" s="2" t="str">
        <f t="shared" si="36"/>
        <v/>
      </c>
      <c r="I786" s="2" t="str">
        <f t="shared" si="37"/>
        <v/>
      </c>
      <c r="J786" s="2" t="str">
        <f t="shared" si="38"/>
        <v/>
      </c>
      <c r="K786" s="7">
        <f>Original!L796</f>
        <v>53</v>
      </c>
      <c r="L786" s="2">
        <f>Original!C796</f>
        <v>13937</v>
      </c>
      <c r="M786" s="2">
        <f>Original!D796</f>
        <v>4</v>
      </c>
    </row>
    <row r="787" spans="1:13" x14ac:dyDescent="0.25">
      <c r="A787" s="2" t="str">
        <f>Original!B797</f>
        <v>13941_1</v>
      </c>
      <c r="B787" s="2" t="str">
        <f>Original!AI797</f>
        <v>musta</v>
      </c>
      <c r="C787" s="2" t="str">
        <f>Original!AJ797</f>
        <v>musta</v>
      </c>
      <c r="D787" s="2" t="str">
        <f>Original!AK797</f>
        <v>musta</v>
      </c>
      <c r="E787" s="2" t="str">
        <f>Original!AR797</f>
        <v>musta</v>
      </c>
      <c r="F787" s="2" t="str">
        <f>Original!AS797</f>
        <v>musta</v>
      </c>
      <c r="G787" s="2" t="str">
        <f>Original!AT797</f>
        <v>musta</v>
      </c>
      <c r="H787" s="2" t="str">
        <f t="shared" si="36"/>
        <v/>
      </c>
      <c r="I787" s="2" t="str">
        <f t="shared" si="37"/>
        <v/>
      </c>
      <c r="J787" s="2" t="str">
        <f t="shared" si="38"/>
        <v/>
      </c>
      <c r="K787" s="7">
        <f>Original!L797</f>
        <v>1219</v>
      </c>
      <c r="L787" s="2">
        <f>Original!C797</f>
        <v>13941</v>
      </c>
      <c r="M787" s="2">
        <f>Original!D797</f>
        <v>1</v>
      </c>
    </row>
    <row r="788" spans="1:13" x14ac:dyDescent="0.25">
      <c r="A788" s="2" t="str">
        <f>Original!B798</f>
        <v>13943_1</v>
      </c>
      <c r="B788" s="2" t="str">
        <f>Original!AI798</f>
        <v>musta</v>
      </c>
      <c r="C788" s="2" t="str">
        <f>Original!AJ798</f>
        <v>musta</v>
      </c>
      <c r="D788" s="2" t="str">
        <f>Original!AK798</f>
        <v>musta</v>
      </c>
      <c r="E788" s="2" t="str">
        <f>Original!AR798</f>
        <v>musta</v>
      </c>
      <c r="F788" s="2" t="str">
        <f>Original!AS798</f>
        <v>musta</v>
      </c>
      <c r="G788" s="2" t="str">
        <f>Original!AT798</f>
        <v>musta</v>
      </c>
      <c r="H788" s="2" t="str">
        <f t="shared" si="36"/>
        <v/>
      </c>
      <c r="I788" s="2" t="str">
        <f t="shared" si="37"/>
        <v/>
      </c>
      <c r="J788" s="2" t="str">
        <f t="shared" si="38"/>
        <v/>
      </c>
      <c r="K788" s="7">
        <f>Original!L798</f>
        <v>248</v>
      </c>
      <c r="L788" s="2">
        <f>Original!C798</f>
        <v>13943</v>
      </c>
      <c r="M788" s="2">
        <f>Original!D798</f>
        <v>1</v>
      </c>
    </row>
    <row r="789" spans="1:13" x14ac:dyDescent="0.25">
      <c r="A789" s="2" t="str">
        <f>Original!B799</f>
        <v>13947_1</v>
      </c>
      <c r="B789" s="2" t="str">
        <f>Original!AI799</f>
        <v>musta</v>
      </c>
      <c r="C789" s="2" t="str">
        <f>Original!AJ799</f>
        <v>musta</v>
      </c>
      <c r="D789" s="2" t="str">
        <f>Original!AK799</f>
        <v>musta</v>
      </c>
      <c r="E789" s="2" t="str">
        <f>Original!AR799</f>
        <v>musta</v>
      </c>
      <c r="F789" s="2" t="str">
        <f>Original!AS799</f>
        <v>musta</v>
      </c>
      <c r="G789" s="2" t="str">
        <f>Original!AT799</f>
        <v>musta</v>
      </c>
      <c r="H789" s="2" t="str">
        <f t="shared" si="36"/>
        <v/>
      </c>
      <c r="I789" s="2" t="str">
        <f t="shared" si="37"/>
        <v/>
      </c>
      <c r="J789" s="2" t="str">
        <f t="shared" si="38"/>
        <v/>
      </c>
      <c r="K789" s="7">
        <f>Original!L799</f>
        <v>327</v>
      </c>
      <c r="L789" s="2">
        <f>Original!C799</f>
        <v>13947</v>
      </c>
      <c r="M789" s="2">
        <f>Original!D799</f>
        <v>1</v>
      </c>
    </row>
    <row r="790" spans="1:13" x14ac:dyDescent="0.25">
      <c r="A790" s="2" t="str">
        <f>Original!B800</f>
        <v>13949_1</v>
      </c>
      <c r="B790" s="2" t="str">
        <f>Original!AI800</f>
        <v>musta</v>
      </c>
      <c r="C790" s="2" t="str">
        <f>Original!AJ800</f>
        <v>musta</v>
      </c>
      <c r="D790" s="2" t="str">
        <f>Original!AK800</f>
        <v>musta</v>
      </c>
      <c r="E790" s="2" t="str">
        <f>Original!AR800</f>
        <v>musta</v>
      </c>
      <c r="F790" s="2" t="str">
        <f>Original!AS800</f>
        <v>musta</v>
      </c>
      <c r="G790" s="2" t="str">
        <f>Original!AT800</f>
        <v>musta</v>
      </c>
      <c r="H790" s="2" t="str">
        <f t="shared" si="36"/>
        <v/>
      </c>
      <c r="I790" s="2" t="str">
        <f t="shared" si="37"/>
        <v/>
      </c>
      <c r="J790" s="2" t="str">
        <f t="shared" si="38"/>
        <v/>
      </c>
      <c r="K790" s="7">
        <f>Original!L800</f>
        <v>74</v>
      </c>
      <c r="L790" s="2">
        <f>Original!C800</f>
        <v>13949</v>
      </c>
      <c r="M790" s="2">
        <f>Original!D800</f>
        <v>1</v>
      </c>
    </row>
    <row r="791" spans="1:13" x14ac:dyDescent="0.25">
      <c r="A791" s="2" t="str">
        <f>Original!B801</f>
        <v>13951_1</v>
      </c>
      <c r="B791" s="2" t="str">
        <f>Original!AI801</f>
        <v>musta</v>
      </c>
      <c r="C791" s="2" t="str">
        <f>Original!AJ801</f>
        <v>musta</v>
      </c>
      <c r="D791" s="2" t="str">
        <f>Original!AK801</f>
        <v>musta</v>
      </c>
      <c r="E791" s="2" t="str">
        <f>Original!AR801</f>
        <v>musta</v>
      </c>
      <c r="F791" s="2" t="str">
        <f>Original!AS801</f>
        <v>musta</v>
      </c>
      <c r="G791" s="2" t="str">
        <f>Original!AT801</f>
        <v>musta</v>
      </c>
      <c r="H791" s="2" t="str">
        <f t="shared" si="36"/>
        <v/>
      </c>
      <c r="I791" s="2" t="str">
        <f t="shared" si="37"/>
        <v/>
      </c>
      <c r="J791" s="2" t="str">
        <f t="shared" si="38"/>
        <v/>
      </c>
      <c r="K791" s="7">
        <f>Original!L801</f>
        <v>68</v>
      </c>
      <c r="L791" s="2">
        <f>Original!C801</f>
        <v>13951</v>
      </c>
      <c r="M791" s="2">
        <f>Original!D801</f>
        <v>1</v>
      </c>
    </row>
    <row r="792" spans="1:13" x14ac:dyDescent="0.25">
      <c r="A792" s="2" t="str">
        <f>Original!B802</f>
        <v>13957_1</v>
      </c>
      <c r="B792" s="2" t="str">
        <f>Original!AI802</f>
        <v>musta</v>
      </c>
      <c r="C792" s="2" t="str">
        <f>Original!AJ802</f>
        <v>musta</v>
      </c>
      <c r="D792" s="2" t="str">
        <f>Original!AK802</f>
        <v>musta</v>
      </c>
      <c r="E792" s="2" t="str">
        <f>Original!AR802</f>
        <v>musta</v>
      </c>
      <c r="F792" s="2" t="str">
        <f>Original!AS802</f>
        <v>musta</v>
      </c>
      <c r="G792" s="2" t="str">
        <f>Original!AT802</f>
        <v>musta</v>
      </c>
      <c r="H792" s="2" t="str">
        <f t="shared" si="36"/>
        <v/>
      </c>
      <c r="I792" s="2" t="str">
        <f t="shared" si="37"/>
        <v/>
      </c>
      <c r="J792" s="2" t="str">
        <f t="shared" si="38"/>
        <v/>
      </c>
      <c r="K792" s="7">
        <f>Original!L802</f>
        <v>36</v>
      </c>
      <c r="L792" s="2">
        <f>Original!C802</f>
        <v>13957</v>
      </c>
      <c r="M792" s="2">
        <f>Original!D802</f>
        <v>1</v>
      </c>
    </row>
    <row r="793" spans="1:13" x14ac:dyDescent="0.25">
      <c r="A793" s="2" t="str">
        <f>Original!B803</f>
        <v>13958_2</v>
      </c>
      <c r="B793" s="2" t="str">
        <f>Original!AI803</f>
        <v>musta</v>
      </c>
      <c r="C793" s="2" t="str">
        <f>Original!AJ803</f>
        <v>musta</v>
      </c>
      <c r="D793" s="2" t="str">
        <f>Original!AK803</f>
        <v>musta</v>
      </c>
      <c r="E793" s="2" t="str">
        <f>Original!AR803</f>
        <v>musta</v>
      </c>
      <c r="F793" s="2" t="str">
        <f>Original!AS803</f>
        <v>musta</v>
      </c>
      <c r="G793" s="2" t="str">
        <f>Original!AT803</f>
        <v>musta</v>
      </c>
      <c r="H793" s="2" t="str">
        <f t="shared" si="36"/>
        <v/>
      </c>
      <c r="I793" s="2" t="str">
        <f t="shared" si="37"/>
        <v/>
      </c>
      <c r="J793" s="2" t="str">
        <f t="shared" si="38"/>
        <v/>
      </c>
      <c r="K793" s="7">
        <f>Original!L803</f>
        <v>23</v>
      </c>
      <c r="L793" s="2">
        <f>Original!C803</f>
        <v>13958</v>
      </c>
      <c r="M793" s="2">
        <f>Original!D803</f>
        <v>2</v>
      </c>
    </row>
    <row r="794" spans="1:13" x14ac:dyDescent="0.25">
      <c r="A794" s="2" t="str">
        <f>Original!B804</f>
        <v>13959_1</v>
      </c>
      <c r="B794" s="2" t="str">
        <f>Original!AI804</f>
        <v>musta</v>
      </c>
      <c r="C794" s="2" t="str">
        <f>Original!AJ804</f>
        <v>musta</v>
      </c>
      <c r="D794" s="2" t="str">
        <f>Original!AK804</f>
        <v>musta</v>
      </c>
      <c r="E794" s="2" t="str">
        <f>Original!AR804</f>
        <v>musta</v>
      </c>
      <c r="F794" s="2" t="str">
        <f>Original!AS804</f>
        <v>musta</v>
      </c>
      <c r="G794" s="2" t="str">
        <f>Original!AT804</f>
        <v>musta</v>
      </c>
      <c r="H794" s="2" t="str">
        <f t="shared" si="36"/>
        <v/>
      </c>
      <c r="I794" s="2" t="str">
        <f t="shared" si="37"/>
        <v/>
      </c>
      <c r="J794" s="2" t="str">
        <f t="shared" si="38"/>
        <v/>
      </c>
      <c r="K794" s="7">
        <f>Original!L804</f>
        <v>29</v>
      </c>
      <c r="L794" s="2">
        <f>Original!C804</f>
        <v>13959</v>
      </c>
      <c r="M794" s="2">
        <f>Original!D804</f>
        <v>1</v>
      </c>
    </row>
    <row r="795" spans="1:13" x14ac:dyDescent="0.25">
      <c r="A795" s="2" t="str">
        <f>Original!B805</f>
        <v>13961_4</v>
      </c>
      <c r="B795" s="2" t="str">
        <f>Original!AI805</f>
        <v>musta</v>
      </c>
      <c r="C795" s="2" t="str">
        <f>Original!AJ805</f>
        <v>musta</v>
      </c>
      <c r="D795" s="2" t="str">
        <f>Original!AK805</f>
        <v>musta</v>
      </c>
      <c r="E795" s="2" t="str">
        <f>Original!AR805</f>
        <v>musta</v>
      </c>
      <c r="F795" s="2" t="str">
        <f>Original!AS805</f>
        <v>musta</v>
      </c>
      <c r="G795" s="2" t="str">
        <f>Original!AT805</f>
        <v>musta</v>
      </c>
      <c r="H795" s="2" t="str">
        <f t="shared" si="36"/>
        <v/>
      </c>
      <c r="I795" s="2" t="str">
        <f t="shared" si="37"/>
        <v/>
      </c>
      <c r="J795" s="2" t="str">
        <f t="shared" si="38"/>
        <v/>
      </c>
      <c r="K795" s="7">
        <f>Original!L805</f>
        <v>41</v>
      </c>
      <c r="L795" s="2">
        <f>Original!C805</f>
        <v>13961</v>
      </c>
      <c r="M795" s="2">
        <f>Original!D805</f>
        <v>4</v>
      </c>
    </row>
    <row r="796" spans="1:13" x14ac:dyDescent="0.25">
      <c r="A796" s="2" t="str">
        <f>Original!B806</f>
        <v>13963_1</v>
      </c>
      <c r="B796" s="2" t="str">
        <f>Original!AI806</f>
        <v>musta</v>
      </c>
      <c r="C796" s="2" t="str">
        <f>Original!AJ806</f>
        <v>musta</v>
      </c>
      <c r="D796" s="2" t="str">
        <f>Original!AK806</f>
        <v>musta</v>
      </c>
      <c r="E796" s="2" t="str">
        <f>Original!AR806</f>
        <v>musta</v>
      </c>
      <c r="F796" s="2" t="str">
        <f>Original!AS806</f>
        <v>musta</v>
      </c>
      <c r="G796" s="2" t="str">
        <f>Original!AT806</f>
        <v>musta</v>
      </c>
      <c r="H796" s="2" t="str">
        <f t="shared" si="36"/>
        <v/>
      </c>
      <c r="I796" s="2" t="str">
        <f t="shared" si="37"/>
        <v/>
      </c>
      <c r="J796" s="2" t="str">
        <f t="shared" si="38"/>
        <v/>
      </c>
      <c r="K796" s="7">
        <f>Original!L806</f>
        <v>43</v>
      </c>
      <c r="L796" s="2">
        <f>Original!C806</f>
        <v>13963</v>
      </c>
      <c r="M796" s="2">
        <f>Original!D806</f>
        <v>1</v>
      </c>
    </row>
    <row r="797" spans="1:13" x14ac:dyDescent="0.25">
      <c r="A797" s="2" t="str">
        <f>Original!B807</f>
        <v>13967_1</v>
      </c>
      <c r="B797" s="2" t="str">
        <f>Original!AI807</f>
        <v>musta</v>
      </c>
      <c r="C797" s="2" t="str">
        <f>Original!AJ807</f>
        <v>musta</v>
      </c>
      <c r="D797" s="2" t="str">
        <f>Original!AK807</f>
        <v>musta</v>
      </c>
      <c r="E797" s="2" t="str">
        <f>Original!AR807</f>
        <v>musta</v>
      </c>
      <c r="F797" s="2" t="str">
        <f>Original!AS807</f>
        <v>musta</v>
      </c>
      <c r="G797" s="2" t="str">
        <f>Original!AT807</f>
        <v>musta</v>
      </c>
      <c r="H797" s="2" t="str">
        <f t="shared" si="36"/>
        <v/>
      </c>
      <c r="I797" s="2" t="str">
        <f t="shared" si="37"/>
        <v/>
      </c>
      <c r="J797" s="2" t="str">
        <f t="shared" si="38"/>
        <v/>
      </c>
      <c r="K797" s="7">
        <f>Original!L807</f>
        <v>27</v>
      </c>
      <c r="L797" s="2">
        <f>Original!C807</f>
        <v>13967</v>
      </c>
      <c r="M797" s="2">
        <f>Original!D807</f>
        <v>1</v>
      </c>
    </row>
    <row r="798" spans="1:13" x14ac:dyDescent="0.25">
      <c r="A798" s="2" t="str">
        <f>Original!B808</f>
        <v>13971_1</v>
      </c>
      <c r="B798" s="2" t="str">
        <f>Original!AI808</f>
        <v>musta</v>
      </c>
      <c r="C798" s="2" t="str">
        <f>Original!AJ808</f>
        <v>musta</v>
      </c>
      <c r="D798" s="2" t="str">
        <f>Original!AK808</f>
        <v>musta</v>
      </c>
      <c r="E798" s="2" t="str">
        <f>Original!AR808</f>
        <v>musta</v>
      </c>
      <c r="F798" s="2" t="str">
        <f>Original!AS808</f>
        <v>musta</v>
      </c>
      <c r="G798" s="2" t="str">
        <f>Original!AT808</f>
        <v>musta</v>
      </c>
      <c r="H798" s="2" t="str">
        <f t="shared" si="36"/>
        <v/>
      </c>
      <c r="I798" s="2" t="str">
        <f t="shared" si="37"/>
        <v/>
      </c>
      <c r="J798" s="2" t="str">
        <f t="shared" si="38"/>
        <v/>
      </c>
      <c r="K798" s="7">
        <f>Original!L808</f>
        <v>29</v>
      </c>
      <c r="L798" s="2">
        <f>Original!C808</f>
        <v>13971</v>
      </c>
      <c r="M798" s="2">
        <f>Original!D808</f>
        <v>1</v>
      </c>
    </row>
    <row r="799" spans="1:13" x14ac:dyDescent="0.25">
      <c r="A799" s="2" t="str">
        <f>Original!B809</f>
        <v>13971_2</v>
      </c>
      <c r="B799" s="2" t="str">
        <f>Original!AI809</f>
        <v>musta</v>
      </c>
      <c r="C799" s="2" t="str">
        <f>Original!AJ809</f>
        <v>musta</v>
      </c>
      <c r="D799" s="2" t="str">
        <f>Original!AK809</f>
        <v>musta</v>
      </c>
      <c r="E799" s="2" t="str">
        <f>Original!AR809</f>
        <v>musta</v>
      </c>
      <c r="F799" s="2" t="str">
        <f>Original!AS809</f>
        <v>musta</v>
      </c>
      <c r="G799" s="2" t="str">
        <f>Original!AT809</f>
        <v>musta</v>
      </c>
      <c r="H799" s="2" t="str">
        <f t="shared" si="36"/>
        <v/>
      </c>
      <c r="I799" s="2" t="str">
        <f t="shared" si="37"/>
        <v/>
      </c>
      <c r="J799" s="2" t="str">
        <f t="shared" si="38"/>
        <v/>
      </c>
      <c r="K799" s="7">
        <f>Original!L809</f>
        <v>29</v>
      </c>
      <c r="L799" s="2">
        <f>Original!C809</f>
        <v>13971</v>
      </c>
      <c r="M799" s="2">
        <f>Original!D809</f>
        <v>2</v>
      </c>
    </row>
    <row r="800" spans="1:13" x14ac:dyDescent="0.25">
      <c r="A800" s="2" t="str">
        <f>Original!B810</f>
        <v>13972_1</v>
      </c>
      <c r="B800" s="2" t="str">
        <f>Original!AI810</f>
        <v>musta</v>
      </c>
      <c r="C800" s="2" t="str">
        <f>Original!AJ810</f>
        <v>musta</v>
      </c>
      <c r="D800" s="2" t="str">
        <f>Original!AK810</f>
        <v>musta</v>
      </c>
      <c r="E800" s="2" t="str">
        <f>Original!AR810</f>
        <v>musta</v>
      </c>
      <c r="F800" s="2" t="str">
        <f>Original!AS810</f>
        <v>musta</v>
      </c>
      <c r="G800" s="2" t="str">
        <f>Original!AT810</f>
        <v>musta</v>
      </c>
      <c r="H800" s="2" t="str">
        <f t="shared" si="36"/>
        <v/>
      </c>
      <c r="I800" s="2" t="str">
        <f t="shared" si="37"/>
        <v/>
      </c>
      <c r="J800" s="2" t="str">
        <f t="shared" si="38"/>
        <v/>
      </c>
      <c r="K800" s="7">
        <f>Original!L810</f>
        <v>253</v>
      </c>
      <c r="L800" s="2">
        <f>Original!C810</f>
        <v>13972</v>
      </c>
      <c r="M800" s="2">
        <f>Original!D810</f>
        <v>1</v>
      </c>
    </row>
    <row r="801" spans="1:13" x14ac:dyDescent="0.25">
      <c r="A801" s="2" t="str">
        <f>Original!B811</f>
        <v>13973_1</v>
      </c>
      <c r="B801" s="2" t="str">
        <f>Original!AI811</f>
        <v>musta</v>
      </c>
      <c r="C801" s="2" t="str">
        <f>Original!AJ811</f>
        <v>musta</v>
      </c>
      <c r="D801" s="2" t="str">
        <f>Original!AK811</f>
        <v>musta</v>
      </c>
      <c r="E801" s="2" t="str">
        <f>Original!AR811</f>
        <v>musta</v>
      </c>
      <c r="F801" s="2" t="str">
        <f>Original!AS811</f>
        <v>musta</v>
      </c>
      <c r="G801" s="2" t="str">
        <f>Original!AT811</f>
        <v>musta</v>
      </c>
      <c r="H801" s="2" t="str">
        <f t="shared" si="36"/>
        <v/>
      </c>
      <c r="I801" s="2" t="str">
        <f t="shared" si="37"/>
        <v/>
      </c>
      <c r="J801" s="2" t="str">
        <f t="shared" si="38"/>
        <v/>
      </c>
      <c r="K801" s="7">
        <f>Original!L811</f>
        <v>56</v>
      </c>
      <c r="L801" s="2">
        <f>Original!C811</f>
        <v>13973</v>
      </c>
      <c r="M801" s="2">
        <f>Original!D811</f>
        <v>1</v>
      </c>
    </row>
    <row r="802" spans="1:13" x14ac:dyDescent="0.25">
      <c r="A802" s="2" t="str">
        <f>Original!B812</f>
        <v>13977_1</v>
      </c>
      <c r="B802" s="2" t="str">
        <f>Original!AI812</f>
        <v>musta</v>
      </c>
      <c r="C802" s="2" t="str">
        <f>Original!AJ812</f>
        <v>musta</v>
      </c>
      <c r="D802" s="2" t="str">
        <f>Original!AK812</f>
        <v>musta</v>
      </c>
      <c r="E802" s="2" t="str">
        <f>Original!AR812</f>
        <v>musta</v>
      </c>
      <c r="F802" s="2" t="str">
        <f>Original!AS812</f>
        <v>musta</v>
      </c>
      <c r="G802" s="2" t="str">
        <f>Original!AT812</f>
        <v>musta</v>
      </c>
      <c r="H802" s="2" t="str">
        <f t="shared" si="36"/>
        <v/>
      </c>
      <c r="I802" s="2" t="str">
        <f t="shared" si="37"/>
        <v/>
      </c>
      <c r="J802" s="2" t="str">
        <f t="shared" si="38"/>
        <v/>
      </c>
      <c r="K802" s="7">
        <f>Original!L812</f>
        <v>517</v>
      </c>
      <c r="L802" s="2">
        <f>Original!C812</f>
        <v>13977</v>
      </c>
      <c r="M802" s="2">
        <f>Original!D812</f>
        <v>1</v>
      </c>
    </row>
    <row r="803" spans="1:13" x14ac:dyDescent="0.25">
      <c r="A803" s="2" t="str">
        <f>Original!B813</f>
        <v>13979_1</v>
      </c>
      <c r="B803" s="2" t="str">
        <f>Original!AI813</f>
        <v>musta</v>
      </c>
      <c r="C803" s="2" t="str">
        <f>Original!AJ813</f>
        <v>musta</v>
      </c>
      <c r="D803" s="2" t="str">
        <f>Original!AK813</f>
        <v>musta</v>
      </c>
      <c r="E803" s="2" t="str">
        <f>Original!AR813</f>
        <v>musta</v>
      </c>
      <c r="F803" s="2" t="str">
        <f>Original!AS813</f>
        <v>musta</v>
      </c>
      <c r="G803" s="2" t="str">
        <f>Original!AT813</f>
        <v>musta</v>
      </c>
      <c r="H803" s="2" t="str">
        <f t="shared" si="36"/>
        <v/>
      </c>
      <c r="I803" s="2" t="str">
        <f t="shared" si="37"/>
        <v/>
      </c>
      <c r="J803" s="2" t="str">
        <f t="shared" si="38"/>
        <v/>
      </c>
      <c r="K803" s="7">
        <f>Original!L813</f>
        <v>113</v>
      </c>
      <c r="L803" s="2">
        <f>Original!C813</f>
        <v>13979</v>
      </c>
      <c r="M803" s="2">
        <f>Original!D813</f>
        <v>1</v>
      </c>
    </row>
    <row r="804" spans="1:13" x14ac:dyDescent="0.25">
      <c r="A804" s="2" t="str">
        <f>Original!B814</f>
        <v>13979_2</v>
      </c>
      <c r="B804" s="2" t="str">
        <f>Original!AI814</f>
        <v>musta</v>
      </c>
      <c r="C804" s="2" t="str">
        <f>Original!AJ814</f>
        <v>musta</v>
      </c>
      <c r="D804" s="2" t="str">
        <f>Original!AK814</f>
        <v>musta</v>
      </c>
      <c r="E804" s="2" t="str">
        <f>Original!AR814</f>
        <v>musta</v>
      </c>
      <c r="F804" s="2" t="str">
        <f>Original!AS814</f>
        <v>musta</v>
      </c>
      <c r="G804" s="2" t="str">
        <f>Original!AT814</f>
        <v>musta</v>
      </c>
      <c r="H804" s="2" t="str">
        <f t="shared" si="36"/>
        <v/>
      </c>
      <c r="I804" s="2" t="str">
        <f t="shared" si="37"/>
        <v/>
      </c>
      <c r="J804" s="2" t="str">
        <f t="shared" si="38"/>
        <v/>
      </c>
      <c r="K804" s="7">
        <f>Original!L814</f>
        <v>18</v>
      </c>
      <c r="L804" s="2">
        <f>Original!C814</f>
        <v>13979</v>
      </c>
      <c r="M804" s="2">
        <f>Original!D814</f>
        <v>2</v>
      </c>
    </row>
    <row r="805" spans="1:13" x14ac:dyDescent="0.25">
      <c r="A805" s="2" t="str">
        <f>Original!B815</f>
        <v>13980_1</v>
      </c>
      <c r="B805" s="2" t="str">
        <f>Original!AI815</f>
        <v>musta</v>
      </c>
      <c r="C805" s="2" t="str">
        <f>Original!AJ815</f>
        <v>musta</v>
      </c>
      <c r="D805" s="2" t="str">
        <f>Original!AK815</f>
        <v>musta</v>
      </c>
      <c r="E805" s="2" t="str">
        <f>Original!AR815</f>
        <v>musta</v>
      </c>
      <c r="F805" s="2" t="str">
        <f>Original!AS815</f>
        <v>musta</v>
      </c>
      <c r="G805" s="2" t="str">
        <f>Original!AT815</f>
        <v>musta</v>
      </c>
      <c r="H805" s="2" t="str">
        <f t="shared" si="36"/>
        <v/>
      </c>
      <c r="I805" s="2" t="str">
        <f t="shared" si="37"/>
        <v/>
      </c>
      <c r="J805" s="2" t="str">
        <f t="shared" si="38"/>
        <v/>
      </c>
      <c r="K805" s="7">
        <f>Original!L815</f>
        <v>3736</v>
      </c>
      <c r="L805" s="2">
        <f>Original!C815</f>
        <v>13980</v>
      </c>
      <c r="M805" s="2">
        <f>Original!D815</f>
        <v>1</v>
      </c>
    </row>
    <row r="806" spans="1:13" x14ac:dyDescent="0.25">
      <c r="A806" s="2" t="str">
        <f>Original!B816</f>
        <v>13981_1</v>
      </c>
      <c r="B806" s="2" t="str">
        <f>Original!AI816</f>
        <v>musta</v>
      </c>
      <c r="C806" s="2" t="str">
        <f>Original!AJ816</f>
        <v>musta</v>
      </c>
      <c r="D806" s="2" t="str">
        <f>Original!AK816</f>
        <v>musta</v>
      </c>
      <c r="E806" s="2" t="str">
        <f>Original!AR816</f>
        <v>musta</v>
      </c>
      <c r="F806" s="2" t="str">
        <f>Original!AS816</f>
        <v>musta</v>
      </c>
      <c r="G806" s="2" t="str">
        <f>Original!AT816</f>
        <v>musta</v>
      </c>
      <c r="H806" s="2" t="str">
        <f t="shared" si="36"/>
        <v/>
      </c>
      <c r="I806" s="2" t="str">
        <f t="shared" si="37"/>
        <v/>
      </c>
      <c r="J806" s="2" t="str">
        <f t="shared" si="38"/>
        <v/>
      </c>
      <c r="K806" s="7">
        <f>Original!L816</f>
        <v>80</v>
      </c>
      <c r="L806" s="2">
        <f>Original!C816</f>
        <v>13981</v>
      </c>
      <c r="M806" s="2">
        <f>Original!D816</f>
        <v>1</v>
      </c>
    </row>
    <row r="807" spans="1:13" x14ac:dyDescent="0.25">
      <c r="A807" s="2" t="str">
        <f>Original!B817</f>
        <v>13982_1</v>
      </c>
      <c r="B807" s="2" t="str">
        <f>Original!AI817</f>
        <v>musta</v>
      </c>
      <c r="C807" s="2" t="str">
        <f>Original!AJ817</f>
        <v>musta</v>
      </c>
      <c r="D807" s="2" t="str">
        <f>Original!AK817</f>
        <v>musta</v>
      </c>
      <c r="E807" s="2" t="str">
        <f>Original!AR817</f>
        <v>punainen</v>
      </c>
      <c r="F807" s="2" t="str">
        <f>Original!AS817</f>
        <v>musta</v>
      </c>
      <c r="G807" s="2" t="str">
        <f>Original!AT817</f>
        <v>musta</v>
      </c>
      <c r="H807" s="2" t="str">
        <f t="shared" si="36"/>
        <v>punainen</v>
      </c>
      <c r="I807" s="2" t="str">
        <f t="shared" si="37"/>
        <v/>
      </c>
      <c r="J807" s="2" t="str">
        <f t="shared" si="38"/>
        <v/>
      </c>
      <c r="K807" s="7">
        <f>Original!L817</f>
        <v>829</v>
      </c>
      <c r="L807" s="2">
        <f>Original!C817</f>
        <v>13982</v>
      </c>
      <c r="M807" s="2">
        <f>Original!D817</f>
        <v>1</v>
      </c>
    </row>
    <row r="808" spans="1:13" x14ac:dyDescent="0.25">
      <c r="A808" s="2" t="str">
        <f>Original!B818</f>
        <v>13982_2</v>
      </c>
      <c r="B808" s="2" t="str">
        <f>Original!AI818</f>
        <v>musta</v>
      </c>
      <c r="C808" s="2" t="str">
        <f>Original!AJ818</f>
        <v>musta</v>
      </c>
      <c r="D808" s="2" t="str">
        <f>Original!AK818</f>
        <v>musta</v>
      </c>
      <c r="E808" s="2" t="str">
        <f>Original!AR818</f>
        <v>musta</v>
      </c>
      <c r="F808" s="2" t="str">
        <f>Original!AS818</f>
        <v>musta</v>
      </c>
      <c r="G808" s="2" t="str">
        <f>Original!AT818</f>
        <v>musta</v>
      </c>
      <c r="H808" s="2" t="str">
        <f t="shared" si="36"/>
        <v/>
      </c>
      <c r="I808" s="2" t="str">
        <f t="shared" si="37"/>
        <v/>
      </c>
      <c r="J808" s="2" t="str">
        <f t="shared" si="38"/>
        <v/>
      </c>
      <c r="K808" s="7">
        <f>Original!L818</f>
        <v>2007</v>
      </c>
      <c r="L808" s="2">
        <f>Original!C818</f>
        <v>13982</v>
      </c>
      <c r="M808" s="2">
        <f>Original!D818</f>
        <v>2</v>
      </c>
    </row>
    <row r="809" spans="1:13" x14ac:dyDescent="0.25">
      <c r="A809" s="2" t="str">
        <f>Original!B819</f>
        <v>13983_1</v>
      </c>
      <c r="B809" s="2" t="str">
        <f>Original!AI819</f>
        <v>musta</v>
      </c>
      <c r="C809" s="2" t="str">
        <f>Original!AJ819</f>
        <v>musta</v>
      </c>
      <c r="D809" s="2" t="str">
        <f>Original!AK819</f>
        <v>musta</v>
      </c>
      <c r="E809" s="2" t="str">
        <f>Original!AR819</f>
        <v>musta</v>
      </c>
      <c r="F809" s="2" t="str">
        <f>Original!AS819</f>
        <v>musta</v>
      </c>
      <c r="G809" s="2" t="str">
        <f>Original!AT819</f>
        <v>musta</v>
      </c>
      <c r="H809" s="2" t="str">
        <f t="shared" si="36"/>
        <v/>
      </c>
      <c r="I809" s="2" t="str">
        <f t="shared" si="37"/>
        <v/>
      </c>
      <c r="J809" s="2" t="str">
        <f t="shared" si="38"/>
        <v/>
      </c>
      <c r="K809" s="7">
        <f>Original!L819</f>
        <v>577</v>
      </c>
      <c r="L809" s="2">
        <f>Original!C819</f>
        <v>13983</v>
      </c>
      <c r="M809" s="2">
        <f>Original!D819</f>
        <v>1</v>
      </c>
    </row>
    <row r="810" spans="1:13" x14ac:dyDescent="0.25">
      <c r="A810" s="2" t="str">
        <f>Original!B820</f>
        <v>13984_1</v>
      </c>
      <c r="B810" s="2" t="str">
        <f>Original!AI820</f>
        <v>ei mallia</v>
      </c>
      <c r="C810" s="2" t="str">
        <f>Original!AJ820</f>
        <v>ei mallia</v>
      </c>
      <c r="D810" s="2" t="e">
        <f>Original!AK820</f>
        <v>#VALUE!</v>
      </c>
      <c r="E810" s="2" t="str">
        <f>Original!AR820</f>
        <v>ei mallia</v>
      </c>
      <c r="F810" s="2" t="str">
        <f>Original!AS820</f>
        <v>ei mallia</v>
      </c>
      <c r="G810" s="2" t="str">
        <f>Original!AT820</f>
        <v>ei mallia</v>
      </c>
      <c r="H810" s="2" t="str">
        <f t="shared" si="36"/>
        <v/>
      </c>
      <c r="I810" s="2" t="str">
        <f t="shared" si="37"/>
        <v/>
      </c>
      <c r="J810" s="2" t="e">
        <f t="shared" si="38"/>
        <v>#VALUE!</v>
      </c>
      <c r="K810" s="7">
        <f>Original!L820</f>
        <v>270</v>
      </c>
      <c r="L810" s="2">
        <f>Original!C820</f>
        <v>13984</v>
      </c>
      <c r="M810" s="2">
        <f>Original!D820</f>
        <v>1</v>
      </c>
    </row>
    <row r="811" spans="1:13" x14ac:dyDescent="0.25">
      <c r="A811" s="2" t="str">
        <f>Original!B821</f>
        <v>13987_1</v>
      </c>
      <c r="B811" s="2" t="str">
        <f>Original!AI821</f>
        <v>musta</v>
      </c>
      <c r="C811" s="2" t="str">
        <f>Original!AJ821</f>
        <v>musta</v>
      </c>
      <c r="D811" s="2" t="str">
        <f>Original!AK821</f>
        <v>musta</v>
      </c>
      <c r="E811" s="2" t="str">
        <f>Original!AR821</f>
        <v>musta</v>
      </c>
      <c r="F811" s="2" t="str">
        <f>Original!AS821</f>
        <v>musta</v>
      </c>
      <c r="G811" s="2" t="str">
        <f>Original!AT821</f>
        <v>musta</v>
      </c>
      <c r="H811" s="2" t="str">
        <f t="shared" si="36"/>
        <v/>
      </c>
      <c r="I811" s="2" t="str">
        <f t="shared" si="37"/>
        <v/>
      </c>
      <c r="J811" s="2" t="str">
        <f t="shared" si="38"/>
        <v/>
      </c>
      <c r="K811" s="7">
        <f>Original!L821</f>
        <v>190</v>
      </c>
      <c r="L811" s="2">
        <f>Original!C821</f>
        <v>13987</v>
      </c>
      <c r="M811" s="2">
        <f>Original!D821</f>
        <v>1</v>
      </c>
    </row>
    <row r="812" spans="1:13" x14ac:dyDescent="0.25">
      <c r="A812" s="2" t="str">
        <f>Original!B822</f>
        <v>13988_1</v>
      </c>
      <c r="B812" s="2" t="str">
        <f>Original!AI822</f>
        <v>musta</v>
      </c>
      <c r="C812" s="2" t="str">
        <f>Original!AJ822</f>
        <v>musta</v>
      </c>
      <c r="D812" s="2" t="str">
        <f>Original!AK822</f>
        <v>musta</v>
      </c>
      <c r="E812" s="2" t="str">
        <f>Original!AR822</f>
        <v>musta</v>
      </c>
      <c r="F812" s="2" t="str">
        <f>Original!AS822</f>
        <v>musta</v>
      </c>
      <c r="G812" s="2" t="str">
        <f>Original!AT822</f>
        <v>musta</v>
      </c>
      <c r="H812" s="2" t="str">
        <f t="shared" si="36"/>
        <v/>
      </c>
      <c r="I812" s="2" t="str">
        <f t="shared" si="37"/>
        <v/>
      </c>
      <c r="J812" s="2" t="str">
        <f t="shared" si="38"/>
        <v/>
      </c>
      <c r="K812" s="7">
        <f>Original!L822</f>
        <v>349</v>
      </c>
      <c r="L812" s="2">
        <f>Original!C822</f>
        <v>13988</v>
      </c>
      <c r="M812" s="2">
        <f>Original!D822</f>
        <v>1</v>
      </c>
    </row>
    <row r="813" spans="1:13" x14ac:dyDescent="0.25">
      <c r="A813" s="2" t="str">
        <f>Original!B823</f>
        <v>13989_1</v>
      </c>
      <c r="B813" s="2" t="str">
        <f>Original!AI823</f>
        <v>musta</v>
      </c>
      <c r="C813" s="2" t="str">
        <f>Original!AJ823</f>
        <v>musta</v>
      </c>
      <c r="D813" s="2" t="str">
        <f>Original!AK823</f>
        <v>musta</v>
      </c>
      <c r="E813" s="2" t="str">
        <f>Original!AR823</f>
        <v>musta</v>
      </c>
      <c r="F813" s="2" t="str">
        <f>Original!AS823</f>
        <v>musta</v>
      </c>
      <c r="G813" s="2" t="str">
        <f>Original!AT823</f>
        <v>musta</v>
      </c>
      <c r="H813" s="2" t="str">
        <f t="shared" si="36"/>
        <v/>
      </c>
      <c r="I813" s="2" t="str">
        <f t="shared" si="37"/>
        <v/>
      </c>
      <c r="J813" s="2" t="str">
        <f t="shared" si="38"/>
        <v/>
      </c>
      <c r="K813" s="7">
        <f>Original!L823</f>
        <v>102</v>
      </c>
      <c r="L813" s="2">
        <f>Original!C823</f>
        <v>13989</v>
      </c>
      <c r="M813" s="2">
        <f>Original!D823</f>
        <v>1</v>
      </c>
    </row>
    <row r="814" spans="1:13" x14ac:dyDescent="0.25">
      <c r="A814" s="2" t="str">
        <f>Original!B824</f>
        <v>13991_1</v>
      </c>
      <c r="B814" s="2" t="str">
        <f>Original!AI824</f>
        <v>musta</v>
      </c>
      <c r="C814" s="2" t="str">
        <f>Original!AJ824</f>
        <v>musta</v>
      </c>
      <c r="D814" s="2" t="str">
        <f>Original!AK824</f>
        <v>musta</v>
      </c>
      <c r="E814" s="2" t="str">
        <f>Original!AR824</f>
        <v>musta</v>
      </c>
      <c r="F814" s="2" t="str">
        <f>Original!AS824</f>
        <v>musta</v>
      </c>
      <c r="G814" s="2" t="str">
        <f>Original!AT824</f>
        <v>musta</v>
      </c>
      <c r="H814" s="2" t="str">
        <f t="shared" si="36"/>
        <v/>
      </c>
      <c r="I814" s="2" t="str">
        <f t="shared" si="37"/>
        <v/>
      </c>
      <c r="J814" s="2" t="str">
        <f t="shared" si="38"/>
        <v/>
      </c>
      <c r="K814" s="7">
        <f>Original!L824</f>
        <v>208</v>
      </c>
      <c r="L814" s="2">
        <f>Original!C824</f>
        <v>13991</v>
      </c>
      <c r="M814" s="2">
        <f>Original!D824</f>
        <v>1</v>
      </c>
    </row>
    <row r="815" spans="1:13" x14ac:dyDescent="0.25">
      <c r="A815" s="2" t="str">
        <f>Original!B825</f>
        <v>13993_1</v>
      </c>
      <c r="B815" s="2" t="str">
        <f>Original!AI825</f>
        <v>musta</v>
      </c>
      <c r="C815" s="2" t="str">
        <f>Original!AJ825</f>
        <v>musta</v>
      </c>
      <c r="D815" s="2" t="str">
        <f>Original!AK825</f>
        <v>musta</v>
      </c>
      <c r="E815" s="2" t="str">
        <f>Original!AR825</f>
        <v>musta</v>
      </c>
      <c r="F815" s="2" t="str">
        <f>Original!AS825</f>
        <v>musta</v>
      </c>
      <c r="G815" s="2" t="str">
        <f>Original!AT825</f>
        <v>musta</v>
      </c>
      <c r="H815" s="2" t="str">
        <f t="shared" si="36"/>
        <v/>
      </c>
      <c r="I815" s="2" t="str">
        <f t="shared" si="37"/>
        <v/>
      </c>
      <c r="J815" s="2" t="str">
        <f t="shared" si="38"/>
        <v/>
      </c>
      <c r="K815" s="7">
        <f>Original!L825</f>
        <v>332</v>
      </c>
      <c r="L815" s="2">
        <f>Original!C825</f>
        <v>13993</v>
      </c>
      <c r="M815" s="2">
        <f>Original!D825</f>
        <v>1</v>
      </c>
    </row>
    <row r="816" spans="1:13" x14ac:dyDescent="0.25">
      <c r="A816" s="2" t="str">
        <f>Original!B826</f>
        <v>13997_2</v>
      </c>
      <c r="B816" s="2" t="str">
        <f>Original!AI826</f>
        <v>musta</v>
      </c>
      <c r="C816" s="2" t="str">
        <f>Original!AJ826</f>
        <v>musta</v>
      </c>
      <c r="D816" s="2" t="str">
        <f>Original!AK826</f>
        <v>musta</v>
      </c>
      <c r="E816" s="2" t="str">
        <f>Original!AR826</f>
        <v>musta</v>
      </c>
      <c r="F816" s="2" t="str">
        <f>Original!AS826</f>
        <v>musta</v>
      </c>
      <c r="G816" s="2" t="str">
        <f>Original!AT826</f>
        <v>musta</v>
      </c>
      <c r="H816" s="2" t="str">
        <f t="shared" si="36"/>
        <v/>
      </c>
      <c r="I816" s="2" t="str">
        <f t="shared" si="37"/>
        <v/>
      </c>
      <c r="J816" s="2" t="str">
        <f t="shared" si="38"/>
        <v/>
      </c>
      <c r="K816" s="7">
        <f>Original!L826</f>
        <v>1516</v>
      </c>
      <c r="L816" s="2">
        <f>Original!C826</f>
        <v>13997</v>
      </c>
      <c r="M816" s="2">
        <f>Original!D826</f>
        <v>2</v>
      </c>
    </row>
    <row r="817" spans="1:13" x14ac:dyDescent="0.25">
      <c r="A817" s="2" t="str">
        <f>Original!B827</f>
        <v>14003_1</v>
      </c>
      <c r="B817" s="2" t="str">
        <f>Original!AI827</f>
        <v>musta</v>
      </c>
      <c r="C817" s="2" t="str">
        <f>Original!AJ827</f>
        <v>musta</v>
      </c>
      <c r="D817" s="2" t="str">
        <f>Original!AK827</f>
        <v>musta</v>
      </c>
      <c r="E817" s="2" t="str">
        <f>Original!AR827</f>
        <v>musta</v>
      </c>
      <c r="F817" s="2" t="str">
        <f>Original!AS827</f>
        <v>musta</v>
      </c>
      <c r="G817" s="2" t="str">
        <f>Original!AT827</f>
        <v>musta</v>
      </c>
      <c r="H817" s="2" t="str">
        <f t="shared" si="36"/>
        <v/>
      </c>
      <c r="I817" s="2" t="str">
        <f t="shared" si="37"/>
        <v/>
      </c>
      <c r="J817" s="2" t="str">
        <f t="shared" si="38"/>
        <v/>
      </c>
      <c r="K817" s="7">
        <f>Original!L827</f>
        <v>4187</v>
      </c>
      <c r="L817" s="2">
        <f>Original!C827</f>
        <v>14003</v>
      </c>
      <c r="M817" s="2">
        <f>Original!D827</f>
        <v>1</v>
      </c>
    </row>
    <row r="818" spans="1:13" x14ac:dyDescent="0.25">
      <c r="A818" s="2" t="str">
        <f>Original!B828</f>
        <v>14007_1</v>
      </c>
      <c r="B818" s="2" t="str">
        <f>Original!AI828</f>
        <v>musta</v>
      </c>
      <c r="C818" s="2" t="str">
        <f>Original!AJ828</f>
        <v>musta</v>
      </c>
      <c r="D818" s="2" t="str">
        <f>Original!AK828</f>
        <v>musta</v>
      </c>
      <c r="E818" s="2" t="str">
        <f>Original!AR828</f>
        <v>musta</v>
      </c>
      <c r="F818" s="2" t="str">
        <f>Original!AS828</f>
        <v>musta</v>
      </c>
      <c r="G818" s="2" t="str">
        <f>Original!AT828</f>
        <v>musta</v>
      </c>
      <c r="H818" s="2" t="str">
        <f t="shared" si="36"/>
        <v/>
      </c>
      <c r="I818" s="2" t="str">
        <f t="shared" si="37"/>
        <v/>
      </c>
      <c r="J818" s="2" t="str">
        <f t="shared" si="38"/>
        <v/>
      </c>
      <c r="K818" s="7">
        <f>Original!L828</f>
        <v>106</v>
      </c>
      <c r="L818" s="2">
        <f>Original!C828</f>
        <v>14007</v>
      </c>
      <c r="M818" s="2">
        <f>Original!D828</f>
        <v>1</v>
      </c>
    </row>
    <row r="819" spans="1:13" x14ac:dyDescent="0.25">
      <c r="A819" s="2" t="str">
        <f>Original!B829</f>
        <v>14008_1</v>
      </c>
      <c r="B819" s="2" t="str">
        <f>Original!AI829</f>
        <v>musta</v>
      </c>
      <c r="C819" s="2" t="str">
        <f>Original!AJ829</f>
        <v>musta</v>
      </c>
      <c r="D819" s="2" t="str">
        <f>Original!AK829</f>
        <v>musta</v>
      </c>
      <c r="E819" s="2" t="str">
        <f>Original!AR829</f>
        <v>musta</v>
      </c>
      <c r="F819" s="2" t="str">
        <f>Original!AS829</f>
        <v>musta</v>
      </c>
      <c r="G819" s="2" t="str">
        <f>Original!AT829</f>
        <v>musta</v>
      </c>
      <c r="H819" s="2" t="str">
        <f t="shared" si="36"/>
        <v/>
      </c>
      <c r="I819" s="2" t="str">
        <f t="shared" si="37"/>
        <v/>
      </c>
      <c r="J819" s="2" t="str">
        <f t="shared" si="38"/>
        <v/>
      </c>
      <c r="K819" s="7">
        <f>Original!L829</f>
        <v>258</v>
      </c>
      <c r="L819" s="2">
        <f>Original!C829</f>
        <v>14008</v>
      </c>
      <c r="M819" s="2">
        <f>Original!D829</f>
        <v>1</v>
      </c>
    </row>
    <row r="820" spans="1:13" x14ac:dyDescent="0.25">
      <c r="A820" s="2" t="str">
        <f>Original!B830</f>
        <v>14008_2</v>
      </c>
      <c r="B820" s="2" t="str">
        <f>Original!AI830</f>
        <v>musta</v>
      </c>
      <c r="C820" s="2" t="str">
        <f>Original!AJ830</f>
        <v>musta</v>
      </c>
      <c r="D820" s="2" t="str">
        <f>Original!AK830</f>
        <v>musta</v>
      </c>
      <c r="E820" s="2" t="str">
        <f>Original!AR830</f>
        <v>musta</v>
      </c>
      <c r="F820" s="2" t="str">
        <f>Original!AS830</f>
        <v>musta</v>
      </c>
      <c r="G820" s="2" t="str">
        <f>Original!AT830</f>
        <v>musta</v>
      </c>
      <c r="H820" s="2" t="str">
        <f t="shared" si="36"/>
        <v/>
      </c>
      <c r="I820" s="2" t="str">
        <f t="shared" si="37"/>
        <v/>
      </c>
      <c r="J820" s="2" t="str">
        <f t="shared" si="38"/>
        <v/>
      </c>
      <c r="K820" s="7">
        <f>Original!L830</f>
        <v>258</v>
      </c>
      <c r="L820" s="2">
        <f>Original!C830</f>
        <v>14008</v>
      </c>
      <c r="M820" s="2">
        <f>Original!D830</f>
        <v>2</v>
      </c>
    </row>
    <row r="821" spans="1:13" x14ac:dyDescent="0.25">
      <c r="A821" s="2" t="str">
        <f>Original!B831</f>
        <v>14009_1</v>
      </c>
      <c r="B821" s="2" t="str">
        <f>Original!AI831</f>
        <v>musta</v>
      </c>
      <c r="C821" s="2" t="str">
        <f>Original!AJ831</f>
        <v>musta</v>
      </c>
      <c r="D821" s="2" t="str">
        <f>Original!AK831</f>
        <v>musta</v>
      </c>
      <c r="E821" s="2" t="str">
        <f>Original!AR831</f>
        <v>musta</v>
      </c>
      <c r="F821" s="2" t="str">
        <f>Original!AS831</f>
        <v>musta</v>
      </c>
      <c r="G821" s="2" t="str">
        <f>Original!AT831</f>
        <v>musta</v>
      </c>
      <c r="H821" s="2" t="str">
        <f t="shared" si="36"/>
        <v/>
      </c>
      <c r="I821" s="2" t="str">
        <f t="shared" si="37"/>
        <v/>
      </c>
      <c r="J821" s="2" t="str">
        <f t="shared" si="38"/>
        <v/>
      </c>
      <c r="K821" s="7">
        <f>Original!L831</f>
        <v>167</v>
      </c>
      <c r="L821" s="2">
        <f>Original!C831</f>
        <v>14009</v>
      </c>
      <c r="M821" s="2">
        <f>Original!D831</f>
        <v>1</v>
      </c>
    </row>
    <row r="822" spans="1:13" x14ac:dyDescent="0.25">
      <c r="A822" s="2" t="str">
        <f>Original!B832</f>
        <v>14010_1</v>
      </c>
      <c r="B822" s="2" t="str">
        <f>Original!AI832</f>
        <v>musta</v>
      </c>
      <c r="C822" s="2" t="str">
        <f>Original!AJ832</f>
        <v>musta</v>
      </c>
      <c r="D822" s="2" t="str">
        <f>Original!AK832</f>
        <v>musta</v>
      </c>
      <c r="E822" s="2" t="str">
        <f>Original!AR832</f>
        <v>musta</v>
      </c>
      <c r="F822" s="2" t="str">
        <f>Original!AS832</f>
        <v>musta</v>
      </c>
      <c r="G822" s="2" t="str">
        <f>Original!AT832</f>
        <v>musta</v>
      </c>
      <c r="H822" s="2" t="str">
        <f t="shared" si="36"/>
        <v/>
      </c>
      <c r="I822" s="2" t="str">
        <f t="shared" si="37"/>
        <v/>
      </c>
      <c r="J822" s="2" t="str">
        <f t="shared" si="38"/>
        <v/>
      </c>
      <c r="K822" s="7">
        <f>Original!L832</f>
        <v>266</v>
      </c>
      <c r="L822" s="2">
        <f>Original!C832</f>
        <v>14010</v>
      </c>
      <c r="M822" s="2">
        <f>Original!D832</f>
        <v>1</v>
      </c>
    </row>
    <row r="823" spans="1:13" x14ac:dyDescent="0.25">
      <c r="A823" s="2" t="str">
        <f>Original!B833</f>
        <v>14011_1</v>
      </c>
      <c r="B823" s="2" t="str">
        <f>Original!AI833</f>
        <v>musta</v>
      </c>
      <c r="C823" s="2" t="str">
        <f>Original!AJ833</f>
        <v>musta</v>
      </c>
      <c r="D823" s="2" t="str">
        <f>Original!AK833</f>
        <v>musta</v>
      </c>
      <c r="E823" s="2" t="str">
        <f>Original!AR833</f>
        <v>musta</v>
      </c>
      <c r="F823" s="2" t="str">
        <f>Original!AS833</f>
        <v>musta</v>
      </c>
      <c r="G823" s="2" t="str">
        <f>Original!AT833</f>
        <v>musta</v>
      </c>
      <c r="H823" s="2" t="str">
        <f t="shared" si="36"/>
        <v/>
      </c>
      <c r="I823" s="2" t="str">
        <f t="shared" si="37"/>
        <v/>
      </c>
      <c r="J823" s="2" t="str">
        <f t="shared" si="38"/>
        <v/>
      </c>
      <c r="K823" s="7">
        <f>Original!L833</f>
        <v>495</v>
      </c>
      <c r="L823" s="2">
        <f>Original!C833</f>
        <v>14011</v>
      </c>
      <c r="M823" s="2">
        <f>Original!D833</f>
        <v>1</v>
      </c>
    </row>
    <row r="824" spans="1:13" x14ac:dyDescent="0.25">
      <c r="A824" s="2" t="str">
        <f>Original!B834</f>
        <v>14013_1</v>
      </c>
      <c r="B824" s="2" t="str">
        <f>Original!AI834</f>
        <v>musta</v>
      </c>
      <c r="C824" s="2" t="str">
        <f>Original!AJ834</f>
        <v>musta</v>
      </c>
      <c r="D824" s="2" t="str">
        <f>Original!AK834</f>
        <v>musta</v>
      </c>
      <c r="E824" s="2" t="str">
        <f>Original!AR834</f>
        <v>musta</v>
      </c>
      <c r="F824" s="2" t="str">
        <f>Original!AS834</f>
        <v>musta</v>
      </c>
      <c r="G824" s="2" t="str">
        <f>Original!AT834</f>
        <v>musta</v>
      </c>
      <c r="H824" s="2" t="str">
        <f t="shared" si="36"/>
        <v/>
      </c>
      <c r="I824" s="2" t="str">
        <f t="shared" si="37"/>
        <v/>
      </c>
      <c r="J824" s="2" t="str">
        <f t="shared" si="38"/>
        <v/>
      </c>
      <c r="K824" s="7">
        <f>Original!L834</f>
        <v>113</v>
      </c>
      <c r="L824" s="2">
        <f>Original!C834</f>
        <v>14013</v>
      </c>
      <c r="M824" s="2">
        <f>Original!D834</f>
        <v>1</v>
      </c>
    </row>
    <row r="825" spans="1:13" x14ac:dyDescent="0.25">
      <c r="A825" s="2" t="str">
        <f>Original!B835</f>
        <v>14014_1</v>
      </c>
      <c r="B825" s="2" t="str">
        <f>Original!AI835</f>
        <v>musta</v>
      </c>
      <c r="C825" s="2" t="str">
        <f>Original!AJ835</f>
        <v>musta</v>
      </c>
      <c r="D825" s="2" t="str">
        <f>Original!AK835</f>
        <v>musta</v>
      </c>
      <c r="E825" s="2" t="str">
        <f>Original!AR835</f>
        <v>musta</v>
      </c>
      <c r="F825" s="2" t="str">
        <f>Original!AS835</f>
        <v>musta</v>
      </c>
      <c r="G825" s="2" t="str">
        <f>Original!AT835</f>
        <v>musta</v>
      </c>
      <c r="H825" s="2" t="str">
        <f t="shared" si="36"/>
        <v/>
      </c>
      <c r="I825" s="2" t="str">
        <f t="shared" si="37"/>
        <v/>
      </c>
      <c r="J825" s="2" t="str">
        <f t="shared" si="38"/>
        <v/>
      </c>
      <c r="K825" s="7">
        <f>Original!L835</f>
        <v>152</v>
      </c>
      <c r="L825" s="2">
        <f>Original!C835</f>
        <v>14014</v>
      </c>
      <c r="M825" s="2">
        <f>Original!D835</f>
        <v>1</v>
      </c>
    </row>
    <row r="826" spans="1:13" x14ac:dyDescent="0.25">
      <c r="A826" s="2" t="str">
        <f>Original!B836</f>
        <v>14017_1</v>
      </c>
      <c r="B826" s="2" t="str">
        <f>Original!AI836</f>
        <v>musta</v>
      </c>
      <c r="C826" s="2" t="str">
        <f>Original!AJ836</f>
        <v>musta</v>
      </c>
      <c r="D826" s="2" t="str">
        <f>Original!AK836</f>
        <v>musta</v>
      </c>
      <c r="E826" s="2" t="str">
        <f>Original!AR836</f>
        <v>musta</v>
      </c>
      <c r="F826" s="2" t="str">
        <f>Original!AS836</f>
        <v>musta</v>
      </c>
      <c r="G826" s="2" t="str">
        <f>Original!AT836</f>
        <v>musta</v>
      </c>
      <c r="H826" s="2" t="str">
        <f t="shared" si="36"/>
        <v/>
      </c>
      <c r="I826" s="2" t="str">
        <f t="shared" si="37"/>
        <v/>
      </c>
      <c r="J826" s="2" t="str">
        <f t="shared" si="38"/>
        <v/>
      </c>
      <c r="K826" s="7">
        <f>Original!L836</f>
        <v>78</v>
      </c>
      <c r="L826" s="2">
        <f>Original!C836</f>
        <v>14017</v>
      </c>
      <c r="M826" s="2">
        <f>Original!D836</f>
        <v>1</v>
      </c>
    </row>
    <row r="827" spans="1:13" x14ac:dyDescent="0.25">
      <c r="A827" s="2" t="str">
        <f>Original!B837</f>
        <v>14019_1</v>
      </c>
      <c r="B827" s="2" t="str">
        <f>Original!AI837</f>
        <v>musta</v>
      </c>
      <c r="C827" s="2" t="str">
        <f>Original!AJ837</f>
        <v>musta</v>
      </c>
      <c r="D827" s="2" t="str">
        <f>Original!AK837</f>
        <v>musta</v>
      </c>
      <c r="E827" s="2" t="str">
        <f>Original!AR837</f>
        <v>musta</v>
      </c>
      <c r="F827" s="2" t="str">
        <f>Original!AS837</f>
        <v>musta</v>
      </c>
      <c r="G827" s="2" t="str">
        <f>Original!AT837</f>
        <v>musta</v>
      </c>
      <c r="H827" s="2" t="str">
        <f t="shared" si="36"/>
        <v/>
      </c>
      <c r="I827" s="2" t="str">
        <f t="shared" si="37"/>
        <v/>
      </c>
      <c r="J827" s="2" t="str">
        <f t="shared" si="38"/>
        <v/>
      </c>
      <c r="K827" s="7">
        <f>Original!L837</f>
        <v>30</v>
      </c>
      <c r="L827" s="2">
        <f>Original!C837</f>
        <v>14019</v>
      </c>
      <c r="M827" s="2">
        <f>Original!D837</f>
        <v>1</v>
      </c>
    </row>
    <row r="828" spans="1:13" x14ac:dyDescent="0.25">
      <c r="A828" s="2" t="str">
        <f>Original!B838</f>
        <v>14020_1</v>
      </c>
      <c r="B828" s="2" t="str">
        <f>Original!AI838</f>
        <v>musta</v>
      </c>
      <c r="C828" s="2" t="str">
        <f>Original!AJ838</f>
        <v>musta</v>
      </c>
      <c r="D828" s="2" t="str">
        <f>Original!AK838</f>
        <v>musta</v>
      </c>
      <c r="E828" s="2" t="str">
        <f>Original!AR838</f>
        <v>musta</v>
      </c>
      <c r="F828" s="2" t="str">
        <f>Original!AS838</f>
        <v>musta</v>
      </c>
      <c r="G828" s="2" t="str">
        <f>Original!AT838</f>
        <v>musta</v>
      </c>
      <c r="H828" s="2" t="str">
        <f t="shared" si="36"/>
        <v/>
      </c>
      <c r="I828" s="2" t="str">
        <f t="shared" si="37"/>
        <v/>
      </c>
      <c r="J828" s="2" t="str">
        <f t="shared" si="38"/>
        <v/>
      </c>
      <c r="K828" s="7">
        <f>Original!L838</f>
        <v>56</v>
      </c>
      <c r="L828" s="2">
        <f>Original!C838</f>
        <v>14020</v>
      </c>
      <c r="M828" s="2">
        <f>Original!D838</f>
        <v>1</v>
      </c>
    </row>
    <row r="829" spans="1:13" x14ac:dyDescent="0.25">
      <c r="A829" s="2" t="str">
        <f>Original!B839</f>
        <v>14021_1</v>
      </c>
      <c r="B829" s="2" t="str">
        <f>Original!AI839</f>
        <v>musta</v>
      </c>
      <c r="C829" s="2" t="str">
        <f>Original!AJ839</f>
        <v>musta</v>
      </c>
      <c r="D829" s="2" t="str">
        <f>Original!AK839</f>
        <v>musta</v>
      </c>
      <c r="E829" s="2" t="str">
        <f>Original!AR839</f>
        <v>musta</v>
      </c>
      <c r="F829" s="2" t="str">
        <f>Original!AS839</f>
        <v>musta</v>
      </c>
      <c r="G829" s="2" t="str">
        <f>Original!AT839</f>
        <v>musta</v>
      </c>
      <c r="H829" s="2" t="str">
        <f t="shared" si="36"/>
        <v/>
      </c>
      <c r="I829" s="2" t="str">
        <f t="shared" si="37"/>
        <v/>
      </c>
      <c r="J829" s="2" t="str">
        <f t="shared" si="38"/>
        <v/>
      </c>
      <c r="K829" s="7">
        <f>Original!L839</f>
        <v>18</v>
      </c>
      <c r="L829" s="2">
        <f>Original!C839</f>
        <v>14021</v>
      </c>
      <c r="M829" s="2">
        <f>Original!D839</f>
        <v>1</v>
      </c>
    </row>
    <row r="830" spans="1:13" x14ac:dyDescent="0.25">
      <c r="A830" s="2" t="str">
        <f>Original!B840</f>
        <v>14161_3</v>
      </c>
      <c r="B830" s="2" t="str">
        <f>Original!AI840</f>
        <v>musta</v>
      </c>
      <c r="C830" s="2" t="str">
        <f>Original!AJ840</f>
        <v>musta</v>
      </c>
      <c r="D830" s="2" t="str">
        <f>Original!AK840</f>
        <v>musta</v>
      </c>
      <c r="E830" s="2" t="str">
        <f>Original!AR840</f>
        <v>musta</v>
      </c>
      <c r="F830" s="2" t="str">
        <f>Original!AS840</f>
        <v>musta</v>
      </c>
      <c r="G830" s="2" t="str">
        <f>Original!AT840</f>
        <v>musta</v>
      </c>
      <c r="H830" s="2" t="str">
        <f t="shared" si="36"/>
        <v/>
      </c>
      <c r="I830" s="2" t="str">
        <f t="shared" si="37"/>
        <v/>
      </c>
      <c r="J830" s="2" t="str">
        <f t="shared" si="38"/>
        <v/>
      </c>
      <c r="K830" s="7">
        <f>Original!L840</f>
        <v>56</v>
      </c>
      <c r="L830" s="2">
        <f>Original!C840</f>
        <v>14161</v>
      </c>
      <c r="M830" s="2">
        <f>Original!D840</f>
        <v>3</v>
      </c>
    </row>
    <row r="831" spans="1:13" x14ac:dyDescent="0.25">
      <c r="A831" s="2" t="str">
        <f>Original!B841</f>
        <v>14181_1</v>
      </c>
      <c r="B831" s="2" t="str">
        <f>Original!AI841</f>
        <v>musta</v>
      </c>
      <c r="C831" s="2" t="str">
        <f>Original!AJ841</f>
        <v>musta</v>
      </c>
      <c r="D831" s="2" t="str">
        <f>Original!AK841</f>
        <v>musta</v>
      </c>
      <c r="E831" s="2" t="str">
        <f>Original!AR841</f>
        <v>musta</v>
      </c>
      <c r="F831" s="2" t="str">
        <f>Original!AS841</f>
        <v>musta</v>
      </c>
      <c r="G831" s="2" t="str">
        <f>Original!AT841</f>
        <v>musta</v>
      </c>
      <c r="H831" s="2" t="str">
        <f t="shared" si="36"/>
        <v/>
      </c>
      <c r="I831" s="2" t="str">
        <f t="shared" si="37"/>
        <v/>
      </c>
      <c r="J831" s="2" t="str">
        <f t="shared" si="38"/>
        <v/>
      </c>
      <c r="K831" s="7">
        <f>Original!L841</f>
        <v>49</v>
      </c>
      <c r="L831" s="2">
        <f>Original!C841</f>
        <v>14181</v>
      </c>
      <c r="M831" s="2">
        <f>Original!D841</f>
        <v>1</v>
      </c>
    </row>
    <row r="832" spans="1:13" x14ac:dyDescent="0.25">
      <c r="A832" s="2" t="str">
        <f>Original!B842</f>
        <v>14190_1</v>
      </c>
      <c r="B832" s="2" t="str">
        <f>Original!AI842</f>
        <v>musta</v>
      </c>
      <c r="C832" s="2" t="str">
        <f>Original!AJ842</f>
        <v>musta</v>
      </c>
      <c r="D832" s="2" t="str">
        <f>Original!AK842</f>
        <v>musta</v>
      </c>
      <c r="E832" s="2" t="str">
        <f>Original!AR842</f>
        <v>musta</v>
      </c>
      <c r="F832" s="2" t="str">
        <f>Original!AS842</f>
        <v>musta</v>
      </c>
      <c r="G832" s="2" t="str">
        <f>Original!AT842</f>
        <v>musta</v>
      </c>
      <c r="H832" s="2" t="str">
        <f t="shared" si="36"/>
        <v/>
      </c>
      <c r="I832" s="2" t="str">
        <f t="shared" si="37"/>
        <v/>
      </c>
      <c r="J832" s="2" t="str">
        <f t="shared" si="38"/>
        <v/>
      </c>
      <c r="K832" s="7">
        <f>Original!L842</f>
        <v>3318</v>
      </c>
      <c r="L832" s="2">
        <f>Original!C842</f>
        <v>14190</v>
      </c>
      <c r="M832" s="2">
        <f>Original!D842</f>
        <v>1</v>
      </c>
    </row>
    <row r="833" spans="1:13" x14ac:dyDescent="0.25">
      <c r="A833" s="2" t="str">
        <f>Original!B843</f>
        <v>14191_1</v>
      </c>
      <c r="B833" s="2" t="str">
        <f>Original!AI843</f>
        <v>musta</v>
      </c>
      <c r="C833" s="2" t="str">
        <f>Original!AJ843</f>
        <v>musta</v>
      </c>
      <c r="D833" s="2" t="str">
        <f>Original!AK843</f>
        <v>musta</v>
      </c>
      <c r="E833" s="2" t="str">
        <f>Original!AR843</f>
        <v>musta</v>
      </c>
      <c r="F833" s="2" t="str">
        <f>Original!AS843</f>
        <v>musta</v>
      </c>
      <c r="G833" s="2" t="str">
        <f>Original!AT843</f>
        <v>musta</v>
      </c>
      <c r="H833" s="2" t="str">
        <f t="shared" si="36"/>
        <v/>
      </c>
      <c r="I833" s="2" t="str">
        <f t="shared" si="37"/>
        <v/>
      </c>
      <c r="J833" s="2" t="str">
        <f t="shared" si="38"/>
        <v/>
      </c>
      <c r="K833" s="7">
        <f>Original!L843</f>
        <v>728</v>
      </c>
      <c r="L833" s="2">
        <f>Original!C843</f>
        <v>14191</v>
      </c>
      <c r="M833" s="2">
        <f>Original!D843</f>
        <v>1</v>
      </c>
    </row>
    <row r="834" spans="1:13" x14ac:dyDescent="0.25">
      <c r="A834" s="2" t="str">
        <f>Original!B844</f>
        <v>14192_1</v>
      </c>
      <c r="B834" s="2" t="str">
        <f>Original!AI844</f>
        <v>musta</v>
      </c>
      <c r="C834" s="2" t="str">
        <f>Original!AJ844</f>
        <v>musta</v>
      </c>
      <c r="D834" s="2" t="str">
        <f>Original!AK844</f>
        <v>musta</v>
      </c>
      <c r="E834" s="2" t="str">
        <f>Original!AR844</f>
        <v>musta</v>
      </c>
      <c r="F834" s="2" t="str">
        <f>Original!AS844</f>
        <v>musta</v>
      </c>
      <c r="G834" s="2" t="str">
        <f>Original!AT844</f>
        <v>musta</v>
      </c>
      <c r="H834" s="2" t="str">
        <f t="shared" si="36"/>
        <v/>
      </c>
      <c r="I834" s="2" t="str">
        <f t="shared" si="37"/>
        <v/>
      </c>
      <c r="J834" s="2" t="str">
        <f t="shared" si="38"/>
        <v/>
      </c>
      <c r="K834" s="7">
        <f>Original!L844</f>
        <v>179</v>
      </c>
      <c r="L834" s="2">
        <f>Original!C844</f>
        <v>14192</v>
      </c>
      <c r="M834" s="2">
        <f>Original!D844</f>
        <v>1</v>
      </c>
    </row>
    <row r="835" spans="1:13" x14ac:dyDescent="0.25">
      <c r="A835" s="2" t="str">
        <f>Original!B845</f>
        <v>14193_1</v>
      </c>
      <c r="B835" s="2" t="str">
        <f>Original!AI845</f>
        <v>punainen</v>
      </c>
      <c r="C835" s="2" t="str">
        <f>Original!AJ845</f>
        <v>musta</v>
      </c>
      <c r="D835" s="2" t="str">
        <f>Original!AK845</f>
        <v>musta</v>
      </c>
      <c r="E835" s="2" t="str">
        <f>Original!AR845</f>
        <v>punainen</v>
      </c>
      <c r="F835" s="2" t="str">
        <f>Original!AS845</f>
        <v>musta</v>
      </c>
      <c r="G835" s="2" t="str">
        <f>Original!AT845</f>
        <v>musta</v>
      </c>
      <c r="H835" s="2" t="str">
        <f t="shared" ref="H835:H898" si="39">+IF(B835=E835,"",IF(B835="punainen",IF(E835="musta","musta"),IF(B835="musta",IF(E835="punainen","punainen"))))</f>
        <v/>
      </c>
      <c r="I835" s="2" t="str">
        <f t="shared" ref="I835:I898" si="40">+IF(C835=F835,"",IF(C835="punainen",IF(F835="musta","musta"),IF(C835="musta",IF(F835="punainen","punainen"))))</f>
        <v/>
      </c>
      <c r="J835" s="2" t="str">
        <f t="shared" ref="J835:J898" si="41">+IF(D835=G835,"",IF(D835="punainen",IF(G835="musta","musta"),IF(D835="musta",IF(G835="punainen","punainen"))))</f>
        <v/>
      </c>
      <c r="K835" s="7">
        <f>Original!L845</f>
        <v>552</v>
      </c>
      <c r="L835" s="2">
        <f>Original!C845</f>
        <v>14193</v>
      </c>
      <c r="M835" s="2">
        <f>Original!D845</f>
        <v>1</v>
      </c>
    </row>
    <row r="836" spans="1:13" x14ac:dyDescent="0.25">
      <c r="A836" s="2" t="str">
        <f>Original!B846</f>
        <v>14194_1</v>
      </c>
      <c r="B836" s="2" t="str">
        <f>Original!AI846</f>
        <v>musta</v>
      </c>
      <c r="C836" s="2" t="str">
        <f>Original!AJ846</f>
        <v>musta</v>
      </c>
      <c r="D836" s="2" t="str">
        <f>Original!AK846</f>
        <v>musta</v>
      </c>
      <c r="E836" s="2" t="str">
        <f>Original!AR846</f>
        <v>musta</v>
      </c>
      <c r="F836" s="2" t="str">
        <f>Original!AS846</f>
        <v>musta</v>
      </c>
      <c r="G836" s="2" t="str">
        <f>Original!AT846</f>
        <v>musta</v>
      </c>
      <c r="H836" s="2" t="str">
        <f t="shared" si="39"/>
        <v/>
      </c>
      <c r="I836" s="2" t="str">
        <f t="shared" si="40"/>
        <v/>
      </c>
      <c r="J836" s="2" t="str">
        <f t="shared" si="41"/>
        <v/>
      </c>
      <c r="K836" s="7">
        <f>Original!L846</f>
        <v>286</v>
      </c>
      <c r="L836" s="2">
        <f>Original!C846</f>
        <v>14194</v>
      </c>
      <c r="M836" s="2">
        <f>Original!D846</f>
        <v>1</v>
      </c>
    </row>
    <row r="837" spans="1:13" x14ac:dyDescent="0.25">
      <c r="A837" s="2" t="str">
        <f>Original!B847</f>
        <v>14195_1</v>
      </c>
      <c r="B837" s="2" t="str">
        <f>Original!AI847</f>
        <v>musta</v>
      </c>
      <c r="C837" s="2" t="str">
        <f>Original!AJ847</f>
        <v>musta</v>
      </c>
      <c r="D837" s="2" t="str">
        <f>Original!AK847</f>
        <v>musta</v>
      </c>
      <c r="E837" s="2" t="str">
        <f>Original!AR847</f>
        <v>musta</v>
      </c>
      <c r="F837" s="2" t="str">
        <f>Original!AS847</f>
        <v>musta</v>
      </c>
      <c r="G837" s="2" t="str">
        <f>Original!AT847</f>
        <v>musta</v>
      </c>
      <c r="H837" s="2" t="str">
        <f t="shared" si="39"/>
        <v/>
      </c>
      <c r="I837" s="2" t="str">
        <f t="shared" si="40"/>
        <v/>
      </c>
      <c r="J837" s="2" t="str">
        <f t="shared" si="41"/>
        <v/>
      </c>
      <c r="K837" s="7">
        <f>Original!L847</f>
        <v>341</v>
      </c>
      <c r="L837" s="2">
        <f>Original!C847</f>
        <v>14195</v>
      </c>
      <c r="M837" s="2">
        <f>Original!D847</f>
        <v>1</v>
      </c>
    </row>
    <row r="838" spans="1:13" x14ac:dyDescent="0.25">
      <c r="A838" s="2" t="str">
        <f>Original!B848</f>
        <v>14197_1</v>
      </c>
      <c r="B838" s="2" t="str">
        <f>Original!AI848</f>
        <v>punainen</v>
      </c>
      <c r="C838" s="2" t="str">
        <f>Original!AJ848</f>
        <v>musta</v>
      </c>
      <c r="D838" s="2" t="str">
        <f>Original!AK848</f>
        <v>musta</v>
      </c>
      <c r="E838" s="2" t="str">
        <f>Original!AR848</f>
        <v>punainen</v>
      </c>
      <c r="F838" s="2" t="str">
        <f>Original!AS848</f>
        <v>musta</v>
      </c>
      <c r="G838" s="2" t="str">
        <f>Original!AT848</f>
        <v>musta</v>
      </c>
      <c r="H838" s="2" t="str">
        <f t="shared" si="39"/>
        <v/>
      </c>
      <c r="I838" s="2" t="str">
        <f t="shared" si="40"/>
        <v/>
      </c>
      <c r="J838" s="2" t="str">
        <f t="shared" si="41"/>
        <v/>
      </c>
      <c r="K838" s="7">
        <f>Original!L848</f>
        <v>607</v>
      </c>
      <c r="L838" s="2">
        <f>Original!C848</f>
        <v>14197</v>
      </c>
      <c r="M838" s="2">
        <f>Original!D848</f>
        <v>1</v>
      </c>
    </row>
    <row r="839" spans="1:13" x14ac:dyDescent="0.25">
      <c r="A839" s="2" t="str">
        <f>Original!B849</f>
        <v>14197_2</v>
      </c>
      <c r="B839" s="2" t="str">
        <f>Original!AI849</f>
        <v>musta</v>
      </c>
      <c r="C839" s="2" t="str">
        <f>Original!AJ849</f>
        <v>musta</v>
      </c>
      <c r="D839" s="2" t="str">
        <f>Original!AK849</f>
        <v>musta</v>
      </c>
      <c r="E839" s="2" t="str">
        <f>Original!AR849</f>
        <v>musta</v>
      </c>
      <c r="F839" s="2" t="str">
        <f>Original!AS849</f>
        <v>musta</v>
      </c>
      <c r="G839" s="2" t="str">
        <f>Original!AT849</f>
        <v>musta</v>
      </c>
      <c r="H839" s="2" t="str">
        <f t="shared" si="39"/>
        <v/>
      </c>
      <c r="I839" s="2" t="str">
        <f t="shared" si="40"/>
        <v/>
      </c>
      <c r="J839" s="2" t="str">
        <f t="shared" si="41"/>
        <v/>
      </c>
      <c r="K839" s="7">
        <f>Original!L849</f>
        <v>513</v>
      </c>
      <c r="L839" s="2">
        <f>Original!C849</f>
        <v>14197</v>
      </c>
      <c r="M839" s="2">
        <f>Original!D849</f>
        <v>2</v>
      </c>
    </row>
    <row r="840" spans="1:13" x14ac:dyDescent="0.25">
      <c r="A840" s="2" t="str">
        <f>Original!B850</f>
        <v>14199_1</v>
      </c>
      <c r="B840" s="2" t="str">
        <f>Original!AI850</f>
        <v>punainen</v>
      </c>
      <c r="C840" s="2" t="str">
        <f>Original!AJ850</f>
        <v>musta</v>
      </c>
      <c r="D840" s="2" t="str">
        <f>Original!AK850</f>
        <v>musta</v>
      </c>
      <c r="E840" s="2" t="str">
        <f>Original!AR850</f>
        <v>punainen</v>
      </c>
      <c r="F840" s="2" t="str">
        <f>Original!AS850</f>
        <v>musta</v>
      </c>
      <c r="G840" s="2" t="str">
        <f>Original!AT850</f>
        <v>musta</v>
      </c>
      <c r="H840" s="2" t="str">
        <f t="shared" si="39"/>
        <v/>
      </c>
      <c r="I840" s="2" t="str">
        <f t="shared" si="40"/>
        <v/>
      </c>
      <c r="J840" s="2" t="str">
        <f t="shared" si="41"/>
        <v/>
      </c>
      <c r="K840" s="7">
        <f>Original!L850</f>
        <v>344</v>
      </c>
      <c r="L840" s="2">
        <f>Original!C850</f>
        <v>14199</v>
      </c>
      <c r="M840" s="2">
        <f>Original!D850</f>
        <v>1</v>
      </c>
    </row>
    <row r="841" spans="1:13" x14ac:dyDescent="0.25">
      <c r="A841" s="2" t="str">
        <f>Original!B851</f>
        <v>14199_2</v>
      </c>
      <c r="B841" s="2" t="str">
        <f>Original!AI851</f>
        <v>musta</v>
      </c>
      <c r="C841" s="2" t="str">
        <f>Original!AJ851</f>
        <v>musta</v>
      </c>
      <c r="D841" s="2" t="str">
        <f>Original!AK851</f>
        <v>musta</v>
      </c>
      <c r="E841" s="2" t="str">
        <f>Original!AR851</f>
        <v>musta</v>
      </c>
      <c r="F841" s="2" t="str">
        <f>Original!AS851</f>
        <v>musta</v>
      </c>
      <c r="G841" s="2" t="str">
        <f>Original!AT851</f>
        <v>musta</v>
      </c>
      <c r="H841" s="2" t="str">
        <f t="shared" si="39"/>
        <v/>
      </c>
      <c r="I841" s="2" t="str">
        <f t="shared" si="40"/>
        <v/>
      </c>
      <c r="J841" s="2" t="str">
        <f t="shared" si="41"/>
        <v/>
      </c>
      <c r="K841" s="7">
        <f>Original!L851</f>
        <v>278</v>
      </c>
      <c r="L841" s="2">
        <f>Original!C851</f>
        <v>14199</v>
      </c>
      <c r="M841" s="2">
        <f>Original!D851</f>
        <v>2</v>
      </c>
    </row>
    <row r="842" spans="1:13" x14ac:dyDescent="0.25">
      <c r="A842" s="2" t="str">
        <f>Original!B852</f>
        <v>14207_1</v>
      </c>
      <c r="B842" s="2" t="str">
        <f>Original!AI852</f>
        <v>musta</v>
      </c>
      <c r="C842" s="2" t="str">
        <f>Original!AJ852</f>
        <v>musta</v>
      </c>
      <c r="D842" s="2" t="str">
        <f>Original!AK852</f>
        <v>musta</v>
      </c>
      <c r="E842" s="2" t="str">
        <f>Original!AR852</f>
        <v>musta</v>
      </c>
      <c r="F842" s="2" t="str">
        <f>Original!AS852</f>
        <v>musta</v>
      </c>
      <c r="G842" s="2" t="str">
        <f>Original!AT852</f>
        <v>musta</v>
      </c>
      <c r="H842" s="2" t="str">
        <f t="shared" si="39"/>
        <v/>
      </c>
      <c r="I842" s="2" t="str">
        <f t="shared" si="40"/>
        <v/>
      </c>
      <c r="J842" s="2" t="str">
        <f t="shared" si="41"/>
        <v/>
      </c>
      <c r="K842" s="7">
        <f>Original!L852</f>
        <v>581</v>
      </c>
      <c r="L842" s="2">
        <f>Original!C852</f>
        <v>14207</v>
      </c>
      <c r="M842" s="2">
        <f>Original!D852</f>
        <v>1</v>
      </c>
    </row>
    <row r="843" spans="1:13" x14ac:dyDescent="0.25">
      <c r="A843" s="2" t="str">
        <f>Original!B853</f>
        <v>14207_2</v>
      </c>
      <c r="B843" s="2" t="str">
        <f>Original!AI853</f>
        <v>musta</v>
      </c>
      <c r="C843" s="2" t="str">
        <f>Original!AJ853</f>
        <v>musta</v>
      </c>
      <c r="D843" s="2" t="str">
        <f>Original!AK853</f>
        <v>musta</v>
      </c>
      <c r="E843" s="2" t="str">
        <f>Original!AR853</f>
        <v>musta</v>
      </c>
      <c r="F843" s="2" t="str">
        <f>Original!AS853</f>
        <v>musta</v>
      </c>
      <c r="G843" s="2" t="str">
        <f>Original!AT853</f>
        <v>musta</v>
      </c>
      <c r="H843" s="2" t="str">
        <f t="shared" si="39"/>
        <v/>
      </c>
      <c r="I843" s="2" t="str">
        <f t="shared" si="40"/>
        <v/>
      </c>
      <c r="J843" s="2" t="str">
        <f t="shared" si="41"/>
        <v/>
      </c>
      <c r="K843" s="7">
        <f>Original!L853</f>
        <v>144</v>
      </c>
      <c r="L843" s="2">
        <f>Original!C853</f>
        <v>14207</v>
      </c>
      <c r="M843" s="2">
        <f>Original!D853</f>
        <v>2</v>
      </c>
    </row>
    <row r="844" spans="1:13" x14ac:dyDescent="0.25">
      <c r="A844" s="2" t="str">
        <f>Original!B854</f>
        <v>14208_1</v>
      </c>
      <c r="B844" s="2" t="str">
        <f>Original!AI854</f>
        <v>musta</v>
      </c>
      <c r="C844" s="2" t="str">
        <f>Original!AJ854</f>
        <v>musta</v>
      </c>
      <c r="D844" s="2" t="str">
        <f>Original!AK854</f>
        <v>musta</v>
      </c>
      <c r="E844" s="2" t="str">
        <f>Original!AR854</f>
        <v>musta</v>
      </c>
      <c r="F844" s="2" t="str">
        <f>Original!AS854</f>
        <v>musta</v>
      </c>
      <c r="G844" s="2" t="str">
        <f>Original!AT854</f>
        <v>musta</v>
      </c>
      <c r="H844" s="2" t="str">
        <f t="shared" si="39"/>
        <v/>
      </c>
      <c r="I844" s="2" t="str">
        <f t="shared" si="40"/>
        <v/>
      </c>
      <c r="J844" s="2" t="str">
        <f t="shared" si="41"/>
        <v/>
      </c>
      <c r="K844" s="7">
        <f>Original!L854</f>
        <v>147</v>
      </c>
      <c r="L844" s="2">
        <f>Original!C854</f>
        <v>14208</v>
      </c>
      <c r="M844" s="2">
        <f>Original!D854</f>
        <v>1</v>
      </c>
    </row>
    <row r="845" spans="1:13" x14ac:dyDescent="0.25">
      <c r="A845" s="2" t="str">
        <f>Original!B855</f>
        <v>14209_1</v>
      </c>
      <c r="B845" s="2" t="str">
        <f>Original!AI855</f>
        <v>musta</v>
      </c>
      <c r="C845" s="2" t="str">
        <f>Original!AJ855</f>
        <v>musta</v>
      </c>
      <c r="D845" s="2" t="str">
        <f>Original!AK855</f>
        <v>musta</v>
      </c>
      <c r="E845" s="2" t="str">
        <f>Original!AR855</f>
        <v>musta</v>
      </c>
      <c r="F845" s="2" t="str">
        <f>Original!AS855</f>
        <v>musta</v>
      </c>
      <c r="G845" s="2" t="str">
        <f>Original!AT855</f>
        <v>musta</v>
      </c>
      <c r="H845" s="2" t="str">
        <f t="shared" si="39"/>
        <v/>
      </c>
      <c r="I845" s="2" t="str">
        <f t="shared" si="40"/>
        <v/>
      </c>
      <c r="J845" s="2" t="str">
        <f t="shared" si="41"/>
        <v/>
      </c>
      <c r="K845" s="7">
        <f>Original!L855</f>
        <v>128</v>
      </c>
      <c r="L845" s="2">
        <f>Original!C855</f>
        <v>14209</v>
      </c>
      <c r="M845" s="2">
        <f>Original!D855</f>
        <v>1</v>
      </c>
    </row>
    <row r="846" spans="1:13" x14ac:dyDescent="0.25">
      <c r="A846" s="2" t="str">
        <f>Original!B856</f>
        <v>14211_1</v>
      </c>
      <c r="B846" s="2" t="str">
        <f>Original!AI856</f>
        <v>musta</v>
      </c>
      <c r="C846" s="2" t="str">
        <f>Original!AJ856</f>
        <v>musta</v>
      </c>
      <c r="D846" s="2" t="str">
        <f>Original!AK856</f>
        <v>musta</v>
      </c>
      <c r="E846" s="2" t="str">
        <f>Original!AR856</f>
        <v>musta</v>
      </c>
      <c r="F846" s="2" t="str">
        <f>Original!AS856</f>
        <v>musta</v>
      </c>
      <c r="G846" s="2" t="str">
        <f>Original!AT856</f>
        <v>musta</v>
      </c>
      <c r="H846" s="2" t="str">
        <f t="shared" si="39"/>
        <v/>
      </c>
      <c r="I846" s="2" t="str">
        <f t="shared" si="40"/>
        <v/>
      </c>
      <c r="J846" s="2" t="str">
        <f t="shared" si="41"/>
        <v/>
      </c>
      <c r="K846" s="7">
        <f>Original!L856</f>
        <v>75</v>
      </c>
      <c r="L846" s="2">
        <f>Original!C856</f>
        <v>14211</v>
      </c>
      <c r="M846" s="2">
        <f>Original!D856</f>
        <v>1</v>
      </c>
    </row>
    <row r="847" spans="1:13" x14ac:dyDescent="0.25">
      <c r="A847" s="2" t="str">
        <f>Original!B857</f>
        <v>14211_2</v>
      </c>
      <c r="B847" s="2" t="str">
        <f>Original!AI857</f>
        <v>musta</v>
      </c>
      <c r="C847" s="2" t="str">
        <f>Original!AJ857</f>
        <v>musta</v>
      </c>
      <c r="D847" s="2" t="str">
        <f>Original!AK857</f>
        <v>musta</v>
      </c>
      <c r="E847" s="2" t="str">
        <f>Original!AR857</f>
        <v>musta</v>
      </c>
      <c r="F847" s="2" t="str">
        <f>Original!AS857</f>
        <v>musta</v>
      </c>
      <c r="G847" s="2" t="str">
        <f>Original!AT857</f>
        <v>musta</v>
      </c>
      <c r="H847" s="2" t="str">
        <f t="shared" si="39"/>
        <v/>
      </c>
      <c r="I847" s="2" t="str">
        <f t="shared" si="40"/>
        <v/>
      </c>
      <c r="J847" s="2" t="str">
        <f t="shared" si="41"/>
        <v/>
      </c>
      <c r="K847" s="7">
        <f>Original!L857</f>
        <v>41</v>
      </c>
      <c r="L847" s="2">
        <f>Original!C857</f>
        <v>14211</v>
      </c>
      <c r="M847" s="2">
        <f>Original!D857</f>
        <v>2</v>
      </c>
    </row>
    <row r="848" spans="1:13" x14ac:dyDescent="0.25">
      <c r="A848" s="2" t="str">
        <f>Original!B858</f>
        <v>14213_1</v>
      </c>
      <c r="B848" s="2" t="str">
        <f>Original!AI858</f>
        <v>musta</v>
      </c>
      <c r="C848" s="2" t="str">
        <f>Original!AJ858</f>
        <v>musta</v>
      </c>
      <c r="D848" s="2" t="str">
        <f>Original!AK858</f>
        <v>musta</v>
      </c>
      <c r="E848" s="2" t="str">
        <f>Original!AR858</f>
        <v>musta</v>
      </c>
      <c r="F848" s="2" t="str">
        <f>Original!AS858</f>
        <v>musta</v>
      </c>
      <c r="G848" s="2" t="str">
        <f>Original!AT858</f>
        <v>musta</v>
      </c>
      <c r="H848" s="2" t="str">
        <f t="shared" si="39"/>
        <v/>
      </c>
      <c r="I848" s="2" t="str">
        <f t="shared" si="40"/>
        <v/>
      </c>
      <c r="J848" s="2" t="str">
        <f t="shared" si="41"/>
        <v/>
      </c>
      <c r="K848" s="7">
        <f>Original!L858</f>
        <v>81</v>
      </c>
      <c r="L848" s="2">
        <f>Original!C858</f>
        <v>14213</v>
      </c>
      <c r="M848" s="2">
        <f>Original!D858</f>
        <v>1</v>
      </c>
    </row>
    <row r="849" spans="1:13" x14ac:dyDescent="0.25">
      <c r="A849" s="2" t="str">
        <f>Original!B859</f>
        <v>14213_2</v>
      </c>
      <c r="B849" s="2" t="str">
        <f>Original!AI859</f>
        <v>musta</v>
      </c>
      <c r="C849" s="2" t="str">
        <f>Original!AJ859</f>
        <v>musta</v>
      </c>
      <c r="D849" s="2" t="str">
        <f>Original!AK859</f>
        <v>musta</v>
      </c>
      <c r="E849" s="2" t="str">
        <f>Original!AR859</f>
        <v>musta</v>
      </c>
      <c r="F849" s="2" t="str">
        <f>Original!AS859</f>
        <v>musta</v>
      </c>
      <c r="G849" s="2" t="str">
        <f>Original!AT859</f>
        <v>musta</v>
      </c>
      <c r="H849" s="2" t="str">
        <f t="shared" si="39"/>
        <v/>
      </c>
      <c r="I849" s="2" t="str">
        <f t="shared" si="40"/>
        <v/>
      </c>
      <c r="J849" s="2" t="str">
        <f t="shared" si="41"/>
        <v/>
      </c>
      <c r="K849" s="7">
        <f>Original!L859</f>
        <v>81</v>
      </c>
      <c r="L849" s="2">
        <f>Original!C859</f>
        <v>14213</v>
      </c>
      <c r="M849" s="2">
        <f>Original!D859</f>
        <v>2</v>
      </c>
    </row>
    <row r="850" spans="1:13" x14ac:dyDescent="0.25">
      <c r="A850" s="2" t="str">
        <f>Original!B860</f>
        <v>14217_1</v>
      </c>
      <c r="B850" s="2" t="str">
        <f>Original!AI860</f>
        <v>musta</v>
      </c>
      <c r="C850" s="2" t="str">
        <f>Original!AJ860</f>
        <v>musta</v>
      </c>
      <c r="D850" s="2" t="str">
        <f>Original!AK860</f>
        <v>musta</v>
      </c>
      <c r="E850" s="2" t="str">
        <f>Original!AR860</f>
        <v>musta</v>
      </c>
      <c r="F850" s="2" t="str">
        <f>Original!AS860</f>
        <v>musta</v>
      </c>
      <c r="G850" s="2" t="str">
        <f>Original!AT860</f>
        <v>musta</v>
      </c>
      <c r="H850" s="2" t="str">
        <f t="shared" si="39"/>
        <v/>
      </c>
      <c r="I850" s="2" t="str">
        <f t="shared" si="40"/>
        <v/>
      </c>
      <c r="J850" s="2" t="str">
        <f t="shared" si="41"/>
        <v/>
      </c>
      <c r="K850" s="7">
        <f>Original!L860</f>
        <v>66</v>
      </c>
      <c r="L850" s="2">
        <f>Original!C860</f>
        <v>14217</v>
      </c>
      <c r="M850" s="2">
        <f>Original!D860</f>
        <v>1</v>
      </c>
    </row>
    <row r="851" spans="1:13" x14ac:dyDescent="0.25">
      <c r="A851" s="2" t="str">
        <f>Original!B861</f>
        <v>14217_2</v>
      </c>
      <c r="B851" s="2" t="str">
        <f>Original!AI861</f>
        <v>musta</v>
      </c>
      <c r="C851" s="2" t="str">
        <f>Original!AJ861</f>
        <v>musta</v>
      </c>
      <c r="D851" s="2" t="str">
        <f>Original!AK861</f>
        <v>musta</v>
      </c>
      <c r="E851" s="2" t="str">
        <f>Original!AR861</f>
        <v>musta</v>
      </c>
      <c r="F851" s="2" t="str">
        <f>Original!AS861</f>
        <v>musta</v>
      </c>
      <c r="G851" s="2" t="str">
        <f>Original!AT861</f>
        <v>musta</v>
      </c>
      <c r="H851" s="2" t="str">
        <f t="shared" si="39"/>
        <v/>
      </c>
      <c r="I851" s="2" t="str">
        <f t="shared" si="40"/>
        <v/>
      </c>
      <c r="J851" s="2" t="str">
        <f t="shared" si="41"/>
        <v/>
      </c>
      <c r="K851" s="7">
        <f>Original!L861</f>
        <v>66</v>
      </c>
      <c r="L851" s="2">
        <f>Original!C861</f>
        <v>14217</v>
      </c>
      <c r="M851" s="2">
        <f>Original!D861</f>
        <v>2</v>
      </c>
    </row>
    <row r="852" spans="1:13" x14ac:dyDescent="0.25">
      <c r="A852" s="2" t="str">
        <f>Original!B862</f>
        <v>14223_1</v>
      </c>
      <c r="B852" s="2" t="str">
        <f>Original!AI862</f>
        <v>musta</v>
      </c>
      <c r="C852" s="2" t="str">
        <f>Original!AJ862</f>
        <v>musta</v>
      </c>
      <c r="D852" s="2" t="str">
        <f>Original!AK862</f>
        <v>musta</v>
      </c>
      <c r="E852" s="2" t="str">
        <f>Original!AR862</f>
        <v>musta</v>
      </c>
      <c r="F852" s="2" t="str">
        <f>Original!AS862</f>
        <v>musta</v>
      </c>
      <c r="G852" s="2" t="str">
        <f>Original!AT862</f>
        <v>musta</v>
      </c>
      <c r="H852" s="2" t="str">
        <f t="shared" si="39"/>
        <v/>
      </c>
      <c r="I852" s="2" t="str">
        <f t="shared" si="40"/>
        <v/>
      </c>
      <c r="J852" s="2" t="str">
        <f t="shared" si="41"/>
        <v/>
      </c>
      <c r="K852" s="7">
        <f>Original!L862</f>
        <v>258</v>
      </c>
      <c r="L852" s="2">
        <f>Original!C862</f>
        <v>14223</v>
      </c>
      <c r="M852" s="2">
        <f>Original!D862</f>
        <v>1</v>
      </c>
    </row>
    <row r="853" spans="1:13" x14ac:dyDescent="0.25">
      <c r="A853" s="2" t="str">
        <f>Original!B863</f>
        <v>14223_2</v>
      </c>
      <c r="B853" s="2" t="str">
        <f>Original!AI863</f>
        <v>musta</v>
      </c>
      <c r="C853" s="2" t="str">
        <f>Original!AJ863</f>
        <v>musta</v>
      </c>
      <c r="D853" s="2" t="str">
        <f>Original!AK863</f>
        <v>musta</v>
      </c>
      <c r="E853" s="2" t="str">
        <f>Original!AR863</f>
        <v>musta</v>
      </c>
      <c r="F853" s="2" t="str">
        <f>Original!AS863</f>
        <v>musta</v>
      </c>
      <c r="G853" s="2" t="str">
        <f>Original!AT863</f>
        <v>musta</v>
      </c>
      <c r="H853" s="2" t="str">
        <f t="shared" si="39"/>
        <v/>
      </c>
      <c r="I853" s="2" t="str">
        <f t="shared" si="40"/>
        <v/>
      </c>
      <c r="J853" s="2" t="str">
        <f t="shared" si="41"/>
        <v/>
      </c>
      <c r="K853" s="7">
        <f>Original!L863</f>
        <v>258</v>
      </c>
      <c r="L853" s="2">
        <f>Original!C863</f>
        <v>14223</v>
      </c>
      <c r="M853" s="2">
        <f>Original!D863</f>
        <v>2</v>
      </c>
    </row>
    <row r="854" spans="1:13" x14ac:dyDescent="0.25">
      <c r="A854" s="2" t="str">
        <f>Original!B864</f>
        <v>14224_1</v>
      </c>
      <c r="B854" s="2" t="str">
        <f>Original!AI864</f>
        <v>musta</v>
      </c>
      <c r="C854" s="2" t="str">
        <f>Original!AJ864</f>
        <v>musta</v>
      </c>
      <c r="D854" s="2" t="str">
        <f>Original!AK864</f>
        <v>musta</v>
      </c>
      <c r="E854" s="2" t="str">
        <f>Original!AR864</f>
        <v>musta</v>
      </c>
      <c r="F854" s="2" t="str">
        <f>Original!AS864</f>
        <v>musta</v>
      </c>
      <c r="G854" s="2" t="str">
        <f>Original!AT864</f>
        <v>musta</v>
      </c>
      <c r="H854" s="2" t="str">
        <f t="shared" si="39"/>
        <v/>
      </c>
      <c r="I854" s="2" t="str">
        <f t="shared" si="40"/>
        <v/>
      </c>
      <c r="J854" s="2" t="str">
        <f t="shared" si="41"/>
        <v/>
      </c>
      <c r="K854" s="7">
        <f>Original!L864</f>
        <v>46</v>
      </c>
      <c r="L854" s="2">
        <f>Original!C864</f>
        <v>14224</v>
      </c>
      <c r="M854" s="2">
        <f>Original!D864</f>
        <v>1</v>
      </c>
    </row>
    <row r="855" spans="1:13" x14ac:dyDescent="0.25">
      <c r="A855" s="2" t="str">
        <f>Original!B865</f>
        <v>14225_1</v>
      </c>
      <c r="B855" s="2" t="str">
        <f>Original!AI865</f>
        <v>musta</v>
      </c>
      <c r="C855" s="2" t="str">
        <f>Original!AJ865</f>
        <v>musta</v>
      </c>
      <c r="D855" s="2" t="str">
        <f>Original!AK865</f>
        <v>musta</v>
      </c>
      <c r="E855" s="2" t="str">
        <f>Original!AR865</f>
        <v>musta</v>
      </c>
      <c r="F855" s="2" t="str">
        <f>Original!AS865</f>
        <v>musta</v>
      </c>
      <c r="G855" s="2" t="str">
        <f>Original!AT865</f>
        <v>musta</v>
      </c>
      <c r="H855" s="2" t="str">
        <f t="shared" si="39"/>
        <v/>
      </c>
      <c r="I855" s="2" t="str">
        <f t="shared" si="40"/>
        <v/>
      </c>
      <c r="J855" s="2" t="str">
        <f t="shared" si="41"/>
        <v/>
      </c>
      <c r="K855" s="7">
        <f>Original!L865</f>
        <v>110</v>
      </c>
      <c r="L855" s="2">
        <f>Original!C865</f>
        <v>14225</v>
      </c>
      <c r="M855" s="2">
        <f>Original!D865</f>
        <v>1</v>
      </c>
    </row>
    <row r="856" spans="1:13" x14ac:dyDescent="0.25">
      <c r="A856" s="2" t="str">
        <f>Original!B866</f>
        <v>14227_1</v>
      </c>
      <c r="B856" s="2" t="str">
        <f>Original!AI866</f>
        <v>musta</v>
      </c>
      <c r="C856" s="2" t="str">
        <f>Original!AJ866</f>
        <v>musta</v>
      </c>
      <c r="D856" s="2" t="str">
        <f>Original!AK866</f>
        <v>musta</v>
      </c>
      <c r="E856" s="2" t="str">
        <f>Original!AR866</f>
        <v>musta</v>
      </c>
      <c r="F856" s="2" t="str">
        <f>Original!AS866</f>
        <v>musta</v>
      </c>
      <c r="G856" s="2" t="str">
        <f>Original!AT866</f>
        <v>musta</v>
      </c>
      <c r="H856" s="2" t="str">
        <f t="shared" si="39"/>
        <v/>
      </c>
      <c r="I856" s="2" t="str">
        <f t="shared" si="40"/>
        <v/>
      </c>
      <c r="J856" s="2" t="str">
        <f t="shared" si="41"/>
        <v/>
      </c>
      <c r="K856" s="7">
        <f>Original!L866</f>
        <v>72</v>
      </c>
      <c r="L856" s="2">
        <f>Original!C866</f>
        <v>14227</v>
      </c>
      <c r="M856" s="2">
        <f>Original!D866</f>
        <v>1</v>
      </c>
    </row>
    <row r="857" spans="1:13" x14ac:dyDescent="0.25">
      <c r="A857" s="2" t="str">
        <f>Original!B867</f>
        <v>14229_1</v>
      </c>
      <c r="B857" s="2" t="str">
        <f>Original!AI867</f>
        <v>musta</v>
      </c>
      <c r="C857" s="2" t="str">
        <f>Original!AJ867</f>
        <v>musta</v>
      </c>
      <c r="D857" s="2" t="str">
        <f>Original!AK867</f>
        <v>musta</v>
      </c>
      <c r="E857" s="2" t="str">
        <f>Original!AR867</f>
        <v>musta</v>
      </c>
      <c r="F857" s="2" t="str">
        <f>Original!AS867</f>
        <v>musta</v>
      </c>
      <c r="G857" s="2" t="str">
        <f>Original!AT867</f>
        <v>musta</v>
      </c>
      <c r="H857" s="2" t="str">
        <f t="shared" si="39"/>
        <v/>
      </c>
      <c r="I857" s="2" t="str">
        <f t="shared" si="40"/>
        <v/>
      </c>
      <c r="J857" s="2" t="str">
        <f t="shared" si="41"/>
        <v/>
      </c>
      <c r="K857" s="7">
        <f>Original!L867</f>
        <v>18</v>
      </c>
      <c r="L857" s="2">
        <f>Original!C867</f>
        <v>14229</v>
      </c>
      <c r="M857" s="2">
        <f>Original!D867</f>
        <v>1</v>
      </c>
    </row>
    <row r="858" spans="1:13" x14ac:dyDescent="0.25">
      <c r="A858" s="2" t="str">
        <f>Original!B868</f>
        <v>14229_2</v>
      </c>
      <c r="B858" s="2" t="str">
        <f>Original!AI868</f>
        <v>musta</v>
      </c>
      <c r="C858" s="2" t="str">
        <f>Original!AJ868</f>
        <v>musta</v>
      </c>
      <c r="D858" s="2" t="str">
        <f>Original!AK868</f>
        <v>musta</v>
      </c>
      <c r="E858" s="2" t="str">
        <f>Original!AR868</f>
        <v>musta</v>
      </c>
      <c r="F858" s="2" t="str">
        <f>Original!AS868</f>
        <v>musta</v>
      </c>
      <c r="G858" s="2" t="str">
        <f>Original!AT868</f>
        <v>musta</v>
      </c>
      <c r="H858" s="2" t="str">
        <f t="shared" si="39"/>
        <v/>
      </c>
      <c r="I858" s="2" t="str">
        <f t="shared" si="40"/>
        <v/>
      </c>
      <c r="J858" s="2" t="str">
        <f t="shared" si="41"/>
        <v/>
      </c>
      <c r="K858" s="7">
        <f>Original!L868</f>
        <v>18</v>
      </c>
      <c r="L858" s="2">
        <f>Original!C868</f>
        <v>14229</v>
      </c>
      <c r="M858" s="2">
        <f>Original!D868</f>
        <v>2</v>
      </c>
    </row>
    <row r="859" spans="1:13" x14ac:dyDescent="0.25">
      <c r="A859" s="2" t="str">
        <f>Original!B869</f>
        <v>14231_1</v>
      </c>
      <c r="B859" s="2" t="str">
        <f>Original!AI869</f>
        <v>musta</v>
      </c>
      <c r="C859" s="2" t="str">
        <f>Original!AJ869</f>
        <v>musta</v>
      </c>
      <c r="D859" s="2" t="str">
        <f>Original!AK869</f>
        <v>musta</v>
      </c>
      <c r="E859" s="2" t="str">
        <f>Original!AR869</f>
        <v>musta</v>
      </c>
      <c r="F859" s="2" t="str">
        <f>Original!AS869</f>
        <v>musta</v>
      </c>
      <c r="G859" s="2" t="str">
        <f>Original!AT869</f>
        <v>musta</v>
      </c>
      <c r="H859" s="2" t="str">
        <f t="shared" si="39"/>
        <v/>
      </c>
      <c r="I859" s="2" t="str">
        <f t="shared" si="40"/>
        <v/>
      </c>
      <c r="J859" s="2" t="str">
        <f t="shared" si="41"/>
        <v/>
      </c>
      <c r="K859" s="7">
        <f>Original!L869</f>
        <v>47</v>
      </c>
      <c r="L859" s="2">
        <f>Original!C869</f>
        <v>14231</v>
      </c>
      <c r="M859" s="2">
        <f>Original!D869</f>
        <v>1</v>
      </c>
    </row>
    <row r="860" spans="1:13" x14ac:dyDescent="0.25">
      <c r="A860" s="2" t="str">
        <f>Original!B870</f>
        <v>14232_1</v>
      </c>
      <c r="B860" s="2" t="str">
        <f>Original!AI870</f>
        <v>musta</v>
      </c>
      <c r="C860" s="2" t="str">
        <f>Original!AJ870</f>
        <v>musta</v>
      </c>
      <c r="D860" s="2" t="str">
        <f>Original!AK870</f>
        <v>musta</v>
      </c>
      <c r="E860" s="2" t="str">
        <f>Original!AR870</f>
        <v>musta</v>
      </c>
      <c r="F860" s="2" t="str">
        <f>Original!AS870</f>
        <v>musta</v>
      </c>
      <c r="G860" s="2" t="str">
        <f>Original!AT870</f>
        <v>musta</v>
      </c>
      <c r="H860" s="2" t="str">
        <f t="shared" si="39"/>
        <v/>
      </c>
      <c r="I860" s="2" t="str">
        <f t="shared" si="40"/>
        <v/>
      </c>
      <c r="J860" s="2" t="str">
        <f t="shared" si="41"/>
        <v/>
      </c>
      <c r="K860" s="7">
        <f>Original!L870</f>
        <v>74</v>
      </c>
      <c r="L860" s="2">
        <f>Original!C870</f>
        <v>14232</v>
      </c>
      <c r="M860" s="2">
        <f>Original!D870</f>
        <v>1</v>
      </c>
    </row>
    <row r="861" spans="1:13" x14ac:dyDescent="0.25">
      <c r="A861" s="2" t="str">
        <f>Original!B871</f>
        <v>14247_1</v>
      </c>
      <c r="B861" s="2" t="str">
        <f>Original!AI871</f>
        <v>musta</v>
      </c>
      <c r="C861" s="2" t="str">
        <f>Original!AJ871</f>
        <v>musta</v>
      </c>
      <c r="D861" s="2" t="str">
        <f>Original!AK871</f>
        <v>musta</v>
      </c>
      <c r="E861" s="2" t="str">
        <f>Original!AR871</f>
        <v>musta</v>
      </c>
      <c r="F861" s="2" t="str">
        <f>Original!AS871</f>
        <v>musta</v>
      </c>
      <c r="G861" s="2" t="str">
        <f>Original!AT871</f>
        <v>musta</v>
      </c>
      <c r="H861" s="2" t="str">
        <f t="shared" si="39"/>
        <v/>
      </c>
      <c r="I861" s="2" t="str">
        <f t="shared" si="40"/>
        <v/>
      </c>
      <c r="J861" s="2" t="str">
        <f t="shared" si="41"/>
        <v/>
      </c>
      <c r="K861" s="7">
        <f>Original!L871</f>
        <v>16</v>
      </c>
      <c r="L861" s="2">
        <f>Original!C871</f>
        <v>14247</v>
      </c>
      <c r="M861" s="2">
        <f>Original!D871</f>
        <v>1</v>
      </c>
    </row>
    <row r="862" spans="1:13" x14ac:dyDescent="0.25">
      <c r="A862" s="2" t="str">
        <f>Original!B872</f>
        <v>14251_1</v>
      </c>
      <c r="B862" s="2" t="str">
        <f>Original!AI872</f>
        <v>punainen</v>
      </c>
      <c r="C862" s="2" t="str">
        <f>Original!AJ872</f>
        <v>musta</v>
      </c>
      <c r="D862" s="2" t="str">
        <f>Original!AK872</f>
        <v>musta</v>
      </c>
      <c r="E862" s="2" t="str">
        <f>Original!AR872</f>
        <v>punainen</v>
      </c>
      <c r="F862" s="2" t="str">
        <f>Original!AS872</f>
        <v>musta</v>
      </c>
      <c r="G862" s="2" t="str">
        <f>Original!AT872</f>
        <v>musta</v>
      </c>
      <c r="H862" s="2" t="str">
        <f t="shared" si="39"/>
        <v/>
      </c>
      <c r="I862" s="2" t="str">
        <f t="shared" si="40"/>
        <v/>
      </c>
      <c r="J862" s="2" t="str">
        <f t="shared" si="41"/>
        <v/>
      </c>
      <c r="K862" s="7">
        <f>Original!L872</f>
        <v>139</v>
      </c>
      <c r="L862" s="2">
        <f>Original!C872</f>
        <v>14251</v>
      </c>
      <c r="M862" s="2">
        <f>Original!D872</f>
        <v>1</v>
      </c>
    </row>
    <row r="863" spans="1:13" x14ac:dyDescent="0.25">
      <c r="A863" s="2" t="str">
        <f>Original!B873</f>
        <v>14251_2</v>
      </c>
      <c r="B863" s="2" t="str">
        <f>Original!AI873</f>
        <v>punainen</v>
      </c>
      <c r="C863" s="2" t="str">
        <f>Original!AJ873</f>
        <v>musta</v>
      </c>
      <c r="D863" s="2" t="str">
        <f>Original!AK873</f>
        <v>musta</v>
      </c>
      <c r="E863" s="2" t="str">
        <f>Original!AR873</f>
        <v>punainen</v>
      </c>
      <c r="F863" s="2" t="str">
        <f>Original!AS873</f>
        <v>musta</v>
      </c>
      <c r="G863" s="2" t="str">
        <f>Original!AT873</f>
        <v>musta</v>
      </c>
      <c r="H863" s="2" t="str">
        <f t="shared" si="39"/>
        <v/>
      </c>
      <c r="I863" s="2" t="str">
        <f t="shared" si="40"/>
        <v/>
      </c>
      <c r="J863" s="2" t="str">
        <f t="shared" si="41"/>
        <v/>
      </c>
      <c r="K863" s="7">
        <f>Original!L873</f>
        <v>790</v>
      </c>
      <c r="L863" s="2">
        <f>Original!C873</f>
        <v>14251</v>
      </c>
      <c r="M863" s="2">
        <f>Original!D873</f>
        <v>2</v>
      </c>
    </row>
    <row r="864" spans="1:13" x14ac:dyDescent="0.25">
      <c r="A864" s="2" t="str">
        <f>Original!B874</f>
        <v>14253_1</v>
      </c>
      <c r="B864" s="2" t="str">
        <f>Original!AI874</f>
        <v>musta</v>
      </c>
      <c r="C864" s="2" t="str">
        <f>Original!AJ874</f>
        <v>musta</v>
      </c>
      <c r="D864" s="2" t="str">
        <f>Original!AK874</f>
        <v>musta</v>
      </c>
      <c r="E864" s="2" t="str">
        <f>Original!AR874</f>
        <v>musta</v>
      </c>
      <c r="F864" s="2" t="str">
        <f>Original!AS874</f>
        <v>musta</v>
      </c>
      <c r="G864" s="2" t="str">
        <f>Original!AT874</f>
        <v>musta</v>
      </c>
      <c r="H864" s="2" t="str">
        <f t="shared" si="39"/>
        <v/>
      </c>
      <c r="I864" s="2" t="str">
        <f t="shared" si="40"/>
        <v/>
      </c>
      <c r="J864" s="2" t="str">
        <f t="shared" si="41"/>
        <v/>
      </c>
      <c r="K864" s="7">
        <f>Original!L874</f>
        <v>276</v>
      </c>
      <c r="L864" s="2">
        <f>Original!C874</f>
        <v>14253</v>
      </c>
      <c r="M864" s="2">
        <f>Original!D874</f>
        <v>1</v>
      </c>
    </row>
    <row r="865" spans="1:13" x14ac:dyDescent="0.25">
      <c r="A865" s="2" t="str">
        <f>Original!B875</f>
        <v>14254_1</v>
      </c>
      <c r="B865" s="2" t="str">
        <f>Original!AI875</f>
        <v>ei mallia</v>
      </c>
      <c r="C865" s="2" t="str">
        <f>Original!AJ875</f>
        <v>ei mallia</v>
      </c>
      <c r="D865" s="2" t="e">
        <f>Original!AK875</f>
        <v>#VALUE!</v>
      </c>
      <c r="E865" s="2" t="str">
        <f>Original!AR875</f>
        <v>ei mallia</v>
      </c>
      <c r="F865" s="2" t="str">
        <f>Original!AS875</f>
        <v>ei mallia</v>
      </c>
      <c r="G865" s="2" t="str">
        <f>Original!AT875</f>
        <v>ei mallia</v>
      </c>
      <c r="H865" s="2" t="str">
        <f t="shared" si="39"/>
        <v/>
      </c>
      <c r="I865" s="2" t="str">
        <f t="shared" si="40"/>
        <v/>
      </c>
      <c r="J865" s="2" t="e">
        <f t="shared" si="41"/>
        <v>#VALUE!</v>
      </c>
      <c r="K865" s="7">
        <f>Original!L875</f>
        <v>36</v>
      </c>
      <c r="L865" s="2">
        <f>Original!C875</f>
        <v>14254</v>
      </c>
      <c r="M865" s="2">
        <f>Original!D875</f>
        <v>1</v>
      </c>
    </row>
    <row r="866" spans="1:13" x14ac:dyDescent="0.25">
      <c r="A866" s="2" t="str">
        <f>Original!B876</f>
        <v>14260_1</v>
      </c>
      <c r="B866" s="2" t="str">
        <f>Original!AI876</f>
        <v>musta</v>
      </c>
      <c r="C866" s="2" t="str">
        <f>Original!AJ876</f>
        <v>musta</v>
      </c>
      <c r="D866" s="2" t="str">
        <f>Original!AK876</f>
        <v>musta</v>
      </c>
      <c r="E866" s="2" t="str">
        <f>Original!AR876</f>
        <v>musta</v>
      </c>
      <c r="F866" s="2" t="str">
        <f>Original!AS876</f>
        <v>musta</v>
      </c>
      <c r="G866" s="2" t="str">
        <f>Original!AT876</f>
        <v>musta</v>
      </c>
      <c r="H866" s="2" t="str">
        <f t="shared" si="39"/>
        <v/>
      </c>
      <c r="I866" s="2" t="str">
        <f t="shared" si="40"/>
        <v/>
      </c>
      <c r="J866" s="2" t="str">
        <f t="shared" si="41"/>
        <v/>
      </c>
      <c r="K866" s="7">
        <f>Original!L876</f>
        <v>27</v>
      </c>
      <c r="L866" s="2">
        <f>Original!C876</f>
        <v>14260</v>
      </c>
      <c r="M866" s="2">
        <f>Original!D876</f>
        <v>1</v>
      </c>
    </row>
    <row r="867" spans="1:13" x14ac:dyDescent="0.25">
      <c r="A867" s="2" t="str">
        <f>Original!B877</f>
        <v>14261_1</v>
      </c>
      <c r="B867" s="2" t="str">
        <f>Original!AI877</f>
        <v>musta</v>
      </c>
      <c r="C867" s="2" t="str">
        <f>Original!AJ877</f>
        <v>musta</v>
      </c>
      <c r="D867" s="2" t="str">
        <f>Original!AK877</f>
        <v>musta</v>
      </c>
      <c r="E867" s="2" t="str">
        <f>Original!AR877</f>
        <v>musta</v>
      </c>
      <c r="F867" s="2" t="str">
        <f>Original!AS877</f>
        <v>musta</v>
      </c>
      <c r="G867" s="2" t="str">
        <f>Original!AT877</f>
        <v>musta</v>
      </c>
      <c r="H867" s="2" t="str">
        <f t="shared" si="39"/>
        <v/>
      </c>
      <c r="I867" s="2" t="str">
        <f t="shared" si="40"/>
        <v/>
      </c>
      <c r="J867" s="2" t="str">
        <f t="shared" si="41"/>
        <v/>
      </c>
      <c r="K867" s="7">
        <f>Original!L877</f>
        <v>59</v>
      </c>
      <c r="L867" s="2">
        <f>Original!C877</f>
        <v>14261</v>
      </c>
      <c r="M867" s="2">
        <f>Original!D877</f>
        <v>1</v>
      </c>
    </row>
    <row r="868" spans="1:13" x14ac:dyDescent="0.25">
      <c r="A868" s="2" t="str">
        <f>Original!B878</f>
        <v>14263_1</v>
      </c>
      <c r="B868" s="2" t="str">
        <f>Original!AI878</f>
        <v>musta</v>
      </c>
      <c r="C868" s="2" t="str">
        <f>Original!AJ878</f>
        <v>musta</v>
      </c>
      <c r="D868" s="2" t="str">
        <f>Original!AK878</f>
        <v>musta</v>
      </c>
      <c r="E868" s="2" t="str">
        <f>Original!AR878</f>
        <v>musta</v>
      </c>
      <c r="F868" s="2" t="str">
        <f>Original!AS878</f>
        <v>musta</v>
      </c>
      <c r="G868" s="2" t="str">
        <f>Original!AT878</f>
        <v>musta</v>
      </c>
      <c r="H868" s="2" t="str">
        <f t="shared" si="39"/>
        <v/>
      </c>
      <c r="I868" s="2" t="str">
        <f t="shared" si="40"/>
        <v/>
      </c>
      <c r="J868" s="2" t="str">
        <f t="shared" si="41"/>
        <v/>
      </c>
      <c r="K868" s="7">
        <f>Original!L878</f>
        <v>20</v>
      </c>
      <c r="L868" s="2">
        <f>Original!C878</f>
        <v>14263</v>
      </c>
      <c r="M868" s="2">
        <f>Original!D878</f>
        <v>1</v>
      </c>
    </row>
    <row r="869" spans="1:13" x14ac:dyDescent="0.25">
      <c r="A869" s="2" t="str">
        <f>Original!B879</f>
        <v>14267_1</v>
      </c>
      <c r="B869" s="2" t="str">
        <f>Original!AI879</f>
        <v>musta</v>
      </c>
      <c r="C869" s="2" t="str">
        <f>Original!AJ879</f>
        <v>musta</v>
      </c>
      <c r="D869" s="2" t="str">
        <f>Original!AK879</f>
        <v>musta</v>
      </c>
      <c r="E869" s="2" t="str">
        <f>Original!AR879</f>
        <v>musta</v>
      </c>
      <c r="F869" s="2" t="str">
        <f>Original!AS879</f>
        <v>musta</v>
      </c>
      <c r="G869" s="2" t="str">
        <f>Original!AT879</f>
        <v>musta</v>
      </c>
      <c r="H869" s="2" t="str">
        <f t="shared" si="39"/>
        <v/>
      </c>
      <c r="I869" s="2" t="str">
        <f t="shared" si="40"/>
        <v/>
      </c>
      <c r="J869" s="2" t="str">
        <f t="shared" si="41"/>
        <v/>
      </c>
      <c r="K869" s="7">
        <f>Original!L879</f>
        <v>98</v>
      </c>
      <c r="L869" s="2">
        <f>Original!C879</f>
        <v>14267</v>
      </c>
      <c r="M869" s="2">
        <f>Original!D879</f>
        <v>1</v>
      </c>
    </row>
    <row r="870" spans="1:13" x14ac:dyDescent="0.25">
      <c r="A870" s="2" t="str">
        <f>Original!B880</f>
        <v>14268_1</v>
      </c>
      <c r="B870" s="2" t="str">
        <f>Original!AI880</f>
        <v>musta</v>
      </c>
      <c r="C870" s="2" t="str">
        <f>Original!AJ880</f>
        <v>musta</v>
      </c>
      <c r="D870" s="2" t="str">
        <f>Original!AK880</f>
        <v>musta</v>
      </c>
      <c r="E870" s="2" t="str">
        <f>Original!AR880</f>
        <v>musta</v>
      </c>
      <c r="F870" s="2" t="str">
        <f>Original!AS880</f>
        <v>musta</v>
      </c>
      <c r="G870" s="2" t="str">
        <f>Original!AT880</f>
        <v>musta</v>
      </c>
      <c r="H870" s="2" t="str">
        <f t="shared" si="39"/>
        <v/>
      </c>
      <c r="I870" s="2" t="str">
        <f t="shared" si="40"/>
        <v/>
      </c>
      <c r="J870" s="2" t="str">
        <f t="shared" si="41"/>
        <v/>
      </c>
      <c r="K870" s="7">
        <f>Original!L880</f>
        <v>102</v>
      </c>
      <c r="L870" s="2">
        <f>Original!C880</f>
        <v>14268</v>
      </c>
      <c r="M870" s="2">
        <f>Original!D880</f>
        <v>1</v>
      </c>
    </row>
    <row r="871" spans="1:13" x14ac:dyDescent="0.25">
      <c r="A871" s="2" t="str">
        <f>Original!B881</f>
        <v>14269_1</v>
      </c>
      <c r="B871" s="2" t="str">
        <f>Original!AI881</f>
        <v>musta</v>
      </c>
      <c r="C871" s="2" t="str">
        <f>Original!AJ881</f>
        <v>musta</v>
      </c>
      <c r="D871" s="2" t="str">
        <f>Original!AK881</f>
        <v>musta</v>
      </c>
      <c r="E871" s="2" t="str">
        <f>Original!AR881</f>
        <v>musta</v>
      </c>
      <c r="F871" s="2" t="str">
        <f>Original!AS881</f>
        <v>musta</v>
      </c>
      <c r="G871" s="2" t="str">
        <f>Original!AT881</f>
        <v>musta</v>
      </c>
      <c r="H871" s="2" t="str">
        <f t="shared" si="39"/>
        <v/>
      </c>
      <c r="I871" s="2" t="str">
        <f t="shared" si="40"/>
        <v/>
      </c>
      <c r="J871" s="2" t="str">
        <f t="shared" si="41"/>
        <v/>
      </c>
      <c r="K871" s="7">
        <f>Original!L881</f>
        <v>233</v>
      </c>
      <c r="L871" s="2">
        <f>Original!C881</f>
        <v>14269</v>
      </c>
      <c r="M871" s="2">
        <f>Original!D881</f>
        <v>1</v>
      </c>
    </row>
    <row r="872" spans="1:13" x14ac:dyDescent="0.25">
      <c r="A872" s="2" t="str">
        <f>Original!B882</f>
        <v>14270_1</v>
      </c>
      <c r="B872" s="2" t="str">
        <f>Original!AI882</f>
        <v>ei mallia</v>
      </c>
      <c r="C872" s="2" t="str">
        <f>Original!AJ882</f>
        <v>ei mallia</v>
      </c>
      <c r="D872" s="2" t="e">
        <f>Original!AK882</f>
        <v>#VALUE!</v>
      </c>
      <c r="E872" s="2" t="str">
        <f>Original!AR882</f>
        <v>ei mallia</v>
      </c>
      <c r="F872" s="2" t="str">
        <f>Original!AS882</f>
        <v>ei mallia</v>
      </c>
      <c r="G872" s="2" t="str">
        <f>Original!AT882</f>
        <v>ei mallia</v>
      </c>
      <c r="H872" s="2" t="str">
        <f t="shared" si="39"/>
        <v/>
      </c>
      <c r="I872" s="2" t="str">
        <f t="shared" si="40"/>
        <v/>
      </c>
      <c r="J872" s="2" t="e">
        <f t="shared" si="41"/>
        <v>#VALUE!</v>
      </c>
      <c r="K872" s="7">
        <f>Original!L882</f>
        <v>1504</v>
      </c>
      <c r="L872" s="2">
        <f>Original!C882</f>
        <v>14270</v>
      </c>
      <c r="M872" s="2">
        <f>Original!D882</f>
        <v>1</v>
      </c>
    </row>
    <row r="873" spans="1:13" x14ac:dyDescent="0.25">
      <c r="A873" s="2" t="str">
        <f>Original!B883</f>
        <v>14271_1</v>
      </c>
      <c r="B873" s="2" t="str">
        <f>Original!AI883</f>
        <v>musta</v>
      </c>
      <c r="C873" s="2" t="str">
        <f>Original!AJ883</f>
        <v>musta</v>
      </c>
      <c r="D873" s="2" t="str">
        <f>Original!AK883</f>
        <v>musta</v>
      </c>
      <c r="E873" s="2" t="str">
        <f>Original!AR883</f>
        <v>musta</v>
      </c>
      <c r="F873" s="2" t="str">
        <f>Original!AS883</f>
        <v>musta</v>
      </c>
      <c r="G873" s="2" t="str">
        <f>Original!AT883</f>
        <v>musta</v>
      </c>
      <c r="H873" s="2" t="str">
        <f t="shared" si="39"/>
        <v/>
      </c>
      <c r="I873" s="2" t="str">
        <f t="shared" si="40"/>
        <v/>
      </c>
      <c r="J873" s="2" t="str">
        <f t="shared" si="41"/>
        <v/>
      </c>
      <c r="K873" s="7">
        <f>Original!L883</f>
        <v>70</v>
      </c>
      <c r="L873" s="2">
        <f>Original!C883</f>
        <v>14271</v>
      </c>
      <c r="M873" s="2">
        <f>Original!D883</f>
        <v>1</v>
      </c>
    </row>
    <row r="874" spans="1:13" x14ac:dyDescent="0.25">
      <c r="A874" s="2" t="str">
        <f>Original!B884</f>
        <v>14272_1</v>
      </c>
      <c r="B874" s="2" t="str">
        <f>Original!AI884</f>
        <v>musta</v>
      </c>
      <c r="C874" s="2" t="str">
        <f>Original!AJ884</f>
        <v>musta</v>
      </c>
      <c r="D874" s="2" t="str">
        <f>Original!AK884</f>
        <v>musta</v>
      </c>
      <c r="E874" s="2" t="str">
        <f>Original!AR884</f>
        <v>musta</v>
      </c>
      <c r="F874" s="2" t="str">
        <f>Original!AS884</f>
        <v>musta</v>
      </c>
      <c r="G874" s="2" t="str">
        <f>Original!AT884</f>
        <v>musta</v>
      </c>
      <c r="H874" s="2" t="str">
        <f t="shared" si="39"/>
        <v/>
      </c>
      <c r="I874" s="2" t="str">
        <f t="shared" si="40"/>
        <v/>
      </c>
      <c r="J874" s="2" t="str">
        <f t="shared" si="41"/>
        <v/>
      </c>
      <c r="K874" s="7">
        <f>Original!L884</f>
        <v>74</v>
      </c>
      <c r="L874" s="2">
        <f>Original!C884</f>
        <v>14272</v>
      </c>
      <c r="M874" s="2">
        <f>Original!D884</f>
        <v>1</v>
      </c>
    </row>
    <row r="875" spans="1:13" x14ac:dyDescent="0.25">
      <c r="A875" s="2" t="str">
        <f>Original!B885</f>
        <v>14273_1</v>
      </c>
      <c r="B875" s="2" t="str">
        <f>Original!AI885</f>
        <v>musta</v>
      </c>
      <c r="C875" s="2" t="str">
        <f>Original!AJ885</f>
        <v>musta</v>
      </c>
      <c r="D875" s="2" t="str">
        <f>Original!AK885</f>
        <v>musta</v>
      </c>
      <c r="E875" s="2" t="str">
        <f>Original!AR885</f>
        <v>musta</v>
      </c>
      <c r="F875" s="2" t="str">
        <f>Original!AS885</f>
        <v>musta</v>
      </c>
      <c r="G875" s="2" t="str">
        <f>Original!AT885</f>
        <v>musta</v>
      </c>
      <c r="H875" s="2" t="str">
        <f t="shared" si="39"/>
        <v/>
      </c>
      <c r="I875" s="2" t="str">
        <f t="shared" si="40"/>
        <v/>
      </c>
      <c r="J875" s="2" t="str">
        <f t="shared" si="41"/>
        <v/>
      </c>
      <c r="K875" s="7">
        <f>Original!L885</f>
        <v>192</v>
      </c>
      <c r="L875" s="2">
        <f>Original!C885</f>
        <v>14273</v>
      </c>
      <c r="M875" s="2">
        <f>Original!D885</f>
        <v>1</v>
      </c>
    </row>
    <row r="876" spans="1:13" x14ac:dyDescent="0.25">
      <c r="A876" s="2" t="str">
        <f>Original!B886</f>
        <v>14274_1</v>
      </c>
      <c r="B876" s="2" t="str">
        <f>Original!AI886</f>
        <v>musta</v>
      </c>
      <c r="C876" s="2" t="str">
        <f>Original!AJ886</f>
        <v>musta</v>
      </c>
      <c r="D876" s="2" t="str">
        <f>Original!AK886</f>
        <v>musta</v>
      </c>
      <c r="E876" s="2" t="str">
        <f>Original!AR886</f>
        <v>musta</v>
      </c>
      <c r="F876" s="2" t="str">
        <f>Original!AS886</f>
        <v>musta</v>
      </c>
      <c r="G876" s="2" t="str">
        <f>Original!AT886</f>
        <v>musta</v>
      </c>
      <c r="H876" s="2" t="str">
        <f t="shared" si="39"/>
        <v/>
      </c>
      <c r="I876" s="2" t="str">
        <f t="shared" si="40"/>
        <v/>
      </c>
      <c r="J876" s="2" t="str">
        <f t="shared" si="41"/>
        <v/>
      </c>
      <c r="K876" s="7">
        <f>Original!L886</f>
        <v>61</v>
      </c>
      <c r="L876" s="2">
        <f>Original!C886</f>
        <v>14274</v>
      </c>
      <c r="M876" s="2">
        <f>Original!D886</f>
        <v>1</v>
      </c>
    </row>
    <row r="877" spans="1:13" x14ac:dyDescent="0.25">
      <c r="A877" s="2" t="str">
        <f>Original!B887</f>
        <v>14275_1</v>
      </c>
      <c r="B877" s="2" t="str">
        <f>Original!AI887</f>
        <v>musta</v>
      </c>
      <c r="C877" s="2" t="str">
        <f>Original!AJ887</f>
        <v>musta</v>
      </c>
      <c r="D877" s="2" t="str">
        <f>Original!AK887</f>
        <v>musta</v>
      </c>
      <c r="E877" s="2" t="str">
        <f>Original!AR887</f>
        <v>musta</v>
      </c>
      <c r="F877" s="2" t="str">
        <f>Original!AS887</f>
        <v>musta</v>
      </c>
      <c r="G877" s="2" t="str">
        <f>Original!AT887</f>
        <v>musta</v>
      </c>
      <c r="H877" s="2" t="str">
        <f t="shared" si="39"/>
        <v/>
      </c>
      <c r="I877" s="2" t="str">
        <f t="shared" si="40"/>
        <v/>
      </c>
      <c r="J877" s="2" t="str">
        <f t="shared" si="41"/>
        <v/>
      </c>
      <c r="K877" s="7">
        <f>Original!L887</f>
        <v>74</v>
      </c>
      <c r="L877" s="2">
        <f>Original!C887</f>
        <v>14275</v>
      </c>
      <c r="M877" s="2">
        <f>Original!D887</f>
        <v>1</v>
      </c>
    </row>
    <row r="878" spans="1:13" x14ac:dyDescent="0.25">
      <c r="A878" s="2" t="str">
        <f>Original!B888</f>
        <v>14276_1</v>
      </c>
      <c r="B878" s="2" t="str">
        <f>Original!AI888</f>
        <v>musta</v>
      </c>
      <c r="C878" s="2" t="str">
        <f>Original!AJ888</f>
        <v>musta</v>
      </c>
      <c r="D878" s="2" t="str">
        <f>Original!AK888</f>
        <v>musta</v>
      </c>
      <c r="E878" s="2" t="str">
        <f>Original!AR888</f>
        <v>musta</v>
      </c>
      <c r="F878" s="2" t="str">
        <f>Original!AS888</f>
        <v>musta</v>
      </c>
      <c r="G878" s="2" t="str">
        <f>Original!AT888</f>
        <v>musta</v>
      </c>
      <c r="H878" s="2" t="str">
        <f t="shared" si="39"/>
        <v/>
      </c>
      <c r="I878" s="2" t="str">
        <f t="shared" si="40"/>
        <v/>
      </c>
      <c r="J878" s="2" t="str">
        <f t="shared" si="41"/>
        <v/>
      </c>
      <c r="K878" s="7">
        <f>Original!L888</f>
        <v>32</v>
      </c>
      <c r="L878" s="2">
        <f>Original!C888</f>
        <v>14276</v>
      </c>
      <c r="M878" s="2">
        <f>Original!D888</f>
        <v>1</v>
      </c>
    </row>
    <row r="879" spans="1:13" x14ac:dyDescent="0.25">
      <c r="A879" s="2" t="str">
        <f>Original!B889</f>
        <v>14277_1</v>
      </c>
      <c r="B879" s="2" t="str">
        <f>Original!AI889</f>
        <v>musta</v>
      </c>
      <c r="C879" s="2" t="str">
        <f>Original!AJ889</f>
        <v>musta</v>
      </c>
      <c r="D879" s="2" t="str">
        <f>Original!AK889</f>
        <v>musta</v>
      </c>
      <c r="E879" s="2" t="str">
        <f>Original!AR889</f>
        <v>musta</v>
      </c>
      <c r="F879" s="2" t="str">
        <f>Original!AS889</f>
        <v>musta</v>
      </c>
      <c r="G879" s="2" t="str">
        <f>Original!AT889</f>
        <v>musta</v>
      </c>
      <c r="H879" s="2" t="str">
        <f t="shared" si="39"/>
        <v/>
      </c>
      <c r="I879" s="2" t="str">
        <f t="shared" si="40"/>
        <v/>
      </c>
      <c r="J879" s="2" t="str">
        <f t="shared" si="41"/>
        <v/>
      </c>
      <c r="K879" s="7">
        <f>Original!L889</f>
        <v>104</v>
      </c>
      <c r="L879" s="2">
        <f>Original!C889</f>
        <v>14277</v>
      </c>
      <c r="M879" s="2">
        <f>Original!D889</f>
        <v>1</v>
      </c>
    </row>
    <row r="880" spans="1:13" x14ac:dyDescent="0.25">
      <c r="A880" s="2" t="str">
        <f>Original!B890</f>
        <v>14277_2</v>
      </c>
      <c r="B880" s="2" t="str">
        <f>Original!AI890</f>
        <v>musta</v>
      </c>
      <c r="C880" s="2" t="str">
        <f>Original!AJ890</f>
        <v>musta</v>
      </c>
      <c r="D880" s="2" t="str">
        <f>Original!AK890</f>
        <v>musta</v>
      </c>
      <c r="E880" s="2" t="str">
        <f>Original!AR890</f>
        <v>musta</v>
      </c>
      <c r="F880" s="2" t="str">
        <f>Original!AS890</f>
        <v>musta</v>
      </c>
      <c r="G880" s="2" t="str">
        <f>Original!AT890</f>
        <v>musta</v>
      </c>
      <c r="H880" s="2" t="str">
        <f t="shared" si="39"/>
        <v/>
      </c>
      <c r="I880" s="2" t="str">
        <f t="shared" si="40"/>
        <v/>
      </c>
      <c r="J880" s="2" t="str">
        <f t="shared" si="41"/>
        <v/>
      </c>
      <c r="K880" s="7">
        <f>Original!L890</f>
        <v>104</v>
      </c>
      <c r="L880" s="2">
        <f>Original!C890</f>
        <v>14277</v>
      </c>
      <c r="M880" s="2">
        <f>Original!D890</f>
        <v>2</v>
      </c>
    </row>
    <row r="881" spans="1:13" x14ac:dyDescent="0.25">
      <c r="A881" s="2" t="str">
        <f>Original!B891</f>
        <v>14277_3</v>
      </c>
      <c r="B881" s="2" t="str">
        <f>Original!AI891</f>
        <v>musta</v>
      </c>
      <c r="C881" s="2" t="str">
        <f>Original!AJ891</f>
        <v>musta</v>
      </c>
      <c r="D881" s="2" t="str">
        <f>Original!AK891</f>
        <v>musta</v>
      </c>
      <c r="E881" s="2" t="str">
        <f>Original!AR891</f>
        <v>musta</v>
      </c>
      <c r="F881" s="2" t="str">
        <f>Original!AS891</f>
        <v>musta</v>
      </c>
      <c r="G881" s="2" t="str">
        <f>Original!AT891</f>
        <v>musta</v>
      </c>
      <c r="H881" s="2" t="str">
        <f t="shared" si="39"/>
        <v/>
      </c>
      <c r="I881" s="2" t="str">
        <f t="shared" si="40"/>
        <v/>
      </c>
      <c r="J881" s="2" t="str">
        <f t="shared" si="41"/>
        <v/>
      </c>
      <c r="K881" s="7">
        <f>Original!L891</f>
        <v>104</v>
      </c>
      <c r="L881" s="2">
        <f>Original!C891</f>
        <v>14277</v>
      </c>
      <c r="M881" s="2">
        <f>Original!D891</f>
        <v>3</v>
      </c>
    </row>
    <row r="882" spans="1:13" x14ac:dyDescent="0.25">
      <c r="A882" s="2" t="str">
        <f>Original!B892</f>
        <v>14278_1</v>
      </c>
      <c r="B882" s="2" t="str">
        <f>Original!AI892</f>
        <v>musta</v>
      </c>
      <c r="C882" s="2" t="str">
        <f>Original!AJ892</f>
        <v>musta</v>
      </c>
      <c r="D882" s="2" t="str">
        <f>Original!AK892</f>
        <v>musta</v>
      </c>
      <c r="E882" s="2" t="str">
        <f>Original!AR892</f>
        <v>musta</v>
      </c>
      <c r="F882" s="2" t="str">
        <f>Original!AS892</f>
        <v>musta</v>
      </c>
      <c r="G882" s="2" t="str">
        <f>Original!AT892</f>
        <v>musta</v>
      </c>
      <c r="H882" s="2" t="str">
        <f t="shared" si="39"/>
        <v/>
      </c>
      <c r="I882" s="2" t="str">
        <f t="shared" si="40"/>
        <v/>
      </c>
      <c r="J882" s="2" t="str">
        <f t="shared" si="41"/>
        <v/>
      </c>
      <c r="K882" s="7">
        <f>Original!L892</f>
        <v>78</v>
      </c>
      <c r="L882" s="2">
        <f>Original!C892</f>
        <v>14278</v>
      </c>
      <c r="M882" s="2">
        <f>Original!D892</f>
        <v>1</v>
      </c>
    </row>
    <row r="883" spans="1:13" x14ac:dyDescent="0.25">
      <c r="A883" s="2" t="str">
        <f>Original!B893</f>
        <v>14279_1</v>
      </c>
      <c r="B883" s="2" t="str">
        <f>Original!AI893</f>
        <v>musta</v>
      </c>
      <c r="C883" s="2" t="str">
        <f>Original!AJ893</f>
        <v>musta</v>
      </c>
      <c r="D883" s="2" t="str">
        <f>Original!AK893</f>
        <v>musta</v>
      </c>
      <c r="E883" s="2" t="str">
        <f>Original!AR893</f>
        <v>musta</v>
      </c>
      <c r="F883" s="2" t="str">
        <f>Original!AS893</f>
        <v>musta</v>
      </c>
      <c r="G883" s="2" t="str">
        <f>Original!AT893</f>
        <v>musta</v>
      </c>
      <c r="H883" s="2" t="str">
        <f t="shared" si="39"/>
        <v/>
      </c>
      <c r="I883" s="2" t="str">
        <f t="shared" si="40"/>
        <v/>
      </c>
      <c r="J883" s="2" t="str">
        <f t="shared" si="41"/>
        <v/>
      </c>
      <c r="K883" s="7">
        <f>Original!L893</f>
        <v>116</v>
      </c>
      <c r="L883" s="2">
        <f>Original!C893</f>
        <v>14279</v>
      </c>
      <c r="M883" s="2">
        <f>Original!D893</f>
        <v>1</v>
      </c>
    </row>
    <row r="884" spans="1:13" x14ac:dyDescent="0.25">
      <c r="A884" s="2" t="str">
        <f>Original!B894</f>
        <v>14281_1</v>
      </c>
      <c r="B884" s="2" t="str">
        <f>Original!AI894</f>
        <v>musta</v>
      </c>
      <c r="C884" s="2" t="str">
        <f>Original!AJ894</f>
        <v>musta</v>
      </c>
      <c r="D884" s="2" t="str">
        <f>Original!AK894</f>
        <v>musta</v>
      </c>
      <c r="E884" s="2" t="str">
        <f>Original!AR894</f>
        <v>musta</v>
      </c>
      <c r="F884" s="2" t="str">
        <f>Original!AS894</f>
        <v>musta</v>
      </c>
      <c r="G884" s="2" t="str">
        <f>Original!AT894</f>
        <v>musta</v>
      </c>
      <c r="H884" s="2" t="str">
        <f t="shared" si="39"/>
        <v/>
      </c>
      <c r="I884" s="2" t="str">
        <f t="shared" si="40"/>
        <v/>
      </c>
      <c r="J884" s="2" t="str">
        <f t="shared" si="41"/>
        <v/>
      </c>
      <c r="K884" s="7">
        <f>Original!L894</f>
        <v>70</v>
      </c>
      <c r="L884" s="2">
        <f>Original!C894</f>
        <v>14281</v>
      </c>
      <c r="M884" s="2">
        <f>Original!D894</f>
        <v>1</v>
      </c>
    </row>
    <row r="885" spans="1:13" x14ac:dyDescent="0.25">
      <c r="A885" s="2" t="str">
        <f>Original!B895</f>
        <v>14281_3</v>
      </c>
      <c r="B885" s="2" t="str">
        <f>Original!AI895</f>
        <v>musta</v>
      </c>
      <c r="C885" s="2" t="str">
        <f>Original!AJ895</f>
        <v>musta</v>
      </c>
      <c r="D885" s="2" t="str">
        <f>Original!AK895</f>
        <v>musta</v>
      </c>
      <c r="E885" s="2" t="str">
        <f>Original!AR895</f>
        <v>musta</v>
      </c>
      <c r="F885" s="2" t="str">
        <f>Original!AS895</f>
        <v>musta</v>
      </c>
      <c r="G885" s="2" t="str">
        <f>Original!AT895</f>
        <v>musta</v>
      </c>
      <c r="H885" s="2" t="str">
        <f t="shared" si="39"/>
        <v/>
      </c>
      <c r="I885" s="2" t="str">
        <f t="shared" si="40"/>
        <v/>
      </c>
      <c r="J885" s="2" t="str">
        <f t="shared" si="41"/>
        <v/>
      </c>
      <c r="K885" s="7">
        <f>Original!L895</f>
        <v>46</v>
      </c>
      <c r="L885" s="2">
        <f>Original!C895</f>
        <v>14281</v>
      </c>
      <c r="M885" s="2">
        <f>Original!D895</f>
        <v>3</v>
      </c>
    </row>
    <row r="886" spans="1:13" x14ac:dyDescent="0.25">
      <c r="A886" s="2" t="str">
        <f>Original!B896</f>
        <v>14281_4</v>
      </c>
      <c r="B886" s="2" t="str">
        <f>Original!AI896</f>
        <v>musta</v>
      </c>
      <c r="C886" s="2" t="str">
        <f>Original!AJ896</f>
        <v>musta</v>
      </c>
      <c r="D886" s="2" t="str">
        <f>Original!AK896</f>
        <v>musta</v>
      </c>
      <c r="E886" s="2" t="str">
        <f>Original!AR896</f>
        <v>musta</v>
      </c>
      <c r="F886" s="2" t="str">
        <f>Original!AS896</f>
        <v>musta</v>
      </c>
      <c r="G886" s="2" t="str">
        <f>Original!AT896</f>
        <v>musta</v>
      </c>
      <c r="H886" s="2" t="str">
        <f t="shared" si="39"/>
        <v/>
      </c>
      <c r="I886" s="2" t="str">
        <f t="shared" si="40"/>
        <v/>
      </c>
      <c r="J886" s="2" t="str">
        <f t="shared" si="41"/>
        <v/>
      </c>
      <c r="K886" s="7">
        <f>Original!L896</f>
        <v>103</v>
      </c>
      <c r="L886" s="2">
        <f>Original!C896</f>
        <v>14281</v>
      </c>
      <c r="M886" s="2">
        <f>Original!D896</f>
        <v>4</v>
      </c>
    </row>
    <row r="887" spans="1:13" x14ac:dyDescent="0.25">
      <c r="A887" s="2" t="str">
        <f>Original!B897</f>
        <v>14282_1</v>
      </c>
      <c r="B887" s="2" t="str">
        <f>Original!AI897</f>
        <v>musta</v>
      </c>
      <c r="C887" s="2" t="str">
        <f>Original!AJ897</f>
        <v>musta</v>
      </c>
      <c r="D887" s="2" t="str">
        <f>Original!AK897</f>
        <v>musta</v>
      </c>
      <c r="E887" s="2" t="str">
        <f>Original!AR897</f>
        <v>musta</v>
      </c>
      <c r="F887" s="2" t="str">
        <f>Original!AS897</f>
        <v>musta</v>
      </c>
      <c r="G887" s="2" t="str">
        <f>Original!AT897</f>
        <v>musta</v>
      </c>
      <c r="H887" s="2" t="str">
        <f t="shared" si="39"/>
        <v/>
      </c>
      <c r="I887" s="2" t="str">
        <f t="shared" si="40"/>
        <v/>
      </c>
      <c r="J887" s="2" t="str">
        <f t="shared" si="41"/>
        <v/>
      </c>
      <c r="K887" s="7">
        <f>Original!L897</f>
        <v>131</v>
      </c>
      <c r="L887" s="2">
        <f>Original!C897</f>
        <v>14282</v>
      </c>
      <c r="M887" s="2">
        <f>Original!D897</f>
        <v>1</v>
      </c>
    </row>
    <row r="888" spans="1:13" x14ac:dyDescent="0.25">
      <c r="A888" s="2" t="str">
        <f>Original!B898</f>
        <v>14283_1</v>
      </c>
      <c r="B888" s="2" t="str">
        <f>Original!AI898</f>
        <v>musta</v>
      </c>
      <c r="C888" s="2" t="str">
        <f>Original!AJ898</f>
        <v>musta</v>
      </c>
      <c r="D888" s="2" t="str">
        <f>Original!AK898</f>
        <v>musta</v>
      </c>
      <c r="E888" s="2" t="str">
        <f>Original!AR898</f>
        <v>musta</v>
      </c>
      <c r="F888" s="2" t="str">
        <f>Original!AS898</f>
        <v>musta</v>
      </c>
      <c r="G888" s="2" t="str">
        <f>Original!AT898</f>
        <v>musta</v>
      </c>
      <c r="H888" s="2" t="str">
        <f t="shared" si="39"/>
        <v/>
      </c>
      <c r="I888" s="2" t="str">
        <f t="shared" si="40"/>
        <v/>
      </c>
      <c r="J888" s="2" t="str">
        <f t="shared" si="41"/>
        <v/>
      </c>
      <c r="K888" s="7">
        <f>Original!L898</f>
        <v>47</v>
      </c>
      <c r="L888" s="2">
        <f>Original!C898</f>
        <v>14283</v>
      </c>
      <c r="M888" s="2">
        <f>Original!D898</f>
        <v>1</v>
      </c>
    </row>
    <row r="889" spans="1:13" x14ac:dyDescent="0.25">
      <c r="A889" s="2" t="str">
        <f>Original!B899</f>
        <v>14289_1</v>
      </c>
      <c r="B889" s="2" t="str">
        <f>Original!AI899</f>
        <v>musta</v>
      </c>
      <c r="C889" s="2" t="str">
        <f>Original!AJ899</f>
        <v>musta</v>
      </c>
      <c r="D889" s="2" t="str">
        <f>Original!AK899</f>
        <v>musta</v>
      </c>
      <c r="E889" s="2" t="str">
        <f>Original!AR899</f>
        <v>punainen</v>
      </c>
      <c r="F889" s="2" t="str">
        <f>Original!AS899</f>
        <v>musta</v>
      </c>
      <c r="G889" s="2" t="str">
        <f>Original!AT899</f>
        <v>musta</v>
      </c>
      <c r="H889" s="2" t="str">
        <f t="shared" si="39"/>
        <v>punainen</v>
      </c>
      <c r="I889" s="2" t="str">
        <f t="shared" si="40"/>
        <v/>
      </c>
      <c r="J889" s="2" t="str">
        <f t="shared" si="41"/>
        <v/>
      </c>
      <c r="K889" s="7">
        <f>Original!L899</f>
        <v>114</v>
      </c>
      <c r="L889" s="2">
        <f>Original!C899</f>
        <v>14289</v>
      </c>
      <c r="M889" s="2">
        <f>Original!D899</f>
        <v>1</v>
      </c>
    </row>
    <row r="890" spans="1:13" x14ac:dyDescent="0.25">
      <c r="A890" s="2" t="str">
        <f>Original!B900</f>
        <v>14290_1</v>
      </c>
      <c r="B890" s="2" t="str">
        <f>Original!AI900</f>
        <v>musta</v>
      </c>
      <c r="C890" s="2" t="str">
        <f>Original!AJ900</f>
        <v>musta</v>
      </c>
      <c r="D890" s="2" t="str">
        <f>Original!AK900</f>
        <v>musta</v>
      </c>
      <c r="E890" s="2" t="str">
        <f>Original!AR900</f>
        <v>musta</v>
      </c>
      <c r="F890" s="2" t="str">
        <f>Original!AS900</f>
        <v>musta</v>
      </c>
      <c r="G890" s="2" t="str">
        <f>Original!AT900</f>
        <v>musta</v>
      </c>
      <c r="H890" s="2" t="str">
        <f t="shared" si="39"/>
        <v/>
      </c>
      <c r="I890" s="2" t="str">
        <f t="shared" si="40"/>
        <v/>
      </c>
      <c r="J890" s="2" t="str">
        <f t="shared" si="41"/>
        <v/>
      </c>
      <c r="K890" s="7">
        <f>Original!L900</f>
        <v>1273</v>
      </c>
      <c r="L890" s="2">
        <f>Original!C900</f>
        <v>14290</v>
      </c>
      <c r="M890" s="2">
        <f>Original!D900</f>
        <v>1</v>
      </c>
    </row>
    <row r="891" spans="1:13" x14ac:dyDescent="0.25">
      <c r="A891" s="2" t="str">
        <f>Original!B901</f>
        <v>14291_1</v>
      </c>
      <c r="B891" s="2" t="str">
        <f>Original!AI901</f>
        <v>musta</v>
      </c>
      <c r="C891" s="2" t="str">
        <f>Original!AJ901</f>
        <v>musta</v>
      </c>
      <c r="D891" s="2" t="str">
        <f>Original!AK901</f>
        <v>musta</v>
      </c>
      <c r="E891" s="2" t="str">
        <f>Original!AR901</f>
        <v>musta</v>
      </c>
      <c r="F891" s="2" t="str">
        <f>Original!AS901</f>
        <v>musta</v>
      </c>
      <c r="G891" s="2" t="str">
        <f>Original!AT901</f>
        <v>musta</v>
      </c>
      <c r="H891" s="2" t="str">
        <f t="shared" si="39"/>
        <v/>
      </c>
      <c r="I891" s="2" t="str">
        <f t="shared" si="40"/>
        <v/>
      </c>
      <c r="J891" s="2" t="str">
        <f t="shared" si="41"/>
        <v/>
      </c>
      <c r="K891" s="7">
        <f>Original!L901</f>
        <v>107</v>
      </c>
      <c r="L891" s="2">
        <f>Original!C901</f>
        <v>14291</v>
      </c>
      <c r="M891" s="2">
        <f>Original!D901</f>
        <v>1</v>
      </c>
    </row>
    <row r="892" spans="1:13" x14ac:dyDescent="0.25">
      <c r="A892" s="2" t="str">
        <f>Original!B902</f>
        <v>14291_2</v>
      </c>
      <c r="B892" s="2" t="str">
        <f>Original!AI902</f>
        <v>musta</v>
      </c>
      <c r="C892" s="2" t="str">
        <f>Original!AJ902</f>
        <v>musta</v>
      </c>
      <c r="D892" s="2" t="str">
        <f>Original!AK902</f>
        <v>musta</v>
      </c>
      <c r="E892" s="2" t="str">
        <f>Original!AR902</f>
        <v>musta</v>
      </c>
      <c r="F892" s="2" t="str">
        <f>Original!AS902</f>
        <v>musta</v>
      </c>
      <c r="G892" s="2" t="str">
        <f>Original!AT902</f>
        <v>musta</v>
      </c>
      <c r="H892" s="2" t="str">
        <f t="shared" si="39"/>
        <v/>
      </c>
      <c r="I892" s="2" t="str">
        <f t="shared" si="40"/>
        <v/>
      </c>
      <c r="J892" s="2" t="str">
        <f t="shared" si="41"/>
        <v/>
      </c>
      <c r="K892" s="7">
        <f>Original!L902</f>
        <v>63</v>
      </c>
      <c r="L892" s="2">
        <f>Original!C902</f>
        <v>14291</v>
      </c>
      <c r="M892" s="2">
        <f>Original!D902</f>
        <v>2</v>
      </c>
    </row>
    <row r="893" spans="1:13" x14ac:dyDescent="0.25">
      <c r="A893" s="2" t="str">
        <f>Original!B903</f>
        <v>14293_1</v>
      </c>
      <c r="B893" s="2" t="str">
        <f>Original!AI903</f>
        <v>musta</v>
      </c>
      <c r="C893" s="2" t="str">
        <f>Original!AJ903</f>
        <v>musta</v>
      </c>
      <c r="D893" s="2" t="str">
        <f>Original!AK903</f>
        <v>musta</v>
      </c>
      <c r="E893" s="2" t="str">
        <f>Original!AR903</f>
        <v>musta</v>
      </c>
      <c r="F893" s="2" t="str">
        <f>Original!AS903</f>
        <v>musta</v>
      </c>
      <c r="G893" s="2" t="str">
        <f>Original!AT903</f>
        <v>musta</v>
      </c>
      <c r="H893" s="2" t="str">
        <f t="shared" si="39"/>
        <v/>
      </c>
      <c r="I893" s="2" t="str">
        <f t="shared" si="40"/>
        <v/>
      </c>
      <c r="J893" s="2" t="str">
        <f t="shared" si="41"/>
        <v/>
      </c>
      <c r="K893" s="7">
        <f>Original!L903</f>
        <v>84</v>
      </c>
      <c r="L893" s="2">
        <f>Original!C903</f>
        <v>14293</v>
      </c>
      <c r="M893" s="2">
        <f>Original!D903</f>
        <v>1</v>
      </c>
    </row>
    <row r="894" spans="1:13" x14ac:dyDescent="0.25">
      <c r="A894" s="2" t="str">
        <f>Original!B904</f>
        <v>14293_2</v>
      </c>
      <c r="B894" s="2" t="str">
        <f>Original!AI904</f>
        <v>musta</v>
      </c>
      <c r="C894" s="2" t="str">
        <f>Original!AJ904</f>
        <v>musta</v>
      </c>
      <c r="D894" s="2" t="str">
        <f>Original!AK904</f>
        <v>musta</v>
      </c>
      <c r="E894" s="2" t="str">
        <f>Original!AR904</f>
        <v>musta</v>
      </c>
      <c r="F894" s="2" t="str">
        <f>Original!AS904</f>
        <v>musta</v>
      </c>
      <c r="G894" s="2" t="str">
        <f>Original!AT904</f>
        <v>musta</v>
      </c>
      <c r="H894" s="2" t="str">
        <f t="shared" si="39"/>
        <v/>
      </c>
      <c r="I894" s="2" t="str">
        <f t="shared" si="40"/>
        <v/>
      </c>
      <c r="J894" s="2" t="str">
        <f t="shared" si="41"/>
        <v/>
      </c>
      <c r="K894" s="7">
        <f>Original!L904</f>
        <v>88</v>
      </c>
      <c r="L894" s="2">
        <f>Original!C904</f>
        <v>14293</v>
      </c>
      <c r="M894" s="2">
        <f>Original!D904</f>
        <v>2</v>
      </c>
    </row>
    <row r="895" spans="1:13" x14ac:dyDescent="0.25">
      <c r="A895" s="2" t="str">
        <f>Original!B905</f>
        <v>14294_1</v>
      </c>
      <c r="B895" s="2" t="str">
        <f>Original!AI905</f>
        <v>musta</v>
      </c>
      <c r="C895" s="2" t="str">
        <f>Original!AJ905</f>
        <v>musta</v>
      </c>
      <c r="D895" s="2" t="str">
        <f>Original!AK905</f>
        <v>musta</v>
      </c>
      <c r="E895" s="2" t="str">
        <f>Original!AR905</f>
        <v>musta</v>
      </c>
      <c r="F895" s="2" t="str">
        <f>Original!AS905</f>
        <v>musta</v>
      </c>
      <c r="G895" s="2" t="str">
        <f>Original!AT905</f>
        <v>musta</v>
      </c>
      <c r="H895" s="2" t="str">
        <f t="shared" si="39"/>
        <v/>
      </c>
      <c r="I895" s="2" t="str">
        <f t="shared" si="40"/>
        <v/>
      </c>
      <c r="J895" s="2" t="str">
        <f t="shared" si="41"/>
        <v/>
      </c>
      <c r="K895" s="7">
        <f>Original!L905</f>
        <v>193</v>
      </c>
      <c r="L895" s="2">
        <f>Original!C905</f>
        <v>14294</v>
      </c>
      <c r="M895" s="2">
        <f>Original!D905</f>
        <v>1</v>
      </c>
    </row>
    <row r="896" spans="1:13" x14ac:dyDescent="0.25">
      <c r="A896" s="2" t="str">
        <f>Original!B906</f>
        <v>14297_1</v>
      </c>
      <c r="B896" s="2" t="str">
        <f>Original!AI906</f>
        <v>musta</v>
      </c>
      <c r="C896" s="2" t="str">
        <f>Original!AJ906</f>
        <v>musta</v>
      </c>
      <c r="D896" s="2" t="str">
        <f>Original!AK906</f>
        <v>musta</v>
      </c>
      <c r="E896" s="2" t="str">
        <f>Original!AR906</f>
        <v>musta</v>
      </c>
      <c r="F896" s="2" t="str">
        <f>Original!AS906</f>
        <v>musta</v>
      </c>
      <c r="G896" s="2" t="str">
        <f>Original!AT906</f>
        <v>musta</v>
      </c>
      <c r="H896" s="2" t="str">
        <f t="shared" si="39"/>
        <v/>
      </c>
      <c r="I896" s="2" t="str">
        <f t="shared" si="40"/>
        <v/>
      </c>
      <c r="J896" s="2" t="str">
        <f t="shared" si="41"/>
        <v/>
      </c>
      <c r="K896" s="7">
        <f>Original!L906</f>
        <v>168</v>
      </c>
      <c r="L896" s="2">
        <f>Original!C906</f>
        <v>14297</v>
      </c>
      <c r="M896" s="2">
        <f>Original!D906</f>
        <v>1</v>
      </c>
    </row>
    <row r="897" spans="1:13" x14ac:dyDescent="0.25">
      <c r="A897" s="2" t="str">
        <f>Original!B907</f>
        <v>14297_2</v>
      </c>
      <c r="B897" s="2" t="str">
        <f>Original!AI907</f>
        <v>musta</v>
      </c>
      <c r="C897" s="2" t="str">
        <f>Original!AJ907</f>
        <v>musta</v>
      </c>
      <c r="D897" s="2" t="str">
        <f>Original!AK907</f>
        <v>musta</v>
      </c>
      <c r="E897" s="2" t="str">
        <f>Original!AR907</f>
        <v>musta</v>
      </c>
      <c r="F897" s="2" t="str">
        <f>Original!AS907</f>
        <v>musta</v>
      </c>
      <c r="G897" s="2" t="str">
        <f>Original!AT907</f>
        <v>musta</v>
      </c>
      <c r="H897" s="2" t="str">
        <f t="shared" si="39"/>
        <v/>
      </c>
      <c r="I897" s="2" t="str">
        <f t="shared" si="40"/>
        <v/>
      </c>
      <c r="J897" s="2" t="str">
        <f t="shared" si="41"/>
        <v/>
      </c>
      <c r="K897" s="7">
        <f>Original!L907</f>
        <v>69</v>
      </c>
      <c r="L897" s="2">
        <f>Original!C907</f>
        <v>14297</v>
      </c>
      <c r="M897" s="2">
        <f>Original!D907</f>
        <v>2</v>
      </c>
    </row>
    <row r="898" spans="1:13" x14ac:dyDescent="0.25">
      <c r="A898" s="2" t="str">
        <f>Original!B908</f>
        <v>14298_1</v>
      </c>
      <c r="B898" s="2" t="str">
        <f>Original!AI908</f>
        <v>musta</v>
      </c>
      <c r="C898" s="2" t="str">
        <f>Original!AJ908</f>
        <v>musta</v>
      </c>
      <c r="D898" s="2" t="str">
        <f>Original!AK908</f>
        <v>musta</v>
      </c>
      <c r="E898" s="2" t="str">
        <f>Original!AR908</f>
        <v>musta</v>
      </c>
      <c r="F898" s="2" t="str">
        <f>Original!AS908</f>
        <v>musta</v>
      </c>
      <c r="G898" s="2" t="str">
        <f>Original!AT908</f>
        <v>musta</v>
      </c>
      <c r="H898" s="2" t="str">
        <f t="shared" si="39"/>
        <v/>
      </c>
      <c r="I898" s="2" t="str">
        <f t="shared" si="40"/>
        <v/>
      </c>
      <c r="J898" s="2" t="str">
        <f t="shared" si="41"/>
        <v/>
      </c>
      <c r="K898" s="7">
        <f>Original!L908</f>
        <v>42</v>
      </c>
      <c r="L898" s="2">
        <f>Original!C908</f>
        <v>14298</v>
      </c>
      <c r="M898" s="2">
        <f>Original!D908</f>
        <v>1</v>
      </c>
    </row>
    <row r="899" spans="1:13" x14ac:dyDescent="0.25">
      <c r="A899" s="2" t="str">
        <f>Original!B909</f>
        <v>14299_1</v>
      </c>
      <c r="B899" s="2" t="str">
        <f>Original!AI909</f>
        <v>musta</v>
      </c>
      <c r="C899" s="2" t="str">
        <f>Original!AJ909</f>
        <v>musta</v>
      </c>
      <c r="D899" s="2" t="str">
        <f>Original!AK909</f>
        <v>musta</v>
      </c>
      <c r="E899" s="2" t="str">
        <f>Original!AR909</f>
        <v>musta</v>
      </c>
      <c r="F899" s="2" t="str">
        <f>Original!AS909</f>
        <v>musta</v>
      </c>
      <c r="G899" s="2" t="str">
        <f>Original!AT909</f>
        <v>musta</v>
      </c>
      <c r="H899" s="2" t="str">
        <f t="shared" ref="H899:H962" si="42">+IF(B899=E899,"",IF(B899="punainen",IF(E899="musta","musta"),IF(B899="musta",IF(E899="punainen","punainen"))))</f>
        <v/>
      </c>
      <c r="I899" s="2" t="str">
        <f t="shared" ref="I899:I962" si="43">+IF(C899=F899,"",IF(C899="punainen",IF(F899="musta","musta"),IF(C899="musta",IF(F899="punainen","punainen"))))</f>
        <v/>
      </c>
      <c r="J899" s="2" t="str">
        <f t="shared" ref="J899:J962" si="44">+IF(D899=G899,"",IF(D899="punainen",IF(G899="musta","musta"),IF(D899="musta",IF(G899="punainen","punainen"))))</f>
        <v/>
      </c>
      <c r="K899" s="7">
        <f>Original!L909</f>
        <v>96</v>
      </c>
      <c r="L899" s="2">
        <f>Original!C909</f>
        <v>14299</v>
      </c>
      <c r="M899" s="2">
        <f>Original!D909</f>
        <v>1</v>
      </c>
    </row>
    <row r="900" spans="1:13" x14ac:dyDescent="0.25">
      <c r="A900" s="2" t="str">
        <f>Original!B910</f>
        <v>14299_3</v>
      </c>
      <c r="B900" s="2" t="str">
        <f>Original!AI910</f>
        <v>musta</v>
      </c>
      <c r="C900" s="2" t="str">
        <f>Original!AJ910</f>
        <v>musta</v>
      </c>
      <c r="D900" s="2" t="str">
        <f>Original!AK910</f>
        <v>musta</v>
      </c>
      <c r="E900" s="2" t="str">
        <f>Original!AR910</f>
        <v>musta</v>
      </c>
      <c r="F900" s="2" t="str">
        <f>Original!AS910</f>
        <v>musta</v>
      </c>
      <c r="G900" s="2" t="str">
        <f>Original!AT910</f>
        <v>musta</v>
      </c>
      <c r="H900" s="2" t="str">
        <f t="shared" si="42"/>
        <v/>
      </c>
      <c r="I900" s="2" t="str">
        <f t="shared" si="43"/>
        <v/>
      </c>
      <c r="J900" s="2" t="str">
        <f t="shared" si="44"/>
        <v/>
      </c>
      <c r="K900" s="7">
        <f>Original!L910</f>
        <v>96</v>
      </c>
      <c r="L900" s="2">
        <f>Original!C910</f>
        <v>14299</v>
      </c>
      <c r="M900" s="2">
        <f>Original!D910</f>
        <v>3</v>
      </c>
    </row>
    <row r="901" spans="1:13" x14ac:dyDescent="0.25">
      <c r="A901" s="2" t="str">
        <f>Original!B911</f>
        <v>14301_1</v>
      </c>
      <c r="B901" s="2" t="str">
        <f>Original!AI911</f>
        <v>musta</v>
      </c>
      <c r="C901" s="2" t="str">
        <f>Original!AJ911</f>
        <v>musta</v>
      </c>
      <c r="D901" s="2" t="str">
        <f>Original!AK911</f>
        <v>musta</v>
      </c>
      <c r="E901" s="2" t="str">
        <f>Original!AR911</f>
        <v>musta</v>
      </c>
      <c r="F901" s="2" t="str">
        <f>Original!AS911</f>
        <v>musta</v>
      </c>
      <c r="G901" s="2" t="str">
        <f>Original!AT911</f>
        <v>musta</v>
      </c>
      <c r="H901" s="2" t="str">
        <f t="shared" si="42"/>
        <v/>
      </c>
      <c r="I901" s="2" t="str">
        <f t="shared" si="43"/>
        <v/>
      </c>
      <c r="J901" s="2" t="str">
        <f t="shared" si="44"/>
        <v/>
      </c>
      <c r="K901" s="7">
        <f>Original!L911</f>
        <v>131</v>
      </c>
      <c r="L901" s="2">
        <f>Original!C911</f>
        <v>14301</v>
      </c>
      <c r="M901" s="2">
        <f>Original!D911</f>
        <v>1</v>
      </c>
    </row>
    <row r="902" spans="1:13" x14ac:dyDescent="0.25">
      <c r="A902" s="2" t="str">
        <f>Original!B912</f>
        <v>14303_2</v>
      </c>
      <c r="B902" s="2" t="str">
        <f>Original!AI912</f>
        <v>musta</v>
      </c>
      <c r="C902" s="2" t="str">
        <f>Original!AJ912</f>
        <v>musta</v>
      </c>
      <c r="D902" s="2" t="str">
        <f>Original!AK912</f>
        <v>musta</v>
      </c>
      <c r="E902" s="2" t="str">
        <f>Original!AR912</f>
        <v>musta</v>
      </c>
      <c r="F902" s="2" t="str">
        <f>Original!AS912</f>
        <v>musta</v>
      </c>
      <c r="G902" s="2" t="str">
        <f>Original!AT912</f>
        <v>musta</v>
      </c>
      <c r="H902" s="2" t="str">
        <f t="shared" si="42"/>
        <v/>
      </c>
      <c r="I902" s="2" t="str">
        <f t="shared" si="43"/>
        <v/>
      </c>
      <c r="J902" s="2" t="str">
        <f t="shared" si="44"/>
        <v/>
      </c>
      <c r="K902" s="7">
        <f>Original!L912</f>
        <v>45</v>
      </c>
      <c r="L902" s="2">
        <f>Original!C912</f>
        <v>14303</v>
      </c>
      <c r="M902" s="2">
        <f>Original!D912</f>
        <v>2</v>
      </c>
    </row>
    <row r="903" spans="1:13" x14ac:dyDescent="0.25">
      <c r="A903" s="2" t="str">
        <f>Original!B913</f>
        <v>14308_1</v>
      </c>
      <c r="B903" s="2" t="str">
        <f>Original!AI913</f>
        <v>musta</v>
      </c>
      <c r="C903" s="2" t="str">
        <f>Original!AJ913</f>
        <v>musta</v>
      </c>
      <c r="D903" s="2" t="str">
        <f>Original!AK913</f>
        <v>musta</v>
      </c>
      <c r="E903" s="2" t="str">
        <f>Original!AR913</f>
        <v>musta</v>
      </c>
      <c r="F903" s="2" t="str">
        <f>Original!AS913</f>
        <v>musta</v>
      </c>
      <c r="G903" s="2" t="str">
        <f>Original!AT913</f>
        <v>musta</v>
      </c>
      <c r="H903" s="2" t="str">
        <f t="shared" si="42"/>
        <v/>
      </c>
      <c r="I903" s="2" t="str">
        <f t="shared" si="43"/>
        <v/>
      </c>
      <c r="J903" s="2" t="str">
        <f t="shared" si="44"/>
        <v/>
      </c>
      <c r="K903" s="7">
        <f>Original!L913</f>
        <v>297</v>
      </c>
      <c r="L903" s="2">
        <f>Original!C913</f>
        <v>14308</v>
      </c>
      <c r="M903" s="2">
        <f>Original!D913</f>
        <v>1</v>
      </c>
    </row>
    <row r="904" spans="1:13" x14ac:dyDescent="0.25">
      <c r="A904" s="2" t="str">
        <f>Original!B914</f>
        <v>14309_1</v>
      </c>
      <c r="B904" s="2" t="str">
        <f>Original!AI914</f>
        <v>musta</v>
      </c>
      <c r="C904" s="2" t="str">
        <f>Original!AJ914</f>
        <v>musta</v>
      </c>
      <c r="D904" s="2" t="str">
        <f>Original!AK914</f>
        <v>musta</v>
      </c>
      <c r="E904" s="2" t="str">
        <f>Original!AR914</f>
        <v>musta</v>
      </c>
      <c r="F904" s="2" t="str">
        <f>Original!AS914</f>
        <v>musta</v>
      </c>
      <c r="G904" s="2" t="str">
        <f>Original!AT914</f>
        <v>musta</v>
      </c>
      <c r="H904" s="2" t="str">
        <f t="shared" si="42"/>
        <v/>
      </c>
      <c r="I904" s="2" t="str">
        <f t="shared" si="43"/>
        <v/>
      </c>
      <c r="J904" s="2" t="str">
        <f t="shared" si="44"/>
        <v/>
      </c>
      <c r="K904" s="7">
        <f>Original!L914</f>
        <v>54</v>
      </c>
      <c r="L904" s="2">
        <f>Original!C914</f>
        <v>14309</v>
      </c>
      <c r="M904" s="2">
        <f>Original!D914</f>
        <v>1</v>
      </c>
    </row>
    <row r="905" spans="1:13" x14ac:dyDescent="0.25">
      <c r="A905" s="2" t="str">
        <f>Original!B915</f>
        <v>14313_1</v>
      </c>
      <c r="B905" s="2" t="str">
        <f>Original!AI915</f>
        <v>musta</v>
      </c>
      <c r="C905" s="2" t="str">
        <f>Original!AJ915</f>
        <v>musta</v>
      </c>
      <c r="D905" s="2" t="str">
        <f>Original!AK915</f>
        <v>musta</v>
      </c>
      <c r="E905" s="2" t="str">
        <f>Original!AR915</f>
        <v>musta</v>
      </c>
      <c r="F905" s="2" t="str">
        <f>Original!AS915</f>
        <v>musta</v>
      </c>
      <c r="G905" s="2" t="str">
        <f>Original!AT915</f>
        <v>musta</v>
      </c>
      <c r="H905" s="2" t="str">
        <f t="shared" si="42"/>
        <v/>
      </c>
      <c r="I905" s="2" t="str">
        <f t="shared" si="43"/>
        <v/>
      </c>
      <c r="J905" s="2" t="str">
        <f t="shared" si="44"/>
        <v/>
      </c>
      <c r="K905" s="7">
        <f>Original!L915</f>
        <v>36</v>
      </c>
      <c r="L905" s="2">
        <f>Original!C915</f>
        <v>14313</v>
      </c>
      <c r="M905" s="2">
        <f>Original!D915</f>
        <v>1</v>
      </c>
    </row>
    <row r="906" spans="1:13" x14ac:dyDescent="0.25">
      <c r="A906" s="2" t="str">
        <f>Original!B916</f>
        <v>14313_2</v>
      </c>
      <c r="B906" s="2" t="str">
        <f>Original!AI916</f>
        <v>musta</v>
      </c>
      <c r="C906" s="2" t="str">
        <f>Original!AJ916</f>
        <v>musta</v>
      </c>
      <c r="D906" s="2" t="str">
        <f>Original!AK916</f>
        <v>musta</v>
      </c>
      <c r="E906" s="2" t="str">
        <f>Original!AR916</f>
        <v>musta</v>
      </c>
      <c r="F906" s="2" t="str">
        <f>Original!AS916</f>
        <v>musta</v>
      </c>
      <c r="G906" s="2" t="str">
        <f>Original!AT916</f>
        <v>musta</v>
      </c>
      <c r="H906" s="2" t="str">
        <f t="shared" si="42"/>
        <v/>
      </c>
      <c r="I906" s="2" t="str">
        <f t="shared" si="43"/>
        <v/>
      </c>
      <c r="J906" s="2" t="str">
        <f t="shared" si="44"/>
        <v/>
      </c>
      <c r="K906" s="7">
        <f>Original!L916</f>
        <v>36</v>
      </c>
      <c r="L906" s="2">
        <f>Original!C916</f>
        <v>14313</v>
      </c>
      <c r="M906" s="2">
        <f>Original!D916</f>
        <v>2</v>
      </c>
    </row>
    <row r="907" spans="1:13" x14ac:dyDescent="0.25">
      <c r="A907" s="2" t="str">
        <f>Original!B917</f>
        <v>14314_1</v>
      </c>
      <c r="B907" s="2" t="str">
        <f>Original!AI917</f>
        <v>musta</v>
      </c>
      <c r="C907" s="2" t="str">
        <f>Original!AJ917</f>
        <v>musta</v>
      </c>
      <c r="D907" s="2" t="str">
        <f>Original!AK917</f>
        <v>musta</v>
      </c>
      <c r="E907" s="2" t="str">
        <f>Original!AR917</f>
        <v>musta</v>
      </c>
      <c r="F907" s="2" t="str">
        <f>Original!AS917</f>
        <v>musta</v>
      </c>
      <c r="G907" s="2" t="str">
        <f>Original!AT917</f>
        <v>musta</v>
      </c>
      <c r="H907" s="2" t="str">
        <f t="shared" si="42"/>
        <v/>
      </c>
      <c r="I907" s="2" t="str">
        <f t="shared" si="43"/>
        <v/>
      </c>
      <c r="J907" s="2" t="str">
        <f t="shared" si="44"/>
        <v/>
      </c>
      <c r="K907" s="7">
        <f>Original!L917</f>
        <v>1851</v>
      </c>
      <c r="L907" s="2">
        <f>Original!C917</f>
        <v>14314</v>
      </c>
      <c r="M907" s="2">
        <f>Original!D917</f>
        <v>1</v>
      </c>
    </row>
    <row r="908" spans="1:13" x14ac:dyDescent="0.25">
      <c r="A908" s="2" t="str">
        <f>Original!B918</f>
        <v>14315_1</v>
      </c>
      <c r="B908" s="2" t="str">
        <f>Original!AI918</f>
        <v>musta</v>
      </c>
      <c r="C908" s="2" t="str">
        <f>Original!AJ918</f>
        <v>musta</v>
      </c>
      <c r="D908" s="2" t="str">
        <f>Original!AK918</f>
        <v>musta</v>
      </c>
      <c r="E908" s="2" t="str">
        <f>Original!AR918</f>
        <v>musta</v>
      </c>
      <c r="F908" s="2" t="str">
        <f>Original!AS918</f>
        <v>musta</v>
      </c>
      <c r="G908" s="2" t="str">
        <f>Original!AT918</f>
        <v>musta</v>
      </c>
      <c r="H908" s="2" t="str">
        <f t="shared" si="42"/>
        <v/>
      </c>
      <c r="I908" s="2" t="str">
        <f t="shared" si="43"/>
        <v/>
      </c>
      <c r="J908" s="2" t="str">
        <f t="shared" si="44"/>
        <v/>
      </c>
      <c r="K908" s="7">
        <f>Original!L918</f>
        <v>2440</v>
      </c>
      <c r="L908" s="2">
        <f>Original!C918</f>
        <v>14315</v>
      </c>
      <c r="M908" s="2">
        <f>Original!D918</f>
        <v>1</v>
      </c>
    </row>
    <row r="909" spans="1:13" x14ac:dyDescent="0.25">
      <c r="A909" s="2" t="str">
        <f>Original!B919</f>
        <v>14316_1</v>
      </c>
      <c r="B909" s="2" t="str">
        <f>Original!AI919</f>
        <v>musta</v>
      </c>
      <c r="C909" s="2" t="str">
        <f>Original!AJ919</f>
        <v>musta</v>
      </c>
      <c r="D909" s="2" t="str">
        <f>Original!AK919</f>
        <v>musta</v>
      </c>
      <c r="E909" s="2" t="str">
        <f>Original!AR919</f>
        <v>musta</v>
      </c>
      <c r="F909" s="2" t="str">
        <f>Original!AS919</f>
        <v>musta</v>
      </c>
      <c r="G909" s="2" t="str">
        <f>Original!AT919</f>
        <v>musta</v>
      </c>
      <c r="H909" s="2" t="str">
        <f t="shared" si="42"/>
        <v/>
      </c>
      <c r="I909" s="2" t="str">
        <f t="shared" si="43"/>
        <v/>
      </c>
      <c r="J909" s="2" t="str">
        <f t="shared" si="44"/>
        <v/>
      </c>
      <c r="K909" s="7">
        <f>Original!L919</f>
        <v>186</v>
      </c>
      <c r="L909" s="2">
        <f>Original!C919</f>
        <v>14316</v>
      </c>
      <c r="M909" s="2">
        <f>Original!D919</f>
        <v>1</v>
      </c>
    </row>
    <row r="910" spans="1:13" x14ac:dyDescent="0.25">
      <c r="A910" s="2" t="str">
        <f>Original!B920</f>
        <v>14317_1</v>
      </c>
      <c r="B910" s="2" t="str">
        <f>Original!AI920</f>
        <v>musta</v>
      </c>
      <c r="C910" s="2" t="str">
        <f>Original!AJ920</f>
        <v>musta</v>
      </c>
      <c r="D910" s="2" t="str">
        <f>Original!AK920</f>
        <v>musta</v>
      </c>
      <c r="E910" s="2" t="str">
        <f>Original!AR920</f>
        <v>musta</v>
      </c>
      <c r="F910" s="2" t="str">
        <f>Original!AS920</f>
        <v>musta</v>
      </c>
      <c r="G910" s="2" t="str">
        <f>Original!AT920</f>
        <v>musta</v>
      </c>
      <c r="H910" s="2" t="str">
        <f t="shared" si="42"/>
        <v/>
      </c>
      <c r="I910" s="2" t="str">
        <f t="shared" si="43"/>
        <v/>
      </c>
      <c r="J910" s="2" t="str">
        <f t="shared" si="44"/>
        <v/>
      </c>
      <c r="K910" s="7">
        <f>Original!L920</f>
        <v>19</v>
      </c>
      <c r="L910" s="2">
        <f>Original!C920</f>
        <v>14317</v>
      </c>
      <c r="M910" s="2">
        <f>Original!D920</f>
        <v>1</v>
      </c>
    </row>
    <row r="911" spans="1:13" x14ac:dyDescent="0.25">
      <c r="A911" s="2" t="str">
        <f>Original!B921</f>
        <v>14319_1</v>
      </c>
      <c r="B911" s="2" t="str">
        <f>Original!AI921</f>
        <v>musta</v>
      </c>
      <c r="C911" s="2" t="str">
        <f>Original!AJ921</f>
        <v>musta</v>
      </c>
      <c r="D911" s="2" t="str">
        <f>Original!AK921</f>
        <v>musta</v>
      </c>
      <c r="E911" s="2" t="str">
        <f>Original!AR921</f>
        <v>musta</v>
      </c>
      <c r="F911" s="2" t="str">
        <f>Original!AS921</f>
        <v>musta</v>
      </c>
      <c r="G911" s="2" t="str">
        <f>Original!AT921</f>
        <v>musta</v>
      </c>
      <c r="H911" s="2" t="str">
        <f t="shared" si="42"/>
        <v/>
      </c>
      <c r="I911" s="2" t="str">
        <f t="shared" si="43"/>
        <v/>
      </c>
      <c r="J911" s="2" t="str">
        <f t="shared" si="44"/>
        <v/>
      </c>
      <c r="K911" s="7">
        <f>Original!L921</f>
        <v>112</v>
      </c>
      <c r="L911" s="2">
        <f>Original!C921</f>
        <v>14319</v>
      </c>
      <c r="M911" s="2">
        <f>Original!D921</f>
        <v>1</v>
      </c>
    </row>
    <row r="912" spans="1:13" x14ac:dyDescent="0.25">
      <c r="A912" s="2" t="str">
        <f>Original!B922</f>
        <v>14320_1</v>
      </c>
      <c r="B912" s="2" t="str">
        <f>Original!AI922</f>
        <v>musta</v>
      </c>
      <c r="C912" s="2" t="str">
        <f>Original!AJ922</f>
        <v>musta</v>
      </c>
      <c r="D912" s="2" t="str">
        <f>Original!AK922</f>
        <v>musta</v>
      </c>
      <c r="E912" s="2" t="str">
        <f>Original!AR922</f>
        <v>musta</v>
      </c>
      <c r="F912" s="2" t="str">
        <f>Original!AS922</f>
        <v>musta</v>
      </c>
      <c r="G912" s="2" t="str">
        <f>Original!AT922</f>
        <v>musta</v>
      </c>
      <c r="H912" s="2" t="str">
        <f t="shared" si="42"/>
        <v/>
      </c>
      <c r="I912" s="2" t="str">
        <f t="shared" si="43"/>
        <v/>
      </c>
      <c r="J912" s="2" t="str">
        <f t="shared" si="44"/>
        <v/>
      </c>
      <c r="K912" s="7">
        <f>Original!L922</f>
        <v>98</v>
      </c>
      <c r="L912" s="2">
        <f>Original!C922</f>
        <v>14320</v>
      </c>
      <c r="M912" s="2">
        <f>Original!D922</f>
        <v>1</v>
      </c>
    </row>
    <row r="913" spans="1:13" x14ac:dyDescent="0.25">
      <c r="A913" s="2" t="str">
        <f>Original!B923</f>
        <v>14321_1</v>
      </c>
      <c r="B913" s="2" t="str">
        <f>Original!AI923</f>
        <v>musta</v>
      </c>
      <c r="C913" s="2" t="str">
        <f>Original!AJ923</f>
        <v>musta</v>
      </c>
      <c r="D913" s="2" t="str">
        <f>Original!AK923</f>
        <v>musta</v>
      </c>
      <c r="E913" s="2" t="str">
        <f>Original!AR923</f>
        <v>musta</v>
      </c>
      <c r="F913" s="2" t="str">
        <f>Original!AS923</f>
        <v>musta</v>
      </c>
      <c r="G913" s="2" t="str">
        <f>Original!AT923</f>
        <v>musta</v>
      </c>
      <c r="H913" s="2" t="str">
        <f t="shared" si="42"/>
        <v/>
      </c>
      <c r="I913" s="2" t="str">
        <f t="shared" si="43"/>
        <v/>
      </c>
      <c r="J913" s="2" t="str">
        <f t="shared" si="44"/>
        <v/>
      </c>
      <c r="K913" s="7">
        <f>Original!L923</f>
        <v>40</v>
      </c>
      <c r="L913" s="2">
        <f>Original!C923</f>
        <v>14321</v>
      </c>
      <c r="M913" s="2">
        <f>Original!D923</f>
        <v>1</v>
      </c>
    </row>
    <row r="914" spans="1:13" x14ac:dyDescent="0.25">
      <c r="A914" s="2" t="str">
        <f>Original!B924</f>
        <v>14321_2</v>
      </c>
      <c r="B914" s="2" t="str">
        <f>Original!AI924</f>
        <v>musta</v>
      </c>
      <c r="C914" s="2" t="str">
        <f>Original!AJ924</f>
        <v>musta</v>
      </c>
      <c r="D914" s="2" t="str">
        <f>Original!AK924</f>
        <v>musta</v>
      </c>
      <c r="E914" s="2" t="str">
        <f>Original!AR924</f>
        <v>musta</v>
      </c>
      <c r="F914" s="2" t="str">
        <f>Original!AS924</f>
        <v>musta</v>
      </c>
      <c r="G914" s="2" t="str">
        <f>Original!AT924</f>
        <v>musta</v>
      </c>
      <c r="H914" s="2" t="str">
        <f t="shared" si="42"/>
        <v/>
      </c>
      <c r="I914" s="2" t="str">
        <f t="shared" si="43"/>
        <v/>
      </c>
      <c r="J914" s="2" t="str">
        <f t="shared" si="44"/>
        <v/>
      </c>
      <c r="K914" s="7">
        <f>Original!L924</f>
        <v>40</v>
      </c>
      <c r="L914" s="2">
        <f>Original!C924</f>
        <v>14321</v>
      </c>
      <c r="M914" s="2">
        <f>Original!D924</f>
        <v>2</v>
      </c>
    </row>
    <row r="915" spans="1:13" x14ac:dyDescent="0.25">
      <c r="A915" s="2" t="str">
        <f>Original!B925</f>
        <v>14323_1</v>
      </c>
      <c r="B915" s="2" t="str">
        <f>Original!AI925</f>
        <v>musta</v>
      </c>
      <c r="C915" s="2" t="str">
        <f>Original!AJ925</f>
        <v>musta</v>
      </c>
      <c r="D915" s="2" t="str">
        <f>Original!AK925</f>
        <v>musta</v>
      </c>
      <c r="E915" s="2" t="str">
        <f>Original!AR925</f>
        <v>musta</v>
      </c>
      <c r="F915" s="2" t="str">
        <f>Original!AS925</f>
        <v>musta</v>
      </c>
      <c r="G915" s="2" t="str">
        <f>Original!AT925</f>
        <v>musta</v>
      </c>
      <c r="H915" s="2" t="str">
        <f t="shared" si="42"/>
        <v/>
      </c>
      <c r="I915" s="2" t="str">
        <f t="shared" si="43"/>
        <v/>
      </c>
      <c r="J915" s="2" t="str">
        <f t="shared" si="44"/>
        <v/>
      </c>
      <c r="K915" s="7">
        <f>Original!L925</f>
        <v>208</v>
      </c>
      <c r="L915" s="2">
        <f>Original!C925</f>
        <v>14323</v>
      </c>
      <c r="M915" s="2">
        <f>Original!D925</f>
        <v>1</v>
      </c>
    </row>
    <row r="916" spans="1:13" x14ac:dyDescent="0.25">
      <c r="A916" s="2" t="str">
        <f>Original!B926</f>
        <v>14332_1</v>
      </c>
      <c r="B916" s="2" t="str">
        <f>Original!AI926</f>
        <v>punainen</v>
      </c>
      <c r="C916" s="2" t="str">
        <f>Original!AJ926</f>
        <v>punainen</v>
      </c>
      <c r="D916" s="2" t="str">
        <f>Original!AK926</f>
        <v>punainen</v>
      </c>
      <c r="E916" s="2" t="str">
        <f>Original!AR926</f>
        <v>punainen</v>
      </c>
      <c r="F916" s="2" t="str">
        <f>Original!AS926</f>
        <v>punainen</v>
      </c>
      <c r="G916" s="2" t="str">
        <f>Original!AT926</f>
        <v>punainen</v>
      </c>
      <c r="H916" s="2" t="str">
        <f t="shared" si="42"/>
        <v/>
      </c>
      <c r="I916" s="2" t="str">
        <f t="shared" si="43"/>
        <v/>
      </c>
      <c r="J916" s="2" t="str">
        <f t="shared" si="44"/>
        <v/>
      </c>
      <c r="K916" s="7">
        <f>Original!L926</f>
        <v>1413</v>
      </c>
      <c r="L916" s="2">
        <f>Original!C926</f>
        <v>14332</v>
      </c>
      <c r="M916" s="2">
        <f>Original!D926</f>
        <v>1</v>
      </c>
    </row>
    <row r="917" spans="1:13" x14ac:dyDescent="0.25">
      <c r="A917" s="2" t="str">
        <f>Original!B927</f>
        <v>14333_1</v>
      </c>
      <c r="B917" s="2" t="str">
        <f>Original!AI927</f>
        <v>musta</v>
      </c>
      <c r="C917" s="2" t="str">
        <f>Original!AJ927</f>
        <v>musta</v>
      </c>
      <c r="D917" s="2" t="str">
        <f>Original!AK927</f>
        <v>musta</v>
      </c>
      <c r="E917" s="2" t="str">
        <f>Original!AR927</f>
        <v>musta</v>
      </c>
      <c r="F917" s="2" t="str">
        <f>Original!AS927</f>
        <v>musta</v>
      </c>
      <c r="G917" s="2" t="str">
        <f>Original!AT927</f>
        <v>musta</v>
      </c>
      <c r="H917" s="2" t="str">
        <f t="shared" si="42"/>
        <v/>
      </c>
      <c r="I917" s="2" t="str">
        <f t="shared" si="43"/>
        <v/>
      </c>
      <c r="J917" s="2" t="str">
        <f t="shared" si="44"/>
        <v/>
      </c>
      <c r="K917" s="7">
        <f>Original!L927</f>
        <v>400</v>
      </c>
      <c r="L917" s="2">
        <f>Original!C927</f>
        <v>14333</v>
      </c>
      <c r="M917" s="2">
        <f>Original!D927</f>
        <v>1</v>
      </c>
    </row>
    <row r="918" spans="1:13" x14ac:dyDescent="0.25">
      <c r="A918" s="2" t="str">
        <f>Original!B928</f>
        <v>14334_1</v>
      </c>
      <c r="B918" s="2" t="str">
        <f>Original!AI928</f>
        <v>punainen</v>
      </c>
      <c r="C918" s="2" t="str">
        <f>Original!AJ928</f>
        <v>musta</v>
      </c>
      <c r="D918" s="2" t="str">
        <f>Original!AK928</f>
        <v>musta</v>
      </c>
      <c r="E918" s="2" t="str">
        <f>Original!AR928</f>
        <v>punainen</v>
      </c>
      <c r="F918" s="2" t="str">
        <f>Original!AS928</f>
        <v>musta</v>
      </c>
      <c r="G918" s="2" t="str">
        <f>Original!AT928</f>
        <v>musta</v>
      </c>
      <c r="H918" s="2" t="str">
        <f t="shared" si="42"/>
        <v/>
      </c>
      <c r="I918" s="2" t="str">
        <f t="shared" si="43"/>
        <v/>
      </c>
      <c r="J918" s="2" t="str">
        <f t="shared" si="44"/>
        <v/>
      </c>
      <c r="K918" s="7">
        <f>Original!L928</f>
        <v>83</v>
      </c>
      <c r="L918" s="2">
        <f>Original!C928</f>
        <v>14334</v>
      </c>
      <c r="M918" s="2">
        <f>Original!D928</f>
        <v>1</v>
      </c>
    </row>
    <row r="919" spans="1:13" x14ac:dyDescent="0.25">
      <c r="A919" s="2" t="str">
        <f>Original!B929</f>
        <v>14336_1</v>
      </c>
      <c r="B919" s="2" t="str">
        <f>Original!AI929</f>
        <v>ei mallia</v>
      </c>
      <c r="C919" s="2" t="str">
        <f>Original!AJ929</f>
        <v>ei mallia</v>
      </c>
      <c r="D919" s="2" t="e">
        <f>Original!AK929</f>
        <v>#VALUE!</v>
      </c>
      <c r="E919" s="2" t="str">
        <f>Original!AR929</f>
        <v>ei mallia</v>
      </c>
      <c r="F919" s="2" t="str">
        <f>Original!AS929</f>
        <v>ei mallia</v>
      </c>
      <c r="G919" s="2" t="str">
        <f>Original!AT929</f>
        <v>ei mallia</v>
      </c>
      <c r="H919" s="2" t="str">
        <f t="shared" si="42"/>
        <v/>
      </c>
      <c r="I919" s="2" t="str">
        <f t="shared" si="43"/>
        <v/>
      </c>
      <c r="J919" s="2" t="e">
        <f t="shared" si="44"/>
        <v>#VALUE!</v>
      </c>
      <c r="K919" s="7">
        <f>Original!L929</f>
        <v>1300</v>
      </c>
      <c r="L919" s="2">
        <f>Original!C929</f>
        <v>14336</v>
      </c>
      <c r="M919" s="2">
        <f>Original!D929</f>
        <v>1</v>
      </c>
    </row>
    <row r="920" spans="1:13" x14ac:dyDescent="0.25">
      <c r="A920" s="2" t="str">
        <f>Original!B930</f>
        <v>14337_1</v>
      </c>
      <c r="B920" s="2" t="str">
        <f>Original!AI930</f>
        <v>musta</v>
      </c>
      <c r="C920" s="2" t="str">
        <f>Original!AJ930</f>
        <v>musta</v>
      </c>
      <c r="D920" s="2" t="str">
        <f>Original!AK930</f>
        <v>musta</v>
      </c>
      <c r="E920" s="2" t="str">
        <f>Original!AR930</f>
        <v>musta</v>
      </c>
      <c r="F920" s="2" t="str">
        <f>Original!AS930</f>
        <v>musta</v>
      </c>
      <c r="G920" s="2" t="str">
        <f>Original!AT930</f>
        <v>musta</v>
      </c>
      <c r="H920" s="2" t="str">
        <f t="shared" si="42"/>
        <v/>
      </c>
      <c r="I920" s="2" t="str">
        <f t="shared" si="43"/>
        <v/>
      </c>
      <c r="J920" s="2" t="str">
        <f t="shared" si="44"/>
        <v/>
      </c>
      <c r="K920" s="7">
        <f>Original!L930</f>
        <v>324</v>
      </c>
      <c r="L920" s="2">
        <f>Original!C930</f>
        <v>14337</v>
      </c>
      <c r="M920" s="2">
        <f>Original!D930</f>
        <v>1</v>
      </c>
    </row>
    <row r="921" spans="1:13" x14ac:dyDescent="0.25">
      <c r="A921" s="2" t="str">
        <f>Original!B931</f>
        <v>14338_1</v>
      </c>
      <c r="B921" s="2" t="str">
        <f>Original!AI931</f>
        <v>musta</v>
      </c>
      <c r="C921" s="2" t="str">
        <f>Original!AJ931</f>
        <v>musta</v>
      </c>
      <c r="D921" s="2" t="str">
        <f>Original!AK931</f>
        <v>musta</v>
      </c>
      <c r="E921" s="2" t="str">
        <f>Original!AR931</f>
        <v>punainen</v>
      </c>
      <c r="F921" s="2" t="str">
        <f>Original!AS931</f>
        <v>musta</v>
      </c>
      <c r="G921" s="2" t="str">
        <f>Original!AT931</f>
        <v>musta</v>
      </c>
      <c r="H921" s="2" t="str">
        <f t="shared" si="42"/>
        <v>punainen</v>
      </c>
      <c r="I921" s="2" t="str">
        <f t="shared" si="43"/>
        <v/>
      </c>
      <c r="J921" s="2" t="str">
        <f t="shared" si="44"/>
        <v/>
      </c>
      <c r="K921" s="7">
        <f>Original!L931</f>
        <v>1062</v>
      </c>
      <c r="L921" s="2">
        <f>Original!C931</f>
        <v>14338</v>
      </c>
      <c r="M921" s="2">
        <f>Original!D931</f>
        <v>1</v>
      </c>
    </row>
    <row r="922" spans="1:13" x14ac:dyDescent="0.25">
      <c r="A922" s="2" t="str">
        <f>Original!B932</f>
        <v>14339_1</v>
      </c>
      <c r="B922" s="2" t="str">
        <f>Original!AI932</f>
        <v>musta</v>
      </c>
      <c r="C922" s="2" t="str">
        <f>Original!AJ932</f>
        <v>musta</v>
      </c>
      <c r="D922" s="2" t="str">
        <f>Original!AK932</f>
        <v>musta</v>
      </c>
      <c r="E922" s="2" t="str">
        <f>Original!AR932</f>
        <v>musta</v>
      </c>
      <c r="F922" s="2" t="str">
        <f>Original!AS932</f>
        <v>musta</v>
      </c>
      <c r="G922" s="2" t="str">
        <f>Original!AT932</f>
        <v>musta</v>
      </c>
      <c r="H922" s="2" t="str">
        <f t="shared" si="42"/>
        <v/>
      </c>
      <c r="I922" s="2" t="str">
        <f t="shared" si="43"/>
        <v/>
      </c>
      <c r="J922" s="2" t="str">
        <f t="shared" si="44"/>
        <v/>
      </c>
      <c r="K922" s="7">
        <f>Original!L932</f>
        <v>122</v>
      </c>
      <c r="L922" s="2">
        <f>Original!C932</f>
        <v>14339</v>
      </c>
      <c r="M922" s="2">
        <f>Original!D932</f>
        <v>1</v>
      </c>
    </row>
    <row r="923" spans="1:13" x14ac:dyDescent="0.25">
      <c r="A923" s="2" t="str">
        <f>Original!B933</f>
        <v>14339_2</v>
      </c>
      <c r="B923" s="2" t="str">
        <f>Original!AI933</f>
        <v>musta</v>
      </c>
      <c r="C923" s="2" t="str">
        <f>Original!AJ933</f>
        <v>musta</v>
      </c>
      <c r="D923" s="2" t="str">
        <f>Original!AK933</f>
        <v>musta</v>
      </c>
      <c r="E923" s="2" t="str">
        <f>Original!AR933</f>
        <v>musta</v>
      </c>
      <c r="F923" s="2" t="str">
        <f>Original!AS933</f>
        <v>musta</v>
      </c>
      <c r="G923" s="2" t="str">
        <f>Original!AT933</f>
        <v>musta</v>
      </c>
      <c r="H923" s="2" t="str">
        <f t="shared" si="42"/>
        <v/>
      </c>
      <c r="I923" s="2" t="str">
        <f t="shared" si="43"/>
        <v/>
      </c>
      <c r="J923" s="2" t="str">
        <f t="shared" si="44"/>
        <v/>
      </c>
      <c r="K923" s="7">
        <f>Original!L933</f>
        <v>97</v>
      </c>
      <c r="L923" s="2">
        <f>Original!C933</f>
        <v>14339</v>
      </c>
      <c r="M923" s="2">
        <f>Original!D933</f>
        <v>2</v>
      </c>
    </row>
    <row r="924" spans="1:13" x14ac:dyDescent="0.25">
      <c r="A924" s="2" t="str">
        <f>Original!B934</f>
        <v>14340_1</v>
      </c>
      <c r="B924" s="2" t="str">
        <f>Original!AI934</f>
        <v>musta</v>
      </c>
      <c r="C924" s="2" t="str">
        <f>Original!AJ934</f>
        <v>musta</v>
      </c>
      <c r="D924" s="2" t="str">
        <f>Original!AK934</f>
        <v>musta</v>
      </c>
      <c r="E924" s="2" t="str">
        <f>Original!AR934</f>
        <v>musta</v>
      </c>
      <c r="F924" s="2" t="str">
        <f>Original!AS934</f>
        <v>musta</v>
      </c>
      <c r="G924" s="2" t="str">
        <f>Original!AT934</f>
        <v>musta</v>
      </c>
      <c r="H924" s="2" t="str">
        <f t="shared" si="42"/>
        <v/>
      </c>
      <c r="I924" s="2" t="str">
        <f t="shared" si="43"/>
        <v/>
      </c>
      <c r="J924" s="2" t="str">
        <f t="shared" si="44"/>
        <v/>
      </c>
      <c r="K924" s="7">
        <f>Original!L934</f>
        <v>108</v>
      </c>
      <c r="L924" s="2">
        <f>Original!C934</f>
        <v>14340</v>
      </c>
      <c r="M924" s="2">
        <f>Original!D934</f>
        <v>1</v>
      </c>
    </row>
    <row r="925" spans="1:13" x14ac:dyDescent="0.25">
      <c r="A925" s="2" t="str">
        <f>Original!B935</f>
        <v>14341_1</v>
      </c>
      <c r="B925" s="2" t="str">
        <f>Original!AI935</f>
        <v>musta</v>
      </c>
      <c r="C925" s="2" t="str">
        <f>Original!AJ935</f>
        <v>musta</v>
      </c>
      <c r="D925" s="2" t="str">
        <f>Original!AK935</f>
        <v>musta</v>
      </c>
      <c r="E925" s="2" t="str">
        <f>Original!AR935</f>
        <v>musta</v>
      </c>
      <c r="F925" s="2" t="str">
        <f>Original!AS935</f>
        <v>musta</v>
      </c>
      <c r="G925" s="2" t="str">
        <f>Original!AT935</f>
        <v>musta</v>
      </c>
      <c r="H925" s="2" t="str">
        <f t="shared" si="42"/>
        <v/>
      </c>
      <c r="I925" s="2" t="str">
        <f t="shared" si="43"/>
        <v/>
      </c>
      <c r="J925" s="2" t="str">
        <f t="shared" si="44"/>
        <v/>
      </c>
      <c r="K925" s="7">
        <f>Original!L935</f>
        <v>21</v>
      </c>
      <c r="L925" s="2">
        <f>Original!C935</f>
        <v>14341</v>
      </c>
      <c r="M925" s="2">
        <f>Original!D935</f>
        <v>1</v>
      </c>
    </row>
    <row r="926" spans="1:13" x14ac:dyDescent="0.25">
      <c r="A926" s="2" t="str">
        <f>Original!B936</f>
        <v>14343_1</v>
      </c>
      <c r="B926" s="2" t="str">
        <f>Original!AI936</f>
        <v>punainen</v>
      </c>
      <c r="C926" s="2" t="str">
        <f>Original!AJ936</f>
        <v>punainen</v>
      </c>
      <c r="D926" s="2" t="str">
        <f>Original!AK936</f>
        <v>musta</v>
      </c>
      <c r="E926" s="2" t="str">
        <f>Original!AR936</f>
        <v>punainen</v>
      </c>
      <c r="F926" s="2" t="str">
        <f>Original!AS936</f>
        <v>punainen</v>
      </c>
      <c r="G926" s="2" t="str">
        <f>Original!AT936</f>
        <v>musta</v>
      </c>
      <c r="H926" s="2" t="str">
        <f t="shared" si="42"/>
        <v/>
      </c>
      <c r="I926" s="2" t="str">
        <f t="shared" si="43"/>
        <v/>
      </c>
      <c r="J926" s="2" t="str">
        <f t="shared" si="44"/>
        <v/>
      </c>
      <c r="K926" s="7">
        <f>Original!L936</f>
        <v>69</v>
      </c>
      <c r="L926" s="2">
        <f>Original!C936</f>
        <v>14343</v>
      </c>
      <c r="M926" s="2">
        <f>Original!D936</f>
        <v>1</v>
      </c>
    </row>
    <row r="927" spans="1:13" x14ac:dyDescent="0.25">
      <c r="A927" s="2" t="str">
        <f>Original!B937</f>
        <v>14347_1</v>
      </c>
      <c r="B927" s="2" t="str">
        <f>Original!AI937</f>
        <v>musta</v>
      </c>
      <c r="C927" s="2" t="str">
        <f>Original!AJ937</f>
        <v>musta</v>
      </c>
      <c r="D927" s="2" t="str">
        <f>Original!AK937</f>
        <v>musta</v>
      </c>
      <c r="E927" s="2" t="str">
        <f>Original!AR937</f>
        <v>musta</v>
      </c>
      <c r="F927" s="2" t="str">
        <f>Original!AS937</f>
        <v>musta</v>
      </c>
      <c r="G927" s="2" t="str">
        <f>Original!AT937</f>
        <v>musta</v>
      </c>
      <c r="H927" s="2" t="str">
        <f t="shared" si="42"/>
        <v/>
      </c>
      <c r="I927" s="2" t="str">
        <f t="shared" si="43"/>
        <v/>
      </c>
      <c r="J927" s="2" t="str">
        <f t="shared" si="44"/>
        <v/>
      </c>
      <c r="K927" s="7">
        <f>Original!L937</f>
        <v>54</v>
      </c>
      <c r="L927" s="2">
        <f>Original!C937</f>
        <v>14347</v>
      </c>
      <c r="M927" s="2">
        <f>Original!D937</f>
        <v>1</v>
      </c>
    </row>
    <row r="928" spans="1:13" x14ac:dyDescent="0.25">
      <c r="A928" s="2" t="str">
        <f>Original!B938</f>
        <v>14349_1</v>
      </c>
      <c r="B928" s="2" t="str">
        <f>Original!AI938</f>
        <v>punainen</v>
      </c>
      <c r="C928" s="2" t="str">
        <f>Original!AJ938</f>
        <v>punainen</v>
      </c>
      <c r="D928" s="2" t="str">
        <f>Original!AK938</f>
        <v>musta</v>
      </c>
      <c r="E928" s="2" t="str">
        <f>Original!AR938</f>
        <v>punainen</v>
      </c>
      <c r="F928" s="2" t="str">
        <f>Original!AS938</f>
        <v>punainen</v>
      </c>
      <c r="G928" s="2" t="str">
        <f>Original!AT938</f>
        <v>musta</v>
      </c>
      <c r="H928" s="2" t="str">
        <f t="shared" si="42"/>
        <v/>
      </c>
      <c r="I928" s="2" t="str">
        <f t="shared" si="43"/>
        <v/>
      </c>
      <c r="J928" s="2" t="str">
        <f t="shared" si="44"/>
        <v/>
      </c>
      <c r="K928" s="7">
        <f>Original!L938</f>
        <v>368</v>
      </c>
      <c r="L928" s="2">
        <f>Original!C938</f>
        <v>14349</v>
      </c>
      <c r="M928" s="2">
        <f>Original!D938</f>
        <v>1</v>
      </c>
    </row>
    <row r="929" spans="1:13" x14ac:dyDescent="0.25">
      <c r="A929" s="2" t="str">
        <f>Original!B939</f>
        <v>14351_1</v>
      </c>
      <c r="B929" s="2" t="str">
        <f>Original!AI939</f>
        <v>musta</v>
      </c>
      <c r="C929" s="2" t="str">
        <f>Original!AJ939</f>
        <v>musta</v>
      </c>
      <c r="D929" s="2" t="str">
        <f>Original!AK939</f>
        <v>musta</v>
      </c>
      <c r="E929" s="2" t="str">
        <f>Original!AR939</f>
        <v>musta</v>
      </c>
      <c r="F929" s="2" t="str">
        <f>Original!AS939</f>
        <v>musta</v>
      </c>
      <c r="G929" s="2" t="str">
        <f>Original!AT939</f>
        <v>musta</v>
      </c>
      <c r="H929" s="2" t="str">
        <f t="shared" si="42"/>
        <v/>
      </c>
      <c r="I929" s="2" t="str">
        <f t="shared" si="43"/>
        <v/>
      </c>
      <c r="J929" s="2" t="str">
        <f t="shared" si="44"/>
        <v/>
      </c>
      <c r="K929" s="7">
        <f>Original!L939</f>
        <v>134</v>
      </c>
      <c r="L929" s="2">
        <f>Original!C939</f>
        <v>14351</v>
      </c>
      <c r="M929" s="2">
        <f>Original!D939</f>
        <v>1</v>
      </c>
    </row>
    <row r="930" spans="1:13" x14ac:dyDescent="0.25">
      <c r="A930" s="2" t="str">
        <f>Original!B940</f>
        <v>14351_2</v>
      </c>
      <c r="B930" s="2" t="str">
        <f>Original!AI940</f>
        <v>musta</v>
      </c>
      <c r="C930" s="2" t="str">
        <f>Original!AJ940</f>
        <v>musta</v>
      </c>
      <c r="D930" s="2" t="str">
        <f>Original!AK940</f>
        <v>musta</v>
      </c>
      <c r="E930" s="2" t="str">
        <f>Original!AR940</f>
        <v>musta</v>
      </c>
      <c r="F930" s="2" t="str">
        <f>Original!AS940</f>
        <v>musta</v>
      </c>
      <c r="G930" s="2" t="str">
        <f>Original!AT940</f>
        <v>musta</v>
      </c>
      <c r="H930" s="2" t="str">
        <f t="shared" si="42"/>
        <v/>
      </c>
      <c r="I930" s="2" t="str">
        <f t="shared" si="43"/>
        <v/>
      </c>
      <c r="J930" s="2" t="str">
        <f t="shared" si="44"/>
        <v/>
      </c>
      <c r="K930" s="7">
        <f>Original!L940</f>
        <v>17</v>
      </c>
      <c r="L930" s="2">
        <f>Original!C940</f>
        <v>14351</v>
      </c>
      <c r="M930" s="2">
        <f>Original!D940</f>
        <v>2</v>
      </c>
    </row>
    <row r="931" spans="1:13" x14ac:dyDescent="0.25">
      <c r="A931" s="2" t="str">
        <f>Original!B941</f>
        <v>14351_3</v>
      </c>
      <c r="B931" s="2" t="str">
        <f>Original!AI941</f>
        <v>musta</v>
      </c>
      <c r="C931" s="2" t="str">
        <f>Original!AJ941</f>
        <v>musta</v>
      </c>
      <c r="D931" s="2" t="str">
        <f>Original!AK941</f>
        <v>musta</v>
      </c>
      <c r="E931" s="2" t="str">
        <f>Original!AR941</f>
        <v>musta</v>
      </c>
      <c r="F931" s="2" t="str">
        <f>Original!AS941</f>
        <v>musta</v>
      </c>
      <c r="G931" s="2" t="str">
        <f>Original!AT941</f>
        <v>musta</v>
      </c>
      <c r="H931" s="2" t="str">
        <f t="shared" si="42"/>
        <v/>
      </c>
      <c r="I931" s="2" t="str">
        <f t="shared" si="43"/>
        <v/>
      </c>
      <c r="J931" s="2" t="str">
        <f t="shared" si="44"/>
        <v/>
      </c>
      <c r="K931" s="7">
        <f>Original!L941</f>
        <v>17</v>
      </c>
      <c r="L931" s="2">
        <f>Original!C941</f>
        <v>14351</v>
      </c>
      <c r="M931" s="2">
        <f>Original!D941</f>
        <v>3</v>
      </c>
    </row>
    <row r="932" spans="1:13" x14ac:dyDescent="0.25">
      <c r="A932" s="2" t="str">
        <f>Original!B942</f>
        <v>14352_1</v>
      </c>
      <c r="B932" s="2" t="str">
        <f>Original!AI942</f>
        <v>musta</v>
      </c>
      <c r="C932" s="2" t="str">
        <f>Original!AJ942</f>
        <v>musta</v>
      </c>
      <c r="D932" s="2" t="str">
        <f>Original!AK942</f>
        <v>musta</v>
      </c>
      <c r="E932" s="2" t="str">
        <f>Original!AR942</f>
        <v>musta</v>
      </c>
      <c r="F932" s="2" t="str">
        <f>Original!AS942</f>
        <v>musta</v>
      </c>
      <c r="G932" s="2" t="str">
        <f>Original!AT942</f>
        <v>musta</v>
      </c>
      <c r="H932" s="2" t="str">
        <f t="shared" si="42"/>
        <v/>
      </c>
      <c r="I932" s="2" t="str">
        <f t="shared" si="43"/>
        <v/>
      </c>
      <c r="J932" s="2" t="str">
        <f t="shared" si="44"/>
        <v/>
      </c>
      <c r="K932" s="7">
        <f>Original!L942</f>
        <v>409</v>
      </c>
      <c r="L932" s="2">
        <f>Original!C942</f>
        <v>14352</v>
      </c>
      <c r="M932" s="2">
        <f>Original!D942</f>
        <v>1</v>
      </c>
    </row>
    <row r="933" spans="1:13" x14ac:dyDescent="0.25">
      <c r="A933" s="2" t="str">
        <f>Original!B943</f>
        <v>14353_1</v>
      </c>
      <c r="B933" s="2" t="str">
        <f>Original!AI943</f>
        <v>musta</v>
      </c>
      <c r="C933" s="2" t="str">
        <f>Original!AJ943</f>
        <v>musta</v>
      </c>
      <c r="D933" s="2" t="str">
        <f>Original!AK943</f>
        <v>musta</v>
      </c>
      <c r="E933" s="2" t="str">
        <f>Original!AR943</f>
        <v>musta</v>
      </c>
      <c r="F933" s="2" t="str">
        <f>Original!AS943</f>
        <v>musta</v>
      </c>
      <c r="G933" s="2" t="str">
        <f>Original!AT943</f>
        <v>musta</v>
      </c>
      <c r="H933" s="2" t="str">
        <f t="shared" si="42"/>
        <v/>
      </c>
      <c r="I933" s="2" t="str">
        <f t="shared" si="43"/>
        <v/>
      </c>
      <c r="J933" s="2" t="str">
        <f t="shared" si="44"/>
        <v/>
      </c>
      <c r="K933" s="7">
        <f>Original!L943</f>
        <v>196</v>
      </c>
      <c r="L933" s="2">
        <f>Original!C943</f>
        <v>14353</v>
      </c>
      <c r="M933" s="2">
        <f>Original!D943</f>
        <v>1</v>
      </c>
    </row>
    <row r="934" spans="1:13" x14ac:dyDescent="0.25">
      <c r="A934" s="2" t="str">
        <f>Original!B944</f>
        <v>14353_2</v>
      </c>
      <c r="B934" s="2" t="str">
        <f>Original!AI944</f>
        <v>musta</v>
      </c>
      <c r="C934" s="2" t="str">
        <f>Original!AJ944</f>
        <v>musta</v>
      </c>
      <c r="D934" s="2" t="str">
        <f>Original!AK944</f>
        <v>musta</v>
      </c>
      <c r="E934" s="2" t="str">
        <f>Original!AR944</f>
        <v>musta</v>
      </c>
      <c r="F934" s="2" t="str">
        <f>Original!AS944</f>
        <v>musta</v>
      </c>
      <c r="G934" s="2" t="str">
        <f>Original!AT944</f>
        <v>musta</v>
      </c>
      <c r="H934" s="2" t="str">
        <f t="shared" si="42"/>
        <v/>
      </c>
      <c r="I934" s="2" t="str">
        <f t="shared" si="43"/>
        <v/>
      </c>
      <c r="J934" s="2" t="str">
        <f t="shared" si="44"/>
        <v/>
      </c>
      <c r="K934" s="7">
        <f>Original!L944</f>
        <v>135</v>
      </c>
      <c r="L934" s="2">
        <f>Original!C944</f>
        <v>14353</v>
      </c>
      <c r="M934" s="2">
        <f>Original!D944</f>
        <v>2</v>
      </c>
    </row>
    <row r="935" spans="1:13" x14ac:dyDescent="0.25">
      <c r="A935" s="2" t="str">
        <f>Original!B945</f>
        <v>14354_1</v>
      </c>
      <c r="B935" s="2" t="str">
        <f>Original!AI945</f>
        <v>musta</v>
      </c>
      <c r="C935" s="2" t="str">
        <f>Original!AJ945</f>
        <v>musta</v>
      </c>
      <c r="D935" s="2" t="str">
        <f>Original!AK945</f>
        <v>musta</v>
      </c>
      <c r="E935" s="2" t="str">
        <f>Original!AR945</f>
        <v>musta</v>
      </c>
      <c r="F935" s="2" t="str">
        <f>Original!AS945</f>
        <v>musta</v>
      </c>
      <c r="G935" s="2" t="str">
        <f>Original!AT945</f>
        <v>musta</v>
      </c>
      <c r="H935" s="2" t="str">
        <f t="shared" si="42"/>
        <v/>
      </c>
      <c r="I935" s="2" t="str">
        <f t="shared" si="43"/>
        <v/>
      </c>
      <c r="J935" s="2" t="str">
        <f t="shared" si="44"/>
        <v/>
      </c>
      <c r="K935" s="7">
        <f>Original!L945</f>
        <v>179</v>
      </c>
      <c r="L935" s="2">
        <f>Original!C945</f>
        <v>14354</v>
      </c>
      <c r="M935" s="2">
        <f>Original!D945</f>
        <v>1</v>
      </c>
    </row>
    <row r="936" spans="1:13" x14ac:dyDescent="0.25">
      <c r="A936" s="2" t="str">
        <f>Original!B946</f>
        <v>14356_1</v>
      </c>
      <c r="B936" s="2" t="str">
        <f>Original!AI946</f>
        <v>punainen</v>
      </c>
      <c r="C936" s="2" t="str">
        <f>Original!AJ946</f>
        <v>musta</v>
      </c>
      <c r="D936" s="2" t="str">
        <f>Original!AK946</f>
        <v>musta</v>
      </c>
      <c r="E936" s="2" t="str">
        <f>Original!AR946</f>
        <v>punainen</v>
      </c>
      <c r="F936" s="2" t="str">
        <f>Original!AS946</f>
        <v>musta</v>
      </c>
      <c r="G936" s="2" t="str">
        <f>Original!AT946</f>
        <v>musta</v>
      </c>
      <c r="H936" s="2" t="str">
        <f t="shared" si="42"/>
        <v/>
      </c>
      <c r="I936" s="2" t="str">
        <f t="shared" si="43"/>
        <v/>
      </c>
      <c r="J936" s="2" t="str">
        <f t="shared" si="44"/>
        <v/>
      </c>
      <c r="K936" s="7">
        <f>Original!L946</f>
        <v>102</v>
      </c>
      <c r="L936" s="2">
        <f>Original!C946</f>
        <v>14356</v>
      </c>
      <c r="M936" s="2">
        <f>Original!D946</f>
        <v>1</v>
      </c>
    </row>
    <row r="937" spans="1:13" x14ac:dyDescent="0.25">
      <c r="A937" s="2" t="str">
        <f>Original!B947</f>
        <v>14357_1</v>
      </c>
      <c r="B937" s="2" t="str">
        <f>Original!AI947</f>
        <v>musta</v>
      </c>
      <c r="C937" s="2" t="str">
        <f>Original!AJ947</f>
        <v>musta</v>
      </c>
      <c r="D937" s="2" t="str">
        <f>Original!AK947</f>
        <v>musta</v>
      </c>
      <c r="E937" s="2" t="str">
        <f>Original!AR947</f>
        <v>musta</v>
      </c>
      <c r="F937" s="2" t="str">
        <f>Original!AS947</f>
        <v>musta</v>
      </c>
      <c r="G937" s="2" t="str">
        <f>Original!AT947</f>
        <v>musta</v>
      </c>
      <c r="H937" s="2" t="str">
        <f t="shared" si="42"/>
        <v/>
      </c>
      <c r="I937" s="2" t="str">
        <f t="shared" si="43"/>
        <v/>
      </c>
      <c r="J937" s="2" t="str">
        <f t="shared" si="44"/>
        <v/>
      </c>
      <c r="K937" s="7">
        <f>Original!L947</f>
        <v>40</v>
      </c>
      <c r="L937" s="2">
        <f>Original!C947</f>
        <v>14357</v>
      </c>
      <c r="M937" s="2">
        <f>Original!D947</f>
        <v>1</v>
      </c>
    </row>
    <row r="938" spans="1:13" x14ac:dyDescent="0.25">
      <c r="A938" s="2" t="str">
        <f>Original!B948</f>
        <v>14358_1</v>
      </c>
      <c r="B938" s="2" t="str">
        <f>Original!AI948</f>
        <v>punainen</v>
      </c>
      <c r="C938" s="2" t="str">
        <f>Original!AJ948</f>
        <v>musta</v>
      </c>
      <c r="D938" s="2" t="str">
        <f>Original!AK948</f>
        <v>musta</v>
      </c>
      <c r="E938" s="2" t="str">
        <f>Original!AR948</f>
        <v>punainen</v>
      </c>
      <c r="F938" s="2" t="str">
        <f>Original!AS948</f>
        <v>musta</v>
      </c>
      <c r="G938" s="2" t="str">
        <f>Original!AT948</f>
        <v>musta</v>
      </c>
      <c r="H938" s="2" t="str">
        <f t="shared" si="42"/>
        <v/>
      </c>
      <c r="I938" s="2" t="str">
        <f t="shared" si="43"/>
        <v/>
      </c>
      <c r="J938" s="2" t="str">
        <f t="shared" si="44"/>
        <v/>
      </c>
      <c r="K938" s="7">
        <f>Original!L948</f>
        <v>56</v>
      </c>
      <c r="L938" s="2">
        <f>Original!C948</f>
        <v>14358</v>
      </c>
      <c r="M938" s="2">
        <f>Original!D948</f>
        <v>1</v>
      </c>
    </row>
    <row r="939" spans="1:13" x14ac:dyDescent="0.25">
      <c r="A939" s="2" t="str">
        <f>Original!B949</f>
        <v>14359_1</v>
      </c>
      <c r="B939" s="2" t="str">
        <f>Original!AI949</f>
        <v>punainen</v>
      </c>
      <c r="C939" s="2" t="str">
        <f>Original!AJ949</f>
        <v>musta</v>
      </c>
      <c r="D939" s="2" t="str">
        <f>Original!AK949</f>
        <v>musta</v>
      </c>
      <c r="E939" s="2" t="str">
        <f>Original!AR949</f>
        <v>punainen</v>
      </c>
      <c r="F939" s="2" t="str">
        <f>Original!AS949</f>
        <v>musta</v>
      </c>
      <c r="G939" s="2" t="str">
        <f>Original!AT949</f>
        <v>musta</v>
      </c>
      <c r="H939" s="2" t="str">
        <f t="shared" si="42"/>
        <v/>
      </c>
      <c r="I939" s="2" t="str">
        <f t="shared" si="43"/>
        <v/>
      </c>
      <c r="J939" s="2" t="str">
        <f t="shared" si="44"/>
        <v/>
      </c>
      <c r="K939" s="7">
        <f>Original!L949</f>
        <v>46</v>
      </c>
      <c r="L939" s="2">
        <f>Original!C949</f>
        <v>14359</v>
      </c>
      <c r="M939" s="2">
        <f>Original!D949</f>
        <v>1</v>
      </c>
    </row>
    <row r="940" spans="1:13" x14ac:dyDescent="0.25">
      <c r="A940" s="2" t="str">
        <f>Original!B950</f>
        <v>14361_1</v>
      </c>
      <c r="B940" s="2" t="str">
        <f>Original!AI950</f>
        <v>musta</v>
      </c>
      <c r="C940" s="2" t="str">
        <f>Original!AJ950</f>
        <v>musta</v>
      </c>
      <c r="D940" s="2" t="str">
        <f>Original!AK950</f>
        <v>musta</v>
      </c>
      <c r="E940" s="2" t="str">
        <f>Original!AR950</f>
        <v>musta</v>
      </c>
      <c r="F940" s="2" t="str">
        <f>Original!AS950</f>
        <v>musta</v>
      </c>
      <c r="G940" s="2" t="str">
        <f>Original!AT950</f>
        <v>musta</v>
      </c>
      <c r="H940" s="2" t="str">
        <f t="shared" si="42"/>
        <v/>
      </c>
      <c r="I940" s="2" t="str">
        <f t="shared" si="43"/>
        <v/>
      </c>
      <c r="J940" s="2" t="str">
        <f t="shared" si="44"/>
        <v/>
      </c>
      <c r="K940" s="7">
        <f>Original!L950</f>
        <v>291</v>
      </c>
      <c r="L940" s="2">
        <f>Original!C950</f>
        <v>14361</v>
      </c>
      <c r="M940" s="2">
        <f>Original!D950</f>
        <v>1</v>
      </c>
    </row>
    <row r="941" spans="1:13" x14ac:dyDescent="0.25">
      <c r="A941" s="2" t="str">
        <f>Original!B951</f>
        <v>14361_2</v>
      </c>
      <c r="B941" s="2" t="str">
        <f>Original!AI951</f>
        <v>musta</v>
      </c>
      <c r="C941" s="2" t="str">
        <f>Original!AJ951</f>
        <v>musta</v>
      </c>
      <c r="D941" s="2" t="str">
        <f>Original!AK951</f>
        <v>musta</v>
      </c>
      <c r="E941" s="2" t="str">
        <f>Original!AR951</f>
        <v>musta</v>
      </c>
      <c r="F941" s="2" t="str">
        <f>Original!AS951</f>
        <v>musta</v>
      </c>
      <c r="G941" s="2" t="str">
        <f>Original!AT951</f>
        <v>musta</v>
      </c>
      <c r="H941" s="2" t="str">
        <f t="shared" si="42"/>
        <v/>
      </c>
      <c r="I941" s="2" t="str">
        <f t="shared" si="43"/>
        <v/>
      </c>
      <c r="J941" s="2" t="str">
        <f t="shared" si="44"/>
        <v/>
      </c>
      <c r="K941" s="7">
        <f>Original!L951</f>
        <v>55</v>
      </c>
      <c r="L941" s="2">
        <f>Original!C951</f>
        <v>14361</v>
      </c>
      <c r="M941" s="2">
        <f>Original!D951</f>
        <v>2</v>
      </c>
    </row>
    <row r="942" spans="1:13" x14ac:dyDescent="0.25">
      <c r="A942" s="2" t="str">
        <f>Original!B952</f>
        <v>14361_3</v>
      </c>
      <c r="B942" s="2" t="str">
        <f>Original!AI952</f>
        <v>musta</v>
      </c>
      <c r="C942" s="2" t="str">
        <f>Original!AJ952</f>
        <v>musta</v>
      </c>
      <c r="D942" s="2" t="str">
        <f>Original!AK952</f>
        <v>musta</v>
      </c>
      <c r="E942" s="2" t="str">
        <f>Original!AR952</f>
        <v>musta</v>
      </c>
      <c r="F942" s="2" t="str">
        <f>Original!AS952</f>
        <v>musta</v>
      </c>
      <c r="G942" s="2" t="str">
        <f>Original!AT952</f>
        <v>musta</v>
      </c>
      <c r="H942" s="2" t="str">
        <f t="shared" si="42"/>
        <v/>
      </c>
      <c r="I942" s="2" t="str">
        <f t="shared" si="43"/>
        <v/>
      </c>
      <c r="J942" s="2" t="str">
        <f t="shared" si="44"/>
        <v/>
      </c>
      <c r="K942" s="7">
        <f>Original!L952</f>
        <v>55</v>
      </c>
      <c r="L942" s="2">
        <f>Original!C952</f>
        <v>14361</v>
      </c>
      <c r="M942" s="2">
        <f>Original!D952</f>
        <v>3</v>
      </c>
    </row>
    <row r="943" spans="1:13" x14ac:dyDescent="0.25">
      <c r="A943" s="2" t="str">
        <f>Original!B953</f>
        <v>14363_1</v>
      </c>
      <c r="B943" s="2" t="str">
        <f>Original!AI953</f>
        <v>musta</v>
      </c>
      <c r="C943" s="2" t="str">
        <f>Original!AJ953</f>
        <v>musta</v>
      </c>
      <c r="D943" s="2" t="str">
        <f>Original!AK953</f>
        <v>musta</v>
      </c>
      <c r="E943" s="2" t="str">
        <f>Original!AR953</f>
        <v>musta</v>
      </c>
      <c r="F943" s="2" t="str">
        <f>Original!AS953</f>
        <v>musta</v>
      </c>
      <c r="G943" s="2" t="str">
        <f>Original!AT953</f>
        <v>musta</v>
      </c>
      <c r="H943" s="2" t="str">
        <f t="shared" si="42"/>
        <v/>
      </c>
      <c r="I943" s="2" t="str">
        <f t="shared" si="43"/>
        <v/>
      </c>
      <c r="J943" s="2" t="str">
        <f t="shared" si="44"/>
        <v/>
      </c>
      <c r="K943" s="7">
        <f>Original!L953</f>
        <v>89</v>
      </c>
      <c r="L943" s="2">
        <f>Original!C953</f>
        <v>14363</v>
      </c>
      <c r="M943" s="2">
        <f>Original!D953</f>
        <v>1</v>
      </c>
    </row>
    <row r="944" spans="1:13" x14ac:dyDescent="0.25">
      <c r="A944" s="2" t="str">
        <f>Original!B954</f>
        <v>14365_1</v>
      </c>
      <c r="B944" s="2" t="str">
        <f>Original!AI954</f>
        <v>musta</v>
      </c>
      <c r="C944" s="2" t="str">
        <f>Original!AJ954</f>
        <v>musta</v>
      </c>
      <c r="D944" s="2" t="str">
        <f>Original!AK954</f>
        <v>musta</v>
      </c>
      <c r="E944" s="2" t="str">
        <f>Original!AR954</f>
        <v>musta</v>
      </c>
      <c r="F944" s="2" t="str">
        <f>Original!AS954</f>
        <v>musta</v>
      </c>
      <c r="G944" s="2" t="str">
        <f>Original!AT954</f>
        <v>musta</v>
      </c>
      <c r="H944" s="2" t="str">
        <f t="shared" si="42"/>
        <v/>
      </c>
      <c r="I944" s="2" t="str">
        <f t="shared" si="43"/>
        <v/>
      </c>
      <c r="J944" s="2" t="str">
        <f t="shared" si="44"/>
        <v/>
      </c>
      <c r="K944" s="7">
        <f>Original!L954</f>
        <v>298</v>
      </c>
      <c r="L944" s="2">
        <f>Original!C954</f>
        <v>14365</v>
      </c>
      <c r="M944" s="2">
        <f>Original!D954</f>
        <v>1</v>
      </c>
    </row>
    <row r="945" spans="1:13" x14ac:dyDescent="0.25">
      <c r="A945" s="2" t="str">
        <f>Original!B955</f>
        <v>14367_1</v>
      </c>
      <c r="B945" s="2" t="str">
        <f>Original!AI955</f>
        <v>musta</v>
      </c>
      <c r="C945" s="2" t="str">
        <f>Original!AJ955</f>
        <v>musta</v>
      </c>
      <c r="D945" s="2" t="str">
        <f>Original!AK955</f>
        <v>musta</v>
      </c>
      <c r="E945" s="2" t="str">
        <f>Original!AR955</f>
        <v>musta</v>
      </c>
      <c r="F945" s="2" t="str">
        <f>Original!AS955</f>
        <v>musta</v>
      </c>
      <c r="G945" s="2" t="str">
        <f>Original!AT955</f>
        <v>musta</v>
      </c>
      <c r="H945" s="2" t="str">
        <f t="shared" si="42"/>
        <v/>
      </c>
      <c r="I945" s="2" t="str">
        <f t="shared" si="43"/>
        <v/>
      </c>
      <c r="J945" s="2" t="str">
        <f t="shared" si="44"/>
        <v/>
      </c>
      <c r="K945" s="7">
        <f>Original!L955</f>
        <v>61</v>
      </c>
      <c r="L945" s="2">
        <f>Original!C955</f>
        <v>14367</v>
      </c>
      <c r="M945" s="2">
        <f>Original!D955</f>
        <v>1</v>
      </c>
    </row>
    <row r="946" spans="1:13" x14ac:dyDescent="0.25">
      <c r="A946" s="2" t="str">
        <f>Original!B956</f>
        <v>14367_2</v>
      </c>
      <c r="B946" s="2" t="str">
        <f>Original!AI956</f>
        <v>musta</v>
      </c>
      <c r="C946" s="2" t="str">
        <f>Original!AJ956</f>
        <v>musta</v>
      </c>
      <c r="D946" s="2" t="str">
        <f>Original!AK956</f>
        <v>musta</v>
      </c>
      <c r="E946" s="2" t="str">
        <f>Original!AR956</f>
        <v>musta</v>
      </c>
      <c r="F946" s="2" t="str">
        <f>Original!AS956</f>
        <v>musta</v>
      </c>
      <c r="G946" s="2" t="str">
        <f>Original!AT956</f>
        <v>musta</v>
      </c>
      <c r="H946" s="2" t="str">
        <f t="shared" si="42"/>
        <v/>
      </c>
      <c r="I946" s="2" t="str">
        <f t="shared" si="43"/>
        <v/>
      </c>
      <c r="J946" s="2" t="str">
        <f t="shared" si="44"/>
        <v/>
      </c>
      <c r="K946" s="7">
        <f>Original!L956</f>
        <v>61</v>
      </c>
      <c r="L946" s="2">
        <f>Original!C956</f>
        <v>14367</v>
      </c>
      <c r="M946" s="2">
        <f>Original!D956</f>
        <v>2</v>
      </c>
    </row>
    <row r="947" spans="1:13" x14ac:dyDescent="0.25">
      <c r="A947" s="2" t="str">
        <f>Original!B957</f>
        <v>14371_1</v>
      </c>
      <c r="B947" s="2" t="str">
        <f>Original!AI957</f>
        <v>musta</v>
      </c>
      <c r="C947" s="2" t="str">
        <f>Original!AJ957</f>
        <v>musta</v>
      </c>
      <c r="D947" s="2" t="str">
        <f>Original!AK957</f>
        <v>musta</v>
      </c>
      <c r="E947" s="2" t="str">
        <f>Original!AR957</f>
        <v>musta</v>
      </c>
      <c r="F947" s="2" t="str">
        <f>Original!AS957</f>
        <v>musta</v>
      </c>
      <c r="G947" s="2" t="str">
        <f>Original!AT957</f>
        <v>musta</v>
      </c>
      <c r="H947" s="2" t="str">
        <f t="shared" si="42"/>
        <v/>
      </c>
      <c r="I947" s="2" t="str">
        <f t="shared" si="43"/>
        <v/>
      </c>
      <c r="J947" s="2" t="str">
        <f t="shared" si="44"/>
        <v/>
      </c>
      <c r="K947" s="7">
        <f>Original!L957</f>
        <v>63</v>
      </c>
      <c r="L947" s="2">
        <f>Original!C957</f>
        <v>14371</v>
      </c>
      <c r="M947" s="2">
        <f>Original!D957</f>
        <v>1</v>
      </c>
    </row>
    <row r="948" spans="1:13" x14ac:dyDescent="0.25">
      <c r="A948" s="2" t="str">
        <f>Original!B958</f>
        <v>14371_2</v>
      </c>
      <c r="B948" s="2" t="str">
        <f>Original!AI958</f>
        <v>musta</v>
      </c>
      <c r="C948" s="2" t="str">
        <f>Original!AJ958</f>
        <v>musta</v>
      </c>
      <c r="D948" s="2" t="str">
        <f>Original!AK958</f>
        <v>musta</v>
      </c>
      <c r="E948" s="2" t="str">
        <f>Original!AR958</f>
        <v>musta</v>
      </c>
      <c r="F948" s="2" t="str">
        <f>Original!AS958</f>
        <v>musta</v>
      </c>
      <c r="G948" s="2" t="str">
        <f>Original!AT958</f>
        <v>musta</v>
      </c>
      <c r="H948" s="2" t="str">
        <f t="shared" si="42"/>
        <v/>
      </c>
      <c r="I948" s="2" t="str">
        <f t="shared" si="43"/>
        <v/>
      </c>
      <c r="J948" s="2" t="str">
        <f t="shared" si="44"/>
        <v/>
      </c>
      <c r="K948" s="7">
        <f>Original!L958</f>
        <v>252</v>
      </c>
      <c r="L948" s="2">
        <f>Original!C958</f>
        <v>14371</v>
      </c>
      <c r="M948" s="2">
        <f>Original!D958</f>
        <v>2</v>
      </c>
    </row>
    <row r="949" spans="1:13" x14ac:dyDescent="0.25">
      <c r="A949" s="2" t="str">
        <f>Original!B959</f>
        <v>14371_3</v>
      </c>
      <c r="B949" s="2" t="str">
        <f>Original!AI959</f>
        <v>musta</v>
      </c>
      <c r="C949" s="2" t="str">
        <f>Original!AJ959</f>
        <v>musta</v>
      </c>
      <c r="D949" s="2" t="str">
        <f>Original!AK959</f>
        <v>musta</v>
      </c>
      <c r="E949" s="2" t="str">
        <f>Original!AR959</f>
        <v>musta</v>
      </c>
      <c r="F949" s="2" t="str">
        <f>Original!AS959</f>
        <v>musta</v>
      </c>
      <c r="G949" s="2" t="str">
        <f>Original!AT959</f>
        <v>musta</v>
      </c>
      <c r="H949" s="2" t="str">
        <f t="shared" si="42"/>
        <v/>
      </c>
      <c r="I949" s="2" t="str">
        <f t="shared" si="43"/>
        <v/>
      </c>
      <c r="J949" s="2" t="str">
        <f t="shared" si="44"/>
        <v/>
      </c>
      <c r="K949" s="7">
        <f>Original!L959</f>
        <v>252</v>
      </c>
      <c r="L949" s="2">
        <f>Original!C959</f>
        <v>14371</v>
      </c>
      <c r="M949" s="2">
        <f>Original!D959</f>
        <v>3</v>
      </c>
    </row>
    <row r="950" spans="1:13" x14ac:dyDescent="0.25">
      <c r="A950" s="2" t="str">
        <f>Original!B960</f>
        <v>14372_1</v>
      </c>
      <c r="B950" s="2" t="str">
        <f>Original!AI960</f>
        <v>musta</v>
      </c>
      <c r="C950" s="2" t="str">
        <f>Original!AJ960</f>
        <v>musta</v>
      </c>
      <c r="D950" s="2" t="str">
        <f>Original!AK960</f>
        <v>musta</v>
      </c>
      <c r="E950" s="2" t="str">
        <f>Original!AR960</f>
        <v>musta</v>
      </c>
      <c r="F950" s="2" t="str">
        <f>Original!AS960</f>
        <v>musta</v>
      </c>
      <c r="G950" s="2" t="str">
        <f>Original!AT960</f>
        <v>musta</v>
      </c>
      <c r="H950" s="2" t="str">
        <f t="shared" si="42"/>
        <v/>
      </c>
      <c r="I950" s="2" t="str">
        <f t="shared" si="43"/>
        <v/>
      </c>
      <c r="J950" s="2" t="str">
        <f t="shared" si="44"/>
        <v/>
      </c>
      <c r="K950" s="7">
        <f>Original!L960</f>
        <v>635</v>
      </c>
      <c r="L950" s="2">
        <f>Original!C960</f>
        <v>14372</v>
      </c>
      <c r="M950" s="2">
        <f>Original!D960</f>
        <v>1</v>
      </c>
    </row>
    <row r="951" spans="1:13" x14ac:dyDescent="0.25">
      <c r="A951" s="2" t="str">
        <f>Original!B961</f>
        <v>14373_1</v>
      </c>
      <c r="B951" s="2" t="str">
        <f>Original!AI961</f>
        <v>musta</v>
      </c>
      <c r="C951" s="2" t="str">
        <f>Original!AJ961</f>
        <v>musta</v>
      </c>
      <c r="D951" s="2" t="str">
        <f>Original!AK961</f>
        <v>musta</v>
      </c>
      <c r="E951" s="2" t="str">
        <f>Original!AR961</f>
        <v>musta</v>
      </c>
      <c r="F951" s="2" t="str">
        <f>Original!AS961</f>
        <v>musta</v>
      </c>
      <c r="G951" s="2" t="str">
        <f>Original!AT961</f>
        <v>musta</v>
      </c>
      <c r="H951" s="2" t="str">
        <f t="shared" si="42"/>
        <v/>
      </c>
      <c r="I951" s="2" t="str">
        <f t="shared" si="43"/>
        <v/>
      </c>
      <c r="J951" s="2" t="str">
        <f t="shared" si="44"/>
        <v/>
      </c>
      <c r="K951" s="7">
        <f>Original!L961</f>
        <v>44</v>
      </c>
      <c r="L951" s="2">
        <f>Original!C961</f>
        <v>14373</v>
      </c>
      <c r="M951" s="2">
        <f>Original!D961</f>
        <v>1</v>
      </c>
    </row>
    <row r="952" spans="1:13" x14ac:dyDescent="0.25">
      <c r="A952" s="2" t="str">
        <f>Original!B962</f>
        <v>14373_2</v>
      </c>
      <c r="B952" s="2" t="str">
        <f>Original!AI962</f>
        <v>musta</v>
      </c>
      <c r="C952" s="2" t="str">
        <f>Original!AJ962</f>
        <v>musta</v>
      </c>
      <c r="D952" s="2" t="str">
        <f>Original!AK962</f>
        <v>musta</v>
      </c>
      <c r="E952" s="2" t="str">
        <f>Original!AR962</f>
        <v>musta</v>
      </c>
      <c r="F952" s="2" t="str">
        <f>Original!AS962</f>
        <v>musta</v>
      </c>
      <c r="G952" s="2" t="str">
        <f>Original!AT962</f>
        <v>musta</v>
      </c>
      <c r="H952" s="2" t="str">
        <f t="shared" si="42"/>
        <v/>
      </c>
      <c r="I952" s="2" t="str">
        <f t="shared" si="43"/>
        <v/>
      </c>
      <c r="J952" s="2" t="str">
        <f t="shared" si="44"/>
        <v/>
      </c>
      <c r="K952" s="7">
        <f>Original!L962</f>
        <v>44</v>
      </c>
      <c r="L952" s="2">
        <f>Original!C962</f>
        <v>14373</v>
      </c>
      <c r="M952" s="2">
        <f>Original!D962</f>
        <v>2</v>
      </c>
    </row>
    <row r="953" spans="1:13" x14ac:dyDescent="0.25">
      <c r="A953" s="2" t="str">
        <f>Original!B963</f>
        <v>14375_1</v>
      </c>
      <c r="B953" s="2" t="str">
        <f>Original!AI963</f>
        <v>musta</v>
      </c>
      <c r="C953" s="2" t="str">
        <f>Original!AJ963</f>
        <v>musta</v>
      </c>
      <c r="D953" s="2" t="str">
        <f>Original!AK963</f>
        <v>musta</v>
      </c>
      <c r="E953" s="2" t="str">
        <f>Original!AR963</f>
        <v>musta</v>
      </c>
      <c r="F953" s="2" t="str">
        <f>Original!AS963</f>
        <v>musta</v>
      </c>
      <c r="G953" s="2" t="str">
        <f>Original!AT963</f>
        <v>musta</v>
      </c>
      <c r="H953" s="2" t="str">
        <f t="shared" si="42"/>
        <v/>
      </c>
      <c r="I953" s="2" t="str">
        <f t="shared" si="43"/>
        <v/>
      </c>
      <c r="J953" s="2" t="str">
        <f t="shared" si="44"/>
        <v/>
      </c>
      <c r="K953" s="7">
        <f>Original!L963</f>
        <v>467</v>
      </c>
      <c r="L953" s="2">
        <f>Original!C963</f>
        <v>14375</v>
      </c>
      <c r="M953" s="2">
        <f>Original!D963</f>
        <v>1</v>
      </c>
    </row>
    <row r="954" spans="1:13" x14ac:dyDescent="0.25">
      <c r="A954" s="2" t="str">
        <f>Original!B964</f>
        <v>14377_1</v>
      </c>
      <c r="B954" s="2" t="str">
        <f>Original!AI964</f>
        <v>musta</v>
      </c>
      <c r="C954" s="2" t="str">
        <f>Original!AJ964</f>
        <v>musta</v>
      </c>
      <c r="D954" s="2" t="str">
        <f>Original!AK964</f>
        <v>musta</v>
      </c>
      <c r="E954" s="2" t="str">
        <f>Original!AR964</f>
        <v>musta</v>
      </c>
      <c r="F954" s="2" t="str">
        <f>Original!AS964</f>
        <v>musta</v>
      </c>
      <c r="G954" s="2" t="str">
        <f>Original!AT964</f>
        <v>musta</v>
      </c>
      <c r="H954" s="2" t="str">
        <f t="shared" si="42"/>
        <v/>
      </c>
      <c r="I954" s="2" t="str">
        <f t="shared" si="43"/>
        <v/>
      </c>
      <c r="J954" s="2" t="str">
        <f t="shared" si="44"/>
        <v/>
      </c>
      <c r="K954" s="7">
        <f>Original!L964</f>
        <v>126</v>
      </c>
      <c r="L954" s="2">
        <f>Original!C964</f>
        <v>14377</v>
      </c>
      <c r="M954" s="2">
        <f>Original!D964</f>
        <v>1</v>
      </c>
    </row>
    <row r="955" spans="1:13" x14ac:dyDescent="0.25">
      <c r="A955" s="2" t="str">
        <f>Original!B965</f>
        <v>14379_1</v>
      </c>
      <c r="B955" s="2" t="str">
        <f>Original!AI965</f>
        <v>musta</v>
      </c>
      <c r="C955" s="2" t="str">
        <f>Original!AJ965</f>
        <v>musta</v>
      </c>
      <c r="D955" s="2" t="str">
        <f>Original!AK965</f>
        <v>musta</v>
      </c>
      <c r="E955" s="2" t="str">
        <f>Original!AR965</f>
        <v>musta</v>
      </c>
      <c r="F955" s="2" t="str">
        <f>Original!AS965</f>
        <v>musta</v>
      </c>
      <c r="G955" s="2" t="str">
        <f>Original!AT965</f>
        <v>musta</v>
      </c>
      <c r="H955" s="2" t="str">
        <f t="shared" si="42"/>
        <v/>
      </c>
      <c r="I955" s="2" t="str">
        <f t="shared" si="43"/>
        <v/>
      </c>
      <c r="J955" s="2" t="str">
        <f t="shared" si="44"/>
        <v/>
      </c>
      <c r="K955" s="7">
        <f>Original!L965</f>
        <v>58</v>
      </c>
      <c r="L955" s="2">
        <f>Original!C965</f>
        <v>14379</v>
      </c>
      <c r="M955" s="2">
        <f>Original!D965</f>
        <v>1</v>
      </c>
    </row>
    <row r="956" spans="1:13" x14ac:dyDescent="0.25">
      <c r="A956" s="2" t="str">
        <f>Original!B966</f>
        <v>14380_1</v>
      </c>
      <c r="B956" s="2" t="str">
        <f>Original!AI966</f>
        <v>musta</v>
      </c>
      <c r="C956" s="2" t="str">
        <f>Original!AJ966</f>
        <v>musta</v>
      </c>
      <c r="D956" s="2" t="str">
        <f>Original!AK966</f>
        <v>musta</v>
      </c>
      <c r="E956" s="2" t="str">
        <f>Original!AR966</f>
        <v>musta</v>
      </c>
      <c r="F956" s="2" t="str">
        <f>Original!AS966</f>
        <v>musta</v>
      </c>
      <c r="G956" s="2" t="str">
        <f>Original!AT966</f>
        <v>musta</v>
      </c>
      <c r="H956" s="2" t="str">
        <f t="shared" si="42"/>
        <v/>
      </c>
      <c r="I956" s="2" t="str">
        <f t="shared" si="43"/>
        <v/>
      </c>
      <c r="J956" s="2" t="str">
        <f t="shared" si="44"/>
        <v/>
      </c>
      <c r="K956" s="7">
        <f>Original!L966</f>
        <v>138</v>
      </c>
      <c r="L956" s="2">
        <f>Original!C966</f>
        <v>14380</v>
      </c>
      <c r="M956" s="2">
        <f>Original!D966</f>
        <v>1</v>
      </c>
    </row>
    <row r="957" spans="1:13" x14ac:dyDescent="0.25">
      <c r="A957" s="2" t="str">
        <f>Original!B967</f>
        <v>14381_1</v>
      </c>
      <c r="B957" s="2" t="str">
        <f>Original!AI967</f>
        <v>musta</v>
      </c>
      <c r="C957" s="2" t="str">
        <f>Original!AJ967</f>
        <v>musta</v>
      </c>
      <c r="D957" s="2" t="str">
        <f>Original!AK967</f>
        <v>musta</v>
      </c>
      <c r="E957" s="2" t="str">
        <f>Original!AR967</f>
        <v>musta</v>
      </c>
      <c r="F957" s="2" t="str">
        <f>Original!AS967</f>
        <v>musta</v>
      </c>
      <c r="G957" s="2" t="str">
        <f>Original!AT967</f>
        <v>musta</v>
      </c>
      <c r="H957" s="2" t="str">
        <f t="shared" si="42"/>
        <v/>
      </c>
      <c r="I957" s="2" t="str">
        <f t="shared" si="43"/>
        <v/>
      </c>
      <c r="J957" s="2" t="str">
        <f t="shared" si="44"/>
        <v/>
      </c>
      <c r="K957" s="7">
        <f>Original!L967</f>
        <v>75</v>
      </c>
      <c r="L957" s="2">
        <f>Original!C967</f>
        <v>14381</v>
      </c>
      <c r="M957" s="2">
        <f>Original!D967</f>
        <v>1</v>
      </c>
    </row>
    <row r="958" spans="1:13" x14ac:dyDescent="0.25">
      <c r="A958" s="2" t="str">
        <f>Original!B968</f>
        <v>14381_2</v>
      </c>
      <c r="B958" s="2" t="str">
        <f>Original!AI968</f>
        <v>musta</v>
      </c>
      <c r="C958" s="2" t="str">
        <f>Original!AJ968</f>
        <v>musta</v>
      </c>
      <c r="D958" s="2" t="str">
        <f>Original!AK968</f>
        <v>musta</v>
      </c>
      <c r="E958" s="2" t="str">
        <f>Original!AR968</f>
        <v>musta</v>
      </c>
      <c r="F958" s="2" t="str">
        <f>Original!AS968</f>
        <v>musta</v>
      </c>
      <c r="G958" s="2" t="str">
        <f>Original!AT968</f>
        <v>musta</v>
      </c>
      <c r="H958" s="2" t="str">
        <f t="shared" si="42"/>
        <v/>
      </c>
      <c r="I958" s="2" t="str">
        <f t="shared" si="43"/>
        <v/>
      </c>
      <c r="J958" s="2" t="str">
        <f t="shared" si="44"/>
        <v/>
      </c>
      <c r="K958" s="7">
        <f>Original!L968</f>
        <v>75</v>
      </c>
      <c r="L958" s="2">
        <f>Original!C968</f>
        <v>14381</v>
      </c>
      <c r="M958" s="2">
        <f>Original!D968</f>
        <v>2</v>
      </c>
    </row>
    <row r="959" spans="1:13" x14ac:dyDescent="0.25">
      <c r="A959" s="2" t="str">
        <f>Original!B969</f>
        <v>14382_1</v>
      </c>
      <c r="B959" s="2" t="str">
        <f>Original!AI969</f>
        <v>musta</v>
      </c>
      <c r="C959" s="2" t="str">
        <f>Original!AJ969</f>
        <v>musta</v>
      </c>
      <c r="D959" s="2" t="str">
        <f>Original!AK969</f>
        <v>musta</v>
      </c>
      <c r="E959" s="2" t="str">
        <f>Original!AR969</f>
        <v>musta</v>
      </c>
      <c r="F959" s="2" t="str">
        <f>Original!AS969</f>
        <v>musta</v>
      </c>
      <c r="G959" s="2" t="str">
        <f>Original!AT969</f>
        <v>musta</v>
      </c>
      <c r="H959" s="2" t="str">
        <f t="shared" si="42"/>
        <v/>
      </c>
      <c r="I959" s="2" t="str">
        <f t="shared" si="43"/>
        <v/>
      </c>
      <c r="J959" s="2" t="str">
        <f t="shared" si="44"/>
        <v/>
      </c>
      <c r="K959" s="7">
        <f>Original!L969</f>
        <v>120</v>
      </c>
      <c r="L959" s="2">
        <f>Original!C969</f>
        <v>14382</v>
      </c>
      <c r="M959" s="2">
        <f>Original!D969</f>
        <v>1</v>
      </c>
    </row>
    <row r="960" spans="1:13" x14ac:dyDescent="0.25">
      <c r="A960" s="2" t="str">
        <f>Original!B970</f>
        <v>16504_1</v>
      </c>
      <c r="B960" s="2" t="str">
        <f>Original!AI970</f>
        <v>musta</v>
      </c>
      <c r="C960" s="2" t="str">
        <f>Original!AJ970</f>
        <v>musta</v>
      </c>
      <c r="D960" s="2" t="str">
        <f>Original!AK970</f>
        <v>musta</v>
      </c>
      <c r="E960" s="2" t="str">
        <f>Original!AR970</f>
        <v>musta</v>
      </c>
      <c r="F960" s="2" t="str">
        <f>Original!AS970</f>
        <v>musta</v>
      </c>
      <c r="G960" s="2" t="str">
        <f>Original!AT970</f>
        <v>musta</v>
      </c>
      <c r="H960" s="2" t="str">
        <f t="shared" si="42"/>
        <v/>
      </c>
      <c r="I960" s="2" t="str">
        <f t="shared" si="43"/>
        <v/>
      </c>
      <c r="J960" s="2" t="str">
        <f t="shared" si="44"/>
        <v/>
      </c>
      <c r="K960" s="7">
        <f>Original!L970</f>
        <v>84</v>
      </c>
      <c r="L960" s="2">
        <f>Original!C970</f>
        <v>16504</v>
      </c>
      <c r="M960" s="2">
        <f>Original!D970</f>
        <v>1</v>
      </c>
    </row>
    <row r="961" spans="1:13" x14ac:dyDescent="0.25">
      <c r="A961" s="2" t="str">
        <f>Original!B971</f>
        <v>16975_2</v>
      </c>
      <c r="B961" s="2" t="str">
        <f>Original!AI971</f>
        <v>musta</v>
      </c>
      <c r="C961" s="2" t="str">
        <f>Original!AJ971</f>
        <v>musta</v>
      </c>
      <c r="D961" s="2" t="str">
        <f>Original!AK971</f>
        <v>musta</v>
      </c>
      <c r="E961" s="2" t="str">
        <f>Original!AR971</f>
        <v>musta</v>
      </c>
      <c r="F961" s="2" t="str">
        <f>Original!AS971</f>
        <v>musta</v>
      </c>
      <c r="G961" s="2" t="str">
        <f>Original!AT971</f>
        <v>musta</v>
      </c>
      <c r="H961" s="2" t="str">
        <f t="shared" si="42"/>
        <v/>
      </c>
      <c r="I961" s="2" t="str">
        <f t="shared" si="43"/>
        <v/>
      </c>
      <c r="J961" s="2" t="str">
        <f t="shared" si="44"/>
        <v/>
      </c>
      <c r="K961" s="7">
        <f>Original!L971</f>
        <v>18</v>
      </c>
      <c r="L961" s="2">
        <f>Original!C971</f>
        <v>16975</v>
      </c>
      <c r="M961" s="2">
        <f>Original!D971</f>
        <v>2</v>
      </c>
    </row>
    <row r="962" spans="1:13" x14ac:dyDescent="0.25">
      <c r="A962" s="2" t="str">
        <f>Original!B972</f>
        <v>17099_4</v>
      </c>
      <c r="B962" s="2" t="str">
        <f>Original!AI972</f>
        <v>musta</v>
      </c>
      <c r="C962" s="2" t="str">
        <f>Original!AJ972</f>
        <v>musta</v>
      </c>
      <c r="D962" s="2" t="str">
        <f>Original!AK972</f>
        <v>musta</v>
      </c>
      <c r="E962" s="2" t="str">
        <f>Original!AR972</f>
        <v>musta</v>
      </c>
      <c r="F962" s="2" t="str">
        <f>Original!AS972</f>
        <v>musta</v>
      </c>
      <c r="G962" s="2" t="str">
        <f>Original!AT972</f>
        <v>musta</v>
      </c>
      <c r="H962" s="2" t="str">
        <f t="shared" si="42"/>
        <v/>
      </c>
      <c r="I962" s="2" t="str">
        <f t="shared" si="43"/>
        <v/>
      </c>
      <c r="J962" s="2" t="str">
        <f t="shared" si="44"/>
        <v/>
      </c>
      <c r="K962" s="7">
        <f>Original!L972</f>
        <v>87</v>
      </c>
      <c r="L962" s="2">
        <f>Original!C972</f>
        <v>17099</v>
      </c>
      <c r="M962" s="2">
        <f>Original!D972</f>
        <v>4</v>
      </c>
    </row>
    <row r="963" spans="1:13" x14ac:dyDescent="0.25">
      <c r="K963" s="7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4</vt:i4>
      </vt:variant>
    </vt:vector>
  </HeadingPairs>
  <TitlesOfParts>
    <vt:vector size="4" baseType="lpstr">
      <vt:lpstr>Original</vt:lpstr>
      <vt:lpstr>Jak KVL abs. &gt; 20 km</vt:lpstr>
      <vt:lpstr>Jak työmatkat &gt; 20 km</vt:lpstr>
      <vt:lpstr>mappiin_11_2017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Mikko Seila</dc:creator>
  <cp:lastModifiedBy>Mikko Seila</cp:lastModifiedBy>
  <cp:lastPrinted>2014-06-23T09:30:31Z</cp:lastPrinted>
  <dcterms:created xsi:type="dcterms:W3CDTF">2014-05-07T05:26:55Z</dcterms:created>
  <dcterms:modified xsi:type="dcterms:W3CDTF">2017-11-17T07:51:55Z</dcterms:modified>
</cp:coreProperties>
</file>